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ml.chartshapes+xml"/>
  <Override PartName="/xl/pivotTables/pivotTable7.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2.xml" ContentType="application/vnd.openxmlformats-officedocument.spreadsheetml.pivotTable+xml"/>
  <Override PartName="/xl/drawings/drawing17.xml" ContentType="application/vnd.openxmlformats-officedocument.drawing+xml"/>
  <Override PartName="/xl/tables/table3.xml" ContentType="application/vnd.openxmlformats-officedocument.spreadsheetml.tab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8.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6"/>
  <workbookPr/>
  <mc:AlternateContent xmlns:mc="http://schemas.openxmlformats.org/markup-compatibility/2006">
    <mc:Choice Requires="x15">
      <x15ac:absPath xmlns:x15ac="http://schemas.microsoft.com/office/spreadsheetml/2010/11/ac" url="C:\Users\L C C\Downloads\"/>
    </mc:Choice>
  </mc:AlternateContent>
  <xr:revisionPtr revIDLastSave="0" documentId="13_ncr:1_{CDB2AD8F-A1E2-4272-9089-3575112238E8}" xr6:coauthVersionLast="47" xr6:coauthVersionMax="47" xr10:uidLastSave="{00000000-0000-0000-0000-000000000000}"/>
  <bookViews>
    <workbookView xWindow="-120" yWindow="-120" windowWidth="20730" windowHeight="11160" tabRatio="741" firstSheet="1" activeTab="1" xr2:uid="{78D47C03-C2C7-4C0D-B22E-D0CA75EF83AE}"/>
  </bookViews>
  <sheets>
    <sheet name="recruitment_data (2)" sheetId="27" state="hidden" r:id="rId1"/>
    <sheet name="recruitment_data" sheetId="1" r:id="rId2"/>
    <sheet name="Homepage" sheetId="24" r:id="rId3"/>
    <sheet name="Vacancy Fill Rate Dashboard" sheetId="3" r:id="rId4"/>
    <sheet name="Hiring Progress KPI Dashboard" sheetId="11" r:id="rId5"/>
    <sheet name="HR KPIs scorecard " sheetId="26" r:id="rId6"/>
    <sheet name="Insights" sheetId="23" r:id="rId7"/>
    <sheet name="Pivot_KPIs" sheetId="18" r:id="rId8"/>
    <sheet name="Recruitment Pipeline" sheetId="14" r:id="rId9"/>
    <sheet name="Sources of Applications" sheetId="19" r:id="rId10"/>
    <sheet name="Vacancy Fill Rate" sheetId="20" r:id="rId11"/>
    <sheet name="Pivot_AppVolumeMonthly" sheetId="17" r:id="rId12"/>
    <sheet name="Mapping" sheetId="5" r:id="rId13"/>
    <sheet name="Pivot_HiresPerMonth" sheetId="4" r:id="rId14"/>
    <sheet name="Pivot_HiresByDepartment" sheetId="6" r:id="rId15"/>
    <sheet name="Pivot_HiresBySource" sheetId="7" r:id="rId16"/>
    <sheet name="Pivot_OfferAcceptanceRate" sheetId="8" r:id="rId17"/>
    <sheet name="Pivot_AvgTimeToHire" sheetId="21" r:id="rId18"/>
    <sheet name="OKR_Data" sheetId="12" r:id="rId19"/>
    <sheet name="Calculation" sheetId="25" r:id="rId20"/>
  </sheets>
  <definedNames>
    <definedName name="_xlnm._FilterDatabase" localSheetId="1" hidden="1">'recruitment_data'!$A$1:$R$3001</definedName>
    <definedName name="_xlchart.v2.0" hidden="1">'Recruitment Pipeline'!$A$1:$A$5</definedName>
    <definedName name="_xlchart.v2.1" hidden="1">'Recruitment Pipeline'!$B$1:$B$5</definedName>
    <definedName name="_xlchart.v2.2" hidden="1">'Recruitment Pipeline'!$A$1:$A$5</definedName>
    <definedName name="_xlchart.v2.3" hidden="1">'Recruitment Pipeline'!$B$1:$B$5</definedName>
    <definedName name="ExternalData_2" localSheetId="0" hidden="1">'recruitment_data (2)'!$A$1:$S$3001</definedName>
    <definedName name="Slicer_Year">#N/A</definedName>
    <definedName name="Slicer_Years__Recruitment_Start_Date1">#N/A</definedName>
    <definedName name="Slicer_Years__Recruitment_Start_Date2">#N/A</definedName>
  </definedNames>
  <calcPr calcId="191029"/>
  <pivotCaches>
    <pivotCache cacheId="0" r:id="rId21"/>
    <pivotCache cacheId="132" r:id="rId22"/>
    <pivotCache cacheId="135" r:id="rId23"/>
    <pivotCache cacheId="138" r:id="rId24"/>
    <pivotCache cacheId="141" r:id="rId25"/>
    <pivotCache cacheId="144" r:id="rId26"/>
    <pivotCache cacheId="147" r:id="rId27"/>
    <pivotCache cacheId="150" r:id="rId28"/>
    <pivotCache cacheId="153" r:id="rId29"/>
  </pivotCaches>
  <extLst>
    <ext xmlns:x14="http://schemas.microsoft.com/office/spreadsheetml/2009/9/main" uri="{876F7934-8845-4945-9796-88D515C7AA90}">
      <x14:pivotCaches>
        <pivotCache cacheId="9"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cruitment_data-9ea48bb0-d20f-4a3e-9a73-16a64b312110" name="recruitment_data" connection="Query - recruitment_data"/>
          <x15:modelTable id="recruitment_data-79bffe96-8cf9-4989-ae71-79c316b24ecc" name="recruitment_data1" connection="Query - recruitment_data (2)"/>
          <x15:modelTable id="recruitment_data-0cd7e265-9c1a-495f-914c-3f3e85ae34ad" name="recruitment_data2" connection="Query - recruitment_data (3)"/>
        </x15:modelTables>
        <x15:extLst>
          <ext xmlns:x16="http://schemas.microsoft.com/office/spreadsheetml/2014/11/main" uri="{9835A34E-60A6-4A7C-AAB8-D5F71C897F49}">
            <x16:modelTimeGroupings>
              <x16:modelTimeGrouping tableName="recruitment_data" columnName="Confirmation Date" columnId="Confirmation Date">
                <x16:calculatedTimeColumn columnName="Confirmation Date (Year)" columnId="Confirmation Date (Year)" contentType="years" isSelected="1"/>
                <x16:calculatedTimeColumn columnName="Confirmation Date (Quarter)" columnId="Confirmation Date (Quarter)" contentType="quarters" isSelected="1"/>
                <x16:calculatedTimeColumn columnName="Confirmation Date (Month Index)" columnId="Confirmation Date (Month Index)" contentType="monthsindex" isSelected="1"/>
                <x16:calculatedTimeColumn columnName="Confirmation Date (Month)" columnId="Confirma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2" l="1"/>
  <c r="F3" i="12"/>
  <c r="F4" i="12"/>
  <c r="C2" i="12"/>
  <c r="E2" i="12" s="1"/>
  <c r="C3" i="12"/>
  <c r="E3" i="12" s="1"/>
  <c r="C4" i="12"/>
  <c r="E4" i="12"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B1" i="14"/>
  <c r="B3" i="14"/>
  <c r="B5" i="14"/>
  <c r="B2" i="14"/>
  <c r="F2" i="20"/>
  <c r="B4" i="14"/>
  <c r="F3" i="20" l="1"/>
  <c r="F4" i="20" s="1"/>
  <c r="D4" i="12"/>
  <c r="D3" i="12"/>
  <c r="D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AF9A99-7C79-47BE-A06F-97CD01FC2A6D}" keepAlive="1" name="ModelConnection_ExternalData_2" description="Data Model" type="5" refreshedVersion="8" minRefreshableVersion="5" saveData="1">
    <dbPr connection="Data Model Connection" command="recruitment_data2" commandType="3"/>
    <extLst>
      <ext xmlns:x15="http://schemas.microsoft.com/office/spreadsheetml/2010/11/main" uri="{DE250136-89BD-433C-8126-D09CA5730AF9}">
        <x15:connection id="" model="1"/>
      </ext>
    </extLst>
  </connection>
  <connection id="2" xr16:uid="{5D4DE739-12E7-455D-8990-2F2F368CC874}" name="Query - recruitment_data" description="Connection to the 'recruitment_data' query in the workbook." type="100" refreshedVersion="8" minRefreshableVersion="5">
    <extLst>
      <ext xmlns:x15="http://schemas.microsoft.com/office/spreadsheetml/2010/11/main" uri="{DE250136-89BD-433C-8126-D09CA5730AF9}">
        <x15:connection id="2653ac71-3f5e-4dbe-adae-e8f7e49bf9b1">
          <x15:oledbPr connection="Provider=Microsoft.Mashup.OleDb.1;Data Source=$Workbook$;Location=recruitment_data;Extended Properties=&quot;&quot;">
            <x15:dbTables>
              <x15:dbTable name="recruitment_data"/>
            </x15:dbTables>
          </x15:oledbPr>
        </x15:connection>
      </ext>
    </extLst>
  </connection>
  <connection id="3" xr16:uid="{D54A0FFC-3735-41CD-80F9-22E39E482C31}" name="Query - recruitment_data (2)" description="Connection to the 'recruitment_data (2)' query in the workbook." type="100" refreshedVersion="8" minRefreshableVersion="5">
    <extLst>
      <ext xmlns:x15="http://schemas.microsoft.com/office/spreadsheetml/2010/11/main" uri="{DE250136-89BD-433C-8126-D09CA5730AF9}">
        <x15:connection id="1d9311e7-054b-49a7-b578-d3534113cc0a">
          <x15:oledbPr connection="Provider=Microsoft.Mashup.OleDb.1;Data Source=$Workbook$;Location=&quot;recruitment_data (2)&quot;;Extended Properties=&quot;&quot;">
            <x15:dbTables>
              <x15:dbTable name="recruitment_data (2)"/>
            </x15:dbTables>
          </x15:oledbPr>
        </x15:connection>
      </ext>
    </extLst>
  </connection>
  <connection id="4" xr16:uid="{37124C8B-22F7-4EA6-83B8-2B0C127EBAF7}" name="Query - recruitment_data (3)" description="Connection to the 'recruitment_data (3)' query in the workbook." type="100" refreshedVersion="8" minRefreshableVersion="5">
    <extLst>
      <ext xmlns:x15="http://schemas.microsoft.com/office/spreadsheetml/2010/11/main" uri="{DE250136-89BD-433C-8126-D09CA5730AF9}">
        <x15:connection id="3e49ea5d-1a6c-47fe-a35e-2e48be259311">
          <x15:oledbPr connection="Provider=Microsoft.Mashup.OleDb.1;Data Source=$Workbook$;Location=&quot;recruitment_data (3)&quot;;Extended Properties=&quot;&quot;">
            <x15:dbTables>
              <x15:dbTable name="recruitment_data (3)"/>
            </x15:dbTables>
          </x15:oledbPr>
        </x15:connection>
      </ext>
    </extLst>
  </connection>
  <connection id="5" xr16:uid="{4F045BB3-288C-4651-979B-5FE214F83D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cruitment_data].[Joined After offer].&amp;[Yes]}"/>
  </metadataStrings>
  <mdxMetadata count="1">
    <mdx n="0" f="s">
      <ms ns="1" c="0"/>
    </mdx>
  </mdxMetadata>
  <valueMetadata count="1">
    <bk>
      <rc t="1" v="0"/>
    </bk>
  </valueMetadata>
</metadata>
</file>

<file path=xl/sharedStrings.xml><?xml version="1.0" encoding="utf-8"?>
<sst xmlns="http://schemas.openxmlformats.org/spreadsheetml/2006/main" count="51309" uniqueCount="1692">
  <si>
    <t>Applicant ID</t>
  </si>
  <si>
    <t>Gender</t>
  </si>
  <si>
    <t>Date of Birth</t>
  </si>
  <si>
    <t>Age</t>
  </si>
  <si>
    <t>Age Group</t>
  </si>
  <si>
    <t>Education Level</t>
  </si>
  <si>
    <t>Years of Experience</t>
  </si>
  <si>
    <t>Job Title</t>
  </si>
  <si>
    <t>Recruitment Source</t>
  </si>
  <si>
    <t>Recruitment Start Date</t>
  </si>
  <si>
    <t>Applicant Status</t>
  </si>
  <si>
    <t>Confirmation Date</t>
  </si>
  <si>
    <t>Joined After offer</t>
  </si>
  <si>
    <t>Female</t>
  </si>
  <si>
    <t>31-40</t>
  </si>
  <si>
    <t>High School</t>
  </si>
  <si>
    <t>Offered</t>
  </si>
  <si>
    <t>Yes</t>
  </si>
  <si>
    <t>PhD</t>
  </si>
  <si>
    <t>Bachelor's Degree</t>
  </si>
  <si>
    <t>Employee Referral</t>
  </si>
  <si>
    <t>Master's Degree</t>
  </si>
  <si>
    <t>In-house</t>
  </si>
  <si>
    <t>Other</t>
  </si>
  <si>
    <t>Interviewing</t>
  </si>
  <si>
    <t>N/A</t>
  </si>
  <si>
    <t>In Review</t>
  </si>
  <si>
    <t>Rejected</t>
  </si>
  <si>
    <t>Male</t>
  </si>
  <si>
    <t>Hired</t>
  </si>
  <si>
    <t>No</t>
  </si>
  <si>
    <t>41-50</t>
  </si>
  <si>
    <t>Full Name</t>
  </si>
  <si>
    <t>Sajjad Talukder</t>
  </si>
  <si>
    <t>Biplob Ahmed</t>
  </si>
  <si>
    <t>Sajid Mahmud</t>
  </si>
  <si>
    <t>Jannat Haque</t>
  </si>
  <si>
    <t>Urmi Bhuiyan</t>
  </si>
  <si>
    <t>Laboni Sharif</t>
  </si>
  <si>
    <t>Ruhul Kabir</t>
  </si>
  <si>
    <t>Tanvir Arefin</t>
  </si>
  <si>
    <t>Khaled Rashid</t>
  </si>
  <si>
    <t>Parvez Ahmed</t>
  </si>
  <si>
    <t>Imran Shah</t>
  </si>
  <si>
    <t>Faria Anwar</t>
  </si>
  <si>
    <t>Ruhul Sharif</t>
  </si>
  <si>
    <t>Shila Sheikh</t>
  </si>
  <si>
    <t>Urmi Hossain</t>
  </si>
  <si>
    <t>Urmi Ferdous</t>
  </si>
  <si>
    <t>Sadia Arefin</t>
  </si>
  <si>
    <t>Mehedi Hossain</t>
  </si>
  <si>
    <t>Kamrul Das</t>
  </si>
  <si>
    <t>Shafin Hassan</t>
  </si>
  <si>
    <t>Mahfuz Biswas</t>
  </si>
  <si>
    <t>Rina Mahmud</t>
  </si>
  <si>
    <t>Laboni Sheikh</t>
  </si>
  <si>
    <t>Keya Ghosh</t>
  </si>
  <si>
    <t>Nafisa Ferdous</t>
  </si>
  <si>
    <t>Ruma Pramanik</t>
  </si>
  <si>
    <t>Tania Sharif</t>
  </si>
  <si>
    <t>Kamrul Sultana</t>
  </si>
  <si>
    <t>Sajjad Hossain</t>
  </si>
  <si>
    <t>Ruma Ghosh</t>
  </si>
  <si>
    <t>Sajjad Nandi</t>
  </si>
  <si>
    <t>Maliha Anwar</t>
  </si>
  <si>
    <t>Shila Rahman</t>
  </si>
  <si>
    <t>Abrar Ferdous</t>
  </si>
  <si>
    <t>Puja Bari</t>
  </si>
  <si>
    <t>Parvez Talukder</t>
  </si>
  <si>
    <t>Hasan Mazumder</t>
  </si>
  <si>
    <t>Arif Haque</t>
  </si>
  <si>
    <t>Parvez Mazumder</t>
  </si>
  <si>
    <t>Laboni Talukder</t>
  </si>
  <si>
    <t>Laboni Basu</t>
  </si>
  <si>
    <t>Urmi Akter</t>
  </si>
  <si>
    <t>Shafin Hossain</t>
  </si>
  <si>
    <t>Iftekhar Bhuiyan</t>
  </si>
  <si>
    <t>Maliha Alam</t>
  </si>
  <si>
    <t>Keya Karim</t>
  </si>
  <si>
    <t>Ashik Rashid</t>
  </si>
  <si>
    <t>Tanvir Miah</t>
  </si>
  <si>
    <t>Mitu Haque</t>
  </si>
  <si>
    <t>Puja Sultana</t>
  </si>
  <si>
    <t>Sadia Hassan</t>
  </si>
  <si>
    <t>Sadia Islam</t>
  </si>
  <si>
    <t>Kamrul Bhuiyan</t>
  </si>
  <si>
    <t>Towhid Chowdhury</t>
  </si>
  <si>
    <t>Shafin Rashid</t>
  </si>
  <si>
    <t>Abrar Arefin</t>
  </si>
  <si>
    <t>Shawon Das</t>
  </si>
  <si>
    <t>Sajid Mandal</t>
  </si>
  <si>
    <t>Parvez Arefin</t>
  </si>
  <si>
    <t>Keya Dutta</t>
  </si>
  <si>
    <t>Kona Chowdhury</t>
  </si>
  <si>
    <t>Samia Uddin</t>
  </si>
  <si>
    <t>Mahfuz Bari</t>
  </si>
  <si>
    <t>Farzana Bari</t>
  </si>
  <si>
    <t>Shawon Arefin</t>
  </si>
  <si>
    <t>Mona Anwar</t>
  </si>
  <si>
    <t>Faisal Kabir</t>
  </si>
  <si>
    <t>Rina Biswas</t>
  </si>
  <si>
    <t>Nafisa Kabir</t>
  </si>
  <si>
    <t>Priya Ghosh</t>
  </si>
  <si>
    <t>Mitu Talukder</t>
  </si>
  <si>
    <t>Kona Haque</t>
  </si>
  <si>
    <t>Faisal Rahman</t>
  </si>
  <si>
    <t>Keya Mahmud</t>
  </si>
  <si>
    <t>Mitu Chowdhury</t>
  </si>
  <si>
    <t>Maliha Islam</t>
  </si>
  <si>
    <t>Mona Rahman</t>
  </si>
  <si>
    <t>Ruma Pal</t>
  </si>
  <si>
    <t>Sabbir Ahmed</t>
  </si>
  <si>
    <t>Ayesha Arefin</t>
  </si>
  <si>
    <t>Faria Roy</t>
  </si>
  <si>
    <t>Sabbir Nizam</t>
  </si>
  <si>
    <t>Laboni Mandal</t>
  </si>
  <si>
    <t>Samia Shah</t>
  </si>
  <si>
    <t>Ruhul Bhuiyan</t>
  </si>
  <si>
    <t>Mim Sheikh</t>
  </si>
  <si>
    <t>Ayesha Pal</t>
  </si>
  <si>
    <t>Abrar Miah</t>
  </si>
  <si>
    <t>Shafin Ferdous</t>
  </si>
  <si>
    <t>Mahfuz Sheikh</t>
  </si>
  <si>
    <t>Maliha Sharif</t>
  </si>
  <si>
    <t>Towhid Biswas</t>
  </si>
  <si>
    <t>Biplob Sheikh</t>
  </si>
  <si>
    <t>Shafin Chowdhury</t>
  </si>
  <si>
    <t>Nusrat Nandi</t>
  </si>
  <si>
    <t>Tanvir Islam</t>
  </si>
  <si>
    <t>Kona Biswas</t>
  </si>
  <si>
    <t>Keya Anwar</t>
  </si>
  <si>
    <t>Rafi Biswas</t>
  </si>
  <si>
    <t>Ruma Ferdous</t>
  </si>
  <si>
    <t>Maliha Rashid</t>
  </si>
  <si>
    <t>Sabbir Mazumder</t>
  </si>
  <si>
    <t>Farzana Khan</t>
  </si>
  <si>
    <t>Urmi Basu</t>
  </si>
  <si>
    <t>Khaled Miah</t>
  </si>
  <si>
    <t>Jahid Das</t>
  </si>
  <si>
    <t>Mona Pal</t>
  </si>
  <si>
    <t>Tania Das</t>
  </si>
  <si>
    <t>Anika Karim</t>
  </si>
  <si>
    <t>Mitu Rashid</t>
  </si>
  <si>
    <t>Tania Sultana</t>
  </si>
  <si>
    <t>Parvez Anwar</t>
  </si>
  <si>
    <t>Mahfuz Das</t>
  </si>
  <si>
    <t>Arif Das</t>
  </si>
  <si>
    <t>Shawon Karim</t>
  </si>
  <si>
    <t>Keya Sarkar</t>
  </si>
  <si>
    <t>Shawon Sharif</t>
  </si>
  <si>
    <t>Tarek Bari</t>
  </si>
  <si>
    <t>Nusrat Dutta</t>
  </si>
  <si>
    <t>Tarek Arefin</t>
  </si>
  <si>
    <t>Farzana Hassan</t>
  </si>
  <si>
    <t>Sajjad Sarkar</t>
  </si>
  <si>
    <t>Ashik Das</t>
  </si>
  <si>
    <t>Parvez Biswas</t>
  </si>
  <si>
    <t>Mehedi Kabir</t>
  </si>
  <si>
    <t>Ruma Talukder</t>
  </si>
  <si>
    <t>Sadia Mahmud</t>
  </si>
  <si>
    <t>Sajjad Kabir</t>
  </si>
  <si>
    <t>Tarek Karim</t>
  </si>
  <si>
    <t>Mim Mandal</t>
  </si>
  <si>
    <t>Towhid Mandal</t>
  </si>
  <si>
    <t>Tania Mandal</t>
  </si>
  <si>
    <t>Priya Hassan</t>
  </si>
  <si>
    <t>Shila Sarkar</t>
  </si>
  <si>
    <t>Nafisa Morshed</t>
  </si>
  <si>
    <t>Amin Akter</t>
  </si>
  <si>
    <t>Amin Sultana</t>
  </si>
  <si>
    <t>Sajjad Basu</t>
  </si>
  <si>
    <t>Faisal Pramanik</t>
  </si>
  <si>
    <t>Sajjad Khan</t>
  </si>
  <si>
    <t>Sajjad Sultana</t>
  </si>
  <si>
    <t>Keya Pal</t>
  </si>
  <si>
    <t>Kona Sheikh</t>
  </si>
  <si>
    <t>Biplob Rahman</t>
  </si>
  <si>
    <t>Ruhul Hassan</t>
  </si>
  <si>
    <t>Nusrat Sarkar</t>
  </si>
  <si>
    <t>Mahfuz Talukder</t>
  </si>
  <si>
    <t>Nadia Chowdhury</t>
  </si>
  <si>
    <t>Maliha Hossain</t>
  </si>
  <si>
    <t>Sabbir Khan</t>
  </si>
  <si>
    <t>Mona Arefin</t>
  </si>
  <si>
    <t>Ashik Sheikh</t>
  </si>
  <si>
    <t>Biplob Bhuiyan</t>
  </si>
  <si>
    <t>Rina Uddin</t>
  </si>
  <si>
    <t>Sajjad Pramanik</t>
  </si>
  <si>
    <t>Ruhul Ahmed</t>
  </si>
  <si>
    <t>Nadia Karim</t>
  </si>
  <si>
    <t>Kamrul Ferdous</t>
  </si>
  <si>
    <t>Ruhul Khan</t>
  </si>
  <si>
    <t>Shawon Basu</t>
  </si>
  <si>
    <t>Tanvir Bhuiyan</t>
  </si>
  <si>
    <t>Keya Basu</t>
  </si>
  <si>
    <t>Rafi Uddin</t>
  </si>
  <si>
    <t>Nusrat Uddin</t>
  </si>
  <si>
    <t>Khaled Pramanik</t>
  </si>
  <si>
    <t>Faria Biswas</t>
  </si>
  <si>
    <t>Faria Khan</t>
  </si>
  <si>
    <t>Imran Rahman</t>
  </si>
  <si>
    <t>Ruma Bhuiyan</t>
  </si>
  <si>
    <t>Rafi Nandi</t>
  </si>
  <si>
    <t>Biplob Talukder</t>
  </si>
  <si>
    <t>Rina Sarkar</t>
  </si>
  <si>
    <t>Samia Ahmed</t>
  </si>
  <si>
    <t>Jannat Ahmed</t>
  </si>
  <si>
    <t>Sumaiya Akter</t>
  </si>
  <si>
    <t>Parvez Roy</t>
  </si>
  <si>
    <t>Nadia Alam</t>
  </si>
  <si>
    <t>Nadia Sultana</t>
  </si>
  <si>
    <t>Ruhul Shah</t>
  </si>
  <si>
    <t>Mitu Miah</t>
  </si>
  <si>
    <t>Biplob Das</t>
  </si>
  <si>
    <t>Priya Biswas</t>
  </si>
  <si>
    <t>Shawon Miah</t>
  </si>
  <si>
    <t>Khaled Sarkar</t>
  </si>
  <si>
    <t>Mim Bhuiyan</t>
  </si>
  <si>
    <t>Maliha Talukder</t>
  </si>
  <si>
    <t>Jahid Kabir</t>
  </si>
  <si>
    <t>Kamrul Kabir</t>
  </si>
  <si>
    <t>Mitu Anwar</t>
  </si>
  <si>
    <t>Hasan Karim</t>
  </si>
  <si>
    <t>Biplob Pal</t>
  </si>
  <si>
    <t>Iftekhar Sultana</t>
  </si>
  <si>
    <t>Shila Rashid</t>
  </si>
  <si>
    <t>Puja Ferdous</t>
  </si>
  <si>
    <t>Tarek Roy</t>
  </si>
  <si>
    <t>Shawon Khan</t>
  </si>
  <si>
    <t>Sumaiya Ahmed</t>
  </si>
  <si>
    <t>Iftekhar Morshed</t>
  </si>
  <si>
    <t>Mahfuz Sultana</t>
  </si>
  <si>
    <t>Kamrul Mahmud</t>
  </si>
  <si>
    <t>Faisal Mazumder</t>
  </si>
  <si>
    <t>Imran Haque</t>
  </si>
  <si>
    <t>Rina Arefin</t>
  </si>
  <si>
    <t>Laboni Bari</t>
  </si>
  <si>
    <t>Nafisa Hossain</t>
  </si>
  <si>
    <t>Samia Kabir</t>
  </si>
  <si>
    <t>Amin Sarkar</t>
  </si>
  <si>
    <t>Samia Morshed</t>
  </si>
  <si>
    <t>Samia Hassan</t>
  </si>
  <si>
    <t>Samia Sheikh</t>
  </si>
  <si>
    <t>Faria Alam</t>
  </si>
  <si>
    <t>Hasan Pal</t>
  </si>
  <si>
    <t>Urmi Anwar</t>
  </si>
  <si>
    <t>Shila Khan</t>
  </si>
  <si>
    <t>Sajjad Pal</t>
  </si>
  <si>
    <t>Mona Alam</t>
  </si>
  <si>
    <t>Hasan Haque</t>
  </si>
  <si>
    <t>Mahfuz Alam</t>
  </si>
  <si>
    <t>Keya Nizam</t>
  </si>
  <si>
    <t>Hasan Bari</t>
  </si>
  <si>
    <t>Jannat Ferdous</t>
  </si>
  <si>
    <t>Khaled Islam</t>
  </si>
  <si>
    <t>Priya Arefin</t>
  </si>
  <si>
    <t>Keya Miah</t>
  </si>
  <si>
    <t>Parvez Uddin</t>
  </si>
  <si>
    <t>Ruma Sharif</t>
  </si>
  <si>
    <t>Shila Bari</t>
  </si>
  <si>
    <t>Kona Dutta</t>
  </si>
  <si>
    <t>Mitu Mandal</t>
  </si>
  <si>
    <t>Faria Mandal</t>
  </si>
  <si>
    <t>Tanvir Nizam</t>
  </si>
  <si>
    <t>Tanvir Hossain</t>
  </si>
  <si>
    <t>Mim Shah</t>
  </si>
  <si>
    <t>Nusrat Shah</t>
  </si>
  <si>
    <t>Mahfuz Mandal</t>
  </si>
  <si>
    <t>Parvez Hossain</t>
  </si>
  <si>
    <t>Shafin Alam</t>
  </si>
  <si>
    <t>Laboni Pal</t>
  </si>
  <si>
    <t>Sumaiya Basu</t>
  </si>
  <si>
    <t>Mehedi Chowdhury</t>
  </si>
  <si>
    <t>Priya Sheikh</t>
  </si>
  <si>
    <t>Nafisa Sheikh</t>
  </si>
  <si>
    <t>Shafin Akter</t>
  </si>
  <si>
    <t>Urmi Pramanik</t>
  </si>
  <si>
    <t>Ruhul Roy</t>
  </si>
  <si>
    <t>Nusrat Nizam</t>
  </si>
  <si>
    <t>Faisal Ahmed</t>
  </si>
  <si>
    <t>Priya Basu</t>
  </si>
  <si>
    <t>Amin Arefin</t>
  </si>
  <si>
    <t>Towhid Anwar</t>
  </si>
  <si>
    <t>Imran Ghosh</t>
  </si>
  <si>
    <t>Sumaiya Bari</t>
  </si>
  <si>
    <t>Ayesha Sharif</t>
  </si>
  <si>
    <t>Farzana Rashid</t>
  </si>
  <si>
    <t>Priya Shah</t>
  </si>
  <si>
    <t>Khaled Haque</t>
  </si>
  <si>
    <t>Kona Mandal</t>
  </si>
  <si>
    <t>Jannat Roy</t>
  </si>
  <si>
    <t>Tarek Ahmed</t>
  </si>
  <si>
    <t>Arif Nandi</t>
  </si>
  <si>
    <t>Keya Pramanik</t>
  </si>
  <si>
    <t>Sabbir Sharif</t>
  </si>
  <si>
    <t>Samia Roy</t>
  </si>
  <si>
    <t>Abrar Roy</t>
  </si>
  <si>
    <t>Faisal Nizam</t>
  </si>
  <si>
    <t>Biplob Rashid</t>
  </si>
  <si>
    <t>Imran Ahmed</t>
  </si>
  <si>
    <t>Faisal Sultana</t>
  </si>
  <si>
    <t>Puja Nizam</t>
  </si>
  <si>
    <t>Anika Mazumder</t>
  </si>
  <si>
    <t>Rina Pramanik</t>
  </si>
  <si>
    <t>Sabbir Das</t>
  </si>
  <si>
    <t>Sabbir Miah</t>
  </si>
  <si>
    <t>Priya Karim</t>
  </si>
  <si>
    <t>Kona Shah</t>
  </si>
  <si>
    <t>Mahfuz Pramanik</t>
  </si>
  <si>
    <t>Sajjad Das</t>
  </si>
  <si>
    <t>Mim Uddin</t>
  </si>
  <si>
    <t>Farzana Nizam</t>
  </si>
  <si>
    <t>Rafi Miah</t>
  </si>
  <si>
    <t>Tania Hossain</t>
  </si>
  <si>
    <t>Ayesha Sultana</t>
  </si>
  <si>
    <t>Sabbir Akter</t>
  </si>
  <si>
    <t>Sajjad Ferdous</t>
  </si>
  <si>
    <t>Mahfuz Rashid</t>
  </si>
  <si>
    <t>Iftekhar Rahman</t>
  </si>
  <si>
    <t>Nusrat Mazumder</t>
  </si>
  <si>
    <t>Nafisa Dutta</t>
  </si>
  <si>
    <t>Sumaiya Roy</t>
  </si>
  <si>
    <t>Kona Nizam</t>
  </si>
  <si>
    <t>Samia Islam</t>
  </si>
  <si>
    <t>Mehedi Mandal</t>
  </si>
  <si>
    <t>Sajid Haque</t>
  </si>
  <si>
    <t>Faisal Hassan</t>
  </si>
  <si>
    <t>Tanvir Rahman</t>
  </si>
  <si>
    <t>Sadia Nandi</t>
  </si>
  <si>
    <t>Samia Arefin</t>
  </si>
  <si>
    <t>Nusrat Ghosh</t>
  </si>
  <si>
    <t>Nafisa Nizam</t>
  </si>
  <si>
    <t>Iftekhar Ghosh</t>
  </si>
  <si>
    <t>Amin Morshed</t>
  </si>
  <si>
    <t>Shafin Arefin</t>
  </si>
  <si>
    <t>Jahid Rashid</t>
  </si>
  <si>
    <t>Farzana Arefin</t>
  </si>
  <si>
    <t>Hasan Shah</t>
  </si>
  <si>
    <t>Mona Akter</t>
  </si>
  <si>
    <t>Ruma Islam</t>
  </si>
  <si>
    <t>Mona Roy</t>
  </si>
  <si>
    <t>Priya Bhuiyan</t>
  </si>
  <si>
    <t>Mona Ghosh</t>
  </si>
  <si>
    <t>Farzana Sheikh</t>
  </si>
  <si>
    <t>Maliha Bari</t>
  </si>
  <si>
    <t>Shila Kabir</t>
  </si>
  <si>
    <t>Faria Ferdous</t>
  </si>
  <si>
    <t>Mim Roy</t>
  </si>
  <si>
    <t>Imran Hossain</t>
  </si>
  <si>
    <t>Iftekhar Pal</t>
  </si>
  <si>
    <t>Priya Pramanik</t>
  </si>
  <si>
    <t>Biplob Akter</t>
  </si>
  <si>
    <t>Shawon Roy</t>
  </si>
  <si>
    <t>Iftekhar Mazumder</t>
  </si>
  <si>
    <t>Imran Pal</t>
  </si>
  <si>
    <t>Ashik Sultana</t>
  </si>
  <si>
    <t>Puja Talukder</t>
  </si>
  <si>
    <t>Sajjad Alam</t>
  </si>
  <si>
    <t>Maliha Roy</t>
  </si>
  <si>
    <t>Samia Mazumder</t>
  </si>
  <si>
    <t>Kona Basu</t>
  </si>
  <si>
    <t>Mona Talukder</t>
  </si>
  <si>
    <t>Ruma Kabir</t>
  </si>
  <si>
    <t>Khaled Ferdous</t>
  </si>
  <si>
    <t>Keya Rahman</t>
  </si>
  <si>
    <t>Puja Alam</t>
  </si>
  <si>
    <t>Sabbir Shah</t>
  </si>
  <si>
    <t>Puja Das</t>
  </si>
  <si>
    <t>Sadia Sharif</t>
  </si>
  <si>
    <t>Ashik Nandi</t>
  </si>
  <si>
    <t>Sajjad Morshed</t>
  </si>
  <si>
    <t>Rina Sheikh</t>
  </si>
  <si>
    <t>Laboni Karim</t>
  </si>
  <si>
    <t>Mehedi Nizam</t>
  </si>
  <si>
    <t>Ruma Mandal</t>
  </si>
  <si>
    <t>Abrar Ghosh</t>
  </si>
  <si>
    <t>Ruma Sultana</t>
  </si>
  <si>
    <t>Hasan Sarkar</t>
  </si>
  <si>
    <t>Tanvir Mazumder</t>
  </si>
  <si>
    <t>Ashik Khan</t>
  </si>
  <si>
    <t>Imran Bari</t>
  </si>
  <si>
    <t>Ayesha Shah</t>
  </si>
  <si>
    <t>Sajjad Miah</t>
  </si>
  <si>
    <t>Keya Hossain</t>
  </si>
  <si>
    <t>Ruma Morshed</t>
  </si>
  <si>
    <t>Mona Karim</t>
  </si>
  <si>
    <t>Mim Mazumder</t>
  </si>
  <si>
    <t>Ayesha Bari</t>
  </si>
  <si>
    <t>Ayesha Bhuiyan</t>
  </si>
  <si>
    <t>Laboni Mazumder</t>
  </si>
  <si>
    <t>Amin Shah</t>
  </si>
  <si>
    <t>Sumaiya Nizam</t>
  </si>
  <si>
    <t>Sumaiya Bhuiyan</t>
  </si>
  <si>
    <t>Parvez Chowdhury</t>
  </si>
  <si>
    <t>Iftekhar Alam</t>
  </si>
  <si>
    <t>Priya Sultana</t>
  </si>
  <si>
    <t>Samia Basu</t>
  </si>
  <si>
    <t>Ashik Sharif</t>
  </si>
  <si>
    <t>Mitu Sharif</t>
  </si>
  <si>
    <t>Puja Ghosh</t>
  </si>
  <si>
    <t>Rafi Morshed</t>
  </si>
  <si>
    <t>Rafi Khan</t>
  </si>
  <si>
    <t>Biplob Hossain</t>
  </si>
  <si>
    <t>Ruma Rashid</t>
  </si>
  <si>
    <t>Anika Das</t>
  </si>
  <si>
    <t>Imran Mazumder</t>
  </si>
  <si>
    <t>Tania Akter</t>
  </si>
  <si>
    <t>Tarek Khan</t>
  </si>
  <si>
    <t>Maliha Shah</t>
  </si>
  <si>
    <t>Ruhul Basu</t>
  </si>
  <si>
    <t>Jahid Chowdhury</t>
  </si>
  <si>
    <t>Biplob Hassan</t>
  </si>
  <si>
    <t>Shawon Pal</t>
  </si>
  <si>
    <t>Sumaiya Mandal</t>
  </si>
  <si>
    <t>Shila Das</t>
  </si>
  <si>
    <t>Amin Pal</t>
  </si>
  <si>
    <t>Mitu Bhuiyan</t>
  </si>
  <si>
    <t>Sadia Sultana</t>
  </si>
  <si>
    <t>Hasan Mandal</t>
  </si>
  <si>
    <t>Kamrul Khan</t>
  </si>
  <si>
    <t>Rafi Basu</t>
  </si>
  <si>
    <t>Imran Morshed</t>
  </si>
  <si>
    <t>Sumaiya Khan</t>
  </si>
  <si>
    <t>Biplob Kabir</t>
  </si>
  <si>
    <t>Ayesha Talukder</t>
  </si>
  <si>
    <t>Samia Rahman</t>
  </si>
  <si>
    <t>Sajid Nandi</t>
  </si>
  <si>
    <t>Iftekhar Khan</t>
  </si>
  <si>
    <t>Arif Dutta</t>
  </si>
  <si>
    <t>Urmi Arefin</t>
  </si>
  <si>
    <t>Abrar Islam</t>
  </si>
  <si>
    <t>Kona Anwar</t>
  </si>
  <si>
    <t>Mitu Shah</t>
  </si>
  <si>
    <t>Samia Khan</t>
  </si>
  <si>
    <t>Tania Mazumder</t>
  </si>
  <si>
    <t>Urmi Mazumder</t>
  </si>
  <si>
    <t>Maliha Ferdous</t>
  </si>
  <si>
    <t>Abrar Bhuiyan</t>
  </si>
  <si>
    <t>Tarek Haque</t>
  </si>
  <si>
    <t>Priya Kabir</t>
  </si>
  <si>
    <t>Ashik Morshed</t>
  </si>
  <si>
    <t>Jahid Dutta</t>
  </si>
  <si>
    <t>Tarek Chowdhury</t>
  </si>
  <si>
    <t>Jannat Sarkar</t>
  </si>
  <si>
    <t>Anika Talukder</t>
  </si>
  <si>
    <t>Kona Mazumder</t>
  </si>
  <si>
    <t>Shawon Sheikh</t>
  </si>
  <si>
    <t>Kona Mahmud</t>
  </si>
  <si>
    <t>Keya Shah</t>
  </si>
  <si>
    <t>Ruma Chowdhury</t>
  </si>
  <si>
    <t>Mehedi Bhuiyan</t>
  </si>
  <si>
    <t>Urmi Rashid</t>
  </si>
  <si>
    <t>Iftekhar Biswas</t>
  </si>
  <si>
    <t>Priya Rahman</t>
  </si>
  <si>
    <t>Nadia Hossain</t>
  </si>
  <si>
    <t>Imran Das</t>
  </si>
  <si>
    <t>Ashik Ghosh</t>
  </si>
  <si>
    <t>Mahfuz Anwar</t>
  </si>
  <si>
    <t>Kamrul Roy</t>
  </si>
  <si>
    <t>Rina Karim</t>
  </si>
  <si>
    <t>Rafi Islam</t>
  </si>
  <si>
    <t>Rina Ghosh</t>
  </si>
  <si>
    <t>Mahfuz Mahmud</t>
  </si>
  <si>
    <t>Nadia Biswas</t>
  </si>
  <si>
    <t>Towhid Bari</t>
  </si>
  <si>
    <t>Arif Islam</t>
  </si>
  <si>
    <t>Jannat Rashid</t>
  </si>
  <si>
    <t>Ruma Dutta</t>
  </si>
  <si>
    <t>Jahid Hassan</t>
  </si>
  <si>
    <t>Nadia Roy</t>
  </si>
  <si>
    <t>Ayesha Dutta</t>
  </si>
  <si>
    <t>Urmi Ahmed</t>
  </si>
  <si>
    <t>Shawon Akter</t>
  </si>
  <si>
    <t>Towhid Akter</t>
  </si>
  <si>
    <t>Jahid Sarkar</t>
  </si>
  <si>
    <t>Tanvir Biswas</t>
  </si>
  <si>
    <t>Towhid Sarkar</t>
  </si>
  <si>
    <t>Keya Roy</t>
  </si>
  <si>
    <t>Sajid Morshed</t>
  </si>
  <si>
    <t>Maliha Morshed</t>
  </si>
  <si>
    <t>Sajid Pramanik</t>
  </si>
  <si>
    <t>Parvez Basu</t>
  </si>
  <si>
    <t>Shila Pramanik</t>
  </si>
  <si>
    <t>Shila Chowdhury</t>
  </si>
  <si>
    <t>Khaled Nizam</t>
  </si>
  <si>
    <t>Anika Khan</t>
  </si>
  <si>
    <t>Shafin Ahmed</t>
  </si>
  <si>
    <t>Kamrul Miah</t>
  </si>
  <si>
    <t>Jannat Rahman</t>
  </si>
  <si>
    <t>Kamrul Nandi</t>
  </si>
  <si>
    <t>Iftekhar Miah</t>
  </si>
  <si>
    <t>Mehedi Arefin</t>
  </si>
  <si>
    <t>Maliha Karim</t>
  </si>
  <si>
    <t>Ruhul Haque</t>
  </si>
  <si>
    <t>Tania Kabir</t>
  </si>
  <si>
    <t>Nadia Nandi</t>
  </si>
  <si>
    <t>Mona Sultana</t>
  </si>
  <si>
    <t>Faria Miah</t>
  </si>
  <si>
    <t>Nadia Nizam</t>
  </si>
  <si>
    <t>Nafisa Rashid</t>
  </si>
  <si>
    <t>Ruhul Arefin</t>
  </si>
  <si>
    <t>Shila Ghosh</t>
  </si>
  <si>
    <t>Ruhul Das</t>
  </si>
  <si>
    <t>Sajid Miah</t>
  </si>
  <si>
    <t>Jannat Das</t>
  </si>
  <si>
    <t>Tania Anwar</t>
  </si>
  <si>
    <t>Faria Hassan</t>
  </si>
  <si>
    <t>Tanvir Anwar</t>
  </si>
  <si>
    <t>Anika Nizam</t>
  </si>
  <si>
    <t>Kamrul Sheikh</t>
  </si>
  <si>
    <t>Nafisa Basu</t>
  </si>
  <si>
    <t>Mim Basu</t>
  </si>
  <si>
    <t>Imran Biswas</t>
  </si>
  <si>
    <t>Hasan Uddin</t>
  </si>
  <si>
    <t>Laboni Ahmed</t>
  </si>
  <si>
    <t>Nadia Khan</t>
  </si>
  <si>
    <t>Mona Hossain</t>
  </si>
  <si>
    <t>Rafi Sultana</t>
  </si>
  <si>
    <t>Tania Haque</t>
  </si>
  <si>
    <t>Tania Alam</t>
  </si>
  <si>
    <t>Sajjad Rahman</t>
  </si>
  <si>
    <t>Towhid Mazumder</t>
  </si>
  <si>
    <t>Ashik Uddin</t>
  </si>
  <si>
    <t>Nadia Haque</t>
  </si>
  <si>
    <t>Sumaiya Sarkar</t>
  </si>
  <si>
    <t>Abrar Das</t>
  </si>
  <si>
    <t>Towhid Nandi</t>
  </si>
  <si>
    <t>Amin Nizam</t>
  </si>
  <si>
    <t>Mim Biswas</t>
  </si>
  <si>
    <t>Mahfuz Ferdous</t>
  </si>
  <si>
    <t>Mim Rashid</t>
  </si>
  <si>
    <t>Anika Basu</t>
  </si>
  <si>
    <t>Sadia Ghosh</t>
  </si>
  <si>
    <t>Samia Mandal</t>
  </si>
  <si>
    <t>Mona Ferdous</t>
  </si>
  <si>
    <t>Tanvir Roy</t>
  </si>
  <si>
    <t>Shawon Mahmud</t>
  </si>
  <si>
    <t>Faisal Roy</t>
  </si>
  <si>
    <t>Tania Bhuiyan</t>
  </si>
  <si>
    <t>Sumaiya Sultana</t>
  </si>
  <si>
    <t>Mehedi Alam</t>
  </si>
  <si>
    <t>Nadia Anwar</t>
  </si>
  <si>
    <t>Biplob Uddin</t>
  </si>
  <si>
    <t>Sajid Sheikh</t>
  </si>
  <si>
    <t>Nusrat Sultana</t>
  </si>
  <si>
    <t>Anika Biswas</t>
  </si>
  <si>
    <t>Iftekhar Karim</t>
  </si>
  <si>
    <t>Amin Khan</t>
  </si>
  <si>
    <t>Sabbir Arefin</t>
  </si>
  <si>
    <t>Rina Haque</t>
  </si>
  <si>
    <t>Farzana Mandal</t>
  </si>
  <si>
    <t>Imran Ferdous</t>
  </si>
  <si>
    <t>Faria Akter</t>
  </si>
  <si>
    <t>Towhid Basu</t>
  </si>
  <si>
    <t>Ruma Sarkar</t>
  </si>
  <si>
    <t>Nafisa Miah</t>
  </si>
  <si>
    <t>Nusrat Karim</t>
  </si>
  <si>
    <t>Mim Hossain</t>
  </si>
  <si>
    <t>Samia Biswas</t>
  </si>
  <si>
    <t>Imran Kabir</t>
  </si>
  <si>
    <t>Imran Karim</t>
  </si>
  <si>
    <t>Amin Sheikh</t>
  </si>
  <si>
    <t>Ruma Das</t>
  </si>
  <si>
    <t>Ashik Bari</t>
  </si>
  <si>
    <t>Ruhul Talukder</t>
  </si>
  <si>
    <t>Imran Roy</t>
  </si>
  <si>
    <t>Sadia Chowdhury</t>
  </si>
  <si>
    <t>Sadia Nizam</t>
  </si>
  <si>
    <t>Jahid Biswas</t>
  </si>
  <si>
    <t>Jahid Haque</t>
  </si>
  <si>
    <t>Nusrat Chowdhury</t>
  </si>
  <si>
    <t>Sajid Shah</t>
  </si>
  <si>
    <t>Puja Basu</t>
  </si>
  <si>
    <t>Mim Akter</t>
  </si>
  <si>
    <t>Nusrat Anwar</t>
  </si>
  <si>
    <t>Sadia Sheikh</t>
  </si>
  <si>
    <t>Nadia Mazumder</t>
  </si>
  <si>
    <t>Sadia Anwar</t>
  </si>
  <si>
    <t>Mahfuz Miah</t>
  </si>
  <si>
    <t>Hasan Mahmud</t>
  </si>
  <si>
    <t>Mitu Bari</t>
  </si>
  <si>
    <t>Puja Arefin</t>
  </si>
  <si>
    <t>Nafisa Khan</t>
  </si>
  <si>
    <t>Faisal Khan</t>
  </si>
  <si>
    <t>Shawon Islam</t>
  </si>
  <si>
    <t>Laboni Ghosh</t>
  </si>
  <si>
    <t>Imran Mahmud</t>
  </si>
  <si>
    <t>Rafi Das</t>
  </si>
  <si>
    <t>Kamrul Chowdhury</t>
  </si>
  <si>
    <t>Mona Rashid</t>
  </si>
  <si>
    <t>Nusrat Roy</t>
  </si>
  <si>
    <t>Mehedi Mahmud</t>
  </si>
  <si>
    <t>Puja Morshed</t>
  </si>
  <si>
    <t>Jahid Alam</t>
  </si>
  <si>
    <t>Shila Bhuiyan</t>
  </si>
  <si>
    <t>Parvez Islam</t>
  </si>
  <si>
    <t>Iftekhar Pramanik</t>
  </si>
  <si>
    <t>Maliha Das</t>
  </si>
  <si>
    <t>Rina Sharif</t>
  </si>
  <si>
    <t>Mahfuz Ghosh</t>
  </si>
  <si>
    <t>Sumaiya Chowdhury</t>
  </si>
  <si>
    <t>Sajjad Dutta</t>
  </si>
  <si>
    <t>Arif Mandal</t>
  </si>
  <si>
    <t>Towhid Miah</t>
  </si>
  <si>
    <t>Faisal Nandi</t>
  </si>
  <si>
    <t>Arif Akter</t>
  </si>
  <si>
    <t>Samia Akter</t>
  </si>
  <si>
    <t>Urmi Nandi</t>
  </si>
  <si>
    <t>Biplob Khan</t>
  </si>
  <si>
    <t>Rina Bari</t>
  </si>
  <si>
    <t>Tanvir Ferdous</t>
  </si>
  <si>
    <t>Puja Khan</t>
  </si>
  <si>
    <t>Faria Bari</t>
  </si>
  <si>
    <t>Mehedi Sarkar</t>
  </si>
  <si>
    <t>Laboni Anwar</t>
  </si>
  <si>
    <t>Faria Dutta</t>
  </si>
  <si>
    <t>Tanvir Hassan</t>
  </si>
  <si>
    <t>Kona Hassan</t>
  </si>
  <si>
    <t>Maliha Arefin</t>
  </si>
  <si>
    <t>Kona Islam</t>
  </si>
  <si>
    <t>Parvez Shah</t>
  </si>
  <si>
    <t>Biplob Mazumder</t>
  </si>
  <si>
    <t>Tania Dutta</t>
  </si>
  <si>
    <t>Nusrat Haque</t>
  </si>
  <si>
    <t>Mitu Pal</t>
  </si>
  <si>
    <t>Farzana Das</t>
  </si>
  <si>
    <t>Towhid Hossain</t>
  </si>
  <si>
    <t>Jannat Basu</t>
  </si>
  <si>
    <t>Sajjad Roy</t>
  </si>
  <si>
    <t>Sabbir Bhuiyan</t>
  </si>
  <si>
    <t>Ruhul Uddin</t>
  </si>
  <si>
    <t>Samia Pal</t>
  </si>
  <si>
    <t>Anika Rashid</t>
  </si>
  <si>
    <t>Jahid Mahmud</t>
  </si>
  <si>
    <t>Parvez Akter</t>
  </si>
  <si>
    <t>Ashik Roy</t>
  </si>
  <si>
    <t>Mona Uddin</t>
  </si>
  <si>
    <t>Jahid Miah</t>
  </si>
  <si>
    <t>Sumaiya Shah</t>
  </si>
  <si>
    <t>Laboni Uddin</t>
  </si>
  <si>
    <t>Ruhul Rahman</t>
  </si>
  <si>
    <t>Puja Mahmud</t>
  </si>
  <si>
    <t>Puja Uddin</t>
  </si>
  <si>
    <t>Ruma Nandi</t>
  </si>
  <si>
    <t>Parvez Pal</t>
  </si>
  <si>
    <t>Tania Morshed</t>
  </si>
  <si>
    <t>Jahid Hossain</t>
  </si>
  <si>
    <t>Tania Arefin</t>
  </si>
  <si>
    <t>Ruma Arefin</t>
  </si>
  <si>
    <t>Sajid Rahman</t>
  </si>
  <si>
    <t>Sajjad Ghosh</t>
  </si>
  <si>
    <t>Towhid Sheikh</t>
  </si>
  <si>
    <t>Tanvir Haque</t>
  </si>
  <si>
    <t>Tarek Dutta</t>
  </si>
  <si>
    <t>Priya Islam</t>
  </si>
  <si>
    <t>Sumaiya Mazumder</t>
  </si>
  <si>
    <t>Mim Anwar</t>
  </si>
  <si>
    <t>Sajjad Anwar</t>
  </si>
  <si>
    <t>Ruhul Islam</t>
  </si>
  <si>
    <t>Tanvir Das</t>
  </si>
  <si>
    <t>Abrar Hossain</t>
  </si>
  <si>
    <t>Mitu Morshed</t>
  </si>
  <si>
    <t>Faria Karim</t>
  </si>
  <si>
    <t>Samia Ferdous</t>
  </si>
  <si>
    <t>Hasan Roy</t>
  </si>
  <si>
    <t>Arif Mahmud</t>
  </si>
  <si>
    <t>Sabbir Sheikh</t>
  </si>
  <si>
    <t>Ayesha Mahmud</t>
  </si>
  <si>
    <t>Maliha Hassan</t>
  </si>
  <si>
    <t>Ruma Roy</t>
  </si>
  <si>
    <t>Hasan Das</t>
  </si>
  <si>
    <t>Puja Hossain</t>
  </si>
  <si>
    <t>Khaled Das</t>
  </si>
  <si>
    <t>Sajjad Biswas</t>
  </si>
  <si>
    <t>Sumaiya Ferdous</t>
  </si>
  <si>
    <t>Amin Basu</t>
  </si>
  <si>
    <t>Mona Mazumder</t>
  </si>
  <si>
    <t>Anika Ferdous</t>
  </si>
  <si>
    <t>Biplob Bari</t>
  </si>
  <si>
    <t>Ashik Hossain</t>
  </si>
  <si>
    <t>Jannat Hossain</t>
  </si>
  <si>
    <t>Nusrat Arefin</t>
  </si>
  <si>
    <t>Urmi Kabir</t>
  </si>
  <si>
    <t>Keya Mandal</t>
  </si>
  <si>
    <t>Sabbir Alam</t>
  </si>
  <si>
    <t>Imran Basu</t>
  </si>
  <si>
    <t>Iftekhar Talukder</t>
  </si>
  <si>
    <t>Shafin Pramanik</t>
  </si>
  <si>
    <t>Sadia Pal</t>
  </si>
  <si>
    <t>Rina Chowdhury</t>
  </si>
  <si>
    <t>Tania Nizam</t>
  </si>
  <si>
    <t>Nadia Ghosh</t>
  </si>
  <si>
    <t>Nadia Morshed</t>
  </si>
  <si>
    <t>Urmi Pal</t>
  </si>
  <si>
    <t>Amin Islam</t>
  </si>
  <si>
    <t>Nadia Akter</t>
  </si>
  <si>
    <t>Anika Hossain</t>
  </si>
  <si>
    <t>Anika Bhuiyan</t>
  </si>
  <si>
    <t>Tania Bari</t>
  </si>
  <si>
    <t>Mitu Hossain</t>
  </si>
  <si>
    <t>Nusrat Biswas</t>
  </si>
  <si>
    <t>Farzana Miah</t>
  </si>
  <si>
    <t>Puja Anwar</t>
  </si>
  <si>
    <t>Shila Uddin</t>
  </si>
  <si>
    <t>Shila Miah</t>
  </si>
  <si>
    <t>Mona Biswas</t>
  </si>
  <si>
    <t>Rafi Karim</t>
  </si>
  <si>
    <t>Mehedi Uddin</t>
  </si>
  <si>
    <t>Towhid Uddin</t>
  </si>
  <si>
    <t>Khaled Mahmud</t>
  </si>
  <si>
    <t>Samia Hossain</t>
  </si>
  <si>
    <t>Jannat Biswas</t>
  </si>
  <si>
    <t>Parvez Rashid</t>
  </si>
  <si>
    <t>Jahid Nizam</t>
  </si>
  <si>
    <t>Shawon Chowdhury</t>
  </si>
  <si>
    <t>Puja Biswas</t>
  </si>
  <si>
    <t>Sabbir Dutta</t>
  </si>
  <si>
    <t>Jannat Sharif</t>
  </si>
  <si>
    <t>Tania Mahmud</t>
  </si>
  <si>
    <t>Ruhul Rashid</t>
  </si>
  <si>
    <t>Ruma Bari</t>
  </si>
  <si>
    <t>Mim Hassan</t>
  </si>
  <si>
    <t>Ashik Akter</t>
  </si>
  <si>
    <t>Towhid Das</t>
  </si>
  <si>
    <t>Imran Khan</t>
  </si>
  <si>
    <t>Kona Miah</t>
  </si>
  <si>
    <t>Imran Talukder</t>
  </si>
  <si>
    <t>Arif Ferdous</t>
  </si>
  <si>
    <t>Khaled Roy</t>
  </si>
  <si>
    <t>Tarek Basu</t>
  </si>
  <si>
    <t>Kamrul Shah</t>
  </si>
  <si>
    <t>Ruhul Hossain</t>
  </si>
  <si>
    <t>Priya Khan</t>
  </si>
  <si>
    <t>Mitu Hassan</t>
  </si>
  <si>
    <t>Sadia Morshed</t>
  </si>
  <si>
    <t>Arif Mazumder</t>
  </si>
  <si>
    <t>Anika Ghosh</t>
  </si>
  <si>
    <t>Hasan Rahman</t>
  </si>
  <si>
    <t>Nafisa Karim</t>
  </si>
  <si>
    <t>Ruma Mazumder</t>
  </si>
  <si>
    <t>Khaled Sheikh</t>
  </si>
  <si>
    <t>Mona Basu</t>
  </si>
  <si>
    <t>Towhid Roy</t>
  </si>
  <si>
    <t>Mona Khan</t>
  </si>
  <si>
    <t>Mehedi Ahmed</t>
  </si>
  <si>
    <t>Sadia Sarkar</t>
  </si>
  <si>
    <t>Tania Biswas</t>
  </si>
  <si>
    <t>Towhid Haque</t>
  </si>
  <si>
    <t>Arif Arefin</t>
  </si>
  <si>
    <t>Tarek Uddin</t>
  </si>
  <si>
    <t>Urmi Karim</t>
  </si>
  <si>
    <t>Mahfuz Hossain</t>
  </si>
  <si>
    <t>Mim Karim</t>
  </si>
  <si>
    <t>Rafi Pal</t>
  </si>
  <si>
    <t>Shawon Biswas</t>
  </si>
  <si>
    <t>Puja Sarkar</t>
  </si>
  <si>
    <t>Rina Anwar</t>
  </si>
  <si>
    <t>Rafi Sarkar</t>
  </si>
  <si>
    <t>Kona Sarkar</t>
  </si>
  <si>
    <t>Shafin Das</t>
  </si>
  <si>
    <t>Arif Miah</t>
  </si>
  <si>
    <t>Biplob Arefin</t>
  </si>
  <si>
    <t>Ruma Ahmed</t>
  </si>
  <si>
    <t>Urmi Sharif</t>
  </si>
  <si>
    <t>Sajjad Mahmud</t>
  </si>
  <si>
    <t>Mahfuz Rahman</t>
  </si>
  <si>
    <t>Jahid Bari</t>
  </si>
  <si>
    <t>Towhid Khan</t>
  </si>
  <si>
    <t>Keya Morshed</t>
  </si>
  <si>
    <t>Samia Bhuiyan</t>
  </si>
  <si>
    <t>Hasan Sultana</t>
  </si>
  <si>
    <t>Parvez Miah</t>
  </si>
  <si>
    <t>Tania Chowdhury</t>
  </si>
  <si>
    <t>Faisal Uddin</t>
  </si>
  <si>
    <t>Jannat Kabir</t>
  </si>
  <si>
    <t>Amin Biswas</t>
  </si>
  <si>
    <t>Tanvir Sarkar</t>
  </si>
  <si>
    <t>Kamrul Ghosh</t>
  </si>
  <si>
    <t>Nusrat Mandal</t>
  </si>
  <si>
    <t>Kamrul Rahman</t>
  </si>
  <si>
    <t>Arif Rashid</t>
  </si>
  <si>
    <t>Arif Sharif</t>
  </si>
  <si>
    <t>Farzana Ferdous</t>
  </si>
  <si>
    <t>Urmi Roy</t>
  </si>
  <si>
    <t>Shila Roy</t>
  </si>
  <si>
    <t>Priya Anwar</t>
  </si>
  <si>
    <t>Arif Ghosh</t>
  </si>
  <si>
    <t>Mona Chowdhury</t>
  </si>
  <si>
    <t>Maliha Pramanik</t>
  </si>
  <si>
    <t>Maliha Dutta</t>
  </si>
  <si>
    <t>Sumaiya Karim</t>
  </si>
  <si>
    <t>Jannat Alam</t>
  </si>
  <si>
    <t>Imran Arefin</t>
  </si>
  <si>
    <t>Imran Islam</t>
  </si>
  <si>
    <t>Shawon Rahman</t>
  </si>
  <si>
    <t>Sajid Akter</t>
  </si>
  <si>
    <t>Rina Mazumder</t>
  </si>
  <si>
    <t>Shafin Shah</t>
  </si>
  <si>
    <t>Amin Ferdous</t>
  </si>
  <si>
    <t>Farzana Uddin</t>
  </si>
  <si>
    <t>Nusrat Miah</t>
  </si>
  <si>
    <t>Faisal Ghosh</t>
  </si>
  <si>
    <t>Ayesha Hossain</t>
  </si>
  <si>
    <t>Sumaiya Alam</t>
  </si>
  <si>
    <t>Shawon Pramanik</t>
  </si>
  <si>
    <t>Nusrat Rashid</t>
  </si>
  <si>
    <t>Parvez Morshed</t>
  </si>
  <si>
    <t>Sajid Arefin</t>
  </si>
  <si>
    <t>Anika Ahmed</t>
  </si>
  <si>
    <t>Nafisa Talukder</t>
  </si>
  <si>
    <t>Nadia Miah</t>
  </si>
  <si>
    <t>Mim Pramanik</t>
  </si>
  <si>
    <t>Tarek Mazumder</t>
  </si>
  <si>
    <t>Khaled Shah</t>
  </si>
  <si>
    <t>Puja Ahmed</t>
  </si>
  <si>
    <t>Samia Ghosh</t>
  </si>
  <si>
    <t>Nafisa Arefin</t>
  </si>
  <si>
    <t>Jannat Anwar</t>
  </si>
  <si>
    <t>Tarek Nandi</t>
  </si>
  <si>
    <t>Faria Rashid</t>
  </si>
  <si>
    <t>Kona Sultana</t>
  </si>
  <si>
    <t>Mitu Nandi</t>
  </si>
  <si>
    <t>Rafi Rahman</t>
  </si>
  <si>
    <t>Hasan Morshed</t>
  </si>
  <si>
    <t>Mahfuz Morshed</t>
  </si>
  <si>
    <t>Amin Bari</t>
  </si>
  <si>
    <t>Abrar Mazumder</t>
  </si>
  <si>
    <t>Mim Ghosh</t>
  </si>
  <si>
    <t>Sajid Ghosh</t>
  </si>
  <si>
    <t>Samia Das</t>
  </si>
  <si>
    <t>Urmi Dutta</t>
  </si>
  <si>
    <t>Maliha Mandal</t>
  </si>
  <si>
    <t>Laboni Nandi</t>
  </si>
  <si>
    <t>Shila Ahmed</t>
  </si>
  <si>
    <t>Ruma Karim</t>
  </si>
  <si>
    <t>Samia Talukder</t>
  </si>
  <si>
    <t>Rina Pal</t>
  </si>
  <si>
    <t>Mitu Mazumder</t>
  </si>
  <si>
    <t>Ashik Pramanik</t>
  </si>
  <si>
    <t>Farzana Mahmud</t>
  </si>
  <si>
    <t>Nusrat Rahman</t>
  </si>
  <si>
    <t>Kona Arefin</t>
  </si>
  <si>
    <t>Priya Morshed</t>
  </si>
  <si>
    <t>Sajid Sarkar</t>
  </si>
  <si>
    <t>Sajjad Nizam</t>
  </si>
  <si>
    <t>Jannat Pal</t>
  </si>
  <si>
    <t>Amin Hassan</t>
  </si>
  <si>
    <t>Ruhul Alam</t>
  </si>
  <si>
    <t>Nadia Ferdous</t>
  </si>
  <si>
    <t>Samia Bari</t>
  </si>
  <si>
    <t>Sajid Hossain</t>
  </si>
  <si>
    <t>Samia Nandi</t>
  </si>
  <si>
    <t>Sajid Dutta</t>
  </si>
  <si>
    <t>Parvez Das</t>
  </si>
  <si>
    <t>Shila Biswas</t>
  </si>
  <si>
    <t>Rina Khan</t>
  </si>
  <si>
    <t>Abrar Sharif</t>
  </si>
  <si>
    <t>Keya Sharif</t>
  </si>
  <si>
    <t>Laboni Miah</t>
  </si>
  <si>
    <t>Khaled Sultana</t>
  </si>
  <si>
    <t>Sumaiya Das</t>
  </si>
  <si>
    <t>Nafisa Mahmud</t>
  </si>
  <si>
    <t>Nadia Mandal</t>
  </si>
  <si>
    <t>Ashik Dutta</t>
  </si>
  <si>
    <t>Mehedi Sharif</t>
  </si>
  <si>
    <t>Anika Uddin</t>
  </si>
  <si>
    <t>Faisal Sarkar</t>
  </si>
  <si>
    <t>Urmi Haque</t>
  </si>
  <si>
    <t>Urmi Sultana</t>
  </si>
  <si>
    <t>Nadia Sarkar</t>
  </si>
  <si>
    <t>Imran Pramanik</t>
  </si>
  <si>
    <t>Faisal Akter</t>
  </si>
  <si>
    <t>Mim Rahman</t>
  </si>
  <si>
    <t>Sajid Khan</t>
  </si>
  <si>
    <t>Urmi Alam</t>
  </si>
  <si>
    <t>Sabbir Karim</t>
  </si>
  <si>
    <t>Ruma Miah</t>
  </si>
  <si>
    <t>Urmi Sarkar</t>
  </si>
  <si>
    <t>Mona Sharif</t>
  </si>
  <si>
    <t>Iftekhar Nizam</t>
  </si>
  <si>
    <t>Hasan Arefin</t>
  </si>
  <si>
    <t>Mahfuz Hassan</t>
  </si>
  <si>
    <t>Mitu Roy</t>
  </si>
  <si>
    <t>Tanvir Rashid</t>
  </si>
  <si>
    <t>Nusrat Pramanik</t>
  </si>
  <si>
    <t>Farzana Chowdhury</t>
  </si>
  <si>
    <t>Tanvir Khan</t>
  </si>
  <si>
    <t>Arif Bari</t>
  </si>
  <si>
    <t>Nadia Bhuiyan</t>
  </si>
  <si>
    <t>Priya Mandal</t>
  </si>
  <si>
    <t>Ashik Ahmed</t>
  </si>
  <si>
    <t>Shafin Kabir</t>
  </si>
  <si>
    <t>Nusrat Kabir</t>
  </si>
  <si>
    <t>Ayesha Kabir</t>
  </si>
  <si>
    <t>Mona Das</t>
  </si>
  <si>
    <t>Shafin Morshed</t>
  </si>
  <si>
    <t>Anika Akter</t>
  </si>
  <si>
    <t>Khaled Pal</t>
  </si>
  <si>
    <t>Laboni Nizam</t>
  </si>
  <si>
    <t>Tanvir Nandi</t>
  </si>
  <si>
    <t>Ashik Anwar</t>
  </si>
  <si>
    <t>Shila Pal</t>
  </si>
  <si>
    <t>Khaled Dutta</t>
  </si>
  <si>
    <t>Tania Roy</t>
  </si>
  <si>
    <t>Iftekhar Basu</t>
  </si>
  <si>
    <t>Parvez Sarkar</t>
  </si>
  <si>
    <t>Samia Karim</t>
  </si>
  <si>
    <t>Imran Chowdhury</t>
  </si>
  <si>
    <t>Sabbir Morshed</t>
  </si>
  <si>
    <t>Abrar Sultana</t>
  </si>
  <si>
    <t>Urmi Shah</t>
  </si>
  <si>
    <t>Nafisa Anwar</t>
  </si>
  <si>
    <t>Kamrul Karim</t>
  </si>
  <si>
    <t>Mona Morshed</t>
  </si>
  <si>
    <t>Rafi Talukder</t>
  </si>
  <si>
    <t>Rafi Anwar</t>
  </si>
  <si>
    <t>Tania Ahmed</t>
  </si>
  <si>
    <t>Puja Miah</t>
  </si>
  <si>
    <t>Rafi Bhuiyan</t>
  </si>
  <si>
    <t>Jahid Arefin</t>
  </si>
  <si>
    <t>Mahfuz Roy</t>
  </si>
  <si>
    <t>Tarek Bhuiyan</t>
  </si>
  <si>
    <t>Faria Pal</t>
  </si>
  <si>
    <t>Shila Alam</t>
  </si>
  <si>
    <t>Priya Chowdhury</t>
  </si>
  <si>
    <t>Imran Hassan</t>
  </si>
  <si>
    <t>Biplob Sarkar</t>
  </si>
  <si>
    <t>Sabbir Kabir</t>
  </si>
  <si>
    <t>Parvez Karim</t>
  </si>
  <si>
    <t>Hasan Ahmed</t>
  </si>
  <si>
    <t>Mehedi Anwar</t>
  </si>
  <si>
    <t>Ayesha Chowdhury</t>
  </si>
  <si>
    <t>Abrar Pramanik</t>
  </si>
  <si>
    <t>Shawon Dutta</t>
  </si>
  <si>
    <t>Shawon Ghosh</t>
  </si>
  <si>
    <t>Khaled Sharif</t>
  </si>
  <si>
    <t>Ashik Sarkar</t>
  </si>
  <si>
    <t>Abrar Anwar</t>
  </si>
  <si>
    <t>Rafi Bari</t>
  </si>
  <si>
    <t>Iftekhar Das</t>
  </si>
  <si>
    <t>Keya Hassan</t>
  </si>
  <si>
    <t>Sumaiya Miah</t>
  </si>
  <si>
    <t>Ruhul Pal</t>
  </si>
  <si>
    <t>Samia Chowdhury</t>
  </si>
  <si>
    <t>Faria Haque</t>
  </si>
  <si>
    <t>Parvez Mahmud</t>
  </si>
  <si>
    <t>Rafi Dutta</t>
  </si>
  <si>
    <t>Shawon Alam</t>
  </si>
  <si>
    <t>Imran Sharif</t>
  </si>
  <si>
    <t>Mehedi Sheikh</t>
  </si>
  <si>
    <t>Sadia Shah</t>
  </si>
  <si>
    <t>Nusrat Pal</t>
  </si>
  <si>
    <t>Jahid Sharif</t>
  </si>
  <si>
    <t>Jannat Akter</t>
  </si>
  <si>
    <t>Faria Sarkar</t>
  </si>
  <si>
    <t>Faisal Bhuiyan</t>
  </si>
  <si>
    <t>Nusrat Bhuiyan</t>
  </si>
  <si>
    <t>Anika Shah</t>
  </si>
  <si>
    <t>Nadia Pramanik</t>
  </si>
  <si>
    <t>Jannat Nizam</t>
  </si>
  <si>
    <t>Farzana Karim</t>
  </si>
  <si>
    <t>Nafisa Biswas</t>
  </si>
  <si>
    <t>Ayesha Sarkar</t>
  </si>
  <si>
    <t>Keya Sheikh</t>
  </si>
  <si>
    <t>Shafin Haque</t>
  </si>
  <si>
    <t>Shafin Mandal</t>
  </si>
  <si>
    <t>Shila Arefin</t>
  </si>
  <si>
    <t>Sajid Nizam</t>
  </si>
  <si>
    <t>Nafisa Roy</t>
  </si>
  <si>
    <t>Ayesha Nizam</t>
  </si>
  <si>
    <t>Rina Ahmed</t>
  </si>
  <si>
    <t>Shila Mahmud</t>
  </si>
  <si>
    <t>Shila Dutta</t>
  </si>
  <si>
    <t>Arif Nizam</t>
  </si>
  <si>
    <t>Mitu Sheikh</t>
  </si>
  <si>
    <t>Mahfuz Sharif</t>
  </si>
  <si>
    <t>Shila Anwar</t>
  </si>
  <si>
    <t>Abrar Alam</t>
  </si>
  <si>
    <t>Faisal Arefin</t>
  </si>
  <si>
    <t>Rafi Chowdhury</t>
  </si>
  <si>
    <t>Iftekhar Nandi</t>
  </si>
  <si>
    <t>Imran Anwar</t>
  </si>
  <si>
    <t>Tarek Das</t>
  </si>
  <si>
    <t>Sumaiya Pal</t>
  </si>
  <si>
    <t>Jahid Mandal</t>
  </si>
  <si>
    <t>Abrar Haque</t>
  </si>
  <si>
    <t>Jahid Pramanik</t>
  </si>
  <si>
    <t>Faria Hossain</t>
  </si>
  <si>
    <t>Shafin Ghosh</t>
  </si>
  <si>
    <t>Rafi Nizam</t>
  </si>
  <si>
    <t>Sajjad Chowdhury</t>
  </si>
  <si>
    <t>Ashik Arefin</t>
  </si>
  <si>
    <t>Ayesha Mandal</t>
  </si>
  <si>
    <t>Maliha Basu</t>
  </si>
  <si>
    <t>Faria Shah</t>
  </si>
  <si>
    <t>Ayesha Basu</t>
  </si>
  <si>
    <t>Sumaiya Sheikh</t>
  </si>
  <si>
    <t>Mim Sarkar</t>
  </si>
  <si>
    <t>Rina Hossain</t>
  </si>
  <si>
    <t>Ashik Shah</t>
  </si>
  <si>
    <t>Khaled Bari</t>
  </si>
  <si>
    <t>Rina Morshed</t>
  </si>
  <si>
    <t>Hasan Talukder</t>
  </si>
  <si>
    <t>Jahid Islam</t>
  </si>
  <si>
    <t>Mahfuz Dutta</t>
  </si>
  <si>
    <t>Amin Sharif</t>
  </si>
  <si>
    <t>Tarek Kabir</t>
  </si>
  <si>
    <t>Anika Sultana</t>
  </si>
  <si>
    <t>Tanvir Morshed</t>
  </si>
  <si>
    <t>Tarek Pal</t>
  </si>
  <si>
    <t>Iftekhar Rashid</t>
  </si>
  <si>
    <t>Ruma Anwar</t>
  </si>
  <si>
    <t>Iftekhar Uddin</t>
  </si>
  <si>
    <t>Mim Sharif</t>
  </si>
  <si>
    <t>Farzana Mazumder</t>
  </si>
  <si>
    <t>Jannat Ghosh</t>
  </si>
  <si>
    <t>Nadia Ahmed</t>
  </si>
  <si>
    <t>Keya Uddin</t>
  </si>
  <si>
    <t>Jahid Morshed</t>
  </si>
  <si>
    <t>Towhid Karim</t>
  </si>
  <si>
    <t>Kamrul Bari</t>
  </si>
  <si>
    <t>Sajjad Akter</t>
  </si>
  <si>
    <t>Keya Nandi</t>
  </si>
  <si>
    <t>Tarek Ferdous</t>
  </si>
  <si>
    <t>Kona Khan</t>
  </si>
  <si>
    <t>Kona Hossain</t>
  </si>
  <si>
    <t>Tania Ferdous</t>
  </si>
  <si>
    <t>Nadia Hassan</t>
  </si>
  <si>
    <t>Towhid Morshed</t>
  </si>
  <si>
    <t>Mehedi Biswas</t>
  </si>
  <si>
    <t>Kamrul Sarkar</t>
  </si>
  <si>
    <t>Kamrul Sharif</t>
  </si>
  <si>
    <t>Shafin Talukder</t>
  </si>
  <si>
    <t>Towhid Hassan</t>
  </si>
  <si>
    <t>Khaled Talukder</t>
  </si>
  <si>
    <t>Shila Sultana</t>
  </si>
  <si>
    <t>Urmi Hassan</t>
  </si>
  <si>
    <t>Mim Pal</t>
  </si>
  <si>
    <t>Towhid Rashid</t>
  </si>
  <si>
    <t>Farzana Shah</t>
  </si>
  <si>
    <t>Ashik Hassan</t>
  </si>
  <si>
    <t>Sajid Hassan</t>
  </si>
  <si>
    <t>Keya Sultana</t>
  </si>
  <si>
    <t>Amin Uddin</t>
  </si>
  <si>
    <t>Faisal Morshed</t>
  </si>
  <si>
    <t>Ashik Mahmud</t>
  </si>
  <si>
    <t>Ashik Biswas</t>
  </si>
  <si>
    <t>Samia Dutta</t>
  </si>
  <si>
    <t>Ayesha Ferdous</t>
  </si>
  <si>
    <t>Shila Nandi</t>
  </si>
  <si>
    <t>Ruma Nizam</t>
  </si>
  <si>
    <t>Mahfuz Haque</t>
  </si>
  <si>
    <t>Anika Rahman</t>
  </si>
  <si>
    <t>Tarek Talukder</t>
  </si>
  <si>
    <t>Parvez Nandi</t>
  </si>
  <si>
    <t>Hasan Ferdous</t>
  </si>
  <si>
    <t>Tarek Mahmud</t>
  </si>
  <si>
    <t>Tarek Hassan</t>
  </si>
  <si>
    <t>Jannat Uddin</t>
  </si>
  <si>
    <t>Iftekhar Anwar</t>
  </si>
  <si>
    <t>Shawon Nandi</t>
  </si>
  <si>
    <t>Mehedi Mazumder</t>
  </si>
  <si>
    <t>Maliha Pal</t>
  </si>
  <si>
    <t>Priya Haque</t>
  </si>
  <si>
    <t>Kamrul Islam</t>
  </si>
  <si>
    <t>Ashik Mazumder</t>
  </si>
  <si>
    <t>Iftekhar Ahmed</t>
  </si>
  <si>
    <t>Biplob Ferdous</t>
  </si>
  <si>
    <t>Shila Nizam</t>
  </si>
  <si>
    <t>Biplob Basu</t>
  </si>
  <si>
    <t>Sajjad Hassan</t>
  </si>
  <si>
    <t>Anika Mahmud</t>
  </si>
  <si>
    <t>Maliha Khan</t>
  </si>
  <si>
    <t>Mona Nizam</t>
  </si>
  <si>
    <t>Tarek Rahman</t>
  </si>
  <si>
    <t>Ruma Uddin</t>
  </si>
  <si>
    <t>Kamrul Basu</t>
  </si>
  <si>
    <t>Nadia Basu</t>
  </si>
  <si>
    <t>Nafisa Rahman</t>
  </si>
  <si>
    <t>Sadia Dutta</t>
  </si>
  <si>
    <t>Amin Mandal</t>
  </si>
  <si>
    <t>Anika Islam</t>
  </si>
  <si>
    <t>Faisal Hossain</t>
  </si>
  <si>
    <t>Iftekhar Haque</t>
  </si>
  <si>
    <t>Sabbir Sultana</t>
  </si>
  <si>
    <t>Sabbir Hassan</t>
  </si>
  <si>
    <t>Tarek Sarkar</t>
  </si>
  <si>
    <t>Tanvir Sultana</t>
  </si>
  <si>
    <t>Farzana Ghosh</t>
  </si>
  <si>
    <t>Hasan Chowdhury</t>
  </si>
  <si>
    <t>Mitu Sultana</t>
  </si>
  <si>
    <t>Keya Bhuiyan</t>
  </si>
  <si>
    <t>Puja Islam</t>
  </si>
  <si>
    <t>Faisal Dutta</t>
  </si>
  <si>
    <t>Mim Arefin</t>
  </si>
  <si>
    <t>Ashik Haque</t>
  </si>
  <si>
    <t>Hasan Nizam</t>
  </si>
  <si>
    <t>Arif Rahman</t>
  </si>
  <si>
    <t>Ashik Mandal</t>
  </si>
  <si>
    <t>Faria Nandi</t>
  </si>
  <si>
    <t>Sabbir Roy</t>
  </si>
  <si>
    <t>Abrar Mahmud</t>
  </si>
  <si>
    <t>Farzana Biswas</t>
  </si>
  <si>
    <t>Khaled Mandal</t>
  </si>
  <si>
    <t>Nadia Sharif</t>
  </si>
  <si>
    <t>Sadia Miah</t>
  </si>
  <si>
    <t>Ashik Basu</t>
  </si>
  <si>
    <t>Puja Mandal</t>
  </si>
  <si>
    <t>Mim Chowdhury</t>
  </si>
  <si>
    <t>Tania Basu</t>
  </si>
  <si>
    <t>Maliha Ghosh</t>
  </si>
  <si>
    <t>Maliha Rahman</t>
  </si>
  <si>
    <t>Keya Arefin</t>
  </si>
  <si>
    <t>Kona Pal</t>
  </si>
  <si>
    <t>Rafi Akter</t>
  </si>
  <si>
    <t>Farzana Haque</t>
  </si>
  <si>
    <t>Parvez Sheikh</t>
  </si>
  <si>
    <t>Shafin Rahman</t>
  </si>
  <si>
    <t>Shafin Uddin</t>
  </si>
  <si>
    <t>Mona Miah</t>
  </si>
  <si>
    <t>Laboni Hassan</t>
  </si>
  <si>
    <t>Jahid Sultana</t>
  </si>
  <si>
    <t>Sajid Bari</t>
  </si>
  <si>
    <t>Laboni Khan</t>
  </si>
  <si>
    <t>Mona Nandi</t>
  </si>
  <si>
    <t>Sajid Sultana</t>
  </si>
  <si>
    <t>Ayesha Haque</t>
  </si>
  <si>
    <t>Mehedi Khan</t>
  </si>
  <si>
    <t>Amin Mazumder</t>
  </si>
  <si>
    <t>Faisal Chowdhury</t>
  </si>
  <si>
    <t>Jannat Mandal</t>
  </si>
  <si>
    <t>Biplob Pramanik</t>
  </si>
  <si>
    <t>Faisal Islam</t>
  </si>
  <si>
    <t>Mehedi Das</t>
  </si>
  <si>
    <t>Sadia Kabir</t>
  </si>
  <si>
    <t>Mahfuz Islam</t>
  </si>
  <si>
    <t>Puja Sharif</t>
  </si>
  <si>
    <t>Jahid Rahman</t>
  </si>
  <si>
    <t>Arif Khan</t>
  </si>
  <si>
    <t>Shawon Rashid</t>
  </si>
  <si>
    <t>Rina Dutta</t>
  </si>
  <si>
    <t>Anika Haque</t>
  </si>
  <si>
    <t>Farzana Sarkar</t>
  </si>
  <si>
    <t>Imran Sultana</t>
  </si>
  <si>
    <t>Faisal Anwar</t>
  </si>
  <si>
    <t>Anika Pramanik</t>
  </si>
  <si>
    <t>Sajid Anwar</t>
  </si>
  <si>
    <t>Tarek Sheikh</t>
  </si>
  <si>
    <t>Laboni Kabir</t>
  </si>
  <si>
    <t>Priya Akter</t>
  </si>
  <si>
    <t>Jannat Pramanik</t>
  </si>
  <si>
    <t>Jannat Karim</t>
  </si>
  <si>
    <t>Urmi Ghosh</t>
  </si>
  <si>
    <t>Anika Roy</t>
  </si>
  <si>
    <t>Keya Das</t>
  </si>
  <si>
    <t>Samia Pramanik</t>
  </si>
  <si>
    <t>Shawon Anwar</t>
  </si>
  <si>
    <t>Shawon Nizam</t>
  </si>
  <si>
    <t>Ayesha Biswas</t>
  </si>
  <si>
    <t>Tania Miah</t>
  </si>
  <si>
    <t>Abrar Kabir</t>
  </si>
  <si>
    <t>Jahid Ferdous</t>
  </si>
  <si>
    <t>Kona Talukder</t>
  </si>
  <si>
    <t>Keya Biswas</t>
  </si>
  <si>
    <t>Khaled Rahman</t>
  </si>
  <si>
    <t>Laboni Roy</t>
  </si>
  <si>
    <t>Parvez Nizam</t>
  </si>
  <si>
    <t>Rina Hassan</t>
  </si>
  <si>
    <t>Anika Morshed</t>
  </si>
  <si>
    <t>Anika Nandi</t>
  </si>
  <si>
    <t>Farzana Islam</t>
  </si>
  <si>
    <t>Mim Ferdous</t>
  </si>
  <si>
    <t>Biplob Haque</t>
  </si>
  <si>
    <t>Rina Shah</t>
  </si>
  <si>
    <t>Shila Islam</t>
  </si>
  <si>
    <t>Urmi Bari</t>
  </si>
  <si>
    <t>Nusrat Ahmed</t>
  </si>
  <si>
    <t>Nusrat Sharif</t>
  </si>
  <si>
    <t>Rina Basu</t>
  </si>
  <si>
    <t>Ayesha Hassan</t>
  </si>
  <si>
    <t>Shafin Anwar</t>
  </si>
  <si>
    <t>Nafisa Haque</t>
  </si>
  <si>
    <t>Shawon Morshed</t>
  </si>
  <si>
    <t>Biplob Alam</t>
  </si>
  <si>
    <t>Sumaiya Rashid</t>
  </si>
  <si>
    <t>Imran Sheikh</t>
  </si>
  <si>
    <t>Kamrul Nizam</t>
  </si>
  <si>
    <t>Farzana Morshed</t>
  </si>
  <si>
    <t>Sumaiya Mahmud</t>
  </si>
  <si>
    <t>Puja Sheikh</t>
  </si>
  <si>
    <t>Khaled Ahmed</t>
  </si>
  <si>
    <t>Faria Sheikh</t>
  </si>
  <si>
    <t>Iftekhar Roy</t>
  </si>
  <si>
    <t>Sajid Alam</t>
  </si>
  <si>
    <t>Sajid Rashid</t>
  </si>
  <si>
    <t>Kamrul Hossain</t>
  </si>
  <si>
    <t>Faisal Talukder</t>
  </si>
  <si>
    <t>Jannat Khan</t>
  </si>
  <si>
    <t>Rina Das</t>
  </si>
  <si>
    <t>Tarek Pramanik</t>
  </si>
  <si>
    <t>Kona Uddin</t>
  </si>
  <si>
    <t>Amin Karim</t>
  </si>
  <si>
    <t>Shafin Dutta</t>
  </si>
  <si>
    <t>Towhid Ghosh</t>
  </si>
  <si>
    <t>Mitu Alam</t>
  </si>
  <si>
    <t>Mehedi Talukder</t>
  </si>
  <si>
    <t>Shawon Ahmed</t>
  </si>
  <si>
    <t>Ruhul Sultana</t>
  </si>
  <si>
    <t>Samia Haque</t>
  </si>
  <si>
    <t>Maliha Chowdhury</t>
  </si>
  <si>
    <t>Tania Shah</t>
  </si>
  <si>
    <t>Shafin Mahmud</t>
  </si>
  <si>
    <t>Maliha Bhuiyan</t>
  </si>
  <si>
    <t>Sabbir Nandi</t>
  </si>
  <si>
    <t>Sajjad Sheikh</t>
  </si>
  <si>
    <t>Sumaiya Islam</t>
  </si>
  <si>
    <t>Priya Roy</t>
  </si>
  <si>
    <t>Ruma Basu</t>
  </si>
  <si>
    <t>Hasan Bhuiyan</t>
  </si>
  <si>
    <t>Jahid Khan</t>
  </si>
  <si>
    <t>Faisal Bari</t>
  </si>
  <si>
    <t>Rafi Kabir</t>
  </si>
  <si>
    <t>Sumaiya Ghosh</t>
  </si>
  <si>
    <t>Sadia Haque</t>
  </si>
  <si>
    <t>Rina Miah</t>
  </si>
  <si>
    <t>Hasan Pramanik</t>
  </si>
  <si>
    <t>Samia Nizam</t>
  </si>
  <si>
    <t>Hasan Kabir</t>
  </si>
  <si>
    <t>Nafisa Hassan</t>
  </si>
  <si>
    <t>Sabbir Pramanik</t>
  </si>
  <si>
    <t>Mahfuz Nandi</t>
  </si>
  <si>
    <t>Tarek Mandal</t>
  </si>
  <si>
    <t>Shawon Hossain</t>
  </si>
  <si>
    <t>Mehedi Karim</t>
  </si>
  <si>
    <t>Parvez Sultana</t>
  </si>
  <si>
    <t>Puja Pal</t>
  </si>
  <si>
    <t>Biplob Mahmud</t>
  </si>
  <si>
    <t>Arif Roy</t>
  </si>
  <si>
    <t>Farzana Pal</t>
  </si>
  <si>
    <t>Arif Chowdhury</t>
  </si>
  <si>
    <t>Nafisa Mazumder</t>
  </si>
  <si>
    <t>Khaled Chowdhury</t>
  </si>
  <si>
    <t>Amin Ahmed</t>
  </si>
  <si>
    <t>Arif Sarkar</t>
  </si>
  <si>
    <t>Shila Basu</t>
  </si>
  <si>
    <t>Iftekhar Akter</t>
  </si>
  <si>
    <t>Laboni Ferdous</t>
  </si>
  <si>
    <t>Shafin Karim</t>
  </si>
  <si>
    <t>Kona Alam</t>
  </si>
  <si>
    <t>Ashik Nizam</t>
  </si>
  <si>
    <t>Khaled Hassan</t>
  </si>
  <si>
    <t>Tarek Miah</t>
  </si>
  <si>
    <t>Abrar Hassan</t>
  </si>
  <si>
    <t>Maliha Akter</t>
  </si>
  <si>
    <t>Faisal Sheikh</t>
  </si>
  <si>
    <t>Sabbir Anwar</t>
  </si>
  <si>
    <t>Ashik Karim</t>
  </si>
  <si>
    <t>Anika Sheikh</t>
  </si>
  <si>
    <t>Puja Chowdhury</t>
  </si>
  <si>
    <t>Mehedi Rahman</t>
  </si>
  <si>
    <t>Mim Miah</t>
  </si>
  <si>
    <t>Hasan Hossain</t>
  </si>
  <si>
    <t>Kona Ghosh</t>
  </si>
  <si>
    <t>Sajid Chowdhury</t>
  </si>
  <si>
    <t>Mona Bari</t>
  </si>
  <si>
    <t>Hasan Basu</t>
  </si>
  <si>
    <t>Ruma Haque</t>
  </si>
  <si>
    <t>Priya Nizam</t>
  </si>
  <si>
    <t>Tarek Hossain</t>
  </si>
  <si>
    <t>Jahid Roy</t>
  </si>
  <si>
    <t>Rina Sultana</t>
  </si>
  <si>
    <t>Anika Bari</t>
  </si>
  <si>
    <t>Faisal Rashid</t>
  </si>
  <si>
    <t>Mitu Nizam</t>
  </si>
  <si>
    <t>Ruma Rahman</t>
  </si>
  <si>
    <t>Hasan Islam</t>
  </si>
  <si>
    <t>Tanvir Alam</t>
  </si>
  <si>
    <t>Kamrul Arefin</t>
  </si>
  <si>
    <t>Tania Sarkar</t>
  </si>
  <si>
    <t>Tarek Biswas</t>
  </si>
  <si>
    <t>Nafisa Shah</t>
  </si>
  <si>
    <t>Nusrat Akter</t>
  </si>
  <si>
    <t>Amin Mahmud</t>
  </si>
  <si>
    <t>Kamrul Pramanik</t>
  </si>
  <si>
    <t>Towhid Pramanik</t>
  </si>
  <si>
    <t>Sajid Kabir</t>
  </si>
  <si>
    <t>Sadia Hossain</t>
  </si>
  <si>
    <t>Laboni Morshed</t>
  </si>
  <si>
    <t>Ruhul Nizam</t>
  </si>
  <si>
    <t>Nadia Talukder</t>
  </si>
  <si>
    <t>Ayesha Ghosh</t>
  </si>
  <si>
    <t>Sajid Mazumder</t>
  </si>
  <si>
    <t>Anika Anwar</t>
  </si>
  <si>
    <t>Ruhul Mandal</t>
  </si>
  <si>
    <t>Ayesha Pramanik</t>
  </si>
  <si>
    <t>Sabbir Islam</t>
  </si>
  <si>
    <t>Nadia Uddin</t>
  </si>
  <si>
    <t>Anika Miah</t>
  </si>
  <si>
    <t>Kamrul Dutta</t>
  </si>
  <si>
    <t>Kamrul Haque</t>
  </si>
  <si>
    <t>Rafi Sharif</t>
  </si>
  <si>
    <t>Shawon Bhuiyan</t>
  </si>
  <si>
    <t>Mahfuz Chowdhury</t>
  </si>
  <si>
    <t>Faisal Das</t>
  </si>
  <si>
    <t>Farzana Talukder</t>
  </si>
  <si>
    <t>Faisal Basu</t>
  </si>
  <si>
    <t>Keya Kabir</t>
  </si>
  <si>
    <t>Amin Ghosh</t>
  </si>
  <si>
    <t>Arif Shah</t>
  </si>
  <si>
    <t>Arif Sultana</t>
  </si>
  <si>
    <t>Sumaiya Hassan</t>
  </si>
  <si>
    <t>Nadia Pal</t>
  </si>
  <si>
    <t>Shafin Sheikh</t>
  </si>
  <si>
    <t>Sajid Pal</t>
  </si>
  <si>
    <t>Priya Sarkar</t>
  </si>
  <si>
    <t>Ayesha Anwar</t>
  </si>
  <si>
    <t>Ruhul Mahmud</t>
  </si>
  <si>
    <t>Towhid Kabir</t>
  </si>
  <si>
    <t>Iftekhar Sharif</t>
  </si>
  <si>
    <t>Mehedi Rashid</t>
  </si>
  <si>
    <t>Abrar Biswas</t>
  </si>
  <si>
    <t>Tanvir Ghosh</t>
  </si>
  <si>
    <t>Jahid Sheikh</t>
  </si>
  <si>
    <t>Mona Ahmed</t>
  </si>
  <si>
    <t>Keya Islam</t>
  </si>
  <si>
    <t>Jahid Uddin</t>
  </si>
  <si>
    <t>Towhid Arefin</t>
  </si>
  <si>
    <t>Tarek Anwar</t>
  </si>
  <si>
    <t>Anika Hassan</t>
  </si>
  <si>
    <t>Sabbir Talukder</t>
  </si>
  <si>
    <t>Rafi Ferdous</t>
  </si>
  <si>
    <t>Khaled Kabir</t>
  </si>
  <si>
    <t>Faria Nizam</t>
  </si>
  <si>
    <t>Keya Ahmed</t>
  </si>
  <si>
    <t>Shila Mandal</t>
  </si>
  <si>
    <t>Sadia Biswas</t>
  </si>
  <si>
    <t>Sajjad Karim</t>
  </si>
  <si>
    <t>Sadia Uddin</t>
  </si>
  <si>
    <t>Sadia Mazumder</t>
  </si>
  <si>
    <t>Tania Islam</t>
  </si>
  <si>
    <t>Abrar Sheikh</t>
  </si>
  <si>
    <t>Khaled Mazumder</t>
  </si>
  <si>
    <t>Khaled Uddin</t>
  </si>
  <si>
    <t>Maliha Sultana</t>
  </si>
  <si>
    <t>Tarek Rashid</t>
  </si>
  <si>
    <t>Rafi Mahmud</t>
  </si>
  <si>
    <t>Anika Sharif</t>
  </si>
  <si>
    <t>Ashik Islam</t>
  </si>
  <si>
    <t>Sabbir Rahman</t>
  </si>
  <si>
    <t>Mahfuz Ahmed</t>
  </si>
  <si>
    <t>Biplob Mandal</t>
  </si>
  <si>
    <t>Arif Morshed</t>
  </si>
  <si>
    <t>Mim Das</t>
  </si>
  <si>
    <t>Mahfuz Arefin</t>
  </si>
  <si>
    <t>Towhid Sultana</t>
  </si>
  <si>
    <t>Shafin Khan</t>
  </si>
  <si>
    <t>Nafisa Pal</t>
  </si>
  <si>
    <t>Mona Dutta</t>
  </si>
  <si>
    <t>Khaled Bhuiyan</t>
  </si>
  <si>
    <t>Tanvir Mahmud</t>
  </si>
  <si>
    <t>Mim Dutta</t>
  </si>
  <si>
    <t>Sumaiya Rahman</t>
  </si>
  <si>
    <t>Faisal Shah</t>
  </si>
  <si>
    <t>Shila Haque</t>
  </si>
  <si>
    <t>Ashik Alam</t>
  </si>
  <si>
    <t>Nadia Rashid</t>
  </si>
  <si>
    <t>Laboni Sarkar</t>
  </si>
  <si>
    <t>Mahfuz Sarkar</t>
  </si>
  <si>
    <t>Jannat Mazumder</t>
  </si>
  <si>
    <t>Mim Khan</t>
  </si>
  <si>
    <t>Amin Haque</t>
  </si>
  <si>
    <t>Arif Karim</t>
  </si>
  <si>
    <t>Arif Ahmed</t>
  </si>
  <si>
    <t>Rina Mandal</t>
  </si>
  <si>
    <t>Towhid Pal</t>
  </si>
  <si>
    <t>Mehedi Bari</t>
  </si>
  <si>
    <t>Jahid Basu</t>
  </si>
  <si>
    <t>Tanvir Kabir</t>
  </si>
  <si>
    <t>Ruhul Pramanik</t>
  </si>
  <si>
    <t>Abrar Khan</t>
  </si>
  <si>
    <t>Mahfuz Pal</t>
  </si>
  <si>
    <t>Parvez Hassan</t>
  </si>
  <si>
    <t>Shila Akter</t>
  </si>
  <si>
    <t>Mitu Karim</t>
  </si>
  <si>
    <t>Abrar Chowdhury</t>
  </si>
  <si>
    <t>Jahid Shah</t>
  </si>
  <si>
    <t>Imran Dutta</t>
  </si>
  <si>
    <t>Shawon Sarkar</t>
  </si>
  <si>
    <t>Nafisa Bhuiyan</t>
  </si>
  <si>
    <t>Amin Hossain</t>
  </si>
  <si>
    <t>Jahid Bhuiyan</t>
  </si>
  <si>
    <t>Kamrul Uddin</t>
  </si>
  <si>
    <t>Sajjad Islam</t>
  </si>
  <si>
    <t>Maliha Kabir</t>
  </si>
  <si>
    <t>Maliha Haque</t>
  </si>
  <si>
    <t>Tanvir Pramanik</t>
  </si>
  <si>
    <t>Ayesha Uddin</t>
  </si>
  <si>
    <t>Kamrul Anwar</t>
  </si>
  <si>
    <t>Mehedi Sultana</t>
  </si>
  <si>
    <t>Jahid Nandi</t>
  </si>
  <si>
    <t>Nusrat Hossain</t>
  </si>
  <si>
    <t>Shafin Basu</t>
  </si>
  <si>
    <t>Ayesha Das</t>
  </si>
  <si>
    <t>Sajjad Arefin</t>
  </si>
  <si>
    <t>Parvez Bari</t>
  </si>
  <si>
    <t>Shafin Sultana</t>
  </si>
  <si>
    <t>Rafi Ahmed</t>
  </si>
  <si>
    <t>Imran Alam</t>
  </si>
  <si>
    <t>Iftekhar Mandal</t>
  </si>
  <si>
    <t>Priya Hossain</t>
  </si>
  <si>
    <t>Mitu Kabir</t>
  </si>
  <si>
    <t>Nusrat Basu</t>
  </si>
  <si>
    <t>Tanvir Akter</t>
  </si>
  <si>
    <t>Mona Shah</t>
  </si>
  <si>
    <t>Mahfuz Khan</t>
  </si>
  <si>
    <t>Sajid Ferdous</t>
  </si>
  <si>
    <t>Urmi Miah</t>
  </si>
  <si>
    <t>Nadia Arefin</t>
  </si>
  <si>
    <t>Arif Hassan</t>
  </si>
  <si>
    <t>Urmi Sheikh</t>
  </si>
  <si>
    <t>Ashik Bhuiyan</t>
  </si>
  <si>
    <t>Tanvir Sharif</t>
  </si>
  <si>
    <t>Ayesha Mazumder</t>
  </si>
  <si>
    <t>Rafi Hossain</t>
  </si>
  <si>
    <t>Nafisa Bari</t>
  </si>
  <si>
    <t>Mehedi Haque</t>
  </si>
  <si>
    <t>Anika Kabir</t>
  </si>
  <si>
    <t>Tania Nandi</t>
  </si>
  <si>
    <t>Jannat Chowdhury</t>
  </si>
  <si>
    <t>Imran Bhuiyan</t>
  </si>
  <si>
    <t>Imran Nandi</t>
  </si>
  <si>
    <t>Abrar Basu</t>
  </si>
  <si>
    <t>Sumaiya Talukder</t>
  </si>
  <si>
    <t>Amin Dutta</t>
  </si>
  <si>
    <t>Sadia Pramanik</t>
  </si>
  <si>
    <t>Iftekhar Hassan</t>
  </si>
  <si>
    <t>Mehedi Roy</t>
  </si>
  <si>
    <t>Tarek Sharif</t>
  </si>
  <si>
    <t>Faria Mazumder</t>
  </si>
  <si>
    <t>Rafi Mazumder</t>
  </si>
  <si>
    <t>Imran Mandal</t>
  </si>
  <si>
    <t>Puja Hassan</t>
  </si>
  <si>
    <t>Hasan Biswas</t>
  </si>
  <si>
    <t>Mitu Uddin</t>
  </si>
  <si>
    <t>Maliha Miah</t>
  </si>
  <si>
    <t>Faria Ghosh</t>
  </si>
  <si>
    <t>Kamrul Akter</t>
  </si>
  <si>
    <t>Mim Nandi</t>
  </si>
  <si>
    <t>Shawon Shah</t>
  </si>
  <si>
    <t>Nafisa Sharif</t>
  </si>
  <si>
    <t>Kona Roy</t>
  </si>
  <si>
    <t>Priya Mazumder</t>
  </si>
  <si>
    <t>Laboni Chowdhury</t>
  </si>
  <si>
    <t>Mahfuz Uddin</t>
  </si>
  <si>
    <t>Hasan Ghosh</t>
  </si>
  <si>
    <t>Mona Sheikh</t>
  </si>
  <si>
    <t>Shafin Nizam</t>
  </si>
  <si>
    <t>Amin Anwar</t>
  </si>
  <si>
    <t>Abrar Rashid</t>
  </si>
  <si>
    <t>Farzana Roy</t>
  </si>
  <si>
    <t>Ruhul Bari</t>
  </si>
  <si>
    <t>Sumaiya Sharif</t>
  </si>
  <si>
    <t>Sadia Alam</t>
  </si>
  <si>
    <t>Jahid Ahmed</t>
  </si>
  <si>
    <t>Arif Sheikh</t>
  </si>
  <si>
    <t>Mehedi Basu</t>
  </si>
  <si>
    <t>Parvez Ferdous</t>
  </si>
  <si>
    <t>Mehedi Ferdous</t>
  </si>
  <si>
    <t>Nafisa Chowdhury</t>
  </si>
  <si>
    <t>Jannat Bari</t>
  </si>
  <si>
    <t>Hasan Nandi</t>
  </si>
  <si>
    <t>Imran Nizam</t>
  </si>
  <si>
    <t>Jannat Miah</t>
  </si>
  <si>
    <t>Towhid Ahmed</t>
  </si>
  <si>
    <t>Maliha Sheikh</t>
  </si>
  <si>
    <t>Sajid Sharif</t>
  </si>
  <si>
    <t>Arif Hossain</t>
  </si>
  <si>
    <t>Jannat Bhuiyan</t>
  </si>
  <si>
    <t>Tanvir Shah</t>
  </si>
  <si>
    <t>Parvez Khan</t>
  </si>
  <si>
    <t>Amin Rashid</t>
  </si>
  <si>
    <t>Nadia Rahman</t>
  </si>
  <si>
    <t>Ayesha Akter</t>
  </si>
  <si>
    <t>Ayesha Morshed</t>
  </si>
  <si>
    <t>Parvez Kabir</t>
  </si>
  <si>
    <t>Arif Kabir</t>
  </si>
  <si>
    <t>Tania Uddin</t>
  </si>
  <si>
    <t>Rafi Ghosh</t>
  </si>
  <si>
    <t>Samia Rashid</t>
  </si>
  <si>
    <t>Anika Pal</t>
  </si>
  <si>
    <t>Rina Islam</t>
  </si>
  <si>
    <t>Biplob Shah</t>
  </si>
  <si>
    <t>Mehedi Nandi</t>
  </si>
  <si>
    <t>Maliha Uddin</t>
  </si>
  <si>
    <t>Hasan Alam</t>
  </si>
  <si>
    <t>Mitu Rahman</t>
  </si>
  <si>
    <t>Priya Ferdous</t>
  </si>
  <si>
    <t>Kona Morshed</t>
  </si>
  <si>
    <t>Abrar Rahman</t>
  </si>
  <si>
    <t>Sabbir Basu</t>
  </si>
  <si>
    <t>Iftekhar Dutta</t>
  </si>
  <si>
    <t>Faisal Karim</t>
  </si>
  <si>
    <t>Sadia Karim</t>
  </si>
  <si>
    <t>Kona Akter</t>
  </si>
  <si>
    <t>Ayesha Roy</t>
  </si>
  <si>
    <t>Rafi Mandal</t>
  </si>
  <si>
    <t>Puja Roy</t>
  </si>
  <si>
    <t>Shafin Miah</t>
  </si>
  <si>
    <t>Hasan Miah</t>
  </si>
  <si>
    <t>Tania Hassan</t>
  </si>
  <si>
    <t>Farzana Ahmed</t>
  </si>
  <si>
    <t>Nusrat Sheikh</t>
  </si>
  <si>
    <t>Iftekhar Kabir</t>
  </si>
  <si>
    <t>Urmi Uddin</t>
  </si>
  <si>
    <t>Ruma Akter</t>
  </si>
  <si>
    <t>Priya Uddin</t>
  </si>
  <si>
    <t>Mitu Sarkar</t>
  </si>
  <si>
    <t>Laboni Alam</t>
  </si>
  <si>
    <t>Iftekhar Ferdous</t>
  </si>
  <si>
    <t>Parvez Ghosh</t>
  </si>
  <si>
    <t>Hasan Khan</t>
  </si>
  <si>
    <t>Maliha Nizam</t>
  </si>
  <si>
    <t>Ruhul Morshed</t>
  </si>
  <si>
    <t>Biplob Dutta</t>
  </si>
  <si>
    <t>Tanvir Talukder</t>
  </si>
  <si>
    <t>Sabbir Uddin</t>
  </si>
  <si>
    <t>Mehedi Morshed</t>
  </si>
  <si>
    <t>Mitu Pramanik</t>
  </si>
  <si>
    <t>Priya Nandi</t>
  </si>
  <si>
    <t>Mitu Das</t>
  </si>
  <si>
    <t>Ashik Kabir</t>
  </si>
  <si>
    <t>Laboni Bhuiyan</t>
  </si>
  <si>
    <t>Keya Alam</t>
  </si>
  <si>
    <t>Amin Bhuiyan</t>
  </si>
  <si>
    <t>Samia Sharif</t>
  </si>
  <si>
    <t>Priya Dutta</t>
  </si>
  <si>
    <t>Parvez Sharif</t>
  </si>
  <si>
    <t>Iftekhar Chowdhury</t>
  </si>
  <si>
    <t>Abrar Mandal</t>
  </si>
  <si>
    <t>Abrar Ahmed</t>
  </si>
  <si>
    <t>Ruhul Ferdous</t>
  </si>
  <si>
    <t>Priya Das</t>
  </si>
  <si>
    <t>Keya Talukder</t>
  </si>
  <si>
    <t>Mehedi Pal</t>
  </si>
  <si>
    <t>Urmi Chowdhury</t>
  </si>
  <si>
    <t>Parvez Mandal</t>
  </si>
  <si>
    <t>Rina Ferdous</t>
  </si>
  <si>
    <t>Towhid Shah</t>
  </si>
  <si>
    <t>Amin Roy</t>
  </si>
  <si>
    <t>Nusrat Mahmud</t>
  </si>
  <si>
    <t>Laboni Shah</t>
  </si>
  <si>
    <t>Abrar Karim</t>
  </si>
  <si>
    <t>Sabbir Mandal</t>
  </si>
  <si>
    <t>Urmi Biswas</t>
  </si>
  <si>
    <t>Faria Islam</t>
  </si>
  <si>
    <t>Farzana Sharif</t>
  </si>
  <si>
    <t>Shafin Bhuiyan</t>
  </si>
  <si>
    <t>Urmi Das</t>
  </si>
  <si>
    <t>Rina Talukder</t>
  </si>
  <si>
    <t>Anika Chowdhury</t>
  </si>
  <si>
    <t>Shila Sharif</t>
  </si>
  <si>
    <t>Mehedi Hassan</t>
  </si>
  <si>
    <t>Tanvir Sheikh</t>
  </si>
  <si>
    <t>Sajid Ahmed</t>
  </si>
  <si>
    <t>Jahid Mazumder</t>
  </si>
  <si>
    <t>Sabbir Hossain</t>
  </si>
  <si>
    <t>Keya Rashid</t>
  </si>
  <si>
    <t>Ruma Biswas</t>
  </si>
  <si>
    <t>Tania Khan</t>
  </si>
  <si>
    <t>Mahfuz Kabir</t>
  </si>
  <si>
    <t>Puja Nandi</t>
  </si>
  <si>
    <t>Priya Alam</t>
  </si>
  <si>
    <t>Samia Sultana</t>
  </si>
  <si>
    <t>Rina Nandi</t>
  </si>
  <si>
    <t>Ruhul Chowdhury</t>
  </si>
  <si>
    <t>Intern</t>
  </si>
  <si>
    <t>Assistant Manager</t>
  </si>
  <si>
    <t>Director</t>
  </si>
  <si>
    <t>Trainee</t>
  </si>
  <si>
    <t>General Manager</t>
  </si>
  <si>
    <t>Senior Manager</t>
  </si>
  <si>
    <t>Executive</t>
  </si>
  <si>
    <t>Consultant</t>
  </si>
  <si>
    <t>Manager</t>
  </si>
  <si>
    <t>Senior Executive</t>
  </si>
  <si>
    <t>Specialist</t>
  </si>
  <si>
    <t>Team Lead</t>
  </si>
  <si>
    <t>Coordinator</t>
  </si>
  <si>
    <t>Junior Executive</t>
  </si>
  <si>
    <t>Officer</t>
  </si>
  <si>
    <t>Analyst</t>
  </si>
  <si>
    <t>20-30</t>
  </si>
  <si>
    <t>51-60</t>
  </si>
  <si>
    <t>Cost Per Hire</t>
  </si>
  <si>
    <t>BD Jobs</t>
  </si>
  <si>
    <t>LinkedIn</t>
  </si>
  <si>
    <t>Hire Month</t>
  </si>
  <si>
    <t>Row Labels</t>
  </si>
  <si>
    <t>May</t>
  </si>
  <si>
    <t>Count of Applicant ID</t>
  </si>
  <si>
    <t>Department</t>
  </si>
  <si>
    <t>Business Development</t>
  </si>
  <si>
    <t>Management</t>
  </si>
  <si>
    <t>Sales</t>
  </si>
  <si>
    <t>Finance</t>
  </si>
  <si>
    <t>Operations</t>
  </si>
  <si>
    <t>Admin</t>
  </si>
  <si>
    <t>HR</t>
  </si>
  <si>
    <t>Engineering</t>
  </si>
  <si>
    <t>Source_Clean</t>
  </si>
  <si>
    <t>Bd Jobs</t>
  </si>
  <si>
    <t>In-House</t>
  </si>
  <si>
    <t>Linkedin</t>
  </si>
  <si>
    <t>Jan</t>
  </si>
  <si>
    <t>Feb</t>
  </si>
  <si>
    <t>Mar</t>
  </si>
  <si>
    <t>Apr</t>
  </si>
  <si>
    <t>Jun</t>
  </si>
  <si>
    <t>Jul</t>
  </si>
  <si>
    <t>Aug</t>
  </si>
  <si>
    <t>Sep</t>
  </si>
  <si>
    <t>Oct</t>
  </si>
  <si>
    <t>Nov</t>
  </si>
  <si>
    <t>Dec</t>
  </si>
  <si>
    <t>Time to Hire (days)</t>
  </si>
  <si>
    <t>Function</t>
  </si>
  <si>
    <t>Target</t>
  </si>
  <si>
    <t>Actual</t>
  </si>
  <si>
    <t>Remaining</t>
  </si>
  <si>
    <t>Corporate Hires</t>
  </si>
  <si>
    <t>Ops Hires</t>
  </si>
  <si>
    <t>Executive Hires</t>
  </si>
  <si>
    <t>Actual %</t>
  </si>
  <si>
    <t>Remaining %</t>
  </si>
  <si>
    <t>Vacancy Fill Rate</t>
  </si>
  <si>
    <t>Filled</t>
  </si>
  <si>
    <t>Grand Total</t>
  </si>
  <si>
    <t>Sum of Cost Per Hire</t>
  </si>
  <si>
    <t>Candidates in Process</t>
  </si>
  <si>
    <t>Average of Cost Per Hire</t>
  </si>
  <si>
    <t>Category</t>
  </si>
  <si>
    <t>Value</t>
  </si>
  <si>
    <t>2024</t>
  </si>
  <si>
    <t>Average of Time to Hire (days)</t>
  </si>
  <si>
    <t>Total Applicants</t>
  </si>
  <si>
    <t>Short listed Candidates</t>
  </si>
  <si>
    <t>Hired Candidates</t>
  </si>
  <si>
    <t>Rejected Candidates</t>
  </si>
  <si>
    <t>Offers Provided</t>
  </si>
  <si>
    <t>Offers Accepted</t>
  </si>
  <si>
    <t>Offer Acceptance Ratio %</t>
  </si>
  <si>
    <t>Interviews Conducted</t>
  </si>
  <si>
    <t>Time to Hire</t>
  </si>
  <si>
    <t>Avg Cost Per Hire</t>
  </si>
  <si>
    <t xml:space="preserve">Count of Applicant </t>
  </si>
  <si>
    <t>Sources</t>
  </si>
  <si>
    <t>Avg Hiring Days</t>
  </si>
  <si>
    <t>In_House</t>
  </si>
  <si>
    <t>Months</t>
  </si>
  <si>
    <t>Count of Joined After offer</t>
  </si>
  <si>
    <t>Job Role</t>
  </si>
  <si>
    <t>Hiring Cost</t>
  </si>
  <si>
    <t>Avg Hiring Cost</t>
  </si>
  <si>
    <t xml:space="preserve"> </t>
  </si>
  <si>
    <t>Hiring Days</t>
  </si>
  <si>
    <t>Month Name</t>
  </si>
  <si>
    <t>Year</t>
  </si>
  <si>
    <t>Month</t>
  </si>
  <si>
    <t>Unavailable</t>
  </si>
  <si>
    <t>Average of Years of Experience</t>
  </si>
  <si>
    <t xml:space="preserve">                               Avg Hiring Days by Sources</t>
  </si>
  <si>
    <r>
      <t xml:space="preserve">                                     </t>
    </r>
    <r>
      <rPr>
        <b/>
        <sz val="11"/>
        <color theme="1"/>
        <rFont val="Aptos Narrow"/>
        <family val="2"/>
        <scheme val="minor"/>
      </rPr>
      <t xml:space="preserve">    </t>
    </r>
    <r>
      <rPr>
        <sz val="11"/>
        <color theme="1"/>
        <rFont val="Aptos Narrow"/>
        <family val="2"/>
        <scheme val="minor"/>
      </rPr>
      <t>Application by Gender</t>
    </r>
  </si>
  <si>
    <t xml:space="preserve">                                                            Avg Years of Experience</t>
  </si>
  <si>
    <t xml:space="preserve">                        Hiring Cost Per Month</t>
  </si>
  <si>
    <t xml:space="preserve">                                                         Hiring Cost by Job Role</t>
  </si>
  <si>
    <t xml:space="preserve">                                                            Hired by Gender</t>
  </si>
  <si>
    <t xml:space="preserve">                                                    Hired From Age Group</t>
  </si>
  <si>
    <t xml:space="preserve">                               Hiring by Education Level</t>
  </si>
  <si>
    <t xml:space="preserve">                                                                                 </t>
  </si>
  <si>
    <t xml:space="preserve">  KPIs</t>
  </si>
  <si>
    <t>January</t>
  </si>
  <si>
    <t>February</t>
  </si>
  <si>
    <t>March</t>
  </si>
  <si>
    <t>April</t>
  </si>
  <si>
    <t>June</t>
  </si>
  <si>
    <t>July</t>
  </si>
  <si>
    <t>August</t>
  </si>
  <si>
    <t>September</t>
  </si>
  <si>
    <t>October</t>
  </si>
  <si>
    <t>November</t>
  </si>
  <si>
    <t>December</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</si>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</sst>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quot;k&quot;"/>
    <numFmt numFmtId="165" formatCode="_(&quot;$&quot;* #,##0_);_(&quot;$&quot;* \(#,##0\);_(&quot;$&quot;* &quot;-&quot;??_);_(@_)"/>
    <numFmt numFmtId="166" formatCode="_([$BDT]\ * #,##0_);_([$BDT]\ * \(#,##0\);_([$BDT]\ * &quot;-&quot;_);_(@_)"/>
    <numFmt numFmtId="167" formatCode="_(* #,##0.00_);_(* \(#,##0.00\);_(* &quot;-&quot;??_);_(@_)"/>
    <numFmt numFmtId="168" formatCode="_(* #,##0_);_(* \(#,##0\);_(* &quot;-&quot;??_);_(@_)"/>
    <numFmt numFmtId="169" formatCode="m/d/yyyy;@"/>
  </numFmts>
  <fonts count="43" x14ac:knownFonts="1">
    <font>
      <sz val="20"/>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ptos Narrow"/>
      <family val="2"/>
      <scheme val="minor"/>
    </font>
    <font>
      <sz val="11"/>
      <color theme="1"/>
      <name val="Arial"/>
      <family val="2"/>
    </font>
    <font>
      <sz val="20"/>
      <color rgb="FF17313E"/>
      <name val="Aptos Narrow"/>
      <family val="2"/>
      <scheme val="minor"/>
    </font>
    <font>
      <sz val="20"/>
      <color theme="2"/>
      <name val="Aptos Narrow"/>
      <family val="2"/>
      <scheme val="minor"/>
    </font>
    <font>
      <sz val="20"/>
      <color theme="0" tint="-4.9989318521683403E-2"/>
      <name val="Aptos Narrow"/>
      <family val="2"/>
      <scheme val="minor"/>
    </font>
    <font>
      <sz val="20"/>
      <color theme="8" tint="-0.499984740745262"/>
      <name val="Aptos Narrow"/>
      <family val="2"/>
      <scheme val="minor"/>
    </font>
    <font>
      <b/>
      <sz val="18"/>
      <color theme="1"/>
      <name val="Aptos Narrow"/>
      <family val="2"/>
      <scheme val="minor"/>
    </font>
    <font>
      <b/>
      <sz val="11"/>
      <color theme="1"/>
      <name val="Aptos Narrow"/>
      <family val="2"/>
      <scheme val="minor"/>
    </font>
    <font>
      <b/>
      <sz val="14"/>
      <color theme="1"/>
      <name val="Aptos Narrow"/>
      <family val="2"/>
      <scheme val="minor"/>
    </font>
    <font>
      <sz val="9"/>
      <color theme="1"/>
      <name val="Aptos Narrow"/>
      <family val="2"/>
      <scheme val="minor"/>
    </font>
    <font>
      <b/>
      <sz val="9"/>
      <color rgb="FF000000"/>
      <name val="Aptos Narrow"/>
      <family val="2"/>
      <scheme val="minor"/>
    </font>
    <font>
      <sz val="11"/>
      <color rgb="FFFF0000"/>
      <name val="Aptos Narrow"/>
      <family val="2"/>
      <scheme val="minor"/>
    </font>
    <font>
      <b/>
      <sz val="28"/>
      <name val="Aptos Narrow"/>
      <family val="2"/>
      <scheme val="minor"/>
    </font>
    <font>
      <b/>
      <sz val="28"/>
      <color theme="1"/>
      <name val="Aptos Narrow"/>
      <family val="2"/>
      <scheme val="minor"/>
    </font>
    <font>
      <sz val="28"/>
      <color theme="1"/>
      <name val="Aptos Narrow"/>
      <family val="2"/>
      <scheme val="minor"/>
    </font>
    <font>
      <b/>
      <sz val="48"/>
      <name val="Aptos Narrow"/>
      <family val="2"/>
      <scheme val="minor"/>
    </font>
    <font>
      <sz val="48"/>
      <color theme="1"/>
      <name val="Aptos Narrow"/>
      <family val="2"/>
      <scheme val="minor"/>
    </font>
    <font>
      <b/>
      <sz val="24"/>
      <color theme="1"/>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style="thin">
        <color indexed="64"/>
      </left>
      <right style="thin">
        <color indexed="64"/>
      </right>
      <top style="thin">
        <color indexed="64"/>
      </top>
      <bottom style="thin">
        <color indexed="64"/>
      </bottom>
      <diagonal/>
    </border>
  </borders>
  <cellStyleXfs count="48">
    <xf numFmtId="0" fontId="0"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8" fillId="8" borderId="8" applyNumberFormat="0" applyFon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5"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167" fontId="7" fillId="0" borderId="0" applyFont="0" applyFill="0" applyBorder="0" applyAlignment="0" applyProtection="0"/>
    <xf numFmtId="0" fontId="6" fillId="0" borderId="0"/>
  </cellStyleXfs>
  <cellXfs count="99">
    <xf numFmtId="0" fontId="0" fillId="0" borderId="0" xfId="0"/>
    <xf numFmtId="0" fontId="26" fillId="0" borderId="10" xfId="0" applyFont="1" applyBorder="1" applyAlignment="1">
      <alignment horizontal="center" vertical="center"/>
    </xf>
    <xf numFmtId="15" fontId="26" fillId="0" borderId="10" xfId="0" applyNumberFormat="1" applyFont="1" applyBorder="1" applyAlignment="1">
      <alignment horizontal="center" vertical="center"/>
    </xf>
    <xf numFmtId="1" fontId="26" fillId="0" borderId="10" xfId="0" applyNumberFormat="1"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15" fontId="26" fillId="0" borderId="17" xfId="0" applyNumberFormat="1" applyFont="1" applyBorder="1" applyAlignment="1">
      <alignment horizontal="center" vertical="center"/>
    </xf>
    <xf numFmtId="1" fontId="26" fillId="0" borderId="17" xfId="0" applyNumberFormat="1" applyFont="1" applyBorder="1" applyAlignment="1">
      <alignment horizontal="center" vertical="center"/>
    </xf>
    <xf numFmtId="0" fontId="26" fillId="0" borderId="18" xfId="0" applyFont="1" applyBorder="1" applyAlignment="1">
      <alignment horizontal="center" vertical="center"/>
    </xf>
    <xf numFmtId="4" fontId="26" fillId="0" borderId="10" xfId="0" applyNumberFormat="1" applyFont="1" applyBorder="1" applyAlignment="1">
      <alignment horizontal="center" vertical="center"/>
    </xf>
    <xf numFmtId="14" fontId="26" fillId="0" borderId="10" xfId="0" applyNumberFormat="1" applyFont="1" applyBorder="1" applyAlignment="1">
      <alignment horizontal="center" vertical="center"/>
    </xf>
    <xf numFmtId="14" fontId="26" fillId="0" borderId="14" xfId="0" applyNumberFormat="1" applyFont="1" applyBorder="1" applyAlignment="1">
      <alignment horizontal="center" vertical="center"/>
    </xf>
    <xf numFmtId="14" fontId="26" fillId="0" borderId="17" xfId="0" applyNumberFormat="1" applyFont="1" applyBorder="1" applyAlignment="1">
      <alignment horizontal="center" vertical="center"/>
    </xf>
    <xf numFmtId="14" fontId="0" fillId="0" borderId="0" xfId="0" applyNumberFormat="1"/>
    <xf numFmtId="14" fontId="26" fillId="0" borderId="15" xfId="0" applyNumberFormat="1" applyFont="1" applyBorder="1" applyAlignment="1">
      <alignment horizontal="center" vertical="center"/>
    </xf>
    <xf numFmtId="14" fontId="26" fillId="0" borderId="12" xfId="0" applyNumberFormat="1" applyFont="1" applyBorder="1" applyAlignment="1">
      <alignment horizontal="center" vertical="center"/>
    </xf>
    <xf numFmtId="14" fontId="26" fillId="0" borderId="18" xfId="0" applyNumberFormat="1" applyFont="1" applyBorder="1" applyAlignment="1">
      <alignment horizontal="center" vertical="center"/>
    </xf>
    <xf numFmtId="0" fontId="0" fillId="0" borderId="0" xfId="0" pivotButton="1"/>
    <xf numFmtId="0" fontId="0" fillId="0" borderId="0" xfId="0" applyAlignment="1">
      <alignment horizontal="left"/>
    </xf>
    <xf numFmtId="0" fontId="26" fillId="33" borderId="10" xfId="0" applyFont="1" applyFill="1" applyBorder="1" applyAlignment="1">
      <alignment horizontal="center" vertical="center"/>
    </xf>
    <xf numFmtId="4" fontId="26" fillId="0" borderId="17" xfId="0" applyNumberFormat="1" applyFont="1" applyBorder="1" applyAlignment="1">
      <alignment horizontal="center" vertical="center"/>
    </xf>
    <xf numFmtId="9" fontId="0" fillId="0" borderId="0" xfId="0" applyNumberFormat="1"/>
    <xf numFmtId="1" fontId="26" fillId="0" borderId="15" xfId="0" applyNumberFormat="1" applyFont="1" applyBorder="1" applyAlignment="1">
      <alignment horizontal="center" vertical="center"/>
    </xf>
    <xf numFmtId="1" fontId="26" fillId="0" borderId="12" xfId="0" applyNumberFormat="1" applyFont="1" applyBorder="1" applyAlignment="1">
      <alignment horizontal="center" vertical="center"/>
    </xf>
    <xf numFmtId="1" fontId="26" fillId="0" borderId="18" xfId="0" applyNumberFormat="1" applyFont="1" applyBorder="1" applyAlignment="1">
      <alignment horizontal="center" vertical="center"/>
    </xf>
    <xf numFmtId="1" fontId="0" fillId="0" borderId="0" xfId="0" applyNumberFormat="1"/>
    <xf numFmtId="0" fontId="23" fillId="0" borderId="0" xfId="0" applyFont="1"/>
    <xf numFmtId="9" fontId="23" fillId="0" borderId="0" xfId="43" applyFont="1"/>
    <xf numFmtId="9" fontId="0" fillId="0" borderId="0" xfId="43" applyFont="1"/>
    <xf numFmtId="0" fontId="0" fillId="0" borderId="0" xfId="0" applyAlignment="1">
      <alignment horizontal="center"/>
    </xf>
    <xf numFmtId="164" fontId="0" fillId="0" borderId="0" xfId="0" applyNumberFormat="1" applyAlignment="1">
      <alignment horizontal="center"/>
    </xf>
    <xf numFmtId="164" fontId="30" fillId="0" borderId="0" xfId="0" applyNumberFormat="1" applyFont="1" applyAlignment="1">
      <alignment horizontal="center"/>
    </xf>
    <xf numFmtId="0" fontId="0" fillId="0" borderId="0" xfId="0" pivotButton="1" applyAlignment="1">
      <alignment horizontal="center"/>
    </xf>
    <xf numFmtId="0" fontId="30" fillId="0" borderId="0" xfId="0" applyFont="1" applyAlignment="1">
      <alignment horizontal="center"/>
    </xf>
    <xf numFmtId="0" fontId="0" fillId="34" borderId="0" xfId="0" applyFill="1"/>
    <xf numFmtId="0" fontId="27" fillId="34" borderId="0" xfId="0" applyFont="1" applyFill="1"/>
    <xf numFmtId="0" fontId="28" fillId="34" borderId="0" xfId="0" applyFont="1" applyFill="1" applyAlignment="1">
      <alignment horizontal="left" indent="1"/>
    </xf>
    <xf numFmtId="1" fontId="0" fillId="34" borderId="0" xfId="0" applyNumberFormat="1" applyFill="1" applyAlignment="1">
      <alignment horizontal="center"/>
    </xf>
    <xf numFmtId="0" fontId="28" fillId="34" borderId="0" xfId="0" applyFont="1" applyFill="1"/>
    <xf numFmtId="1" fontId="28" fillId="34" borderId="0" xfId="0" applyNumberFormat="1" applyFont="1" applyFill="1" applyAlignment="1">
      <alignment horizontal="center"/>
    </xf>
    <xf numFmtId="1" fontId="29" fillId="34" borderId="0" xfId="0" applyNumberFormat="1" applyFont="1" applyFill="1"/>
    <xf numFmtId="0" fontId="29" fillId="34" borderId="0" xfId="0" applyFont="1" applyFill="1"/>
    <xf numFmtId="164" fontId="0" fillId="0" borderId="0" xfId="0" pivotButton="1" applyNumberForma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0" fontId="0" fillId="35" borderId="0" xfId="0" applyFill="1"/>
    <xf numFmtId="0" fontId="0" fillId="36" borderId="0" xfId="0" applyFill="1"/>
    <xf numFmtId="0" fontId="7" fillId="0" borderId="0" xfId="44"/>
    <xf numFmtId="0" fontId="7" fillId="35" borderId="0" xfId="44" applyFill="1"/>
    <xf numFmtId="0" fontId="7" fillId="0" borderId="0" xfId="44" applyAlignment="1">
      <alignment horizontal="left"/>
    </xf>
    <xf numFmtId="0" fontId="32" fillId="0" borderId="0" xfId="44" applyFont="1" applyAlignment="1">
      <alignment horizontal="left"/>
    </xf>
    <xf numFmtId="10" fontId="7" fillId="0" borderId="0" xfId="44" applyNumberFormat="1"/>
    <xf numFmtId="168" fontId="0" fillId="0" borderId="0" xfId="46" applyNumberFormat="1" applyFont="1"/>
    <xf numFmtId="0" fontId="6" fillId="0" borderId="0" xfId="47"/>
    <xf numFmtId="49" fontId="6" fillId="0" borderId="0" xfId="47" applyNumberFormat="1"/>
    <xf numFmtId="14" fontId="6" fillId="0" borderId="0" xfId="47" applyNumberFormat="1"/>
    <xf numFmtId="169" fontId="6" fillId="0" borderId="0" xfId="47" applyNumberFormat="1"/>
    <xf numFmtId="0" fontId="31" fillId="0" borderId="0" xfId="44" applyFont="1"/>
    <xf numFmtId="0" fontId="7" fillId="0" borderId="0" xfId="44" applyAlignment="1">
      <alignment horizontal="center"/>
    </xf>
    <xf numFmtId="0" fontId="7" fillId="38" borderId="0" xfId="44" applyFill="1" applyAlignment="1">
      <alignment horizontal="center"/>
    </xf>
    <xf numFmtId="165" fontId="7" fillId="0" borderId="0" xfId="44" applyNumberFormat="1" applyAlignment="1">
      <alignment horizontal="center"/>
    </xf>
    <xf numFmtId="9" fontId="0" fillId="0" borderId="0" xfId="45" applyFont="1" applyBorder="1" applyAlignment="1">
      <alignment horizontal="center"/>
    </xf>
    <xf numFmtId="0" fontId="33" fillId="0" borderId="0" xfId="44" applyFont="1"/>
    <xf numFmtId="0" fontId="36" fillId="39" borderId="0" xfId="44" applyFont="1" applyFill="1"/>
    <xf numFmtId="0" fontId="7" fillId="39" borderId="0" xfId="44" applyFill="1"/>
    <xf numFmtId="0" fontId="34" fillId="0" borderId="0" xfId="44" applyFont="1"/>
    <xf numFmtId="0" fontId="35" fillId="0" borderId="0" xfId="44" applyFont="1" applyAlignment="1">
      <alignment horizontal="center" vertical="center"/>
    </xf>
    <xf numFmtId="0" fontId="32" fillId="38" borderId="0" xfId="44" applyFont="1" applyFill="1" applyAlignment="1">
      <alignment horizontal="center"/>
    </xf>
    <xf numFmtId="2" fontId="7" fillId="0" borderId="0" xfId="44" applyNumberFormat="1" applyAlignment="1">
      <alignment horizontal="center"/>
    </xf>
    <xf numFmtId="1" fontId="7" fillId="0" borderId="0" xfId="44" applyNumberFormat="1" applyAlignment="1">
      <alignment horizontal="center"/>
    </xf>
    <xf numFmtId="0" fontId="7" fillId="37" borderId="0" xfId="44" applyFill="1" applyAlignment="1">
      <alignment horizontal="center"/>
    </xf>
    <xf numFmtId="0" fontId="5" fillId="37" borderId="0" xfId="44" applyFont="1" applyFill="1" applyAlignment="1">
      <alignment horizontal="center"/>
    </xf>
    <xf numFmtId="164" fontId="0" fillId="0" borderId="0" xfId="0" applyNumberFormat="1"/>
    <xf numFmtId="164" fontId="0" fillId="0" borderId="0" xfId="0" pivotButton="1" applyNumberFormat="1"/>
    <xf numFmtId="164" fontId="0" fillId="0" borderId="0" xfId="0" applyNumberFormat="1" applyAlignment="1">
      <alignment horizontal="left"/>
    </xf>
    <xf numFmtId="0" fontId="4" fillId="39" borderId="0" xfId="44" applyFont="1" applyFill="1"/>
    <xf numFmtId="0" fontId="7" fillId="34" borderId="0" xfId="44" applyFill="1"/>
    <xf numFmtId="0" fontId="37" fillId="34" borderId="0" xfId="44" applyFont="1" applyFill="1"/>
    <xf numFmtId="168" fontId="40" fillId="34" borderId="0" xfId="46" applyNumberFormat="1" applyFont="1" applyFill="1"/>
    <xf numFmtId="168" fontId="37" fillId="34" borderId="0" xfId="46" applyNumberFormat="1" applyFont="1" applyFill="1" applyBorder="1"/>
    <xf numFmtId="0" fontId="38" fillId="34" borderId="0" xfId="44" applyFont="1" applyFill="1"/>
    <xf numFmtId="166" fontId="41" fillId="34" borderId="0" xfId="46" applyNumberFormat="1" applyFont="1" applyFill="1" applyBorder="1"/>
    <xf numFmtId="166" fontId="39" fillId="34" borderId="0" xfId="46" applyNumberFormat="1" applyFont="1" applyFill="1"/>
    <xf numFmtId="166" fontId="41" fillId="34" borderId="0" xfId="46" applyNumberFormat="1" applyFont="1" applyFill="1"/>
    <xf numFmtId="0" fontId="3" fillId="39" borderId="0" xfId="44" applyFont="1" applyFill="1"/>
    <xf numFmtId="0" fontId="7" fillId="37" borderId="0" xfId="44" applyFill="1"/>
    <xf numFmtId="0" fontId="2" fillId="37" borderId="0" xfId="44" applyFont="1" applyFill="1" applyAlignment="1">
      <alignment horizontal="center"/>
    </xf>
    <xf numFmtId="0" fontId="42" fillId="37" borderId="0" xfId="44" applyFont="1" applyFill="1" applyAlignment="1">
      <alignment horizontal="center"/>
    </xf>
    <xf numFmtId="0" fontId="0" fillId="0" borderId="19" xfId="0" applyBorder="1" applyAlignment="1">
      <alignment horizontal="left"/>
    </xf>
    <xf numFmtId="1" fontId="0" fillId="0" borderId="19" xfId="0" applyNumberFormat="1" applyBorder="1" applyAlignment="1">
      <alignment horizontal="center"/>
    </xf>
    <xf numFmtId="0" fontId="32" fillId="0" borderId="0" xfId="44" applyFont="1"/>
    <xf numFmtId="0" fontId="0" fillId="0" borderId="0" xfId="0" applyNumberFormat="1"/>
    <xf numFmtId="0" fontId="0" fillId="0" borderId="0" xfId="0" applyNumberFormat="1" applyAlignment="1">
      <alignment horizontal="center"/>
    </xf>
    <xf numFmtId="0" fontId="30" fillId="0" borderId="0" xfId="0" applyNumberFormat="1" applyFont="1" applyAlignment="1">
      <alignment horizontal="center"/>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6" xr:uid="{083841E4-33D4-420F-B010-5CEFC0B6558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6485C6D-B31E-42FB-B5E0-6D58D21587AF}"/>
    <cellStyle name="Normal 3" xfId="44" xr:uid="{E7D058A2-5BDF-40D1-85C0-2E78CD5307E7}"/>
    <cellStyle name="Normal 4" xfId="47" xr:uid="{7EA8018E-36B3-4C45-A64A-D2D7A537CF8F}"/>
    <cellStyle name="Note" xfId="15" builtinId="10" customBuiltin="1"/>
    <cellStyle name="Output" xfId="10" builtinId="21" customBuiltin="1"/>
    <cellStyle name="Percent" xfId="43" builtinId="5"/>
    <cellStyle name="Percent 2" xfId="45" xr:uid="{7F0AE27C-CEB7-4ECF-AE66-0EBD95CC4DDB}"/>
    <cellStyle name="Title" xfId="1" builtinId="15" customBuiltin="1"/>
    <cellStyle name="Total" xfId="17" builtinId="25" customBuiltin="1"/>
    <cellStyle name="Warning Text" xfId="14" builtinId="11" customBuiltin="1"/>
  </cellStyles>
  <dxfs count="467">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alignment horizontal="center"/>
    </dxf>
    <dxf>
      <alignment horizontal="center"/>
    </dxf>
    <dxf>
      <alignment horizontal="center"/>
    </dxf>
    <dxf>
      <alignment horizontal="center"/>
    </dxf>
    <dxf>
      <alignment horizontal="center"/>
    </dxf>
    <dxf>
      <numFmt numFmtId="1" formatCode="0"/>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3" formatCode="0%"/>
    </dxf>
    <dxf>
      <numFmt numFmtId="13" formatCode="0%"/>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font>
        <color theme="8" tint="-0.499984740745262"/>
      </font>
    </dxf>
    <dxf>
      <alignment horizontal="center"/>
    </dxf>
    <dxf>
      <alignment horizontal="center"/>
    </dxf>
    <dxf>
      <font>
        <color theme="8" tint="-0.499984740745262"/>
      </font>
    </dxf>
    <dxf>
      <alignment horizontal="center"/>
    </dxf>
    <dxf>
      <alignment horizontal="center"/>
    </dxf>
    <dxf>
      <alignment horizontal="center"/>
    </dxf>
    <dxf>
      <alignment horizontal="center"/>
    </dxf>
    <dxf>
      <alignment horizontal="center"/>
    </dxf>
    <dxf>
      <numFmt numFmtId="1" formatCode="0"/>
    </dxf>
    <dxf>
      <numFmt numFmtId="164" formatCode="&quot;৳&quot;#,##0,&quot;k&quot;"/>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font>
        <color theme="8" tint="-0.499984740745262"/>
      </font>
    </dxf>
    <dxf>
      <alignment horizontal="center"/>
    </dxf>
    <dxf>
      <alignment horizontal="center"/>
    </dxf>
    <dxf>
      <font>
        <color theme="8" tint="-0.499984740745262"/>
      </font>
    </dxf>
    <dxf>
      <alignment horizontal="center"/>
    </dxf>
    <dxf>
      <alignment horizontal="center"/>
    </dxf>
    <dxf>
      <alignment horizontal="center"/>
    </dxf>
    <dxf>
      <alignment horizontal="center"/>
    </dxf>
    <dxf>
      <alignment horizontal="center"/>
    </dxf>
    <dxf>
      <numFmt numFmtId="1" formatCode="0"/>
    </dxf>
    <dxf>
      <numFmt numFmtId="164" formatCode="&quot;৳&quot;#,##0,&quot;k&quot;"/>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font>
        <color theme="8" tint="-0.499984740745262"/>
      </font>
    </dxf>
    <dxf>
      <alignment horizontal="center"/>
    </dxf>
    <dxf>
      <alignment horizontal="center"/>
    </dxf>
    <dxf>
      <font>
        <color theme="8" tint="-0.499984740745262"/>
      </font>
    </dxf>
    <dxf>
      <alignment horizontal="center"/>
    </dxf>
    <dxf>
      <alignment horizontal="center"/>
    </dxf>
    <dxf>
      <alignment horizontal="center"/>
    </dxf>
    <dxf>
      <alignment horizontal="center"/>
    </dxf>
    <dxf>
      <alignment horizontal="center"/>
    </dxf>
    <dxf>
      <numFmt numFmtId="1" formatCode="0"/>
    </dxf>
    <dxf>
      <numFmt numFmtId="164" formatCode="&quot;৳&quot;#,##0,&quot;k&quot;"/>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alignment horizontal="center"/>
    </dxf>
    <dxf>
      <alignment horizontal="center"/>
    </dxf>
    <dxf>
      <numFmt numFmtId="3" formatCode="#,##0"/>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font>
        <color theme="8" tint="-0.499984740745262"/>
      </font>
    </dxf>
    <dxf>
      <alignment horizontal="center"/>
    </dxf>
    <dxf>
      <alignment horizontal="center"/>
    </dxf>
    <dxf>
      <font>
        <color theme="8" tint="-0.499984740745262"/>
      </font>
    </dxf>
    <dxf>
      <alignment horizontal="center"/>
    </dxf>
    <dxf>
      <alignment horizontal="center"/>
    </dxf>
    <dxf>
      <alignment horizontal="center"/>
    </dxf>
    <dxf>
      <alignment horizontal="center"/>
    </dxf>
    <dxf>
      <alignment horizontal="center"/>
    </dxf>
    <dxf>
      <numFmt numFmtId="1" formatCode="0"/>
    </dxf>
    <dxf>
      <numFmt numFmtId="164" formatCode="&quot;৳&quot;#,##0,&quot;k&quot;"/>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numFmt numFmtId="1" formatCode="0"/>
    </dxf>
    <dxf>
      <numFmt numFmtId="0" formatCode="General"/>
    </dxf>
    <dxf>
      <numFmt numFmtId="1" formatCode="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alignment horizontal="center"/>
    </dxf>
    <dxf>
      <alignment horizontal="center"/>
    </dxf>
    <dxf>
      <numFmt numFmtId="1"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font>
        <color theme="8" tint="-0.499984740745262"/>
      </fon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numFmt numFmtId="3" formatCode="#,##0"/>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numFmt numFmtId="164" formatCode="&quot;৳&quot;#,##0,&quot;k&quot;"/>
    </dxf>
    <dxf>
      <numFmt numFmtId="1" formatCode="0"/>
    </dxf>
    <dxf>
      <alignment horizontal="center"/>
    </dxf>
    <dxf>
      <alignment horizontal="center"/>
    </dxf>
    <dxf>
      <alignment horizontal="center"/>
    </dxf>
    <dxf>
      <alignment horizontal="center"/>
    </dxf>
    <dxf>
      <alignment horizontal="center"/>
    </dxf>
    <dxf>
      <numFmt numFmtId="164" formatCode="&quot;৳&quot;#,##0,&quot;k&quot;"/>
    </dxf>
    <dxf>
      <alignment horizontal="center"/>
    </dxf>
    <dxf>
      <alignment horizontal="center"/>
    </dxf>
    <dxf>
      <alignment horizontal="center"/>
    </dxf>
    <dxf>
      <alignment horizontal="center"/>
    </dxf>
    <dxf>
      <alignment horizontal="center"/>
    </dxf>
    <dxf>
      <numFmt numFmtId="166" formatCode="_([$BDT]\ * #,##0_);_([$BDT]\ * \(#,##0\);_([$BDT]\ * &quot;-&quot;_);_(@_)"/>
    </dxf>
    <dxf>
      <alignment horizontal="center"/>
    </dxf>
    <dxf>
      <alignment horizontal="center"/>
    </dxf>
    <dxf>
      <alignment horizontal="center"/>
    </dxf>
    <dxf>
      <alignment horizontal="center"/>
    </dxf>
    <dxf>
      <alignment horizontal="center"/>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 formatCode="0"/>
    </dxf>
    <dxf>
      <alignment horizontal="center"/>
    </dxf>
    <dxf>
      <alignment horizontal="center"/>
    </dxf>
    <dxf>
      <alignment horizontal="center"/>
    </dxf>
    <dxf>
      <alignment horizontal="center"/>
    </dxf>
    <dxf>
      <alignment horizontal="center"/>
    </dxf>
    <dxf>
      <numFmt numFmtId="2" formatCode="0.00"/>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numFmt numFmtId="4" formatCode="#,##0.0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0" formatCode="General"/>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70" formatCode="d\-mmm\-yy"/>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right style="dashed">
          <color auto="1"/>
        </right>
        <top style="dashed">
          <color auto="1"/>
        </top>
        <bottom style="dashed">
          <color auto="1"/>
        </bottom>
        <vertical/>
        <horizontal/>
      </border>
    </dxf>
    <dxf>
      <border outline="0">
        <top style="dashed">
          <color auto="1"/>
        </top>
      </border>
    </dxf>
    <dxf>
      <border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border outline="0">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bottom/>
      </border>
    </dxf>
    <dxf>
      <numFmt numFmtId="30" formatCode="@"/>
    </dxf>
    <dxf>
      <numFmt numFmtId="0" formatCode="General"/>
    </dxf>
    <dxf>
      <numFmt numFmtId="171" formatCode="m/d/yyyy"/>
    </dxf>
    <dxf>
      <numFmt numFmtId="0" formatCode="General"/>
    </dxf>
    <dxf>
      <numFmt numFmtId="171" formatCode="m/d/yyyy"/>
    </dxf>
    <dxf>
      <numFmt numFmtId="0" formatCode="General"/>
    </dxf>
    <dxf>
      <numFmt numFmtId="0" formatCode="General"/>
    </dxf>
    <dxf>
      <numFmt numFmtId="169" formatCode="m/d/yyyy;@"/>
    </dxf>
    <dxf>
      <numFmt numFmtId="0" formatCode="General"/>
    </dxf>
    <dxf>
      <numFmt numFmtId="0" formatCode="General"/>
    </dxf>
    <dxf>
      <numFmt numFmtId="171" formatCode="m/d/yyyy"/>
    </dxf>
    <dxf>
      <numFmt numFmtId="0" formatCode="General"/>
    </dxf>
    <dxf>
      <numFmt numFmtId="0" formatCode="General"/>
    </dxf>
  </dxfs>
  <tableStyles count="0" defaultTableStyle="TableStyleMedium2" defaultPivotStyle="PivotStyleLight16"/>
  <colors>
    <mruColors>
      <color rgb="FF080165"/>
      <color rgb="FFFF0000"/>
      <color rgb="FF31691D"/>
      <color rgb="FFFFCC00"/>
      <color rgb="FF17313E"/>
      <color rgb="FF0D0395"/>
      <color rgb="FFEEA116"/>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powerPivotData" Target="model/item.data"/><Relationship Id="rId21" Type="http://schemas.openxmlformats.org/officeDocument/2006/relationships/pivotCacheDefinition" Target="pivotCache/pivotCacheDefinition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07/relationships/slicerCache" Target="slicerCaches/slicerCache3.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Rifat.xlsx]Sources of Applications!Sources of Applications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Sources of Applications</a:t>
            </a:r>
          </a:p>
        </c:rich>
      </c:tx>
      <c:layout>
        <c:manualLayout>
          <c:xMode val="edge"/>
          <c:yMode val="edge"/>
          <c:x val="0.26257261296157852"/>
          <c:y val="2.0190761046549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bg1"/>
            </a:solidFill>
          </a:ln>
          <a:effectLst/>
        </c:spPr>
        <c:dLbl>
          <c:idx val="0"/>
          <c:layout>
            <c:manualLayout>
              <c:x val="-0.1575163041269218"/>
              <c:y val="0.196502708269456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50000"/>
            </a:schemeClr>
          </a:solidFill>
          <a:ln w="19050">
            <a:solidFill>
              <a:schemeClr val="bg1"/>
            </a:solidFill>
          </a:ln>
          <a:effectLst/>
        </c:spPr>
        <c:dLbl>
          <c:idx val="0"/>
          <c:layout>
            <c:manualLayout>
              <c:x val="-0.20137251192303499"/>
              <c:y val="4.56615940573757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D0395"/>
          </a:solidFill>
          <a:ln w="19050">
            <a:solidFill>
              <a:schemeClr val="bg1"/>
            </a:solidFill>
          </a:ln>
          <a:effectLst/>
        </c:spPr>
        <c:dLbl>
          <c:idx val="0"/>
          <c:layout>
            <c:manualLayout>
              <c:x val="-0.25261436099178547"/>
              <c:y val="-7.44062233159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88393248261234"/>
          <c:y val="0.13556862903434824"/>
          <c:w val="0.50020759095648437"/>
          <c:h val="0.77894946191646508"/>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1-8BB1-4DE1-A431-55D58685CB24}"/>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8BB1-4DE1-A431-55D58685CB24}"/>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5-8BB1-4DE1-A431-55D58685CB24}"/>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7-8BB1-4DE1-A431-55D58685CB24}"/>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B1-4DE1-A431-55D58685CB24}"/>
                </c:ext>
              </c:extLst>
            </c:dLbl>
            <c:dLbl>
              <c:idx val="1"/>
              <c:layout>
                <c:manualLayout>
                  <c:x val="-0.1575163041269218"/>
                  <c:y val="0.196502708269456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B1-4DE1-A431-55D58685CB24}"/>
                </c:ext>
              </c:extLst>
            </c:dLbl>
            <c:dLbl>
              <c:idx val="2"/>
              <c:layout>
                <c:manualLayout>
                  <c:x val="-0.20137251192303499"/>
                  <c:y val="4.56615940573757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B1-4DE1-A431-55D58685CB24}"/>
                </c:ext>
              </c:extLst>
            </c:dLbl>
            <c:dLbl>
              <c:idx val="3"/>
              <c:layout>
                <c:manualLayout>
                  <c:x val="-0.25261436099178547"/>
                  <c:y val="-7.4406223315995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BB1-4DE1-A431-55D58685CB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8-8BB1-4DE1-A431-55D58685CB24}"/>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CA" sz="3000" b="1" baseline="0">
                <a:solidFill>
                  <a:schemeClr val="tx1"/>
                </a:solidFill>
              </a:rPr>
              <a:t>Vacancy Fill Rate</a:t>
            </a:r>
          </a:p>
        </c:rich>
      </c:tx>
      <c:layout>
        <c:manualLayout>
          <c:xMode val="edge"/>
          <c:yMode val="edge"/>
          <c:x val="0.3500731746399891"/>
          <c:y val="1.8228206292020085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313905656669584"/>
          <c:y val="0.13147056111883354"/>
          <c:w val="0.47088152877494832"/>
          <c:h val="0.78256503361606766"/>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FE3C-4BA4-8310-BCA189850C20}"/>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FE3C-4BA4-8310-BCA189850C20}"/>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3C-4BA4-8310-BCA189850C20}"/>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3-FE3C-4BA4-8310-BCA189850C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4-FE3C-4BA4-8310-BCA189850C20}"/>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Rifat.xlsx]Pivot_AppVolumeMonthly!Pivot_AppVolumeMonthly</c:name>
    <c:fmtId val="24"/>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C-3B51-425C-8D2E-D5CE0C86330B}"/>
            </c:ext>
          </c:extLst>
        </c:ser>
        <c:dLbls>
          <c:dLblPos val="inEnd"/>
          <c:showLegendKey val="0"/>
          <c:showVal val="1"/>
          <c:showCatName val="0"/>
          <c:showSerName val="0"/>
          <c:showPercent val="0"/>
          <c:showBubbleSize val="0"/>
        </c:dLbls>
        <c:gapWidth val="82"/>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Rifat.xlsx]Pivot_HiresPerMonth!Pivot_HiresPerMonth</c:name>
    <c:fmtId val="9"/>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US" sz="3000"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C2F2-4504-BB35-C85C3B94920D}"/>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Rifat.xlsx]Pivot_HiresByDepartment!Pivot_HiresByDepartment</c:name>
    <c:fmtId val="34"/>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US" sz="3000"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09B4-4E4B-8713-2072B35CD5FE}"/>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               OKR-Objectives and Key Results</a:t>
            </a:r>
          </a:p>
        </c:rich>
      </c:tx>
      <c:layout>
        <c:manualLayout>
          <c:xMode val="edge"/>
          <c:yMode val="edge"/>
          <c:x val="0.11580290157129232"/>
          <c:y val="2.6074077480661042E-3"/>
        </c:manualLayout>
      </c:layout>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E3CD5044-1B64-47F7-910A-857044A9665C}"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1-4E9A-B0D5-CCD9876F34F0}"/>
                </c:ext>
              </c:extLst>
            </c:dLbl>
            <c:dLbl>
              <c:idx val="1"/>
              <c:tx>
                <c:rich>
                  <a:bodyPr/>
                  <a:lstStyle/>
                  <a:p>
                    <a:fld id="{0C11A231-0749-44FF-AB19-080349ADC0C9}"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911-4E9A-B0D5-CCD9876F34F0}"/>
                </c:ext>
              </c:extLst>
            </c:dLbl>
            <c:dLbl>
              <c:idx val="2"/>
              <c:tx>
                <c:rich>
                  <a:bodyPr/>
                  <a:lstStyle/>
                  <a:p>
                    <a:fld id="{2BB179E9-F484-4A70-B499-46A0AD1B7C98}"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3-1911-4E9A-B0D5-CCD9876F34F0}"/>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0C4BBD21-D342-497D-952B-910AB7945303}"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1-4E9A-B0D5-CCD9876F34F0}"/>
                </c:ext>
              </c:extLst>
            </c:dLbl>
            <c:dLbl>
              <c:idx val="1"/>
              <c:tx>
                <c:rich>
                  <a:bodyPr/>
                  <a:lstStyle/>
                  <a:p>
                    <a:fld id="{0CEA33D0-76A2-43EA-A851-EF3E4DF4B6E6}"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11-4E9A-B0D5-CCD9876F34F0}"/>
                </c:ext>
              </c:extLst>
            </c:dLbl>
            <c:dLbl>
              <c:idx val="2"/>
              <c:tx>
                <c:rich>
                  <a:bodyPr/>
                  <a:lstStyle/>
                  <a:p>
                    <a:fld id="{D6986A63-BAFA-47B4-9049-75D10ACB163D}"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7-1911-4E9A-B0D5-CCD9876F34F0}"/>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Rifat.xlsx]Pivot_HiresBySource!Pivot_HiresBySource</c:name>
    <c:fmtId val="12"/>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CA" sz="3000"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B1-4D73-BB9B-BC06781834B5}"/>
              </c:ext>
            </c:extLst>
          </c:dPt>
          <c:dLbls>
            <c:dLbl>
              <c:idx val="3"/>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BB1-4D73-BB9B-BC06781834B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2-2BB1-4D73-BB9B-BC06781834B5}"/>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Rifat.xlsx]Pivot_OfferAcceptanceRate!Pivot_OfferAcceptanceRate</c:name>
    <c:fmtId val="20"/>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Offer Acceptance Rate</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2-6DAE-4FA9-A63B-E4B7D15E48EA}"/>
            </c:ext>
          </c:extLst>
        </c:ser>
        <c:dLbls>
          <c:dLblPos val="t"/>
          <c:showLegendKey val="0"/>
          <c:showVal val="1"/>
          <c:showCatName val="0"/>
          <c:showSerName val="0"/>
          <c:showPercent val="0"/>
          <c:showBubbleSize val="0"/>
        </c:dLbls>
        <c:marker val="1"/>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500" b="1" i="0" u="none" strike="noStrike" kern="1200" cap="all" baseline="0">
                <a:solidFill>
                  <a:schemeClr val="tx1"/>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1"/>
        <c:axPos val="l"/>
        <c:numFmt formatCode="General" sourceLinked="1"/>
        <c:majorTickMark val="none"/>
        <c:minorTickMark val="none"/>
        <c:tickLblPos val="nextTo"/>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68FAF"/>
          </a:solidFill>
          <a:ln w="19050">
            <a:noFill/>
          </a:ln>
          <a:effectLst/>
        </c:spPr>
        <c:dLbl>
          <c:idx val="0"/>
          <c:layout>
            <c:manualLayout>
              <c:x val="-0.18635604065734002"/>
              <c:y val="3.9682539682539535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14F86"/>
          </a:solidFill>
          <a:ln w="19050">
            <a:noFill/>
          </a:ln>
          <a:effectLst/>
        </c:spPr>
        <c:dLbl>
          <c:idx val="0"/>
          <c:layout>
            <c:manualLayout>
              <c:x val="0.13311145761238563"/>
              <c:y val="-8.7301587301587297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89C2D9"/>
          </a:solidFill>
          <a:ln w="19050">
            <a:noFill/>
          </a:ln>
          <a:effectLst/>
        </c:spPr>
        <c:dLbl>
          <c:idx val="0"/>
          <c:layout>
            <c:manualLayout>
              <c:x val="0.20854128359273763"/>
              <c:y val="9.5238095238095233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F7A8C"/>
          </a:solidFill>
          <a:ln w="19050">
            <a:noFill/>
          </a:ln>
          <a:effectLst/>
        </c:spPr>
        <c:dLbl>
          <c:idx val="0"/>
          <c:layout>
            <c:manualLayout>
              <c:x val="-0.19795592380221758"/>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lumMod val="60000"/>
              <a:lumOff val="40000"/>
            </a:schemeClr>
          </a:solidFill>
          <a:ln w="19050">
            <a:noFill/>
          </a:ln>
          <a:effectLst/>
        </c:spPr>
        <c:dLbl>
          <c:idx val="0"/>
          <c:layout>
            <c:manualLayout>
              <c:x val="0.19795592380221758"/>
              <c:y val="-5.4084508961632794E-3"/>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03554"/>
          </a:solidFill>
          <a:ln w="19050">
            <a:noFill/>
          </a:ln>
          <a:effectLst/>
        </c:spPr>
        <c:dLbl>
          <c:idx val="0"/>
          <c:layout>
            <c:manualLayout>
              <c:x val="-0.24959659957670915"/>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5509012500384137E-2"/>
          <c:y val="0.20050825751178641"/>
          <c:w val="0.82730007409405504"/>
          <c:h val="0.6484825207859658"/>
        </c:manualLayout>
      </c:layout>
      <c:doughnutChart>
        <c:varyColors val="1"/>
        <c:dLbls>
          <c:showLegendKey val="0"/>
          <c:showVal val="0"/>
          <c:showCatName val="0"/>
          <c:showSerName val="0"/>
          <c:showPercent val="0"/>
          <c:showBubbleSize val="0"/>
          <c:showLeaderLines val="0"/>
        </c:dLbls>
        <c:firstSliceAng val="96"/>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Rifat.xlsx]Calculation!App_Gender</c:name>
    <c:fmtId val="13"/>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Application by Gender</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7030A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99766783674641"/>
                  <c:h val="0.17225506821642611"/>
                </c:manualLayout>
              </c15:layout>
            </c:ext>
          </c:extLst>
        </c:dLbl>
      </c:pivotFmt>
      <c:pivotFmt>
        <c:idx val="7"/>
        <c:spPr>
          <a:solidFill>
            <a:srgbClr val="7030A0"/>
          </a:solidFill>
          <a:ln w="19050">
            <a:solidFill>
              <a:schemeClr val="lt1"/>
            </a:solidFill>
          </a:ln>
          <a:effectLst/>
        </c:spPr>
      </c:pivotFmt>
      <c:pivotFmt>
        <c:idx val="8"/>
        <c:spPr>
          <a:solidFill>
            <a:schemeClr val="accent6">
              <a:lumMod val="50000"/>
            </a:schemeClr>
          </a:solidFill>
          <a:ln w="19050">
            <a:solidFill>
              <a:schemeClr val="lt1"/>
            </a:solidFill>
          </a:ln>
          <a:effectLst/>
        </c:spPr>
        <c:dLbl>
          <c:idx val="0"/>
          <c:layout>
            <c:manualLayout>
              <c:x val="-0.29633931839788358"/>
              <c:y val="-3.36511121405998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8179442022640554E-2"/>
          <c:y val="0.18957929722062059"/>
          <c:w val="0.88239928595752981"/>
          <c:h val="0.60814005593029008"/>
        </c:manualLayout>
      </c:layout>
      <c:doughnutChart>
        <c:varyColors val="1"/>
        <c:ser>
          <c:idx val="0"/>
          <c:order val="0"/>
          <c:tx>
            <c:strRef>
              <c:f>Calculation!$B$22</c:f>
              <c:strCache>
                <c:ptCount val="1"/>
                <c:pt idx="0">
                  <c:v>Total</c:v>
                </c:pt>
              </c:strCache>
            </c:strRef>
          </c:tx>
          <c:spPr>
            <a:solidFill>
              <a:srgbClr val="7030A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668-438B-B5D4-495EA335672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668-438B-B5D4-495EA335672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668-438B-B5D4-495EA3356724}"/>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23399766783674641"/>
                      <c:h val="0.17225506821642611"/>
                    </c:manualLayout>
                  </c15:layout>
                </c:ext>
                <c:ext xmlns:c16="http://schemas.microsoft.com/office/drawing/2014/chart" uri="{C3380CC4-5D6E-409C-BE32-E72D297353CC}">
                  <c16:uniqueId val="{00000001-1668-438B-B5D4-495EA3356724}"/>
                </c:ext>
              </c:extLst>
            </c:dLbl>
            <c:dLbl>
              <c:idx val="2"/>
              <c:layout>
                <c:manualLayout>
                  <c:x val="-0.29633931839788358"/>
                  <c:y val="-3.36511121405998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668-438B-B5D4-495EA33567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6-1668-438B-B5D4-495EA3356724}"/>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Days By Sources</c:name>
    <c:fmtId val="27"/>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Avg Hiring Days by Sources</a:t>
            </a:r>
          </a:p>
        </c:rich>
      </c:tx>
      <c:layout>
        <c:manualLayout>
          <c:xMode val="edge"/>
          <c:yMode val="edge"/>
          <c:x val="0.19349237535322331"/>
          <c:y val="3.3068937034915445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Lst>
        </c:dLbl>
      </c:pivotFmt>
    </c:pivotFmts>
    <c:plotArea>
      <c:layout>
        <c:manualLayout>
          <c:layoutTarget val="inner"/>
          <c:xMode val="edge"/>
          <c:yMode val="edge"/>
          <c:x val="2.773722755272039E-2"/>
          <c:y val="0.13158770488023921"/>
          <c:w val="0.94700136545784774"/>
          <c:h val="0.70895726971612083"/>
        </c:manualLayout>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40-42F7-A935-7122F0775D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40-42F7-A935-7122F0775D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40-42F7-A935-7122F0775D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40-42F7-A935-7122F0775D08}"/>
              </c:ext>
            </c:extLst>
          </c:dPt>
          <c:dLbls>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7440-42F7-A935-7122F0775D08}"/>
                </c:ext>
              </c:extLst>
            </c:dLbl>
            <c:dLbl>
              <c:idx val="1"/>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 xmlns:c16="http://schemas.microsoft.com/office/drawing/2014/chart" uri="{C3380CC4-5D6E-409C-BE32-E72D297353CC}">
                  <c16:uniqueId val="{00000003-7440-42F7-A935-7122F0775D08}"/>
                </c:ext>
              </c:extLst>
            </c:dLbl>
            <c:dLbl>
              <c:idx val="2"/>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 xmlns:c16="http://schemas.microsoft.com/office/drawing/2014/chart" uri="{C3380CC4-5D6E-409C-BE32-E72D297353CC}">
                  <c16:uniqueId val="{00000005-7440-42F7-A935-7122F0775D08}"/>
                </c:ext>
              </c:extLst>
            </c:dLbl>
            <c:dLbl>
              <c:idx val="3"/>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 xmlns:c16="http://schemas.microsoft.com/office/drawing/2014/chart" uri="{C3380CC4-5D6E-409C-BE32-E72D297353CC}">
                  <c16:uniqueId val="{00000007-7440-42F7-A935-7122F0775D08}"/>
                </c:ext>
              </c:extLst>
            </c:dLbl>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8-7440-42F7-A935-7122F0775D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Rifat.xlsx]Calculation!Years of Experience</c:name>
    <c:fmtId val="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Avg Years of Experiencel</a:t>
            </a:r>
          </a:p>
        </c:rich>
      </c:tx>
      <c:layout>
        <c:manualLayout>
          <c:xMode val="edge"/>
          <c:yMode val="edge"/>
          <c:x val="0.29023037664664175"/>
          <c:y val="2.4167540542350999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65201796047251"/>
          <c:y val="7.9222817909984186E-2"/>
          <c:w val="0.69760783047268338"/>
          <c:h val="0.91019252590849231"/>
        </c:manualLayout>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E401-4019-87CE-DE6FF997E6F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Education</c:name>
    <c:fmtId val="1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Hiring by Education Level</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1062876290106212"/>
              <c:y val="0.1249626207908640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4135194695213528E-2"/>
          <c:y val="0.16223781729237197"/>
          <c:w val="0.92440453231321351"/>
          <c:h val="0.73304174239615583"/>
        </c:manualLayout>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1-12D3-40D7-8614-E614B7677457}"/>
              </c:ext>
            </c:extLst>
          </c:dPt>
          <c:dLbls>
            <c:dLbl>
              <c:idx val="2"/>
              <c:layout>
                <c:manualLayout>
                  <c:x val="0.11062876290106212"/>
                  <c:y val="0.12496262079086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D3-40D7-8614-E614B767745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12D3-40D7-8614-E614B767745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cost by month</c:name>
    <c:fmtId val="51"/>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Hiring Cost Per Month</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BF17-4736-82B5-415C37E8AB52}"/>
            </c:ext>
          </c:extLst>
        </c:ser>
        <c:dLbls>
          <c:showLegendKey val="0"/>
          <c:showVal val="0"/>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Gender</c:name>
    <c:fmtId val="8"/>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Hired by Gender</a:t>
            </a:r>
          </a:p>
        </c:rich>
      </c:tx>
      <c:layout>
        <c:manualLayout>
          <c:xMode val="edge"/>
          <c:yMode val="edge"/>
          <c:x val="0.27670844715839088"/>
          <c:y val="2.233708457675667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lumMod val="75000"/>
            </a:schemeClr>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c:spPr>
        <c:dLbl>
          <c:idx val="0"/>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34767571910654033"/>
              <c:y val="-8.3828042042689871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873C3414-64A9-4619-B8D2-33EFA1F2EC65}" type="CATEGORYNAME">
                  <a:rPr lang="en-US" sz="6000" b="1" i="0" baseline="0">
                    <a:solidFill>
                      <a:schemeClr val="tx1"/>
                    </a:solidFill>
                  </a:rPr>
                  <a:pPr>
                    <a:defRPr sz="6000" b="1">
                      <a:solidFill>
                        <a:schemeClr val="tx1"/>
                      </a:solidFill>
                    </a:defRPr>
                  </a:pPr>
                  <a:t>[CATEGORY NAME]</a:t>
                </a:fld>
                <a:r>
                  <a:rPr lang="en-US" sz="6000" b="1" i="0" baseline="0">
                    <a:solidFill>
                      <a:schemeClr val="tx1"/>
                    </a:solidFill>
                  </a:rPr>
                  <a:t>
</a:t>
                </a:r>
                <a:fld id="{31B926EF-056A-4582-BD72-2CBABBA7FBE1}" type="PERCENTAGE">
                  <a:rPr lang="en-US" sz="6000" b="1" i="0" baseline="0">
                    <a:solidFill>
                      <a:schemeClr val="tx1"/>
                    </a:solidFill>
                  </a:rPr>
                  <a:pPr>
                    <a:defRPr sz="6000" b="1">
                      <a:solidFill>
                        <a:schemeClr val="tx1"/>
                      </a:solidFill>
                    </a:defRPr>
                  </a:pPr>
                  <a:t>[PERCENTAGE]</a:t>
                </a:fld>
                <a:endParaRPr lang="en-US" sz="6000" b="1" i="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250865070437624"/>
          <c:y val="0.18838615036134185"/>
          <c:w val="0.72972210616530064"/>
          <c:h val="0.65308462469588557"/>
        </c:manualLayout>
      </c:layout>
      <c:doughnutChart>
        <c:varyColors val="1"/>
        <c:ser>
          <c:idx val="0"/>
          <c:order val="0"/>
          <c:tx>
            <c:strRef>
              <c:f>Calculation!$Q$22</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C6A5-46A6-BB26-5ABC7793E56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C6A5-46A6-BB26-5ABC7793E5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A5-46A6-BB26-5ABC7793E568}"/>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A5-46A6-BB26-5ABC7793E568}"/>
                </c:ext>
              </c:extLst>
            </c:dLbl>
            <c:dLbl>
              <c:idx val="1"/>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 xmlns:c16="http://schemas.microsoft.com/office/drawing/2014/chart" uri="{C3380CC4-5D6E-409C-BE32-E72D297353CC}">
                  <c16:uniqueId val="{00000003-C6A5-46A6-BB26-5ABC7793E568}"/>
                </c:ext>
              </c:extLst>
            </c:dLbl>
            <c:dLbl>
              <c:idx val="2"/>
              <c:layout>
                <c:manualLayout>
                  <c:x val="-0.34767571910654033"/>
                  <c:y val="-8.3828042042689871E-2"/>
                </c:manualLayout>
              </c:layout>
              <c:tx>
                <c:rich>
                  <a:bodyPr/>
                  <a:lstStyle/>
                  <a:p>
                    <a:fld id="{873C3414-64A9-4619-B8D2-33EFA1F2EC65}" type="CATEGORYNAME">
                      <a:rPr lang="en-US" sz="6000" b="1" i="0" baseline="0">
                        <a:solidFill>
                          <a:schemeClr val="tx1"/>
                        </a:solidFill>
                      </a:rPr>
                      <a:pPr/>
                      <a:t>[CATEGORY NAME]</a:t>
                    </a:fld>
                    <a:r>
                      <a:rPr lang="en-US" sz="6000" b="1" i="0" baseline="0">
                        <a:solidFill>
                          <a:schemeClr val="tx1"/>
                        </a:solidFill>
                      </a:rPr>
                      <a:t>
</a:t>
                    </a:r>
                    <a:fld id="{31B926EF-056A-4582-BD72-2CBABBA7FBE1}" type="PERCENTAGE">
                      <a:rPr lang="en-US" sz="6000" b="1" i="0" baseline="0">
                        <a:solidFill>
                          <a:schemeClr val="tx1"/>
                        </a:solidFill>
                      </a:rPr>
                      <a:pPr/>
                      <a:t>[PERCENTAGE]</a:t>
                    </a:fld>
                    <a:endParaRPr lang="en-US" sz="6000" b="1" i="0"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6A5-46A6-BB26-5ABC7793E56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6-C6A5-46A6-BB26-5ABC7793E568}"/>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 cost by Job Role</c:name>
    <c:fmtId val="14"/>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CA" sz="6000" baseline="0"/>
              <a:t>   </a:t>
            </a:r>
            <a:r>
              <a:rPr lang="en-CA" sz="6000" b="1" baseline="0">
                <a:solidFill>
                  <a:schemeClr val="tx1"/>
                </a:solidFill>
              </a:rPr>
              <a:t>Hiring Cost by Job Role</a:t>
            </a:r>
          </a:p>
        </c:rich>
      </c:tx>
      <c:layout>
        <c:manualLayout>
          <c:xMode val="edge"/>
          <c:yMode val="edge"/>
          <c:x val="0.34807870670627128"/>
          <c:y val="2.8449036785120868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3.6422764973771553E-2"/>
              <c:y val="4.1921395073608913E-3"/>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8731707700796778E-2"/>
              <c:y val="-3.493449589467414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2439025669322589E-3"/>
              <c:y val="2.5152837044165346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2.7577236337284147E-2"/>
              <c:y val="-3.9126635402034982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2.3934959839907146E-2"/>
              <c:y val="-2.515283704416539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2.7577236337284147E-2"/>
              <c:y val="-2.5152837044165346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1.9252032914707798E-2"/>
              <c:y val="-2.096069753680450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2.7577236337284147E-2"/>
              <c:y val="-1.6768558029443565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2.4251000885292924E-2"/>
              <c:y val="-6.330476215048952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1.6130081631241671E-2"/>
              <c:y val="2.096069753680440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7.8048782086654004E-3"/>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2.2373984198174081E-2"/>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737539893333545E-2"/>
              <c:y val="6.1078871472657857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9953198716635154E-3"/>
              <c:y val="1.676855802944356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layout>
            <c:manualLayout>
              <c:x val="-1.5263650990192916E-2"/>
              <c:y val="4.168337076787494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811186067240839E-3"/>
              <c:y val="1.149250840585082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8354636876272042E-2"/>
              <c:y val="-7.0662252965867402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1021649296326543E-2"/>
              <c:y val="6.7283427890390598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2.5049202946196519E-3"/>
              <c:y val="2.6913371156155993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6782222818755459E-17"/>
              <c:y val="-4.838981397137491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4.5886592190680104E-3"/>
              <c:y val="1.6530552104820882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1850752691246E-2"/>
          <c:y val="0.1428383867341522"/>
          <c:w val="0.75600960042318222"/>
          <c:h val="0.49516299323306312"/>
        </c:manualLayout>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B322-4C83-B11F-0C1FBF56C049}"/>
              </c:ext>
            </c:extLst>
          </c:dPt>
          <c:dPt>
            <c:idx val="2"/>
            <c:invertIfNegative val="0"/>
            <c:bubble3D val="0"/>
            <c:extLst>
              <c:ext xmlns:c16="http://schemas.microsoft.com/office/drawing/2014/chart" uri="{C3380CC4-5D6E-409C-BE32-E72D297353CC}">
                <c16:uniqueId val="{00000014-18AF-49F0-88F4-E36434D12319}"/>
              </c:ext>
            </c:extLst>
          </c:dPt>
          <c:dPt>
            <c:idx val="3"/>
            <c:invertIfNegative val="0"/>
            <c:bubble3D val="0"/>
            <c:extLst>
              <c:ext xmlns:c16="http://schemas.microsoft.com/office/drawing/2014/chart" uri="{C3380CC4-5D6E-409C-BE32-E72D297353CC}">
                <c16:uniqueId val="{0000000E-F8A3-4A2D-955E-2F97522D0855}"/>
              </c:ext>
            </c:extLst>
          </c:dPt>
          <c:dPt>
            <c:idx val="6"/>
            <c:invertIfNegative val="0"/>
            <c:bubble3D val="0"/>
            <c:extLst>
              <c:ext xmlns:c16="http://schemas.microsoft.com/office/drawing/2014/chart" uri="{C3380CC4-5D6E-409C-BE32-E72D297353CC}">
                <c16:uniqueId val="{00000004-F8A3-4A2D-955E-2F97522D0855}"/>
              </c:ext>
            </c:extLst>
          </c:dPt>
          <c:dPt>
            <c:idx val="8"/>
            <c:invertIfNegative val="0"/>
            <c:bubble3D val="0"/>
            <c:extLst>
              <c:ext xmlns:c16="http://schemas.microsoft.com/office/drawing/2014/chart" uri="{C3380CC4-5D6E-409C-BE32-E72D297353CC}">
                <c16:uniqueId val="{0000000F-F8A3-4A2D-955E-2F97522D0855}"/>
              </c:ext>
            </c:extLst>
          </c:dPt>
          <c:dPt>
            <c:idx val="12"/>
            <c:invertIfNegative val="0"/>
            <c:bubble3D val="0"/>
            <c:extLst>
              <c:ext xmlns:c16="http://schemas.microsoft.com/office/drawing/2014/chart" uri="{C3380CC4-5D6E-409C-BE32-E72D297353CC}">
                <c16:uniqueId val="{00000013-F8A3-4A2D-955E-2F97522D0855}"/>
              </c:ext>
            </c:extLst>
          </c:dPt>
          <c:dPt>
            <c:idx val="13"/>
            <c:invertIfNegative val="0"/>
            <c:bubble3D val="0"/>
            <c:extLst>
              <c:ext xmlns:c16="http://schemas.microsoft.com/office/drawing/2014/chart" uri="{C3380CC4-5D6E-409C-BE32-E72D297353CC}">
                <c16:uniqueId val="{00000011-F8A3-4A2D-955E-2F97522D0855}"/>
              </c:ext>
            </c:extLst>
          </c:dPt>
          <c:dPt>
            <c:idx val="14"/>
            <c:invertIfNegative val="0"/>
            <c:bubble3D val="0"/>
            <c:extLst>
              <c:ext xmlns:c16="http://schemas.microsoft.com/office/drawing/2014/chart" uri="{C3380CC4-5D6E-409C-BE32-E72D297353CC}">
                <c16:uniqueId val="{00000012-F8A3-4A2D-955E-2F97522D0855}"/>
              </c:ext>
            </c:extLst>
          </c:dPt>
          <c:dPt>
            <c:idx val="15"/>
            <c:invertIfNegative val="0"/>
            <c:bubble3D val="0"/>
            <c:extLst>
              <c:ext xmlns:c16="http://schemas.microsoft.com/office/drawing/2014/chart" uri="{C3380CC4-5D6E-409C-BE32-E72D297353CC}">
                <c16:uniqueId val="{00000014-F8A3-4A2D-955E-2F97522D0855}"/>
              </c:ext>
            </c:extLst>
          </c:dPt>
          <c:dLbls>
            <c:dLbl>
              <c:idx val="1"/>
              <c:layout>
                <c:manualLayout>
                  <c:x val="-1.6782222818755459E-17"/>
                  <c:y val="-4.83898139713749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22-4C83-B11F-0C1FBF56C049}"/>
                </c:ext>
              </c:extLst>
            </c:dLbl>
            <c:dLbl>
              <c:idx val="2"/>
              <c:layout>
                <c:manualLayout>
                  <c:x val="-4.5886592190680104E-3"/>
                  <c:y val="1.6530552104820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8AF-49F0-88F4-E36434D12319}"/>
                </c:ext>
              </c:extLst>
            </c:dLbl>
            <c:dLbl>
              <c:idx val="3"/>
              <c:layout>
                <c:manualLayout>
                  <c:x val="1.2737539893333545E-2"/>
                  <c:y val="6.10788714726578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8A3-4A2D-955E-2F97522D0855}"/>
                </c:ext>
              </c:extLst>
            </c:dLbl>
            <c:dLbl>
              <c:idx val="6"/>
              <c:layout>
                <c:manualLayout>
                  <c:x val="-6.2439025669322589E-3"/>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A3-4A2D-955E-2F97522D0855}"/>
                </c:ext>
              </c:extLst>
            </c:dLbl>
            <c:dLbl>
              <c:idx val="8"/>
              <c:layout>
                <c:manualLayout>
                  <c:x val="-2.9953198716635154E-3"/>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A3-4A2D-955E-2F97522D0855}"/>
                </c:ext>
              </c:extLst>
            </c:dLbl>
            <c:dLbl>
              <c:idx val="12"/>
              <c:layout>
                <c:manualLayout>
                  <c:x val="-1.1021649296326543E-2"/>
                  <c:y val="6.72834278903905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A3-4A2D-955E-2F97522D0855}"/>
                </c:ext>
              </c:extLst>
            </c:dLbl>
            <c:dLbl>
              <c:idx val="13"/>
              <c:layout>
                <c:manualLayout>
                  <c:x val="2.811186067240839E-3"/>
                  <c:y val="1.14925084058508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A3-4A2D-955E-2F97522D0855}"/>
                </c:ext>
              </c:extLst>
            </c:dLbl>
            <c:dLbl>
              <c:idx val="14"/>
              <c:layout>
                <c:manualLayout>
                  <c:x val="-1.8354636876272042E-2"/>
                  <c:y val="-7.0662252965867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A3-4A2D-955E-2F97522D0855}"/>
                </c:ext>
              </c:extLst>
            </c:dLbl>
            <c:dLbl>
              <c:idx val="15"/>
              <c:layout>
                <c:manualLayout>
                  <c:x val="-2.5049202946196519E-3"/>
                  <c:y val="2.6913371156155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8A3-4A2D-955E-2F97522D0855}"/>
                </c:ext>
              </c:extLst>
            </c:dLbl>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F8A3-4A2D-955E-2F97522D0855}"/>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A-F8A3-4A2D-955E-2F97522D0855}"/>
              </c:ext>
            </c:extLst>
          </c:dPt>
          <c:dPt>
            <c:idx val="1"/>
            <c:marker>
              <c:symbol val="none"/>
            </c:marker>
            <c:bubble3D val="0"/>
            <c:extLst>
              <c:ext xmlns:c16="http://schemas.microsoft.com/office/drawing/2014/chart" uri="{C3380CC4-5D6E-409C-BE32-E72D297353CC}">
                <c16:uniqueId val="{0000000B-F8A3-4A2D-955E-2F97522D0855}"/>
              </c:ext>
            </c:extLst>
          </c:dPt>
          <c:dPt>
            <c:idx val="4"/>
            <c:marker>
              <c:symbol val="none"/>
            </c:marker>
            <c:bubble3D val="0"/>
            <c:extLst>
              <c:ext xmlns:c16="http://schemas.microsoft.com/office/drawing/2014/chart" uri="{C3380CC4-5D6E-409C-BE32-E72D297353CC}">
                <c16:uniqueId val="{00000009-F8A3-4A2D-955E-2F97522D0855}"/>
              </c:ext>
            </c:extLst>
          </c:dPt>
          <c:dPt>
            <c:idx val="5"/>
            <c:marker>
              <c:symbol val="none"/>
            </c:marker>
            <c:bubble3D val="0"/>
            <c:extLst>
              <c:ext xmlns:c16="http://schemas.microsoft.com/office/drawing/2014/chart" uri="{C3380CC4-5D6E-409C-BE32-E72D297353CC}">
                <c16:uniqueId val="{00000002-F8A3-4A2D-955E-2F97522D0855}"/>
              </c:ext>
            </c:extLst>
          </c:dPt>
          <c:dPt>
            <c:idx val="6"/>
            <c:marker>
              <c:symbol val="none"/>
            </c:marker>
            <c:bubble3D val="0"/>
            <c:extLst>
              <c:ext xmlns:c16="http://schemas.microsoft.com/office/drawing/2014/chart" uri="{C3380CC4-5D6E-409C-BE32-E72D297353CC}">
                <c16:uniqueId val="{00000003-F8A3-4A2D-955E-2F97522D0855}"/>
              </c:ext>
            </c:extLst>
          </c:dPt>
          <c:dPt>
            <c:idx val="7"/>
            <c:marker>
              <c:symbol val="none"/>
            </c:marker>
            <c:bubble3D val="0"/>
            <c:extLst>
              <c:ext xmlns:c16="http://schemas.microsoft.com/office/drawing/2014/chart" uri="{C3380CC4-5D6E-409C-BE32-E72D297353CC}">
                <c16:uniqueId val="{00000005-F8A3-4A2D-955E-2F97522D0855}"/>
              </c:ext>
            </c:extLst>
          </c:dPt>
          <c:dPt>
            <c:idx val="8"/>
            <c:marker>
              <c:symbol val="none"/>
            </c:marker>
            <c:bubble3D val="0"/>
            <c:extLst>
              <c:ext xmlns:c16="http://schemas.microsoft.com/office/drawing/2014/chart" uri="{C3380CC4-5D6E-409C-BE32-E72D297353CC}">
                <c16:uniqueId val="{0000000C-F8A3-4A2D-955E-2F97522D0855}"/>
              </c:ext>
            </c:extLst>
          </c:dPt>
          <c:dPt>
            <c:idx val="11"/>
            <c:marker>
              <c:symbol val="none"/>
            </c:marker>
            <c:bubble3D val="0"/>
            <c:extLst>
              <c:ext xmlns:c16="http://schemas.microsoft.com/office/drawing/2014/chart" uri="{C3380CC4-5D6E-409C-BE32-E72D297353CC}">
                <c16:uniqueId val="{00000006-F8A3-4A2D-955E-2F97522D0855}"/>
              </c:ext>
            </c:extLst>
          </c:dPt>
          <c:dPt>
            <c:idx val="12"/>
            <c:marker>
              <c:symbol val="none"/>
            </c:marker>
            <c:bubble3D val="0"/>
            <c:extLst>
              <c:ext xmlns:c16="http://schemas.microsoft.com/office/drawing/2014/chart" uri="{C3380CC4-5D6E-409C-BE32-E72D297353CC}">
                <c16:uniqueId val="{00000010-F8A3-4A2D-955E-2F97522D0855}"/>
              </c:ext>
            </c:extLst>
          </c:dPt>
          <c:dPt>
            <c:idx val="13"/>
            <c:marker>
              <c:symbol val="none"/>
            </c:marker>
            <c:bubble3D val="0"/>
            <c:extLst>
              <c:ext xmlns:c16="http://schemas.microsoft.com/office/drawing/2014/chart" uri="{C3380CC4-5D6E-409C-BE32-E72D297353CC}">
                <c16:uniqueId val="{00000007-F8A3-4A2D-955E-2F97522D0855}"/>
              </c:ext>
            </c:extLst>
          </c:dPt>
          <c:dPt>
            <c:idx val="14"/>
            <c:marker>
              <c:symbol val="none"/>
            </c:marker>
            <c:bubble3D val="0"/>
            <c:extLst>
              <c:ext xmlns:c16="http://schemas.microsoft.com/office/drawing/2014/chart" uri="{C3380CC4-5D6E-409C-BE32-E72D297353CC}">
                <c16:uniqueId val="{00000008-F8A3-4A2D-955E-2F97522D0855}"/>
              </c:ext>
            </c:extLst>
          </c:dPt>
          <c:dPt>
            <c:idx val="15"/>
            <c:marker>
              <c:symbol val="none"/>
            </c:marker>
            <c:bubble3D val="0"/>
            <c:extLst>
              <c:ext xmlns:c16="http://schemas.microsoft.com/office/drawing/2014/chart" uri="{C3380CC4-5D6E-409C-BE32-E72D297353CC}">
                <c16:uniqueId val="{0000000D-F8A3-4A2D-955E-2F97522D0855}"/>
              </c:ext>
            </c:extLst>
          </c:dPt>
          <c:dLbls>
            <c:dLbl>
              <c:idx val="0"/>
              <c:layout>
                <c:manualLayout>
                  <c:x val="-2.4251000885292924E-2"/>
                  <c:y val="-6.3304762150489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A3-4A2D-955E-2F97522D0855}"/>
                </c:ext>
              </c:extLst>
            </c:dLbl>
            <c:dLbl>
              <c:idx val="1"/>
              <c:layout>
                <c:manualLayout>
                  <c:x val="-1.6130081631241671E-2"/>
                  <c:y val="2.0960697536804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A3-4A2D-955E-2F97522D0855}"/>
                </c:ext>
              </c:extLst>
            </c:dLbl>
            <c:dLbl>
              <c:idx val="4"/>
              <c:layout>
                <c:manualLayout>
                  <c:x val="-2.7577236337284147E-2"/>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A3-4A2D-955E-2F97522D0855}"/>
                </c:ext>
              </c:extLst>
            </c:dLbl>
            <c:dLbl>
              <c:idx val="5"/>
              <c:layout>
                <c:manualLayout>
                  <c:x val="-3.6422764973771553E-2"/>
                  <c:y val="4.1921395073608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3-4A2D-955E-2F97522D0855}"/>
                </c:ext>
              </c:extLst>
            </c:dLbl>
            <c:dLbl>
              <c:idx val="6"/>
              <c:layout>
                <c:manualLayout>
                  <c:x val="-1.8731707700796778E-2"/>
                  <c:y val="-3.4934495894674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A3-4A2D-955E-2F97522D0855}"/>
                </c:ext>
              </c:extLst>
            </c:dLbl>
            <c:dLbl>
              <c:idx val="7"/>
              <c:layout>
                <c:manualLayout>
                  <c:x val="-2.7577236337284147E-2"/>
                  <c:y val="-3.9126635402034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A3-4A2D-955E-2F97522D0855}"/>
                </c:ext>
              </c:extLst>
            </c:dLbl>
            <c:dLbl>
              <c:idx val="8"/>
              <c:layout>
                <c:manualLayout>
                  <c:x val="-7.8048782086654004E-3"/>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A3-4A2D-955E-2F97522D0855}"/>
                </c:ext>
              </c:extLst>
            </c:dLbl>
            <c:dLbl>
              <c:idx val="11"/>
              <c:layout>
                <c:manualLayout>
                  <c:x val="-2.3934959839907146E-2"/>
                  <c:y val="-2.51528370441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A3-4A2D-955E-2F97522D0855}"/>
                </c:ext>
              </c:extLst>
            </c:dLbl>
            <c:dLbl>
              <c:idx val="12"/>
              <c:layout>
                <c:manualLayout>
                  <c:x val="-1.5263650990192916E-2"/>
                  <c:y val="4.1683370767874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8A3-4A2D-955E-2F97522D0855}"/>
                </c:ext>
              </c:extLst>
            </c:dLbl>
            <c:dLbl>
              <c:idx val="13"/>
              <c:layout>
                <c:manualLayout>
                  <c:x val="-2.7577236337284147E-2"/>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A3-4A2D-955E-2F97522D0855}"/>
                </c:ext>
              </c:extLst>
            </c:dLbl>
            <c:dLbl>
              <c:idx val="14"/>
              <c:layout>
                <c:manualLayout>
                  <c:x val="-1.9252032914707798E-2"/>
                  <c:y val="-2.0960697536804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A3-4A2D-955E-2F97522D0855}"/>
                </c:ext>
              </c:extLst>
            </c:dLbl>
            <c:dLbl>
              <c:idx val="15"/>
              <c:layout>
                <c:manualLayout>
                  <c:x val="-2.2373984198174081E-2"/>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A3-4A2D-955E-2F97522D0855}"/>
                </c:ext>
              </c:extLst>
            </c:dLbl>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F8A3-4A2D-955E-2F97522D0855}"/>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layout>
        <c:manualLayout>
          <c:xMode val="edge"/>
          <c:yMode val="edge"/>
          <c:x val="0.90098344418134813"/>
          <c:y val="0.45221962575537572"/>
          <c:w val="9.6010516875772445E-2"/>
          <c:h val="0.30902023719886568"/>
        </c:manualLayout>
      </c:layout>
      <c:overlay val="0"/>
      <c:spPr>
        <a:noFill/>
        <a:ln>
          <a:noFill/>
        </a:ln>
        <a:effectLst/>
      </c:spPr>
      <c:txPr>
        <a:bodyPr rot="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3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Rifat.xlsx]Calculation!Age Group</c:name>
    <c:fmtId val="6"/>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Hired From Age Group</a:t>
            </a:r>
          </a:p>
        </c:rich>
      </c:tx>
      <c:layout>
        <c:manualLayout>
          <c:xMode val="edge"/>
          <c:yMode val="edge"/>
          <c:x val="0.23126054054601983"/>
          <c:y val="4.5004997110374964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80165"/>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357323718145008"/>
              <c:y val="6.00759849610596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31716251140902579"/>
              <c:y val="-5.7387268384330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explosion val="4"/>
          <c:dPt>
            <c:idx val="0"/>
            <c:bubble3D val="0"/>
            <c:spPr>
              <a:solidFill>
                <a:srgbClr val="080165"/>
              </a:solidFill>
              <a:ln w="19050">
                <a:solidFill>
                  <a:schemeClr val="lt1"/>
                </a:solidFill>
              </a:ln>
              <a:effectLst/>
            </c:spPr>
            <c:extLst>
              <c:ext xmlns:c16="http://schemas.microsoft.com/office/drawing/2014/chart" uri="{C3380CC4-5D6E-409C-BE32-E72D297353CC}">
                <c16:uniqueId val="{00000001-035C-42FD-ADBC-7AE87FE9EBBB}"/>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2FD-ADBC-7AE87FE9EB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5C-42FD-ADBC-7AE87FE9EB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5C-42FD-ADBC-7AE87FE9EBBB}"/>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5C-42FD-ADBC-7AE87FE9EBBB}"/>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5C-42FD-ADBC-7AE87FE9EBBB}"/>
                </c:ext>
              </c:extLst>
            </c:dLbl>
            <c:dLbl>
              <c:idx val="2"/>
              <c:layout>
                <c:manualLayout>
                  <c:x val="-0.15357323718145008"/>
                  <c:y val="6.00759849610596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5C-42FD-ADBC-7AE87FE9EBBB}"/>
                </c:ext>
              </c:extLst>
            </c:dLbl>
            <c:dLbl>
              <c:idx val="3"/>
              <c:layout>
                <c:manualLayout>
                  <c:x val="-0.31716251140902579"/>
                  <c:y val="-5.7387268384330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35C-42FD-ADBC-7AE87FE9EB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8-035C-42FD-ADBC-7AE87FE9EBBB}"/>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Rifat.xlsx]Sources of Applications!Sources of Applications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baseline="0">
                <a:solidFill>
                  <a:schemeClr val="tx1"/>
                </a:solidFill>
              </a:rPr>
              <a:t>Sources of Applications</a:t>
            </a:r>
          </a:p>
        </c:rich>
      </c:tx>
      <c:layout>
        <c:manualLayout>
          <c:xMode val="edge"/>
          <c:yMode val="edge"/>
          <c:x val="0.3244026684164479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231846019247594"/>
          <c:y val="0.30678915135608043"/>
          <c:w val="0.37654746281714779"/>
          <c:h val="0.62757910469524636"/>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2-B359-4D8A-B326-D2B591BE7EDF}"/>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B359-4D8A-B326-D2B591BE7EDF}"/>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4-B359-4D8A-B326-D2B591BE7EDF}"/>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5-B359-4D8A-B326-D2B591BE7EDF}"/>
              </c:ext>
            </c:extLst>
          </c:dPt>
          <c:dLbls>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B359-4D8A-B326-D2B591BE7EDF}"/>
                </c:ext>
              </c:extLst>
            </c:dLbl>
            <c:dLbl>
              <c:idx val="1"/>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359-4D8A-B326-D2B591BE7EDF}"/>
                </c:ext>
              </c:extLst>
            </c:dLbl>
            <c:dLbl>
              <c:idx val="2"/>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B359-4D8A-B326-D2B591BE7EDF}"/>
                </c:ext>
              </c:extLst>
            </c:dLbl>
            <c:dLbl>
              <c:idx val="3"/>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359-4D8A-B326-D2B591BE7E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0-B359-4D8A-B326-D2B591BE7ED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2000" b="1" baseline="0">
                <a:solidFill>
                  <a:schemeClr val="tx1"/>
                </a:solidFill>
              </a:rPr>
              <a:t>Vacancy Fill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256167979002623"/>
          <c:y val="0.192266695829688"/>
          <c:w val="0.34487685914260718"/>
          <c:h val="0.57479476523767858"/>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DED-4D07-8381-16EE6CB58486}"/>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2-ADED-4D07-8381-16EE6CB58486}"/>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ED-4D07-8381-16EE6CB58486}"/>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2-ADED-4D07-8381-16EE6CB5848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0-ADED-4D07-8381-16EE6CB58486}"/>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Rifat.xlsx]Pivot_AppVolumeMonthly!Pivot_AppVolumeMonthly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D09-4D61-BFE5-59EE4FAF9EF6}"/>
              </c:ext>
            </c:extLst>
          </c:dPt>
          <c:dPt>
            <c:idx val="1"/>
            <c:invertIfNegative val="0"/>
            <c:bubble3D val="0"/>
            <c:extLst>
              <c:ext xmlns:c16="http://schemas.microsoft.com/office/drawing/2014/chart" uri="{C3380CC4-5D6E-409C-BE32-E72D297353CC}">
                <c16:uniqueId val="{00000001-0D09-4D61-BFE5-59EE4FAF9EF6}"/>
              </c:ext>
            </c:extLst>
          </c:dPt>
          <c:dPt>
            <c:idx val="2"/>
            <c:invertIfNegative val="0"/>
            <c:bubble3D val="0"/>
            <c:extLst>
              <c:ext xmlns:c16="http://schemas.microsoft.com/office/drawing/2014/chart" uri="{C3380CC4-5D6E-409C-BE32-E72D297353CC}">
                <c16:uniqueId val="{00000002-0D09-4D61-BFE5-59EE4FAF9EF6}"/>
              </c:ext>
            </c:extLst>
          </c:dPt>
          <c:dPt>
            <c:idx val="3"/>
            <c:invertIfNegative val="0"/>
            <c:bubble3D val="0"/>
            <c:extLst>
              <c:ext xmlns:c16="http://schemas.microsoft.com/office/drawing/2014/chart" uri="{C3380CC4-5D6E-409C-BE32-E72D297353CC}">
                <c16:uniqueId val="{00000003-0D09-4D61-BFE5-59EE4FAF9EF6}"/>
              </c:ext>
            </c:extLst>
          </c:dPt>
          <c:dPt>
            <c:idx val="4"/>
            <c:invertIfNegative val="0"/>
            <c:bubble3D val="0"/>
            <c:extLst>
              <c:ext xmlns:c16="http://schemas.microsoft.com/office/drawing/2014/chart" uri="{C3380CC4-5D6E-409C-BE32-E72D297353CC}">
                <c16:uniqueId val="{00000004-0D09-4D61-BFE5-59EE4FAF9EF6}"/>
              </c:ext>
            </c:extLst>
          </c:dPt>
          <c:dPt>
            <c:idx val="5"/>
            <c:invertIfNegative val="0"/>
            <c:bubble3D val="0"/>
            <c:extLst>
              <c:ext xmlns:c16="http://schemas.microsoft.com/office/drawing/2014/chart" uri="{C3380CC4-5D6E-409C-BE32-E72D297353CC}">
                <c16:uniqueId val="{00000005-0D09-4D61-BFE5-59EE4FAF9EF6}"/>
              </c:ext>
            </c:extLst>
          </c:dPt>
          <c:dPt>
            <c:idx val="6"/>
            <c:invertIfNegative val="0"/>
            <c:bubble3D val="0"/>
            <c:extLst>
              <c:ext xmlns:c16="http://schemas.microsoft.com/office/drawing/2014/chart" uri="{C3380CC4-5D6E-409C-BE32-E72D297353CC}">
                <c16:uniqueId val="{00000006-0D09-4D61-BFE5-59EE4FAF9EF6}"/>
              </c:ext>
            </c:extLst>
          </c:dPt>
          <c:dPt>
            <c:idx val="7"/>
            <c:invertIfNegative val="0"/>
            <c:bubble3D val="0"/>
            <c:extLst>
              <c:ext xmlns:c16="http://schemas.microsoft.com/office/drawing/2014/chart" uri="{C3380CC4-5D6E-409C-BE32-E72D297353CC}">
                <c16:uniqueId val="{00000007-0D09-4D61-BFE5-59EE4FAF9EF6}"/>
              </c:ext>
            </c:extLst>
          </c:dPt>
          <c:dPt>
            <c:idx val="8"/>
            <c:invertIfNegative val="0"/>
            <c:bubble3D val="0"/>
            <c:extLst>
              <c:ext xmlns:c16="http://schemas.microsoft.com/office/drawing/2014/chart" uri="{C3380CC4-5D6E-409C-BE32-E72D297353CC}">
                <c16:uniqueId val="{00000008-0D09-4D61-BFE5-59EE4FAF9EF6}"/>
              </c:ext>
            </c:extLst>
          </c:dPt>
          <c:dPt>
            <c:idx val="9"/>
            <c:invertIfNegative val="0"/>
            <c:bubble3D val="0"/>
            <c:extLst>
              <c:ext xmlns:c16="http://schemas.microsoft.com/office/drawing/2014/chart" uri="{C3380CC4-5D6E-409C-BE32-E72D297353CC}">
                <c16:uniqueId val="{00000009-0D09-4D61-BFE5-59EE4FAF9EF6}"/>
              </c:ext>
            </c:extLst>
          </c:dPt>
          <c:dPt>
            <c:idx val="10"/>
            <c:invertIfNegative val="0"/>
            <c:bubble3D val="0"/>
            <c:extLst>
              <c:ext xmlns:c16="http://schemas.microsoft.com/office/drawing/2014/chart" uri="{C3380CC4-5D6E-409C-BE32-E72D297353CC}">
                <c16:uniqueId val="{0000000A-0D09-4D61-BFE5-59EE4FAF9EF6}"/>
              </c:ext>
            </c:extLst>
          </c:dPt>
          <c:dPt>
            <c:idx val="11"/>
            <c:invertIfNegative val="0"/>
            <c:bubble3D val="0"/>
            <c:extLst>
              <c:ext xmlns:c16="http://schemas.microsoft.com/office/drawing/2014/chart" uri="{C3380CC4-5D6E-409C-BE32-E72D297353CC}">
                <c16:uniqueId val="{0000000B-0D09-4D61-BFE5-59EE4FAF9EF6}"/>
              </c:ext>
            </c:extLst>
          </c:dPt>
          <c:dLbls>
            <c:dLbl>
              <c:idx val="0"/>
              <c:layout>
                <c:manualLayout>
                  <c:x val="1.2500001230315082E-3"/>
                  <c:y val="-0.32943934945299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09-4D61-BFE5-59EE4FAF9EF6}"/>
                </c:ext>
              </c:extLst>
            </c:dLbl>
            <c:dLbl>
              <c:idx val="1"/>
              <c:layout>
                <c:manualLayout>
                  <c:x val="-2.5000002460630164E-3"/>
                  <c:y val="-0.300696863886375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09-4D61-BFE5-59EE4FAF9EF6}"/>
                </c:ext>
              </c:extLst>
            </c:dLbl>
            <c:dLbl>
              <c:idx val="2"/>
              <c:layout>
                <c:manualLayout>
                  <c:x val="0"/>
                  <c:y val="-0.302273136960017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09-4D61-BFE5-59EE4FAF9EF6}"/>
                </c:ext>
              </c:extLst>
            </c:dLbl>
            <c:dLbl>
              <c:idx val="3"/>
              <c:layout>
                <c:manualLayout>
                  <c:x val="2.5000002460630164E-3"/>
                  <c:y val="-0.26653056890772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09-4D61-BFE5-59EE4FAF9EF6}"/>
                </c:ext>
              </c:extLst>
            </c:dLbl>
            <c:dLbl>
              <c:idx val="4"/>
              <c:layout>
                <c:manualLayout>
                  <c:x val="1.2500001230314624E-3"/>
                  <c:y val="-0.261245671387014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09-4D61-BFE5-59EE4FAF9EF6}"/>
                </c:ext>
              </c:extLst>
            </c:dLbl>
            <c:dLbl>
              <c:idx val="5"/>
              <c:layout>
                <c:manualLayout>
                  <c:x val="1.2499999999999083E-3"/>
                  <c:y val="-0.244742507964820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09-4D61-BFE5-59EE4FAF9EF6}"/>
                </c:ext>
              </c:extLst>
            </c:dLbl>
            <c:dLbl>
              <c:idx val="6"/>
              <c:layout>
                <c:manualLayout>
                  <c:x val="2.4999999999999085E-3"/>
                  <c:y val="-0.290822920505139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09-4D61-BFE5-59EE4FAF9EF6}"/>
                </c:ext>
              </c:extLst>
            </c:dLbl>
            <c:dLbl>
              <c:idx val="7"/>
              <c:layout>
                <c:manualLayout>
                  <c:x val="0"/>
                  <c:y val="-0.289153393402137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09-4D61-BFE5-59EE4FAF9EF6}"/>
                </c:ext>
              </c:extLst>
            </c:dLbl>
            <c:dLbl>
              <c:idx val="8"/>
              <c:layout>
                <c:manualLayout>
                  <c:x val="-1.2500000000000917E-3"/>
                  <c:y val="-0.2595304864220625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09-4D61-BFE5-59EE4FAF9EF6}"/>
                </c:ext>
              </c:extLst>
            </c:dLbl>
            <c:dLbl>
              <c:idx val="9"/>
              <c:layout>
                <c:manualLayout>
                  <c:x val="1.2499999999999083E-3"/>
                  <c:y val="-0.202462897064565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09-4D61-BFE5-59EE4FAF9EF6}"/>
                </c:ext>
              </c:extLst>
            </c:dLbl>
            <c:dLbl>
              <c:idx val="10"/>
              <c:layout>
                <c:manualLayout>
                  <c:x val="1.2499999999998166E-3"/>
                  <c:y val="-0.165606880209061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D09-4D61-BFE5-59EE4FAF9EF6}"/>
                </c:ext>
              </c:extLst>
            </c:dLbl>
            <c:dLbl>
              <c:idx val="11"/>
              <c:layout>
                <c:manualLayout>
                  <c:x val="2.4999999999998166E-3"/>
                  <c:y val="-0.266159706463021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D09-4D61-BFE5-59EE4FAF9EF6}"/>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0-5073-46E0-8AB7-9933211A7B6C}"/>
            </c:ext>
          </c:extLst>
        </c:ser>
        <c:dLbls>
          <c:showLegendKey val="0"/>
          <c:showVal val="1"/>
          <c:showCatName val="0"/>
          <c:showSerName val="0"/>
          <c:showPercent val="0"/>
          <c:showBubbleSize val="0"/>
        </c:dLbls>
        <c:gapWidth val="150"/>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Rifat.xlsx]Pivot_HiresPerMonth!Pivot_HiresPerMonth</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0924-45E0-8FCB-94AB2EE62CAA}"/>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Rifat.xlsx]Pivot_HiresByDepartment!Pivot_HiresByDepartment</c:name>
    <c:fmtId val="3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71EE-4272-84AE-E04E4FBAE6F7}"/>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Rifat.xlsx]Pivot_HiresBySource!Pivot_HiresBySource</c:name>
    <c:fmtId val="4"/>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CA"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9AF-47FB-BC3C-AB5981260D9E}"/>
              </c:ext>
            </c:extLst>
          </c:dPt>
          <c:dLbls>
            <c:dLbl>
              <c:idx val="3"/>
              <c:tx>
                <c:rich>
                  <a:bodyPr/>
                  <a:lstStyle/>
                  <a:p>
                    <a:fld id="{AB238CF1-2648-4A63-8A4F-B26EF176678E}" type="VALUE">
                      <a:rPr lang="en-US" sz="1000" b="1" i="0" baseline="0">
                        <a:solidFill>
                          <a:schemeClr val="tx1"/>
                        </a:solidFill>
                      </a:rPr>
                      <a:pPr/>
                      <a:t>[VALUE]</a:t>
                    </a:fld>
                    <a:endParaRPr lang="en-CA"/>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AF-47FB-BC3C-AB5981260D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0-09AF-47FB-BC3C-AB5981260D9E}"/>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Rifat.xlsx]Pivot_OfferAcceptanceRate!Pivot_OfferAcceptanceRate</c:name>
    <c:fmtId val="10"/>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CA"/>
              <a:t>Offer Acceptance Rate</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alpha val="0"/>
              </a:schemeClr>
            </a:solidFill>
            <a:round/>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3-D535-4C2A-BDAC-226FA30E9346}"/>
            </c:ext>
          </c:extLst>
        </c:ser>
        <c:dLbls>
          <c:dLblPos val="t"/>
          <c:showLegendKey val="0"/>
          <c:showVal val="1"/>
          <c:showCatName val="0"/>
          <c:showSerName val="0"/>
          <c:showPercent val="0"/>
          <c:showBubbleSize val="0"/>
        </c:dLbls>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5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CA" baseline="0">
                <a:solidFill>
                  <a:schemeClr val="tx1"/>
                </a:solidFill>
              </a:rPr>
              <a:t>OKR-Objectives and Key Results</a:t>
            </a:r>
          </a:p>
        </c:rich>
      </c:tx>
      <c:layout>
        <c:manualLayout>
          <c:xMode val="edge"/>
          <c:yMode val="edge"/>
          <c:x val="0.19814566929133859"/>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46AED89D-F119-4954-9ABE-A8BA2534145D}"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06-49CF-9A07-BCB2245B6E98}"/>
                </c:ext>
              </c:extLst>
            </c:dLbl>
            <c:dLbl>
              <c:idx val="1"/>
              <c:tx>
                <c:rich>
                  <a:bodyPr/>
                  <a:lstStyle/>
                  <a:p>
                    <a:fld id="{185F7715-7671-4854-8563-42E076C66BB3}"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506-49CF-9A07-BCB2245B6E98}"/>
                </c:ext>
              </c:extLst>
            </c:dLbl>
            <c:dLbl>
              <c:idx val="2"/>
              <c:tx>
                <c:rich>
                  <a:bodyPr/>
                  <a:lstStyle/>
                  <a:p>
                    <a:fld id="{2D5649B6-69AC-4192-ABC8-ADEA2B703A26}"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0-A140-4FCD-9684-26334BD8EB6A}"/>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2F5EF3F2-4DEA-4522-9F45-2A5A44D39F7F}"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06-49CF-9A07-BCB2245B6E98}"/>
                </c:ext>
              </c:extLst>
            </c:dLbl>
            <c:dLbl>
              <c:idx val="1"/>
              <c:tx>
                <c:rich>
                  <a:bodyPr/>
                  <a:lstStyle/>
                  <a:p>
                    <a:fld id="{5116B27D-1654-4E29-BC2A-BC64BEDAD793}"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06-49CF-9A07-BCB2245B6E98}"/>
                </c:ext>
              </c:extLst>
            </c:dLbl>
            <c:dLbl>
              <c:idx val="2"/>
              <c:tx>
                <c:rich>
                  <a:bodyPr/>
                  <a:lstStyle/>
                  <a:p>
                    <a:fld id="{1D80B03C-AC98-48C1-B080-5C74E2EFA9A1}"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1-A140-4FCD-9684-26334BD8EB6A}"/>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Rifat.xlsx]Calculation!App_Gender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Application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02-4879-AB68-9660AF8498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02-4879-AB68-9660AF8498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02-4879-AB68-9660AF84986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0-A082-4D85-9DAC-1DED7B28C54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Days By Sources</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Hiring Days by Sourcesl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2B-4DEC-AE9E-5ED952D13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2B-4DEC-AE9E-5ED952D135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2B-4DEC-AE9E-5ED952D135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2B-4DEC-AE9E-5ED952D13595}"/>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0-7163-48E3-A9E0-0D0E8A9CE3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Rifat.xlsx]Calculation!Years of Experience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Years of Experiencel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CA33-40EE-A9A1-6085A79CB19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Education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Hiring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6F05-44A1-AAE8-F91800DBC13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Rifat.xlsx]Calculation!Hiring cost by month</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Hiring Cost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ADB5-44BC-9E05-DB886E67A5FC}"/>
            </c:ext>
          </c:extLst>
        </c:ser>
        <c:dLbls>
          <c:dLblPos val="outEnd"/>
          <c:showLegendKey val="0"/>
          <c:showVal val="1"/>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Rifat.xlsx]Calculation!Hired by Gender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Hired by Gender</a:t>
            </a:r>
          </a:p>
        </c:rich>
      </c:tx>
      <c:layout>
        <c:manualLayout>
          <c:xMode val="edge"/>
          <c:yMode val="edge"/>
          <c:x val="0.39371522309711288"/>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672637795275591"/>
          <c:y val="0.21317585301837269"/>
          <c:w val="0.41543635170603671"/>
          <c:h val="0.69239391951006113"/>
        </c:manualLayout>
      </c:layout>
      <c:doughnutChart>
        <c:varyColors val="1"/>
        <c:ser>
          <c:idx val="0"/>
          <c:order val="0"/>
          <c:tx>
            <c:strRef>
              <c:f>Calculation!$Q$22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ACA-46D4-B55A-D97A88CE2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A-46D4-B55A-D97A88CE2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ACA-46D4-B55A-D97A88CE294C}"/>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ACA-46D4-B55A-D97A88CE294C}"/>
                </c:ext>
              </c:extLst>
            </c:dLbl>
            <c:dLbl>
              <c:idx val="1"/>
              <c:layout>
                <c:manualLayout>
                  <c:x val="-0.1194444444444444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A-46D4-B55A-D97A88CE294C}"/>
                </c:ext>
              </c:extLst>
            </c:dLbl>
            <c:dLbl>
              <c:idx val="2"/>
              <c:layout>
                <c:manualLayout>
                  <c:x val="-0.10277777777777783"/>
                  <c:y val="-9.72222222222222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ACA-46D4-B55A-D97A88CE29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0-5ACA-46D4-B55A-D97A88CE294C}"/>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Rifat.xlsx]Calculation!Hire cost by Job Role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Hiring Cost by Job Role</a:t>
            </a:r>
          </a:p>
        </c:rich>
      </c:tx>
      <c:layout>
        <c:manualLayout>
          <c:xMode val="edge"/>
          <c:yMode val="edge"/>
          <c:x val="0.38291482965239593"/>
          <c:y val="4.7033375831716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5B76-4268-BDE9-8B6010BC5EB8}"/>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5B76-4268-BDE9-8B6010BC5EB8}"/>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[2.HR Recruitment Dashboard by Mohammad Redwan Arefin Rifat.xlsx]Calculation!Age Group</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Hired From Age Group</a:t>
            </a:r>
          </a:p>
        </c:rich>
      </c:tx>
      <c:layout>
        <c:manualLayout>
          <c:xMode val="edge"/>
          <c:yMode val="edge"/>
          <c:x val="0.3271559654047595"/>
          <c:y val="0.118328958880139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A5C-40EB-BE26-2C9E0F2D0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A5C-40EB-BE26-2C9E0F2D0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A5C-40EB-BE26-2C9E0F2D04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A5C-40EB-BE26-2C9E0F2D0432}"/>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A5C-40EB-BE26-2C9E0F2D0432}"/>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5C-40EB-BE26-2C9E0F2D0432}"/>
                </c:ext>
              </c:extLst>
            </c:dLbl>
            <c:dLbl>
              <c:idx val="2"/>
              <c:layout>
                <c:manualLayout>
                  <c:x val="-0.15357323485185351"/>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A5C-40EB-BE26-2C9E0F2D0432}"/>
                </c:ext>
              </c:extLst>
            </c:dLbl>
            <c:dLbl>
              <c:idx val="3"/>
              <c:layout>
                <c:manualLayout>
                  <c:x val="-0.1508789675737508"/>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5C-40EB-BE26-2C9E0F2D043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0-4A5C-40EB-BE26-2C9E0F2D0432}"/>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3000" b="1" i="0" baseline="0">
              <a:solidFill>
                <a:schemeClr val="tx1"/>
              </a:solidFill>
            </a:defRPr>
          </a:pPr>
          <a:r>
            <a:rPr lang="en-US" sz="3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2700" b="1" i="0" baseline="0">
                    <a:solidFill>
                      <a:srgbClr val="FFCC00"/>
                    </a:solidFill>
                  </a:defRPr>
                </a:pPr>
                <a:endParaRPr lang="en-US" sz="27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2700" baseline="0">
                      <a:solidFill>
                        <a:srgbClr val="FFC000"/>
                      </a:solidFill>
                    </a:defRPr>
                  </a:pPr>
                  <a:r>
                    <a:rPr lang="en-US" sz="27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2400" b="1" i="0" baseline="0">
                <a:solidFill>
                  <a:schemeClr val="tx1"/>
                </a:solidFill>
              </a:defRPr>
            </a:pPr>
            <a:endParaRPr lang="en-US" sz="2400" b="1" i="0" u="none" strike="noStrike" baseline="0">
              <a:solidFill>
                <a:schemeClr val="tx1"/>
              </a:solidFill>
              <a:latin typeface="Aptos Narrow" panose="0211000402020202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2000" b="1" i="0" baseline="0">
              <a:solidFill>
                <a:schemeClr val="tx1"/>
              </a:solidFill>
            </a:defRPr>
          </a:pPr>
          <a:r>
            <a:rPr lang="en-US" sz="2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1500" b="1" i="0" baseline="0">
                    <a:solidFill>
                      <a:srgbClr val="FFCC00"/>
                    </a:solidFill>
                  </a:defRPr>
                </a:pPr>
                <a:endParaRPr lang="en-US" sz="15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1500" baseline="0">
                      <a:solidFill>
                        <a:srgbClr val="FFC000"/>
                      </a:solidFill>
                    </a:defRPr>
                  </a:pPr>
                  <a:r>
                    <a:rPr lang="en-US" sz="15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500" b="1" i="0" baseline="0">
                <a:solidFill>
                  <a:schemeClr val="tx1"/>
                </a:solidFill>
              </a:defRPr>
            </a:pPr>
            <a:endParaRPr lang="en-US" sz="15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iring Progress KPI Dashboard'!A1"/><Relationship Id="rId2" Type="http://schemas.openxmlformats.org/officeDocument/2006/relationships/hyperlink" Target="#'Vacancy Fill Rate Dashboard'!A1"/><Relationship Id="rId1" Type="http://schemas.openxmlformats.org/officeDocument/2006/relationships/image" Target="../media/image1.png"/><Relationship Id="rId5" Type="http://schemas.openxmlformats.org/officeDocument/2006/relationships/hyperlink" Target="#Insights!A1"/><Relationship Id="rId4" Type="http://schemas.openxmlformats.org/officeDocument/2006/relationships/hyperlink" Target="#'HR KPIs scorecard&#160;'!A1"/></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jpeg"/><Relationship Id="rId1" Type="http://schemas.microsoft.com/office/2014/relationships/chartEx" Target="../charts/chartEx1.xml"/><Relationship Id="rId6" Type="http://schemas.openxmlformats.org/officeDocument/2006/relationships/hyperlink" Target="#Homepage!A1"/><Relationship Id="rId5" Type="http://schemas.microsoft.com/office/2014/relationships/chartEx" Target="../charts/chartEx2.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hyperlink" Target="#Homepage!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jpeg"/><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hyperlink" Target="#Homepage!A1"/><Relationship Id="rId7" Type="http://schemas.openxmlformats.org/officeDocument/2006/relationships/chart" Target="../charts/chart13.xml"/><Relationship Id="rId2" Type="http://schemas.openxmlformats.org/officeDocument/2006/relationships/image" Target="../media/image4.jpeg"/><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hyperlink" Target="#Homepage!A1"/><Relationship Id="rId2" Type="http://schemas.openxmlformats.org/officeDocument/2006/relationships/image" Target="../media/image6.png"/><Relationship Id="rId1" Type="http://schemas.openxmlformats.org/officeDocument/2006/relationships/image" Target="../media/image5.jp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1219200</xdr:colOff>
      <xdr:row>0</xdr:row>
      <xdr:rowOff>0</xdr:rowOff>
    </xdr:from>
    <xdr:to>
      <xdr:col>9</xdr:col>
      <xdr:colOff>1190625</xdr:colOff>
      <xdr:row>14</xdr:row>
      <xdr:rowOff>323850</xdr:rowOff>
    </xdr:to>
    <xdr:sp macro="" textlink="">
      <xdr:nvSpPr>
        <xdr:cNvPr id="2" name="Rectangle 1">
          <a:extLst>
            <a:ext uri="{FF2B5EF4-FFF2-40B4-BE49-F238E27FC236}">
              <a16:creationId xmlns:a16="http://schemas.microsoft.com/office/drawing/2014/main" id="{DA72C12D-0EF4-16EF-8CD1-D09B87EB87D3}"/>
            </a:ext>
          </a:extLst>
        </xdr:cNvPr>
        <xdr:cNvSpPr/>
      </xdr:nvSpPr>
      <xdr:spPr>
        <a:xfrm>
          <a:off x="2438400" y="0"/>
          <a:ext cx="9734550" cy="4991100"/>
        </a:xfrm>
        <a:prstGeom prst="rect">
          <a:avLst/>
        </a:prstGeom>
        <a:blipFill dpi="0" rotWithShape="1">
          <a:blip xmlns:r="http://schemas.openxmlformats.org/officeDocument/2006/relationships" r:embed="rId1">
            <a:alphaModFix amt="92000"/>
          </a:blip>
          <a:srcRect/>
          <a:stretch>
            <a:fillRect/>
          </a:stretch>
        </a:blip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66676</xdr:colOff>
      <xdr:row>0</xdr:row>
      <xdr:rowOff>66675</xdr:rowOff>
    </xdr:from>
    <xdr:to>
      <xdr:col>7</xdr:col>
      <xdr:colOff>923926</xdr:colOff>
      <xdr:row>1</xdr:row>
      <xdr:rowOff>314325</xdr:rowOff>
    </xdr:to>
    <xdr:sp macro="" textlink="">
      <xdr:nvSpPr>
        <xdr:cNvPr id="4" name="Rectangle 3">
          <a:extLst>
            <a:ext uri="{FF2B5EF4-FFF2-40B4-BE49-F238E27FC236}">
              <a16:creationId xmlns:a16="http://schemas.microsoft.com/office/drawing/2014/main" id="{3260EAF1-B787-CFB8-A654-DEF4C58D02FA}"/>
            </a:ext>
          </a:extLst>
        </xdr:cNvPr>
        <xdr:cNvSpPr/>
      </xdr:nvSpPr>
      <xdr:spPr>
        <a:xfrm>
          <a:off x="4953001" y="66675"/>
          <a:ext cx="4514850" cy="581025"/>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800" b="1">
              <a:solidFill>
                <a:schemeClr val="tx1"/>
              </a:solidFill>
              <a:effectLst/>
              <a:latin typeface="+mn-lt"/>
              <a:ea typeface="+mn-ea"/>
              <a:cs typeface="+mn-cs"/>
            </a:rPr>
            <a:t>Talent Acquisition Dashboard</a:t>
          </a:r>
          <a:endParaRPr lang="en-CA" sz="2800" b="1">
            <a:solidFill>
              <a:schemeClr val="tx1"/>
            </a:solidFill>
          </a:endParaRPr>
        </a:p>
      </xdr:txBody>
    </xdr:sp>
    <xdr:clientData/>
  </xdr:twoCellAnchor>
  <xdr:twoCellAnchor>
    <xdr:from>
      <xdr:col>4</xdr:col>
      <xdr:colOff>638175</xdr:colOff>
      <xdr:row>2</xdr:row>
      <xdr:rowOff>76200</xdr:rowOff>
    </xdr:from>
    <xdr:to>
      <xdr:col>7</xdr:col>
      <xdr:colOff>387650</xdr:colOff>
      <xdr:row>3</xdr:row>
      <xdr:rowOff>132452</xdr:rowOff>
    </xdr:to>
    <xdr:sp macro="" textlink="">
      <xdr:nvSpPr>
        <xdr:cNvPr id="6" name="Rectangle 5">
          <a:extLst>
            <a:ext uri="{FF2B5EF4-FFF2-40B4-BE49-F238E27FC236}">
              <a16:creationId xmlns:a16="http://schemas.microsoft.com/office/drawing/2014/main" id="{E59B39E5-121E-48D8-8034-64D570B50609}"/>
            </a:ext>
          </a:extLst>
        </xdr:cNvPr>
        <xdr:cNvSpPr/>
      </xdr:nvSpPr>
      <xdr:spPr>
        <a:xfrm>
          <a:off x="5524500" y="742950"/>
          <a:ext cx="3407075" cy="38962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600" b="1">
              <a:solidFill>
                <a:srgbClr val="FFCC00"/>
              </a:solidFill>
            </a:rPr>
            <a:t>From Candidates to Hires → Visualized </a:t>
          </a:r>
        </a:p>
      </xdr:txBody>
    </xdr:sp>
    <xdr:clientData/>
  </xdr:twoCellAnchor>
  <xdr:twoCellAnchor>
    <xdr:from>
      <xdr:col>4</xdr:col>
      <xdr:colOff>685800</xdr:colOff>
      <xdr:row>3</xdr:row>
      <xdr:rowOff>200025</xdr:rowOff>
    </xdr:from>
    <xdr:to>
      <xdr:col>7</xdr:col>
      <xdr:colOff>352425</xdr:colOff>
      <xdr:row>4</xdr:row>
      <xdr:rowOff>152400</xdr:rowOff>
    </xdr:to>
    <xdr:sp macro="" textlink="">
      <xdr:nvSpPr>
        <xdr:cNvPr id="7" name="Text Box 1">
          <a:extLst>
            <a:ext uri="{FF2B5EF4-FFF2-40B4-BE49-F238E27FC236}">
              <a16:creationId xmlns:a16="http://schemas.microsoft.com/office/drawing/2014/main" id="{3C4DA98B-FA44-4910-BC00-794B44B90EF2}"/>
            </a:ext>
          </a:extLst>
        </xdr:cNvPr>
        <xdr:cNvSpPr txBox="1">
          <a:spLocks noChangeArrowheads="1"/>
        </xdr:cNvSpPr>
      </xdr:nvSpPr>
      <xdr:spPr bwMode="auto">
        <a:xfrm>
          <a:off x="5572125" y="1200150"/>
          <a:ext cx="3324225" cy="285750"/>
        </a:xfrm>
        <a:prstGeom prst="rect">
          <a:avLst/>
        </a:prstGeom>
        <a:solidFill>
          <a:srgbClr val="FFFFFF"/>
        </a:solidFill>
        <a:ln w="9525">
          <a:solidFill>
            <a:srgbClr val="000000">
              <a:alpha val="0"/>
            </a:srgbClr>
          </a:solidFill>
          <a:miter lim="800000"/>
          <a:headEnd/>
          <a:tailEnd/>
        </a:ln>
      </xdr:spPr>
      <xdr:txBody>
        <a:bodyPr vertOverflow="clip" wrap="square" lIns="45720" tIns="41148" rIns="0" bIns="0" anchor="t" upright="1"/>
        <a:lstStyle/>
        <a:p>
          <a:pPr algn="l" rtl="0">
            <a:lnSpc>
              <a:spcPts val="1900"/>
            </a:lnSpc>
            <a:defRPr sz="1000"/>
          </a:pPr>
          <a:r>
            <a:rPr lang="en-CA" sz="1800" b="1" i="0" u="none" strike="noStrike" baseline="0">
              <a:solidFill>
                <a:srgbClr val="000000"/>
              </a:solidFill>
              <a:latin typeface="Aptos Narrow"/>
            </a:rPr>
            <a:t>Prepared for: Management Review</a:t>
          </a:r>
        </a:p>
      </xdr:txBody>
    </xdr:sp>
    <xdr:clientData/>
  </xdr:twoCellAnchor>
  <xdr:twoCellAnchor>
    <xdr:from>
      <xdr:col>0</xdr:col>
      <xdr:colOff>133350</xdr:colOff>
      <xdr:row>2</xdr:row>
      <xdr:rowOff>323850</xdr:rowOff>
    </xdr:from>
    <xdr:to>
      <xdr:col>1</xdr:col>
      <xdr:colOff>1088725</xdr:colOff>
      <xdr:row>4</xdr:row>
      <xdr:rowOff>226803</xdr:rowOff>
    </xdr:to>
    <xdr:sp macro="" textlink="">
      <xdr:nvSpPr>
        <xdr:cNvPr id="14" name="Rectangle 13">
          <a:hlinkClick xmlns:r="http://schemas.openxmlformats.org/officeDocument/2006/relationships" r:id="rId2"/>
          <a:extLst>
            <a:ext uri="{FF2B5EF4-FFF2-40B4-BE49-F238E27FC236}">
              <a16:creationId xmlns:a16="http://schemas.microsoft.com/office/drawing/2014/main" id="{FDB3EB0B-8882-4F9B-A228-EF61C549E218}"/>
            </a:ext>
          </a:extLst>
        </xdr:cNvPr>
        <xdr:cNvSpPr/>
      </xdr:nvSpPr>
      <xdr:spPr>
        <a:xfrm>
          <a:off x="133350" y="990600"/>
          <a:ext cx="2174575" cy="5697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Vacancy Fill Rate Dashboard</a:t>
          </a:r>
        </a:p>
      </xdr:txBody>
    </xdr:sp>
    <xdr:clientData/>
  </xdr:twoCellAnchor>
  <xdr:twoCellAnchor>
    <xdr:from>
      <xdr:col>0</xdr:col>
      <xdr:colOff>133350</xdr:colOff>
      <xdr:row>5</xdr:row>
      <xdr:rowOff>190500</xdr:rowOff>
    </xdr:from>
    <xdr:to>
      <xdr:col>1</xdr:col>
      <xdr:colOff>1079200</xdr:colOff>
      <xdr:row>7</xdr:row>
      <xdr:rowOff>65776</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390B1A01-C768-4E48-A523-893310A24390}"/>
            </a:ext>
          </a:extLst>
        </xdr:cNvPr>
        <xdr:cNvSpPr/>
      </xdr:nvSpPr>
      <xdr:spPr>
        <a:xfrm>
          <a:off x="133350" y="1857375"/>
          <a:ext cx="2165050" cy="54202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Hiring Progress KPI</a:t>
          </a:r>
          <a:r>
            <a:rPr lang="en-CA" sz="1400" b="1" baseline="0">
              <a:solidFill>
                <a:schemeClr val="tx1"/>
              </a:solidFill>
            </a:rPr>
            <a:t> </a:t>
          </a:r>
          <a:r>
            <a:rPr lang="en-CA" sz="1400" b="1">
              <a:solidFill>
                <a:schemeClr val="tx1"/>
              </a:solidFill>
            </a:rPr>
            <a:t>Dashboard</a:t>
          </a:r>
        </a:p>
      </xdr:txBody>
    </xdr:sp>
    <xdr:clientData/>
  </xdr:twoCellAnchor>
  <xdr:twoCellAnchor>
    <xdr:from>
      <xdr:col>0</xdr:col>
      <xdr:colOff>142875</xdr:colOff>
      <xdr:row>8</xdr:row>
      <xdr:rowOff>28575</xdr:rowOff>
    </xdr:from>
    <xdr:to>
      <xdr:col>1</xdr:col>
      <xdr:colOff>1079201</xdr:colOff>
      <xdr:row>9</xdr:row>
      <xdr:rowOff>132451</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83D75FEE-AFDC-4C62-AD68-1BD1586E10EA}"/>
            </a:ext>
          </a:extLst>
        </xdr:cNvPr>
        <xdr:cNvSpPr/>
      </xdr:nvSpPr>
      <xdr:spPr>
        <a:xfrm>
          <a:off x="142875" y="2695575"/>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HR KPIs scorecard </a:t>
          </a:r>
          <a:endParaRPr lang="en-CA" sz="1400" b="1">
            <a:solidFill>
              <a:schemeClr val="tx1"/>
            </a:solidFill>
          </a:endParaRPr>
        </a:p>
      </xdr:txBody>
    </xdr:sp>
    <xdr:clientData/>
  </xdr:twoCellAnchor>
  <xdr:twoCellAnchor>
    <xdr:from>
      <xdr:col>0</xdr:col>
      <xdr:colOff>142875</xdr:colOff>
      <xdr:row>10</xdr:row>
      <xdr:rowOff>133350</xdr:rowOff>
    </xdr:from>
    <xdr:to>
      <xdr:col>1</xdr:col>
      <xdr:colOff>1079201</xdr:colOff>
      <xdr:row>11</xdr:row>
      <xdr:rowOff>237226</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3E13BB45-45A3-4CCC-9AAB-BAE64AA06309}"/>
            </a:ext>
          </a:extLst>
        </xdr:cNvPr>
        <xdr:cNvSpPr/>
      </xdr:nvSpPr>
      <xdr:spPr>
        <a:xfrm>
          <a:off x="142875" y="3467100"/>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Insights </a:t>
          </a:r>
          <a:endParaRPr lang="en-CA" sz="1400" b="1">
            <a:solidFill>
              <a:schemeClr val="tx1"/>
            </a:solidFill>
          </a:endParaRPr>
        </a:p>
      </xdr:txBody>
    </xdr:sp>
    <xdr:clientData/>
  </xdr:twoCellAnchor>
  <xdr:oneCellAnchor>
    <xdr:from>
      <xdr:col>4</xdr:col>
      <xdr:colOff>609599</xdr:colOff>
      <xdr:row>4</xdr:row>
      <xdr:rowOff>219075</xdr:rowOff>
    </xdr:from>
    <xdr:ext cx="1247776" cy="295275"/>
    <xdr:sp macro="" textlink="">
      <xdr:nvSpPr>
        <xdr:cNvPr id="3" name="TextBox 2">
          <a:extLst>
            <a:ext uri="{FF2B5EF4-FFF2-40B4-BE49-F238E27FC236}">
              <a16:creationId xmlns:a16="http://schemas.microsoft.com/office/drawing/2014/main" id="{22D541A7-30BC-2E94-279F-A8550B7CB678}"/>
            </a:ext>
          </a:extLst>
        </xdr:cNvPr>
        <xdr:cNvSpPr txBox="1"/>
      </xdr:nvSpPr>
      <xdr:spPr>
        <a:xfrm>
          <a:off x="5495924" y="1552575"/>
          <a:ext cx="1247776"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chemeClr val="tx1"/>
              </a:solidFill>
              <a:effectLst/>
              <a:latin typeface="+mn-lt"/>
              <a:ea typeface="+mn-ea"/>
              <a:cs typeface="+mn-cs"/>
            </a:rPr>
            <a:t>Key Features:</a:t>
          </a:r>
          <a:endParaRPr lang="en-CA" sz="1400">
            <a:effectLst/>
          </a:endParaRPr>
        </a:p>
        <a:p>
          <a:endParaRPr lang="en-CA" sz="1100"/>
        </a:p>
      </xdr:txBody>
    </xdr:sp>
    <xdr:clientData/>
  </xdr:oneCellAnchor>
  <xdr:oneCellAnchor>
    <xdr:from>
      <xdr:col>4</xdr:col>
      <xdr:colOff>600075</xdr:colOff>
      <xdr:row>5</xdr:row>
      <xdr:rowOff>104775</xdr:rowOff>
    </xdr:from>
    <xdr:ext cx="2513958" cy="361951"/>
    <xdr:sp macro="" textlink="">
      <xdr:nvSpPr>
        <xdr:cNvPr id="5" name="TextBox 4">
          <a:extLst>
            <a:ext uri="{FF2B5EF4-FFF2-40B4-BE49-F238E27FC236}">
              <a16:creationId xmlns:a16="http://schemas.microsoft.com/office/drawing/2014/main" id="{99745F95-B2FA-E1EA-84BF-FD91D139799D}"/>
            </a:ext>
          </a:extLst>
        </xdr:cNvPr>
        <xdr:cNvSpPr txBox="1"/>
      </xdr:nvSpPr>
      <xdr:spPr>
        <a:xfrm>
          <a:off x="5486400" y="1771650"/>
          <a:ext cx="2513958" cy="361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800" b="1">
              <a:solidFill>
                <a:schemeClr val="tx1"/>
              </a:solidFill>
              <a:effectLst/>
              <a:latin typeface="+mn-lt"/>
              <a:ea typeface="+mn-ea"/>
              <a:cs typeface="+mn-cs"/>
            </a:rPr>
            <a:t>.</a:t>
          </a:r>
          <a:r>
            <a:rPr lang="en-CA" sz="1400" b="1">
              <a:solidFill>
                <a:schemeClr val="tx1"/>
              </a:solidFill>
              <a:effectLst/>
              <a:latin typeface="+mn-lt"/>
              <a:ea typeface="+mn-ea"/>
              <a:cs typeface="+mn-cs"/>
            </a:rPr>
            <a:t> Real-time vacancy fill tracking</a:t>
          </a:r>
          <a:endParaRPr lang="en-CA" sz="1400"/>
        </a:p>
      </xdr:txBody>
    </xdr:sp>
    <xdr:clientData/>
  </xdr:oneCellAnchor>
  <xdr:oneCellAnchor>
    <xdr:from>
      <xdr:col>4</xdr:col>
      <xdr:colOff>600075</xdr:colOff>
      <xdr:row>6</xdr:row>
      <xdr:rowOff>28575</xdr:rowOff>
    </xdr:from>
    <xdr:ext cx="3027688" cy="374077"/>
    <xdr:sp macro="" textlink="">
      <xdr:nvSpPr>
        <xdr:cNvPr id="18" name="TextBox 17">
          <a:extLst>
            <a:ext uri="{FF2B5EF4-FFF2-40B4-BE49-F238E27FC236}">
              <a16:creationId xmlns:a16="http://schemas.microsoft.com/office/drawing/2014/main" id="{D86B377B-A644-3488-E20B-E4E806110608}"/>
            </a:ext>
          </a:extLst>
        </xdr:cNvPr>
        <xdr:cNvSpPr txBox="1"/>
      </xdr:nvSpPr>
      <xdr:spPr>
        <a:xfrm>
          <a:off x="5486400" y="2028825"/>
          <a:ext cx="302768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600" b="1">
              <a:solidFill>
                <a:schemeClr val="tx1"/>
              </a:solidFill>
              <a:effectLst/>
              <a:latin typeface="+mn-lt"/>
              <a:ea typeface="+mn-ea"/>
              <a:cs typeface="+mn-cs"/>
            </a:rPr>
            <a:t> </a:t>
          </a:r>
          <a:r>
            <a:rPr lang="en-CA" sz="1400" b="1">
              <a:solidFill>
                <a:schemeClr val="tx1"/>
              </a:solidFill>
              <a:effectLst/>
              <a:latin typeface="+mn-lt"/>
              <a:ea typeface="+mn-ea"/>
              <a:cs typeface="+mn-cs"/>
            </a:rPr>
            <a:t>KPI-driven hiring progress monitoring</a:t>
          </a:r>
          <a:endParaRPr lang="en-CA" sz="1400"/>
        </a:p>
      </xdr:txBody>
    </xdr:sp>
    <xdr:clientData/>
  </xdr:oneCellAnchor>
  <xdr:oneCellAnchor>
    <xdr:from>
      <xdr:col>4</xdr:col>
      <xdr:colOff>609600</xdr:colOff>
      <xdr:row>6</xdr:row>
      <xdr:rowOff>285750</xdr:rowOff>
    </xdr:from>
    <xdr:ext cx="3571042" cy="374077"/>
    <xdr:sp macro="" textlink="">
      <xdr:nvSpPr>
        <xdr:cNvPr id="19" name="TextBox 18">
          <a:extLst>
            <a:ext uri="{FF2B5EF4-FFF2-40B4-BE49-F238E27FC236}">
              <a16:creationId xmlns:a16="http://schemas.microsoft.com/office/drawing/2014/main" id="{94D54C76-3CDF-4752-6909-C68B1ECC356D}"/>
            </a:ext>
          </a:extLst>
        </xdr:cNvPr>
        <xdr:cNvSpPr txBox="1"/>
      </xdr:nvSpPr>
      <xdr:spPr>
        <a:xfrm>
          <a:off x="5495925" y="2286000"/>
          <a:ext cx="357104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Insights to optimize recruitment strategies     </a:t>
          </a:r>
          <a:endParaRPr lang="en-CA" sz="1400"/>
        </a:p>
      </xdr:txBody>
    </xdr:sp>
    <xdr:clientData/>
  </xdr:oneCellAnchor>
  <xdr:oneCellAnchor>
    <xdr:from>
      <xdr:col>4</xdr:col>
      <xdr:colOff>619125</xdr:colOff>
      <xdr:row>7</xdr:row>
      <xdr:rowOff>209550</xdr:rowOff>
    </xdr:from>
    <xdr:ext cx="3583353" cy="374077"/>
    <xdr:sp macro="" textlink="">
      <xdr:nvSpPr>
        <xdr:cNvPr id="20" name="TextBox 19">
          <a:extLst>
            <a:ext uri="{FF2B5EF4-FFF2-40B4-BE49-F238E27FC236}">
              <a16:creationId xmlns:a16="http://schemas.microsoft.com/office/drawing/2014/main" id="{7E062A23-9A3E-6650-29F9-EBECAC0DAD4D}"/>
            </a:ext>
          </a:extLst>
        </xdr:cNvPr>
        <xdr:cNvSpPr txBox="1"/>
      </xdr:nvSpPr>
      <xdr:spPr>
        <a:xfrm>
          <a:off x="5505450" y="2543175"/>
          <a:ext cx="358335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Data visualization for better decision-making</a:t>
          </a:r>
          <a:endParaRPr lang="en-CA"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949471</xdr:colOff>
      <xdr:row>0</xdr:row>
      <xdr:rowOff>296962</xdr:rowOff>
    </xdr:from>
    <xdr:to>
      <xdr:col>17</xdr:col>
      <xdr:colOff>259590</xdr:colOff>
      <xdr:row>3</xdr:row>
      <xdr:rowOff>281861</xdr:rowOff>
    </xdr:to>
    <xdr:sp macro="" textlink="">
      <xdr:nvSpPr>
        <xdr:cNvPr id="2" name="Rectangle 1">
          <a:extLst>
            <a:ext uri="{FF2B5EF4-FFF2-40B4-BE49-F238E27FC236}">
              <a16:creationId xmlns:a16="http://schemas.microsoft.com/office/drawing/2014/main" id="{2E23CC8C-82BA-2A95-CE04-72AE6E091CDA}"/>
            </a:ext>
          </a:extLst>
        </xdr:cNvPr>
        <xdr:cNvSpPr/>
      </xdr:nvSpPr>
      <xdr:spPr>
        <a:xfrm>
          <a:off x="3351428" y="296962"/>
          <a:ext cx="17324792" cy="97881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5400" b="1">
              <a:solidFill>
                <a:schemeClr val="tx1"/>
              </a:solidFill>
            </a:rPr>
            <a:t>   Hiring Dashboard</a:t>
          </a:r>
          <a:r>
            <a:rPr lang="en-CA" sz="5400" b="1" baseline="0">
              <a:solidFill>
                <a:schemeClr val="tx1"/>
              </a:solidFill>
            </a:rPr>
            <a:t> For HR Department For Vacancy Fill Rate </a:t>
          </a:r>
          <a:endParaRPr lang="en-CA" sz="5400" b="1">
            <a:solidFill>
              <a:schemeClr val="tx1"/>
            </a:solidFill>
          </a:endParaRPr>
        </a:p>
      </xdr:txBody>
    </xdr:sp>
    <xdr:clientData/>
  </xdr:twoCellAnchor>
  <xdr:twoCellAnchor>
    <xdr:from>
      <xdr:col>0</xdr:col>
      <xdr:colOff>179517</xdr:colOff>
      <xdr:row>4</xdr:row>
      <xdr:rowOff>210668</xdr:rowOff>
    </xdr:from>
    <xdr:to>
      <xdr:col>5</xdr:col>
      <xdr:colOff>1039090</xdr:colOff>
      <xdr:row>22</xdr:row>
      <xdr:rowOff>1583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B5BC76-4D0D-40D5-A357-0145A650C4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517" y="1544168"/>
              <a:ext cx="6955573" cy="579166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1009</xdr:colOff>
      <xdr:row>0</xdr:row>
      <xdr:rowOff>322076</xdr:rowOff>
    </xdr:from>
    <xdr:to>
      <xdr:col>2</xdr:col>
      <xdr:colOff>279789</xdr:colOff>
      <xdr:row>3</xdr:row>
      <xdr:rowOff>322075</xdr:rowOff>
    </xdr:to>
    <xdr:pic>
      <xdr:nvPicPr>
        <xdr:cNvPr id="9" name="Picture 8">
          <a:extLst>
            <a:ext uri="{FF2B5EF4-FFF2-40B4-BE49-F238E27FC236}">
              <a16:creationId xmlns:a16="http://schemas.microsoft.com/office/drawing/2014/main" id="{C0772D6C-A548-C6DE-B889-7852A06A1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3282" y="322076"/>
          <a:ext cx="1491052" cy="974147"/>
        </a:xfrm>
        <a:prstGeom prst="rect">
          <a:avLst/>
        </a:prstGeom>
      </xdr:spPr>
    </xdr:pic>
    <xdr:clientData/>
  </xdr:twoCellAnchor>
  <xdr:twoCellAnchor>
    <xdr:from>
      <xdr:col>14</xdr:col>
      <xdr:colOff>255547</xdr:colOff>
      <xdr:row>4</xdr:row>
      <xdr:rowOff>232319</xdr:rowOff>
    </xdr:from>
    <xdr:to>
      <xdr:col>18</xdr:col>
      <xdr:colOff>952499</xdr:colOff>
      <xdr:row>8</xdr:row>
      <xdr:rowOff>302013</xdr:rowOff>
    </xdr:to>
    <xdr:sp macro="" textlink="">
      <xdr:nvSpPr>
        <xdr:cNvPr id="10" name="TextBox 9">
          <a:extLst>
            <a:ext uri="{FF2B5EF4-FFF2-40B4-BE49-F238E27FC236}">
              <a16:creationId xmlns:a16="http://schemas.microsoft.com/office/drawing/2014/main" id="{1BF45DAB-839A-B438-4F9B-300AA6494130}"/>
            </a:ext>
          </a:extLst>
        </xdr:cNvPr>
        <xdr:cNvSpPr txBox="1"/>
      </xdr:nvSpPr>
      <xdr:spPr>
        <a:xfrm>
          <a:off x="17227365" y="1531183"/>
          <a:ext cx="5546043" cy="1368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600" b="1" i="0" baseline="0">
              <a:solidFill>
                <a:schemeClr val="dk1"/>
              </a:solidFill>
              <a:effectLst/>
              <a:latin typeface="+mn-lt"/>
              <a:ea typeface="+mn-ea"/>
              <a:cs typeface="+mn-cs"/>
            </a:rPr>
            <a:t>             Total Hiring Cost     </a:t>
          </a:r>
          <a:endParaRPr lang="en-CA" sz="3600"/>
        </a:p>
      </xdr:txBody>
    </xdr:sp>
    <xdr:clientData/>
  </xdr:twoCellAnchor>
  <xdr:oneCellAnchor>
    <xdr:from>
      <xdr:col>14</xdr:col>
      <xdr:colOff>998963</xdr:colOff>
      <xdr:row>8</xdr:row>
      <xdr:rowOff>1</xdr:rowOff>
    </xdr:from>
    <xdr:ext cx="1044305" cy="92926"/>
    <xdr:sp macro="" textlink="">
      <xdr:nvSpPr>
        <xdr:cNvPr id="11" name="TextBox 10">
          <a:extLst>
            <a:ext uri="{FF2B5EF4-FFF2-40B4-BE49-F238E27FC236}">
              <a16:creationId xmlns:a16="http://schemas.microsoft.com/office/drawing/2014/main" id="{4C44B5D3-249F-C7EB-AD99-F421E3617105}"/>
            </a:ext>
          </a:extLst>
        </xdr:cNvPr>
        <xdr:cNvSpPr txBox="1"/>
      </xdr:nvSpPr>
      <xdr:spPr>
        <a:xfrm>
          <a:off x="17911646" y="2601952"/>
          <a:ext cx="1044305" cy="92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15</xdr:col>
      <xdr:colOff>742357</xdr:colOff>
      <xdr:row>6</xdr:row>
      <xdr:rowOff>170541</xdr:rowOff>
    </xdr:from>
    <xdr:to>
      <xdr:col>17</xdr:col>
      <xdr:colOff>208030</xdr:colOff>
      <xdr:row>8</xdr:row>
      <xdr:rowOff>147309</xdr:rowOff>
    </xdr:to>
    <xdr:sp macro="" textlink="Pivot_KPIs!B11">
      <xdr:nvSpPr>
        <xdr:cNvPr id="14" name="Rectangle 13">
          <a:extLst>
            <a:ext uri="{FF2B5EF4-FFF2-40B4-BE49-F238E27FC236}">
              <a16:creationId xmlns:a16="http://schemas.microsoft.com/office/drawing/2014/main" id="{D4A4E60C-25FC-8945-276E-93A2A587516F}"/>
            </a:ext>
          </a:extLst>
        </xdr:cNvPr>
        <xdr:cNvSpPr/>
      </xdr:nvSpPr>
      <xdr:spPr>
        <a:xfrm>
          <a:off x="18926448" y="2118836"/>
          <a:ext cx="1890218" cy="626200"/>
        </a:xfrm>
        <a:prstGeom prst="rect">
          <a:avLst/>
        </a:prstGeom>
        <a:solidFill>
          <a:schemeClr val="bg1"/>
        </a:solidFill>
        <a:ln>
          <a:solidFill>
            <a:schemeClr val="accent1">
              <a:shade val="15000"/>
              <a:alpha val="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ADEB22-5C73-4047-8E65-C3398D15DFCB}" type="TxLink">
            <a:rPr lang="as-IN" sz="4400" b="1" i="0" u="none" strike="noStrike">
              <a:solidFill>
                <a:srgbClr val="000000"/>
              </a:solidFill>
              <a:latin typeface="Aptos Narrow"/>
            </a:rPr>
            <a:pPr algn="l"/>
            <a:t>৳347k</a:t>
          </a:fld>
          <a:endParaRPr lang="en-CA" sz="4400" b="1">
            <a:solidFill>
              <a:schemeClr val="tx1"/>
            </a:solidFill>
          </a:endParaRPr>
        </a:p>
      </xdr:txBody>
    </xdr:sp>
    <xdr:clientData/>
  </xdr:twoCellAnchor>
  <xdr:twoCellAnchor>
    <xdr:from>
      <xdr:col>14</xdr:col>
      <xdr:colOff>257131</xdr:colOff>
      <xdr:row>10</xdr:row>
      <xdr:rowOff>298844</xdr:rowOff>
    </xdr:from>
    <xdr:to>
      <xdr:col>18</xdr:col>
      <xdr:colOff>974147</xdr:colOff>
      <xdr:row>15</xdr:row>
      <xdr:rowOff>159455</xdr:rowOff>
    </xdr:to>
    <xdr:sp macro="" textlink="">
      <xdr:nvSpPr>
        <xdr:cNvPr id="12" name="Rectangle 11">
          <a:extLst>
            <a:ext uri="{FF2B5EF4-FFF2-40B4-BE49-F238E27FC236}">
              <a16:creationId xmlns:a16="http://schemas.microsoft.com/office/drawing/2014/main" id="{A2ED8109-71D9-B8C5-4423-AA94EAE441DC}"/>
            </a:ext>
          </a:extLst>
        </xdr:cNvPr>
        <xdr:cNvSpPr/>
      </xdr:nvSpPr>
      <xdr:spPr>
        <a:xfrm>
          <a:off x="17228949" y="3546003"/>
          <a:ext cx="5566107" cy="1484191"/>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852708</xdr:colOff>
      <xdr:row>10</xdr:row>
      <xdr:rowOff>302012</xdr:rowOff>
    </xdr:from>
    <xdr:to>
      <xdr:col>18</xdr:col>
      <xdr:colOff>481000</xdr:colOff>
      <xdr:row>12</xdr:row>
      <xdr:rowOff>209086</xdr:rowOff>
    </xdr:to>
    <xdr:sp macro="" textlink="">
      <xdr:nvSpPr>
        <xdr:cNvPr id="1025" name="Text Box 1">
          <a:extLst>
            <a:ext uri="{FF2B5EF4-FFF2-40B4-BE49-F238E27FC236}">
              <a16:creationId xmlns:a16="http://schemas.microsoft.com/office/drawing/2014/main" id="{8DD2B954-C883-E0D6-F17B-E7315A10FD2E}"/>
            </a:ext>
          </a:extLst>
        </xdr:cNvPr>
        <xdr:cNvSpPr txBox="1">
          <a:spLocks noChangeArrowheads="1"/>
        </xdr:cNvSpPr>
      </xdr:nvSpPr>
      <xdr:spPr bwMode="auto">
        <a:xfrm>
          <a:off x="17824526" y="3549171"/>
          <a:ext cx="4477383" cy="556506"/>
        </a:xfrm>
        <a:prstGeom prst="rect">
          <a:avLst/>
        </a:prstGeom>
        <a:solidFill>
          <a:srgbClr val="FFFFFF"/>
        </a:solidFill>
        <a:ln w="9525">
          <a:solidFill>
            <a:srgbClr val="000000">
              <a:alpha val="0"/>
            </a:srgbClr>
          </a:solidFill>
          <a:miter lim="800000"/>
          <a:headEnd/>
          <a:tailEnd/>
        </a:ln>
      </xdr:spPr>
      <xdr:txBody>
        <a:bodyPr vertOverflow="clip" wrap="square" lIns="27432" tIns="22860" rIns="0" bIns="0" anchor="t" upright="1"/>
        <a:lstStyle/>
        <a:p>
          <a:pPr algn="l" rtl="0">
            <a:defRPr sz="1000"/>
          </a:pPr>
          <a:r>
            <a:rPr lang="en-CA" sz="2000" b="0" i="0" u="none" strike="noStrike" baseline="0">
              <a:solidFill>
                <a:srgbClr val="000000"/>
              </a:solidFill>
              <a:latin typeface="Aptos Narrow"/>
            </a:rPr>
            <a:t>  </a:t>
          </a:r>
          <a:r>
            <a:rPr lang="en-CA" sz="3600" b="1" i="0" u="none" strike="noStrike" baseline="0">
              <a:solidFill>
                <a:srgbClr val="000000"/>
              </a:solidFill>
              <a:latin typeface="Aptos Narrow"/>
            </a:rPr>
            <a:t>Candidates in Process</a:t>
          </a:r>
        </a:p>
      </xdr:txBody>
    </xdr:sp>
    <xdr:clientData/>
  </xdr:twoCellAnchor>
  <xdr:twoCellAnchor>
    <xdr:from>
      <xdr:col>15</xdr:col>
      <xdr:colOff>120685</xdr:colOff>
      <xdr:row>12</xdr:row>
      <xdr:rowOff>257135</xdr:rowOff>
    </xdr:from>
    <xdr:to>
      <xdr:col>17</xdr:col>
      <xdr:colOff>1020084</xdr:colOff>
      <xdr:row>14</xdr:row>
      <xdr:rowOff>210671</xdr:rowOff>
    </xdr:to>
    <xdr:sp macro="" textlink="Pivot_KPIs!H12">
      <xdr:nvSpPr>
        <xdr:cNvPr id="13" name="Rectangle 12">
          <a:extLst>
            <a:ext uri="{FF2B5EF4-FFF2-40B4-BE49-F238E27FC236}">
              <a16:creationId xmlns:a16="http://schemas.microsoft.com/office/drawing/2014/main" id="{030F442F-1ABF-87AA-9EF1-AE9211F5EF06}"/>
            </a:ext>
          </a:extLst>
        </xdr:cNvPr>
        <xdr:cNvSpPr/>
      </xdr:nvSpPr>
      <xdr:spPr>
        <a:xfrm>
          <a:off x="18490328" y="4339278"/>
          <a:ext cx="3348685" cy="63389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DDA6E7F-C56A-40DD-8F5D-5483FA3F317A}" type="TxLink">
            <a:rPr lang="en-US" sz="4000" b="1" i="0" u="none" strike="noStrike">
              <a:solidFill>
                <a:schemeClr val="tx1"/>
              </a:solidFill>
              <a:latin typeface="Aptos Narrow"/>
            </a:rPr>
            <a:pPr algn="ctr"/>
            <a:t>2154</a:t>
          </a:fld>
          <a:endParaRPr lang="en-CA" sz="4000" b="1">
            <a:solidFill>
              <a:schemeClr val="tx1"/>
            </a:solidFill>
          </a:endParaRPr>
        </a:p>
      </xdr:txBody>
    </xdr:sp>
    <xdr:clientData/>
  </xdr:twoCellAnchor>
  <xdr:twoCellAnchor>
    <xdr:from>
      <xdr:col>14</xdr:col>
      <xdr:colOff>255550</xdr:colOff>
      <xdr:row>17</xdr:row>
      <xdr:rowOff>112991</xdr:rowOff>
    </xdr:from>
    <xdr:to>
      <xdr:col>18</xdr:col>
      <xdr:colOff>975732</xdr:colOff>
      <xdr:row>22</xdr:row>
      <xdr:rowOff>5724</xdr:rowOff>
    </xdr:to>
    <xdr:sp macro="" textlink="">
      <xdr:nvSpPr>
        <xdr:cNvPr id="15" name="Rectangle 14">
          <a:extLst>
            <a:ext uri="{FF2B5EF4-FFF2-40B4-BE49-F238E27FC236}">
              <a16:creationId xmlns:a16="http://schemas.microsoft.com/office/drawing/2014/main" id="{54CD14F9-82A7-BE38-074E-92B0A2F42C6E}"/>
            </a:ext>
          </a:extLst>
        </xdr:cNvPr>
        <xdr:cNvSpPr/>
      </xdr:nvSpPr>
      <xdr:spPr>
        <a:xfrm>
          <a:off x="17227368" y="5633161"/>
          <a:ext cx="5569273" cy="151631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chemeClr val="tx1"/>
              </a:solidFill>
            </a:rPr>
            <a:t>     Average of Cost Per Hire</a:t>
          </a:r>
        </a:p>
      </xdr:txBody>
    </xdr:sp>
    <xdr:clientData/>
  </xdr:twoCellAnchor>
  <xdr:twoCellAnchor>
    <xdr:from>
      <xdr:col>15</xdr:col>
      <xdr:colOff>35828</xdr:colOff>
      <xdr:row>19</xdr:row>
      <xdr:rowOff>119251</xdr:rowOff>
    </xdr:from>
    <xdr:to>
      <xdr:col>17</xdr:col>
      <xdr:colOff>941865</xdr:colOff>
      <xdr:row>21</xdr:row>
      <xdr:rowOff>111331</xdr:rowOff>
    </xdr:to>
    <xdr:sp macro="" textlink="Pivot_KPIs!E11">
      <xdr:nvSpPr>
        <xdr:cNvPr id="16" name="Rectangle 15">
          <a:extLst>
            <a:ext uri="{FF2B5EF4-FFF2-40B4-BE49-F238E27FC236}">
              <a16:creationId xmlns:a16="http://schemas.microsoft.com/office/drawing/2014/main" id="{33E50DC5-FF8A-D552-1E8A-B779707062BB}"/>
            </a:ext>
          </a:extLst>
        </xdr:cNvPr>
        <xdr:cNvSpPr/>
      </xdr:nvSpPr>
      <xdr:spPr>
        <a:xfrm>
          <a:off x="18405471" y="6582644"/>
          <a:ext cx="3355323" cy="672437"/>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D01C0BB-AC39-4F87-A71E-1C89B84D60E7}" type="TxLink">
            <a:rPr lang="as-IN" sz="4000" b="1" i="0" u="none" strike="noStrike">
              <a:solidFill>
                <a:srgbClr val="000000"/>
              </a:solidFill>
              <a:latin typeface="Aptos Narrow"/>
            </a:rPr>
            <a:pPr algn="ctr"/>
            <a:t>৳3k</a:t>
          </a:fld>
          <a:endParaRPr lang="en-CA" sz="4000" b="1">
            <a:solidFill>
              <a:schemeClr val="tx1"/>
            </a:solidFill>
          </a:endParaRPr>
        </a:p>
      </xdr:txBody>
    </xdr:sp>
    <xdr:clientData/>
  </xdr:twoCellAnchor>
  <xdr:twoCellAnchor>
    <xdr:from>
      <xdr:col>0</xdr:col>
      <xdr:colOff>194828</xdr:colOff>
      <xdr:row>23</xdr:row>
      <xdr:rowOff>0</xdr:rowOff>
    </xdr:from>
    <xdr:to>
      <xdr:col>7</xdr:col>
      <xdr:colOff>541192</xdr:colOff>
      <xdr:row>43</xdr:row>
      <xdr:rowOff>27215</xdr:rowOff>
    </xdr:to>
    <xdr:graphicFrame macro="">
      <xdr:nvGraphicFramePr>
        <xdr:cNvPr id="8" name="Chart 7">
          <a:extLst>
            <a:ext uri="{FF2B5EF4-FFF2-40B4-BE49-F238E27FC236}">
              <a16:creationId xmlns:a16="http://schemas.microsoft.com/office/drawing/2014/main" id="{916E73D4-F596-45A1-A451-4C99C5A72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259772</xdr:colOff>
      <xdr:row>4</xdr:row>
      <xdr:rowOff>238125</xdr:rowOff>
    </xdr:from>
    <xdr:to>
      <xdr:col>13</xdr:col>
      <xdr:colOff>1060738</xdr:colOff>
      <xdr:row>22</xdr:row>
      <xdr:rowOff>0</xdr:rowOff>
    </xdr:to>
    <xdr:graphicFrame macro="">
      <xdr:nvGraphicFramePr>
        <xdr:cNvPr id="7" name="Chart 6">
          <a:extLst>
            <a:ext uri="{FF2B5EF4-FFF2-40B4-BE49-F238E27FC236}">
              <a16:creationId xmlns:a16="http://schemas.microsoft.com/office/drawing/2014/main" id="{31200783-2A9F-40B5-8D29-01D9D9FA7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173182</xdr:colOff>
      <xdr:row>4</xdr:row>
      <xdr:rowOff>310248</xdr:rowOff>
    </xdr:from>
    <xdr:to>
      <xdr:col>5</xdr:col>
      <xdr:colOff>844261</xdr:colOff>
      <xdr:row>21</xdr:row>
      <xdr:rowOff>173182</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2EBE913A-4EE6-4707-8B67-2DCB99210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3182" y="1643748"/>
              <a:ext cx="6767079" cy="553030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272143</xdr:colOff>
      <xdr:row>8</xdr:row>
      <xdr:rowOff>136073</xdr:rowOff>
    </xdr:from>
    <xdr:to>
      <xdr:col>21</xdr:col>
      <xdr:colOff>870857</xdr:colOff>
      <xdr:row>11</xdr:row>
      <xdr:rowOff>54430</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58C2DF64-5949-E798-5036-FFCF40B61700}"/>
            </a:ext>
          </a:extLst>
        </xdr:cNvPr>
        <xdr:cNvSpPr/>
      </xdr:nvSpPr>
      <xdr:spPr>
        <a:xfrm>
          <a:off x="23540357" y="2748644"/>
          <a:ext cx="3048000" cy="898072"/>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4800" b="1">
              <a:solidFill>
                <a:schemeClr val="tx1"/>
              </a:solidFill>
            </a:rPr>
            <a:t> </a:t>
          </a:r>
          <a:r>
            <a:rPr lang="en-CA" sz="4800" b="1">
              <a:solidFill>
                <a:srgbClr val="FFCC00"/>
              </a:solidFill>
            </a:rPr>
            <a:t>Homepage</a:t>
          </a:r>
        </a:p>
      </xdr:txBody>
    </xdr:sp>
    <xdr:clientData/>
  </xdr:twoCellAnchor>
  <xdr:twoCellAnchor>
    <xdr:from>
      <xdr:col>7</xdr:col>
      <xdr:colOff>1088571</xdr:colOff>
      <xdr:row>23</xdr:row>
      <xdr:rowOff>0</xdr:rowOff>
    </xdr:from>
    <xdr:to>
      <xdr:col>21</xdr:col>
      <xdr:colOff>789214</xdr:colOff>
      <xdr:row>43</xdr:row>
      <xdr:rowOff>27215</xdr:rowOff>
    </xdr:to>
    <xdr:graphicFrame macro="">
      <xdr:nvGraphicFramePr>
        <xdr:cNvPr id="19" name="Chart 18">
          <a:extLst>
            <a:ext uri="{FF2B5EF4-FFF2-40B4-BE49-F238E27FC236}">
              <a16:creationId xmlns:a16="http://schemas.microsoft.com/office/drawing/2014/main" id="{71513528-9DF1-4216-86BD-8D2D08CB3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952500</xdr:colOff>
      <xdr:row>12</xdr:row>
      <xdr:rowOff>244930</xdr:rowOff>
    </xdr:from>
    <xdr:to>
      <xdr:col>21</xdr:col>
      <xdr:colOff>598714</xdr:colOff>
      <xdr:row>18</xdr:row>
      <xdr:rowOff>244929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AF8C362-3A4B-4472-836B-CE995E91914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220714" y="4163787"/>
              <a:ext cx="2095500" cy="19594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0.0676</cdr:x>
      <cdr:y>0.61004</cdr:y>
    </cdr:from>
    <cdr:to>
      <cdr:x>0.16606</cdr:x>
      <cdr:y>0.77313</cdr:y>
    </cdr:to>
    <cdr:sp macro="" textlink="">
      <cdr:nvSpPr>
        <cdr:cNvPr id="18" name="TextBox 17">
          <a:extLst xmlns:a="http://schemas.openxmlformats.org/drawingml/2006/main">
            <a:ext uri="{FF2B5EF4-FFF2-40B4-BE49-F238E27FC236}">
              <a16:creationId xmlns:a16="http://schemas.microsoft.com/office/drawing/2014/main" id="{E1D7305D-04D2-A3D7-A129-D8C257F4CCC6}"/>
            </a:ext>
          </a:extLst>
        </cdr:cNvPr>
        <cdr:cNvSpPr txBox="1"/>
      </cdr:nvSpPr>
      <cdr:spPr>
        <a:xfrm xmlns:a="http://schemas.openxmlformats.org/drawingml/2006/main">
          <a:off x="627784" y="342034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0.49883</cdr:x>
      <cdr:y>0.41699</cdr:y>
    </cdr:from>
    <cdr:to>
      <cdr:x>0.55767</cdr:x>
      <cdr:y>0.52124</cdr:y>
    </cdr:to>
    <cdr:sp macro="" textlink="">
      <cdr:nvSpPr>
        <cdr:cNvPr id="19" name="TextBox 18">
          <a:extLst xmlns:a="http://schemas.openxmlformats.org/drawingml/2006/main">
            <a:ext uri="{FF2B5EF4-FFF2-40B4-BE49-F238E27FC236}">
              <a16:creationId xmlns:a16="http://schemas.microsoft.com/office/drawing/2014/main" id="{4E71815E-2EA9-5B29-6B09-E66387AC0BE0}"/>
            </a:ext>
          </a:extLst>
        </cdr:cNvPr>
        <cdr:cNvSpPr txBox="1"/>
      </cdr:nvSpPr>
      <cdr:spPr>
        <a:xfrm xmlns:a="http://schemas.openxmlformats.org/drawingml/2006/main">
          <a:off x="4632613" y="2337954"/>
          <a:ext cx="546389" cy="5844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0.45639</cdr:x>
      <cdr:y>0.47682</cdr:y>
    </cdr:from>
    <cdr:to>
      <cdr:x>0.55485</cdr:x>
      <cdr:y>0.57721</cdr:y>
    </cdr:to>
    <cdr:sp macro="" textlink="'Vacancy Fill Rate'!$F$4">
      <cdr:nvSpPr>
        <cdr:cNvPr id="20" name="Rectangle 19">
          <a:extLst xmlns:a="http://schemas.openxmlformats.org/drawingml/2006/main">
            <a:ext uri="{FF2B5EF4-FFF2-40B4-BE49-F238E27FC236}">
              <a16:creationId xmlns:a16="http://schemas.microsoft.com/office/drawing/2014/main" id="{FD3A0D0D-D9C7-E0C9-E09F-4118085F8CE3}"/>
            </a:ext>
          </a:extLst>
        </cdr:cNvPr>
        <cdr:cNvSpPr/>
      </cdr:nvSpPr>
      <cdr:spPr>
        <a:xfrm xmlns:a="http://schemas.openxmlformats.org/drawingml/2006/main">
          <a:off x="4277956" y="2689347"/>
          <a:ext cx="922911" cy="566216"/>
        </a:xfrm>
        <a:prstGeom xmlns:a="http://schemas.openxmlformats.org/drawingml/2006/main" prst="rect">
          <a:avLst/>
        </a:prstGeom>
        <a:solidFill xmlns:a="http://schemas.openxmlformats.org/drawingml/2006/main">
          <a:schemeClr val="bg1"/>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568123D2-CCCC-4C46-B95F-15B5AD2226A2}" type="TxLink">
            <a:rPr lang="en-US" sz="3200" b="0" i="0" u="none" strike="noStrike" kern="1200">
              <a:solidFill>
                <a:srgbClr val="000000"/>
              </a:solidFill>
              <a:latin typeface="Aptos Narrow"/>
            </a:rPr>
            <a:pPr/>
            <a:t>92%</a:t>
          </a:fld>
          <a:endParaRPr lang="en-CA" sz="3200" kern="1200"/>
        </a:p>
      </cdr:txBody>
    </cdr:sp>
  </cdr:relSizeAnchor>
</c:userShapes>
</file>

<file path=xl/drawings/drawing4.xml><?xml version="1.0" encoding="utf-8"?>
<xdr:wsDr xmlns:xdr="http://schemas.openxmlformats.org/drawingml/2006/spreadsheetDrawing" xmlns:a="http://schemas.openxmlformats.org/drawingml/2006/main">
  <xdr:oneCellAnchor>
    <xdr:from>
      <xdr:col>4</xdr:col>
      <xdr:colOff>541618</xdr:colOff>
      <xdr:row>0</xdr:row>
      <xdr:rowOff>158751</xdr:rowOff>
    </xdr:from>
    <xdr:ext cx="13408538" cy="932655"/>
    <xdr:sp macro="" textlink="">
      <xdr:nvSpPr>
        <xdr:cNvPr id="4" name="TextBox 3">
          <a:extLst>
            <a:ext uri="{FF2B5EF4-FFF2-40B4-BE49-F238E27FC236}">
              <a16:creationId xmlns:a16="http://schemas.microsoft.com/office/drawing/2014/main" id="{5DFB956E-3693-96FE-A6EE-8740DEC29549}"/>
            </a:ext>
          </a:extLst>
        </xdr:cNvPr>
        <xdr:cNvSpPr txBox="1"/>
      </xdr:nvSpPr>
      <xdr:spPr>
        <a:xfrm>
          <a:off x="5899431" y="158751"/>
          <a:ext cx="13408538" cy="93265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4000">
              <a:solidFill>
                <a:schemeClr val="bg2"/>
              </a:solidFill>
            </a:rPr>
            <a:t>     </a:t>
          </a:r>
          <a:r>
            <a:rPr lang="en-CA" sz="4400" b="1" i="0">
              <a:solidFill>
                <a:schemeClr val="tx1"/>
              </a:solidFill>
            </a:rPr>
            <a:t>KPIs Dashboard</a:t>
          </a:r>
          <a:r>
            <a:rPr lang="en-CA" sz="4400" b="1" i="0" baseline="0">
              <a:solidFill>
                <a:schemeClr val="tx1"/>
              </a:solidFill>
            </a:rPr>
            <a:t> to Track Hiring  Progress of Company</a:t>
          </a:r>
        </a:p>
      </xdr:txBody>
    </xdr:sp>
    <xdr:clientData/>
  </xdr:oneCellAnchor>
  <xdr:twoCellAnchor>
    <xdr:from>
      <xdr:col>0</xdr:col>
      <xdr:colOff>129886</xdr:colOff>
      <xdr:row>3</xdr:row>
      <xdr:rowOff>230909</xdr:rowOff>
    </xdr:from>
    <xdr:to>
      <xdr:col>5</xdr:col>
      <xdr:colOff>1205496</xdr:colOff>
      <xdr:row>27</xdr:row>
      <xdr:rowOff>173181</xdr:rowOff>
    </xdr:to>
    <xdr:graphicFrame macro="">
      <xdr:nvGraphicFramePr>
        <xdr:cNvPr id="2" name="Chart 1">
          <a:extLst>
            <a:ext uri="{FF2B5EF4-FFF2-40B4-BE49-F238E27FC236}">
              <a16:creationId xmlns:a16="http://schemas.microsoft.com/office/drawing/2014/main" id="{1B67737C-7E4D-44BE-B827-0B8F6FBB0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129887</xdr:colOff>
      <xdr:row>3</xdr:row>
      <xdr:rowOff>230911</xdr:rowOff>
    </xdr:from>
    <xdr:to>
      <xdr:col>12</xdr:col>
      <xdr:colOff>28991</xdr:colOff>
      <xdr:row>22</xdr:row>
      <xdr:rowOff>108239</xdr:rowOff>
    </xdr:to>
    <xdr:graphicFrame macro="">
      <xdr:nvGraphicFramePr>
        <xdr:cNvPr id="3" name="Chart 2">
          <a:extLst>
            <a:ext uri="{FF2B5EF4-FFF2-40B4-BE49-F238E27FC236}">
              <a16:creationId xmlns:a16="http://schemas.microsoft.com/office/drawing/2014/main" id="{904145BD-8415-4B38-A00D-03EC64AF9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173182</xdr:colOff>
      <xdr:row>3</xdr:row>
      <xdr:rowOff>259773</xdr:rowOff>
    </xdr:from>
    <xdr:to>
      <xdr:col>19</xdr:col>
      <xdr:colOff>1039091</xdr:colOff>
      <xdr:row>18</xdr:row>
      <xdr:rowOff>259773</xdr:rowOff>
    </xdr:to>
    <xdr:graphicFrame macro="">
      <xdr:nvGraphicFramePr>
        <xdr:cNvPr id="7" name="Chart 6">
          <a:extLst>
            <a:ext uri="{FF2B5EF4-FFF2-40B4-BE49-F238E27FC236}">
              <a16:creationId xmlns:a16="http://schemas.microsoft.com/office/drawing/2014/main" id="{7FC0B682-4917-4641-A459-3B7936047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129886</xdr:colOff>
      <xdr:row>22</xdr:row>
      <xdr:rowOff>238126</xdr:rowOff>
    </xdr:from>
    <xdr:to>
      <xdr:col>12</xdr:col>
      <xdr:colOff>43296</xdr:colOff>
      <xdr:row>38</xdr:row>
      <xdr:rowOff>238126</xdr:rowOff>
    </xdr:to>
    <xdr:graphicFrame macro="">
      <xdr:nvGraphicFramePr>
        <xdr:cNvPr id="8" name="Chart 7">
          <a:extLst>
            <a:ext uri="{FF2B5EF4-FFF2-40B4-BE49-F238E27FC236}">
              <a16:creationId xmlns:a16="http://schemas.microsoft.com/office/drawing/2014/main" id="{67513FF1-B2E8-4B26-AC93-1DC99C53A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196415</xdr:colOff>
      <xdr:row>19</xdr:row>
      <xdr:rowOff>66528</xdr:rowOff>
    </xdr:from>
    <xdr:to>
      <xdr:col>19</xdr:col>
      <xdr:colOff>1062324</xdr:colOff>
      <xdr:row>38</xdr:row>
      <xdr:rowOff>261357</xdr:rowOff>
    </xdr:to>
    <xdr:graphicFrame macro="">
      <xdr:nvGraphicFramePr>
        <xdr:cNvPr id="5" name="Chart 4">
          <a:extLst>
            <a:ext uri="{FF2B5EF4-FFF2-40B4-BE49-F238E27FC236}">
              <a16:creationId xmlns:a16="http://schemas.microsoft.com/office/drawing/2014/main" id="{9E8301E4-7F6B-4A44-B20E-0F723FAD5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496093</xdr:colOff>
      <xdr:row>28</xdr:row>
      <xdr:rowOff>47551</xdr:rowOff>
    </xdr:from>
    <xdr:to>
      <xdr:col>5</xdr:col>
      <xdr:colOff>1170781</xdr:colOff>
      <xdr:row>38</xdr:row>
      <xdr:rowOff>178594</xdr:rowOff>
    </xdr:to>
    <xdr:sp macro="" textlink="">
      <xdr:nvSpPr>
        <xdr:cNvPr id="6" name="Rectangle 5">
          <a:extLst>
            <a:ext uri="{FF2B5EF4-FFF2-40B4-BE49-F238E27FC236}">
              <a16:creationId xmlns:a16="http://schemas.microsoft.com/office/drawing/2014/main" id="{BD37AA14-8C57-DE23-A813-D914EAB5D753}"/>
            </a:ext>
          </a:extLst>
        </xdr:cNvPr>
        <xdr:cNvSpPr/>
      </xdr:nvSpPr>
      <xdr:spPr>
        <a:xfrm>
          <a:off x="3432968" y="9493176"/>
          <a:ext cx="4306094" cy="372276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a:solidFill>
                <a:schemeClr val="tx1"/>
              </a:solidFill>
            </a:rPr>
            <a:t>                     </a:t>
          </a:r>
        </a:p>
      </xdr:txBody>
    </xdr:sp>
    <xdr:clientData/>
  </xdr:twoCellAnchor>
  <xdr:twoCellAnchor>
    <xdr:from>
      <xdr:col>3</xdr:col>
      <xdr:colOff>39688</xdr:colOff>
      <xdr:row>28</xdr:row>
      <xdr:rowOff>220087</xdr:rowOff>
    </xdr:from>
    <xdr:to>
      <xdr:col>5</xdr:col>
      <xdr:colOff>790143</xdr:colOff>
      <xdr:row>32</xdr:row>
      <xdr:rowOff>25257</xdr:rowOff>
    </xdr:to>
    <xdr:sp macro="" textlink="">
      <xdr:nvSpPr>
        <xdr:cNvPr id="12" name="Rectangle 11">
          <a:extLst>
            <a:ext uri="{FF2B5EF4-FFF2-40B4-BE49-F238E27FC236}">
              <a16:creationId xmlns:a16="http://schemas.microsoft.com/office/drawing/2014/main" id="{C3823B9A-EF2A-251D-F578-C51B53C5E7F6}"/>
            </a:ext>
          </a:extLst>
        </xdr:cNvPr>
        <xdr:cNvSpPr/>
      </xdr:nvSpPr>
      <xdr:spPr>
        <a:xfrm>
          <a:off x="4187032" y="9665712"/>
          <a:ext cx="3171392" cy="1372826"/>
        </a:xfrm>
        <a:prstGeom prst="rect">
          <a:avLst/>
        </a:prstGeom>
        <a:solidFill>
          <a:schemeClr val="bg1"/>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ysClr val="windowText" lastClr="000000"/>
              </a:solidFill>
            </a:rPr>
            <a:t>Average Time To Hire</a:t>
          </a:r>
          <a:r>
            <a:rPr lang="en-CA" sz="3600" b="1" baseline="0">
              <a:solidFill>
                <a:sysClr val="windowText" lastClr="000000"/>
              </a:solidFill>
            </a:rPr>
            <a:t> (Days)</a:t>
          </a:r>
          <a:endParaRPr lang="en-CA" sz="3600" b="1">
            <a:solidFill>
              <a:sysClr val="windowText" lastClr="000000"/>
            </a:solidFill>
          </a:endParaRPr>
        </a:p>
      </xdr:txBody>
    </xdr:sp>
    <xdr:clientData/>
  </xdr:twoCellAnchor>
  <xdr:twoCellAnchor>
    <xdr:from>
      <xdr:col>3</xdr:col>
      <xdr:colOff>492487</xdr:colOff>
      <xdr:row>32</xdr:row>
      <xdr:rowOff>180399</xdr:rowOff>
    </xdr:from>
    <xdr:to>
      <xdr:col>4</xdr:col>
      <xdr:colOff>1161762</xdr:colOff>
      <xdr:row>35</xdr:row>
      <xdr:rowOff>120650</xdr:rowOff>
    </xdr:to>
    <xdr:sp macro="" textlink="Pivot_AvgTimeToHire!B3">
      <xdr:nvSpPr>
        <xdr:cNvPr id="15" name="Rectangle 14">
          <a:extLst>
            <a:ext uri="{FF2B5EF4-FFF2-40B4-BE49-F238E27FC236}">
              <a16:creationId xmlns:a16="http://schemas.microsoft.com/office/drawing/2014/main" id="{157D58D5-D2F3-1C3A-E40C-3D1460A950E1}"/>
            </a:ext>
          </a:extLst>
        </xdr:cNvPr>
        <xdr:cNvSpPr/>
      </xdr:nvSpPr>
      <xdr:spPr>
        <a:xfrm>
          <a:off x="4639831" y="11193680"/>
          <a:ext cx="1879744" cy="95228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6AB0F8-62E5-4DB3-8983-631550F5C550}" type="TxLink">
            <a:rPr lang="en-US" sz="4800" b="1" i="0" u="none" strike="noStrike">
              <a:solidFill>
                <a:srgbClr val="000000"/>
              </a:solidFill>
              <a:latin typeface="Aptos Narrow"/>
            </a:rPr>
            <a:pPr algn="ctr"/>
            <a:t>46</a:t>
          </a:fld>
          <a:endParaRPr lang="en-US" sz="4800" b="1"/>
        </a:p>
      </xdr:txBody>
    </xdr:sp>
    <xdr:clientData/>
  </xdr:twoCellAnchor>
  <xdr:twoCellAnchor editAs="oneCell">
    <xdr:from>
      <xdr:col>3</xdr:col>
      <xdr:colOff>79375</xdr:colOff>
      <xdr:row>0</xdr:row>
      <xdr:rowOff>163616</xdr:rowOff>
    </xdr:from>
    <xdr:to>
      <xdr:col>4</xdr:col>
      <xdr:colOff>267703</xdr:colOff>
      <xdr:row>3</xdr:row>
      <xdr:rowOff>59532</xdr:rowOff>
    </xdr:to>
    <xdr:pic>
      <xdr:nvPicPr>
        <xdr:cNvPr id="10" name="Picture 9">
          <a:extLst>
            <a:ext uri="{FF2B5EF4-FFF2-40B4-BE49-F238E27FC236}">
              <a16:creationId xmlns:a16="http://schemas.microsoft.com/office/drawing/2014/main" id="{E4872AFD-B001-B03C-97E2-BDC71AF1EC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26719" y="163616"/>
          <a:ext cx="1398797" cy="907947"/>
        </a:xfrm>
        <a:prstGeom prst="rect">
          <a:avLst/>
        </a:prstGeom>
      </xdr:spPr>
    </xdr:pic>
    <xdr:clientData/>
  </xdr:twoCellAnchor>
  <xdr:twoCellAnchor>
    <xdr:from>
      <xdr:col>0</xdr:col>
      <xdr:colOff>102972</xdr:colOff>
      <xdr:row>35</xdr:row>
      <xdr:rowOff>308919</xdr:rowOff>
    </xdr:from>
    <xdr:to>
      <xdr:col>2</xdr:col>
      <xdr:colOff>257432</xdr:colOff>
      <xdr:row>38</xdr:row>
      <xdr:rowOff>154459</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C8C9A328-D619-B52B-DB0C-B86C4DD331B6}"/>
            </a:ext>
          </a:extLst>
        </xdr:cNvPr>
        <xdr:cNvSpPr/>
      </xdr:nvSpPr>
      <xdr:spPr>
        <a:xfrm>
          <a:off x="102972" y="12228041"/>
          <a:ext cx="3089190" cy="849526"/>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       </a:t>
          </a:r>
          <a:r>
            <a:rPr lang="en-CA" sz="1100" baseline="0"/>
            <a:t>  </a:t>
          </a:r>
          <a:r>
            <a:rPr lang="en-CA" sz="4400" b="1">
              <a:solidFill>
                <a:srgbClr val="FFCC00"/>
              </a:solidFill>
            </a:rPr>
            <a:t>Homepage</a:t>
          </a:r>
        </a:p>
      </xdr:txBody>
    </xdr:sp>
    <xdr:clientData/>
  </xdr:twoCellAnchor>
  <xdr:twoCellAnchor editAs="oneCell">
    <xdr:from>
      <xdr:col>0</xdr:col>
      <xdr:colOff>798041</xdr:colOff>
      <xdr:row>28</xdr:row>
      <xdr:rowOff>128715</xdr:rowOff>
    </xdr:from>
    <xdr:to>
      <xdr:col>1</xdr:col>
      <xdr:colOff>854419</xdr:colOff>
      <xdr:row>33</xdr:row>
      <xdr:rowOff>192560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89D9AE37-BF58-40BC-8A2E-6E73564BD4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8041" y="9499256"/>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761999</xdr:colOff>
      <xdr:row>4</xdr:row>
      <xdr:rowOff>363292</xdr:rowOff>
    </xdr:from>
    <xdr:to>
      <xdr:col>26</xdr:col>
      <xdr:colOff>1079500</xdr:colOff>
      <xdr:row>6</xdr:row>
      <xdr:rowOff>698500</xdr:rowOff>
    </xdr:to>
    <xdr:sp macro="" textlink="">
      <xdr:nvSpPr>
        <xdr:cNvPr id="2" name="Rectangle: Rounded Corners 1">
          <a:extLst>
            <a:ext uri="{FF2B5EF4-FFF2-40B4-BE49-F238E27FC236}">
              <a16:creationId xmlns:a16="http://schemas.microsoft.com/office/drawing/2014/main" id="{1F5AE614-A2B9-4963-BBA3-8BB6F9212B19}"/>
            </a:ext>
          </a:extLst>
        </xdr:cNvPr>
        <xdr:cNvSpPr/>
      </xdr:nvSpPr>
      <xdr:spPr>
        <a:xfrm>
          <a:off x="22478999" y="1125292"/>
          <a:ext cx="17780001" cy="1986208"/>
        </a:xfrm>
        <a:prstGeom prst="roundRect">
          <a:avLst>
            <a:gd name="adj" fmla="val 104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952500</xdr:colOff>
      <xdr:row>8</xdr:row>
      <xdr:rowOff>254000</xdr:rowOff>
    </xdr:from>
    <xdr:to>
      <xdr:col>6</xdr:col>
      <xdr:colOff>190500</xdr:colOff>
      <xdr:row>13</xdr:row>
      <xdr:rowOff>571501</xdr:rowOff>
    </xdr:to>
    <xdr:sp macro="" textlink="">
      <xdr:nvSpPr>
        <xdr:cNvPr id="3" name="Rectangle: Rounded Corners 2">
          <a:extLst>
            <a:ext uri="{FF2B5EF4-FFF2-40B4-BE49-F238E27FC236}">
              <a16:creationId xmlns:a16="http://schemas.microsoft.com/office/drawing/2014/main" id="{D048E9B3-CCC4-41A3-B237-99B61DADEA2B}"/>
            </a:ext>
          </a:extLst>
        </xdr:cNvPr>
        <xdr:cNvSpPr/>
      </xdr:nvSpPr>
      <xdr:spPr>
        <a:xfrm>
          <a:off x="952500" y="4318000"/>
          <a:ext cx="6477000" cy="4445001"/>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1143000</xdr:colOff>
      <xdr:row>8</xdr:row>
      <xdr:rowOff>190500</xdr:rowOff>
    </xdr:from>
    <xdr:to>
      <xdr:col>12</xdr:col>
      <xdr:colOff>381000</xdr:colOff>
      <xdr:row>13</xdr:row>
      <xdr:rowOff>571499</xdr:rowOff>
    </xdr:to>
    <xdr:sp macro="" textlink="">
      <xdr:nvSpPr>
        <xdr:cNvPr id="4" name="Rectangle: Rounded Corners 3">
          <a:extLst>
            <a:ext uri="{FF2B5EF4-FFF2-40B4-BE49-F238E27FC236}">
              <a16:creationId xmlns:a16="http://schemas.microsoft.com/office/drawing/2014/main" id="{DF0DAAC6-46C1-4DE9-BCB1-2B026D72B7BD}"/>
            </a:ext>
          </a:extLst>
        </xdr:cNvPr>
        <xdr:cNvSpPr/>
      </xdr:nvSpPr>
      <xdr:spPr>
        <a:xfrm>
          <a:off x="8382000" y="4254500"/>
          <a:ext cx="6477000" cy="4508499"/>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E2EAFC"/>
              </a:solidFill>
            </a:ln>
          </a:endParaRPr>
        </a:p>
      </xdr:txBody>
    </xdr:sp>
    <xdr:clientData/>
  </xdr:twoCellAnchor>
  <xdr:twoCellAnchor>
    <xdr:from>
      <xdr:col>13</xdr:col>
      <xdr:colOff>190500</xdr:colOff>
      <xdr:row>8</xdr:row>
      <xdr:rowOff>190500</xdr:rowOff>
    </xdr:from>
    <xdr:to>
      <xdr:col>18</xdr:col>
      <xdr:colOff>381000</xdr:colOff>
      <xdr:row>13</xdr:row>
      <xdr:rowOff>508000</xdr:rowOff>
    </xdr:to>
    <xdr:sp macro="" textlink="">
      <xdr:nvSpPr>
        <xdr:cNvPr id="5" name="Rectangle: Rounded Corners 4">
          <a:extLst>
            <a:ext uri="{FF2B5EF4-FFF2-40B4-BE49-F238E27FC236}">
              <a16:creationId xmlns:a16="http://schemas.microsoft.com/office/drawing/2014/main" id="{880E77EB-E733-4C8B-8B76-B58865D20C60}"/>
            </a:ext>
          </a:extLst>
        </xdr:cNvPr>
        <xdr:cNvSpPr/>
      </xdr:nvSpPr>
      <xdr:spPr>
        <a:xfrm>
          <a:off x="15875000" y="4254500"/>
          <a:ext cx="6223000" cy="4445000"/>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190500</xdr:colOff>
      <xdr:row>8</xdr:row>
      <xdr:rowOff>127000</xdr:rowOff>
    </xdr:from>
    <xdr:to>
      <xdr:col>21</xdr:col>
      <xdr:colOff>1476375</xdr:colOff>
      <xdr:row>13</xdr:row>
      <xdr:rowOff>436563</xdr:rowOff>
    </xdr:to>
    <xdr:sp macro="" textlink="">
      <xdr:nvSpPr>
        <xdr:cNvPr id="6" name="Rectangle: Rounded Corners 5">
          <a:extLst>
            <a:ext uri="{FF2B5EF4-FFF2-40B4-BE49-F238E27FC236}">
              <a16:creationId xmlns:a16="http://schemas.microsoft.com/office/drawing/2014/main" id="{1B9FD856-ACF0-46E4-924C-AF906E2BED34}"/>
            </a:ext>
          </a:extLst>
        </xdr:cNvPr>
        <xdr:cNvSpPr/>
      </xdr:nvSpPr>
      <xdr:spPr>
        <a:xfrm>
          <a:off x="23114000" y="4191000"/>
          <a:ext cx="6238875" cy="4437063"/>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2349500</xdr:colOff>
      <xdr:row>8</xdr:row>
      <xdr:rowOff>127000</xdr:rowOff>
    </xdr:from>
    <xdr:to>
      <xdr:col>22</xdr:col>
      <xdr:colOff>2674937</xdr:colOff>
      <xdr:row>13</xdr:row>
      <xdr:rowOff>460376</xdr:rowOff>
    </xdr:to>
    <xdr:sp macro="" textlink="">
      <xdr:nvSpPr>
        <xdr:cNvPr id="7" name="Rectangle: Rounded Corners 6">
          <a:extLst>
            <a:ext uri="{FF2B5EF4-FFF2-40B4-BE49-F238E27FC236}">
              <a16:creationId xmlns:a16="http://schemas.microsoft.com/office/drawing/2014/main" id="{348E9074-8B52-4FB5-8E8B-39BCF5B69504}"/>
            </a:ext>
          </a:extLst>
        </xdr:cNvPr>
        <xdr:cNvSpPr/>
      </xdr:nvSpPr>
      <xdr:spPr>
        <a:xfrm>
          <a:off x="30226000" y="4191000"/>
          <a:ext cx="5341937" cy="4460876"/>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473605</xdr:colOff>
      <xdr:row>10</xdr:row>
      <xdr:rowOff>762001</xdr:rowOff>
    </xdr:from>
    <xdr:to>
      <xdr:col>4</xdr:col>
      <xdr:colOff>441855</xdr:colOff>
      <xdr:row>12</xdr:row>
      <xdr:rowOff>293687</xdr:rowOff>
    </xdr:to>
    <xdr:sp macro="" textlink="">
      <xdr:nvSpPr>
        <xdr:cNvPr id="14" name="TextBox 13">
          <a:extLst>
            <a:ext uri="{FF2B5EF4-FFF2-40B4-BE49-F238E27FC236}">
              <a16:creationId xmlns:a16="http://schemas.microsoft.com/office/drawing/2014/main" id="{53FB7B15-FB05-4AD6-9408-16B9006D6A1F}"/>
            </a:ext>
          </a:extLst>
        </xdr:cNvPr>
        <xdr:cNvSpPr txBox="1"/>
      </xdr:nvSpPr>
      <xdr:spPr>
        <a:xfrm>
          <a:off x="2886605" y="6477001"/>
          <a:ext cx="2381250" cy="1182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26ADF15-4612-4C09-AD3F-FBB700F930B8}" type="TxLink">
            <a:rPr lang="en-US" sz="8000" b="1" i="0" u="none" strike="noStrike">
              <a:solidFill>
                <a:srgbClr val="000000"/>
              </a:solidFill>
              <a:latin typeface="Aptos Narrow"/>
            </a:rPr>
            <a:pPr algn="ctr"/>
            <a:t>3000</a:t>
          </a:fld>
          <a:endParaRPr lang="en-US" sz="8000" b="1"/>
        </a:p>
      </xdr:txBody>
    </xdr:sp>
    <xdr:clientData/>
  </xdr:twoCellAnchor>
  <xdr:twoCellAnchor>
    <xdr:from>
      <xdr:col>1</xdr:col>
      <xdr:colOff>399520</xdr:colOff>
      <xdr:row>8</xdr:row>
      <xdr:rowOff>571499</xdr:rowOff>
    </xdr:from>
    <xdr:to>
      <xdr:col>5</xdr:col>
      <xdr:colOff>1079500</xdr:colOff>
      <xdr:row>9</xdr:row>
      <xdr:rowOff>635000</xdr:rowOff>
    </xdr:to>
    <xdr:sp macro="" textlink="">
      <xdr:nvSpPr>
        <xdr:cNvPr id="15" name="TextBox 14">
          <a:extLst>
            <a:ext uri="{FF2B5EF4-FFF2-40B4-BE49-F238E27FC236}">
              <a16:creationId xmlns:a16="http://schemas.microsoft.com/office/drawing/2014/main" id="{2AE046BA-FAFA-439E-A9F9-F93F448945E9}"/>
            </a:ext>
          </a:extLst>
        </xdr:cNvPr>
        <xdr:cNvSpPr txBox="1"/>
      </xdr:nvSpPr>
      <xdr:spPr>
        <a:xfrm>
          <a:off x="1606020" y="4635499"/>
          <a:ext cx="5505980"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Total Applicants</a:t>
          </a:r>
        </a:p>
      </xdr:txBody>
    </xdr:sp>
    <xdr:clientData/>
  </xdr:twoCellAnchor>
  <xdr:twoCellAnchor>
    <xdr:from>
      <xdr:col>8</xdr:col>
      <xdr:colOff>31749</xdr:colOff>
      <xdr:row>8</xdr:row>
      <xdr:rowOff>444500</xdr:rowOff>
    </xdr:from>
    <xdr:to>
      <xdr:col>12</xdr:col>
      <xdr:colOff>0</xdr:colOff>
      <xdr:row>11</xdr:row>
      <xdr:rowOff>63500</xdr:rowOff>
    </xdr:to>
    <xdr:sp macro="" textlink="">
      <xdr:nvSpPr>
        <xdr:cNvPr id="16" name="TextBox 15">
          <a:extLst>
            <a:ext uri="{FF2B5EF4-FFF2-40B4-BE49-F238E27FC236}">
              <a16:creationId xmlns:a16="http://schemas.microsoft.com/office/drawing/2014/main" id="{77DD2678-2F6D-4521-ABFC-0C992715DC80}"/>
            </a:ext>
          </a:extLst>
        </xdr:cNvPr>
        <xdr:cNvSpPr txBox="1"/>
      </xdr:nvSpPr>
      <xdr:spPr>
        <a:xfrm>
          <a:off x="9683749" y="4508500"/>
          <a:ext cx="4794251" cy="20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Short Listed   Candidates</a:t>
          </a:r>
        </a:p>
      </xdr:txBody>
    </xdr:sp>
    <xdr:clientData/>
  </xdr:twoCellAnchor>
  <xdr:twoCellAnchor>
    <xdr:from>
      <xdr:col>13</xdr:col>
      <xdr:colOff>317500</xdr:colOff>
      <xdr:row>8</xdr:row>
      <xdr:rowOff>658813</xdr:rowOff>
    </xdr:from>
    <xdr:to>
      <xdr:col>18</xdr:col>
      <xdr:colOff>254000</xdr:colOff>
      <xdr:row>10</xdr:row>
      <xdr:rowOff>571500</xdr:rowOff>
    </xdr:to>
    <xdr:sp macro="" textlink="">
      <xdr:nvSpPr>
        <xdr:cNvPr id="17" name="TextBox 16">
          <a:extLst>
            <a:ext uri="{FF2B5EF4-FFF2-40B4-BE49-F238E27FC236}">
              <a16:creationId xmlns:a16="http://schemas.microsoft.com/office/drawing/2014/main" id="{79BC7BC3-D0DA-4DF8-90A0-A57465F1C2BD}"/>
            </a:ext>
          </a:extLst>
        </xdr:cNvPr>
        <xdr:cNvSpPr txBox="1"/>
      </xdr:nvSpPr>
      <xdr:spPr>
        <a:xfrm>
          <a:off x="16002000" y="4722813"/>
          <a:ext cx="5969000" cy="156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Hired Candidates</a:t>
          </a:r>
        </a:p>
      </xdr:txBody>
    </xdr:sp>
    <xdr:clientData/>
  </xdr:twoCellAnchor>
  <xdr:twoCellAnchor>
    <xdr:from>
      <xdr:col>20</xdr:col>
      <xdr:colOff>698500</xdr:colOff>
      <xdr:row>8</xdr:row>
      <xdr:rowOff>270140</xdr:rowOff>
    </xdr:from>
    <xdr:to>
      <xdr:col>21</xdr:col>
      <xdr:colOff>1651000</xdr:colOff>
      <xdr:row>10</xdr:row>
      <xdr:rowOff>762000</xdr:rowOff>
    </xdr:to>
    <xdr:sp macro="" textlink="">
      <xdr:nvSpPr>
        <xdr:cNvPr id="18" name="TextBox 17">
          <a:extLst>
            <a:ext uri="{FF2B5EF4-FFF2-40B4-BE49-F238E27FC236}">
              <a16:creationId xmlns:a16="http://schemas.microsoft.com/office/drawing/2014/main" id="{B669EB68-7915-4FE3-8BA9-2C753ED3C5C3}"/>
            </a:ext>
          </a:extLst>
        </xdr:cNvPr>
        <xdr:cNvSpPr txBox="1"/>
      </xdr:nvSpPr>
      <xdr:spPr>
        <a:xfrm>
          <a:off x="24384000" y="4334140"/>
          <a:ext cx="5143500" cy="214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Rejected  </a:t>
          </a:r>
          <a:r>
            <a:rPr lang="en-US" sz="6000" b="1" baseline="0"/>
            <a:t>  </a:t>
          </a:r>
          <a:r>
            <a:rPr lang="en-US" sz="6000" b="1"/>
            <a:t>Candidates</a:t>
          </a:r>
        </a:p>
      </xdr:txBody>
    </xdr:sp>
    <xdr:clientData/>
  </xdr:twoCellAnchor>
  <xdr:twoCellAnchor>
    <xdr:from>
      <xdr:col>21</xdr:col>
      <xdr:colOff>2349500</xdr:colOff>
      <xdr:row>8</xdr:row>
      <xdr:rowOff>651405</xdr:rowOff>
    </xdr:from>
    <xdr:to>
      <xdr:col>22</xdr:col>
      <xdr:colOff>2540001</xdr:colOff>
      <xdr:row>10</xdr:row>
      <xdr:rowOff>190500</xdr:rowOff>
    </xdr:to>
    <xdr:sp macro="" textlink="">
      <xdr:nvSpPr>
        <xdr:cNvPr id="19" name="TextBox 18">
          <a:extLst>
            <a:ext uri="{FF2B5EF4-FFF2-40B4-BE49-F238E27FC236}">
              <a16:creationId xmlns:a16="http://schemas.microsoft.com/office/drawing/2014/main" id="{8C11149F-4E4B-4100-B1BB-A3CDCC34CC1B}"/>
            </a:ext>
          </a:extLst>
        </xdr:cNvPr>
        <xdr:cNvSpPr txBox="1"/>
      </xdr:nvSpPr>
      <xdr:spPr>
        <a:xfrm>
          <a:off x="30226000" y="4715405"/>
          <a:ext cx="5207001" cy="119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Offers Provided</a:t>
          </a:r>
        </a:p>
      </xdr:txBody>
    </xdr:sp>
    <xdr:clientData/>
  </xdr:twoCellAnchor>
  <xdr:twoCellAnchor>
    <xdr:from>
      <xdr:col>8</xdr:col>
      <xdr:colOff>469900</xdr:colOff>
      <xdr:row>11</xdr:row>
      <xdr:rowOff>63500</xdr:rowOff>
    </xdr:from>
    <xdr:to>
      <xdr:col>10</xdr:col>
      <xdr:colOff>785813</xdr:colOff>
      <xdr:row>12</xdr:row>
      <xdr:rowOff>484188</xdr:rowOff>
    </xdr:to>
    <xdr:sp macro="" textlink="">
      <xdr:nvSpPr>
        <xdr:cNvPr id="20" name="TextBox 19">
          <a:extLst>
            <a:ext uri="{FF2B5EF4-FFF2-40B4-BE49-F238E27FC236}">
              <a16:creationId xmlns:a16="http://schemas.microsoft.com/office/drawing/2014/main" id="{9B221FC5-0237-41C9-BE32-9080C866FBE5}"/>
            </a:ext>
          </a:extLst>
        </xdr:cNvPr>
        <xdr:cNvSpPr txBox="1"/>
      </xdr:nvSpPr>
      <xdr:spPr>
        <a:xfrm>
          <a:off x="10121900" y="6604000"/>
          <a:ext cx="2728913" cy="124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EAE9D7B1-6341-4315-8310-714C583DCBC2}" type="TxLink">
            <a:rPr lang="en-US" sz="8000" b="1" i="0" u="none" strike="noStrike">
              <a:solidFill>
                <a:srgbClr val="000000"/>
              </a:solidFill>
              <a:latin typeface="Aptos Narrow"/>
              <a:ea typeface="+mn-ea"/>
              <a:cs typeface="+mn-cs"/>
            </a:rPr>
            <a:pPr marL="0" indent="0" algn="ctr"/>
            <a:t>1529</a:t>
          </a:fld>
          <a:endParaRPr lang="en-US" sz="8000" b="1" i="0" u="none" strike="noStrike">
            <a:solidFill>
              <a:srgbClr val="000000"/>
            </a:solidFill>
            <a:latin typeface="Aptos Narrow"/>
            <a:ea typeface="+mn-ea"/>
            <a:cs typeface="+mn-cs"/>
          </a:endParaRPr>
        </a:p>
      </xdr:txBody>
    </xdr:sp>
    <xdr:clientData/>
  </xdr:twoCellAnchor>
  <xdr:twoCellAnchor>
    <xdr:from>
      <xdr:col>14</xdr:col>
      <xdr:colOff>804863</xdr:colOff>
      <xdr:row>10</xdr:row>
      <xdr:rowOff>698500</xdr:rowOff>
    </xdr:from>
    <xdr:to>
      <xdr:col>16</xdr:col>
      <xdr:colOff>773114</xdr:colOff>
      <xdr:row>12</xdr:row>
      <xdr:rowOff>431800</xdr:rowOff>
    </xdr:to>
    <xdr:sp macro="" textlink="">
      <xdr:nvSpPr>
        <xdr:cNvPr id="21" name="TextBox 20">
          <a:extLst>
            <a:ext uri="{FF2B5EF4-FFF2-40B4-BE49-F238E27FC236}">
              <a16:creationId xmlns:a16="http://schemas.microsoft.com/office/drawing/2014/main" id="{66297711-9FE6-4E44-95E8-11E5C20FC454}"/>
            </a:ext>
          </a:extLst>
        </xdr:cNvPr>
        <xdr:cNvSpPr txBox="1"/>
      </xdr:nvSpPr>
      <xdr:spPr>
        <a:xfrm>
          <a:off x="17695863" y="6413500"/>
          <a:ext cx="2381251" cy="138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2AEFCC3-DB2F-418C-B5F3-31CD9FEFB0CE}" type="TxLink">
            <a:rPr lang="en-US" sz="8000" b="1" i="0" u="none" strike="noStrike">
              <a:solidFill>
                <a:srgbClr val="000000"/>
              </a:solidFill>
              <a:latin typeface="Aptos Narrow"/>
              <a:ea typeface="+mn-ea"/>
              <a:cs typeface="+mn-cs"/>
            </a:rPr>
            <a:pPr marL="0" indent="0" algn="ctr"/>
            <a:t>386</a:t>
          </a:fld>
          <a:endParaRPr lang="en-US" sz="8000" b="1" i="0" u="none" strike="noStrike">
            <a:solidFill>
              <a:srgbClr val="000000"/>
            </a:solidFill>
            <a:latin typeface="Aptos Narrow"/>
            <a:ea typeface="+mn-ea"/>
            <a:cs typeface="+mn-cs"/>
          </a:endParaRPr>
        </a:p>
      </xdr:txBody>
    </xdr:sp>
    <xdr:clientData/>
  </xdr:twoCellAnchor>
  <xdr:twoCellAnchor>
    <xdr:from>
      <xdr:col>20</xdr:col>
      <xdr:colOff>1371338</xdr:colOff>
      <xdr:row>11</xdr:row>
      <xdr:rowOff>190500</xdr:rowOff>
    </xdr:from>
    <xdr:to>
      <xdr:col>20</xdr:col>
      <xdr:colOff>3683000</xdr:colOff>
      <xdr:row>12</xdr:row>
      <xdr:rowOff>508000</xdr:rowOff>
    </xdr:to>
    <xdr:sp macro="" textlink="">
      <xdr:nvSpPr>
        <xdr:cNvPr id="22" name="TextBox 21">
          <a:extLst>
            <a:ext uri="{FF2B5EF4-FFF2-40B4-BE49-F238E27FC236}">
              <a16:creationId xmlns:a16="http://schemas.microsoft.com/office/drawing/2014/main" id="{13CC96BA-7840-448D-A921-0654A1FB9DF6}"/>
            </a:ext>
          </a:extLst>
        </xdr:cNvPr>
        <xdr:cNvSpPr txBox="1"/>
      </xdr:nvSpPr>
      <xdr:spPr>
        <a:xfrm>
          <a:off x="25056838" y="6731000"/>
          <a:ext cx="23116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057DB3A-4C98-434F-ACC7-1E2CE3322616}" type="TxLink">
            <a:rPr lang="en-US" sz="8000" b="1" i="0" u="none" strike="noStrike">
              <a:solidFill>
                <a:srgbClr val="000000"/>
              </a:solidFill>
              <a:latin typeface="Aptos Narrow"/>
              <a:ea typeface="+mn-ea"/>
              <a:cs typeface="+mn-cs"/>
            </a:rPr>
            <a:pPr marL="0" indent="0" algn="ctr"/>
            <a:t>593</a:t>
          </a:fld>
          <a:endParaRPr lang="en-US" sz="8000" b="1" i="0" u="none" strike="noStrike">
            <a:solidFill>
              <a:srgbClr val="000000"/>
            </a:solidFill>
            <a:latin typeface="Aptos Narrow"/>
            <a:ea typeface="+mn-ea"/>
            <a:cs typeface="+mn-cs"/>
          </a:endParaRPr>
        </a:p>
      </xdr:txBody>
    </xdr:sp>
    <xdr:clientData/>
  </xdr:twoCellAnchor>
  <xdr:twoCellAnchor>
    <xdr:from>
      <xdr:col>21</xdr:col>
      <xdr:colOff>3664218</xdr:colOff>
      <xdr:row>10</xdr:row>
      <xdr:rowOff>698501</xdr:rowOff>
    </xdr:from>
    <xdr:to>
      <xdr:col>22</xdr:col>
      <xdr:colOff>1028968</xdr:colOff>
      <xdr:row>12</xdr:row>
      <xdr:rowOff>436299</xdr:rowOff>
    </xdr:to>
    <xdr:sp macro="" textlink="">
      <xdr:nvSpPr>
        <xdr:cNvPr id="23" name="TextBox 22">
          <a:extLst>
            <a:ext uri="{FF2B5EF4-FFF2-40B4-BE49-F238E27FC236}">
              <a16:creationId xmlns:a16="http://schemas.microsoft.com/office/drawing/2014/main" id="{C5544AB5-C5FF-4C57-91AB-E40330C332C5}"/>
            </a:ext>
          </a:extLst>
        </xdr:cNvPr>
        <xdr:cNvSpPr txBox="1"/>
      </xdr:nvSpPr>
      <xdr:spPr>
        <a:xfrm>
          <a:off x="31540718" y="6413501"/>
          <a:ext cx="2381250" cy="1388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3F47A50-DCBF-4253-AF80-F3020B997C41}" type="TxLink">
            <a:rPr lang="en-US" sz="8000" b="1" i="0" u="none" strike="noStrike">
              <a:solidFill>
                <a:srgbClr val="000000"/>
              </a:solidFill>
              <a:latin typeface="Aptos Narrow"/>
              <a:ea typeface="+mn-ea"/>
              <a:cs typeface="+mn-cs"/>
            </a:rPr>
            <a:pPr marL="0" indent="0" algn="ctr"/>
            <a:t>625</a:t>
          </a:fld>
          <a:endParaRPr lang="en-US" sz="8000" b="1" i="0" u="none" strike="noStrike">
            <a:solidFill>
              <a:srgbClr val="000000"/>
            </a:solidFill>
            <a:latin typeface="Aptos Narrow"/>
            <a:ea typeface="+mn-ea"/>
            <a:cs typeface="+mn-cs"/>
          </a:endParaRPr>
        </a:p>
      </xdr:txBody>
    </xdr:sp>
    <xdr:clientData/>
  </xdr:twoCellAnchor>
  <xdr:twoCellAnchor>
    <xdr:from>
      <xdr:col>16</xdr:col>
      <xdr:colOff>381000</xdr:colOff>
      <xdr:row>4</xdr:row>
      <xdr:rowOff>508000</xdr:rowOff>
    </xdr:from>
    <xdr:to>
      <xdr:col>28</xdr:col>
      <xdr:colOff>444500</xdr:colOff>
      <xdr:row>6</xdr:row>
      <xdr:rowOff>444499</xdr:rowOff>
    </xdr:to>
    <xdr:sp macro="" textlink="">
      <xdr:nvSpPr>
        <xdr:cNvPr id="26" name="TextBox 25">
          <a:extLst>
            <a:ext uri="{FF2B5EF4-FFF2-40B4-BE49-F238E27FC236}">
              <a16:creationId xmlns:a16="http://schemas.microsoft.com/office/drawing/2014/main" id="{B34AF479-2EA0-4A3D-B139-77B4453797F8}"/>
            </a:ext>
          </a:extLst>
        </xdr:cNvPr>
        <xdr:cNvSpPr txBox="1"/>
      </xdr:nvSpPr>
      <xdr:spPr>
        <a:xfrm>
          <a:off x="19685000" y="1270000"/>
          <a:ext cx="22352000" cy="15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ysClr val="windowText" lastClr="000000"/>
              </a:solidFill>
            </a:rPr>
            <a:t>   HR  KPIs </a:t>
          </a:r>
          <a:r>
            <a:rPr lang="en-US" sz="9600" b="1" baseline="0">
              <a:solidFill>
                <a:sysClr val="windowText" lastClr="000000"/>
              </a:solidFill>
            </a:rPr>
            <a:t> </a:t>
          </a:r>
          <a:r>
            <a:rPr lang="en-US" sz="9600" b="1">
              <a:solidFill>
                <a:sysClr val="windowText" lastClr="000000"/>
              </a:solidFill>
            </a:rPr>
            <a:t>SCOREBOARD</a:t>
          </a:r>
        </a:p>
      </xdr:txBody>
    </xdr:sp>
    <xdr:clientData/>
  </xdr:twoCellAnchor>
  <xdr:twoCellAnchor>
    <xdr:from>
      <xdr:col>0</xdr:col>
      <xdr:colOff>708270</xdr:colOff>
      <xdr:row>37</xdr:row>
      <xdr:rowOff>70215</xdr:rowOff>
    </xdr:from>
    <xdr:to>
      <xdr:col>6</xdr:col>
      <xdr:colOff>55195</xdr:colOff>
      <xdr:row>73</xdr:row>
      <xdr:rowOff>186224</xdr:rowOff>
    </xdr:to>
    <xdr:graphicFrame macro="">
      <xdr:nvGraphicFramePr>
        <xdr:cNvPr id="27" name="Chart 26">
          <a:extLst>
            <a:ext uri="{FF2B5EF4-FFF2-40B4-BE49-F238E27FC236}">
              <a16:creationId xmlns:a16="http://schemas.microsoft.com/office/drawing/2014/main" id="{10E82A9F-94C5-44FF-ACDD-23DC49B6D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4</xdr:row>
      <xdr:rowOff>127000</xdr:rowOff>
    </xdr:from>
    <xdr:to>
      <xdr:col>5</xdr:col>
      <xdr:colOff>190499</xdr:colOff>
      <xdr:row>7</xdr:row>
      <xdr:rowOff>571500</xdr:rowOff>
    </xdr:to>
    <xdr:pic>
      <xdr:nvPicPr>
        <xdr:cNvPr id="29" name="Picture 28">
          <a:extLst>
            <a:ext uri="{FF2B5EF4-FFF2-40B4-BE49-F238E27FC236}">
              <a16:creationId xmlns:a16="http://schemas.microsoft.com/office/drawing/2014/main" id="{E8D613EA-5D16-40A0-A175-1F2F0D2AB44E}"/>
            </a:ext>
          </a:extLst>
        </xdr:cNvPr>
        <xdr:cNvPicPr>
          <a:picLocks noChangeAspect="1"/>
        </xdr:cNvPicPr>
      </xdr:nvPicPr>
      <xdr:blipFill>
        <a:blip xmlns:r="http://schemas.openxmlformats.org/officeDocument/2006/relationships" r:embed="rId2"/>
        <a:stretch>
          <a:fillRect/>
        </a:stretch>
      </xdr:blipFill>
      <xdr:spPr>
        <a:xfrm>
          <a:off x="1206500" y="889000"/>
          <a:ext cx="5016499" cy="2921000"/>
        </a:xfrm>
        <a:prstGeom prst="rect">
          <a:avLst/>
        </a:prstGeom>
      </xdr:spPr>
    </xdr:pic>
    <xdr:clientData/>
  </xdr:twoCellAnchor>
  <xdr:twoCellAnchor>
    <xdr:from>
      <xdr:col>29</xdr:col>
      <xdr:colOff>63500</xdr:colOff>
      <xdr:row>7</xdr:row>
      <xdr:rowOff>762000</xdr:rowOff>
    </xdr:from>
    <xdr:to>
      <xdr:col>33</xdr:col>
      <xdr:colOff>706438</xdr:colOff>
      <xdr:row>13</xdr:row>
      <xdr:rowOff>357187</xdr:rowOff>
    </xdr:to>
    <xdr:sp macro="" textlink="">
      <xdr:nvSpPr>
        <xdr:cNvPr id="34" name="Rectangle: Rounded Corners 33">
          <a:extLst>
            <a:ext uri="{FF2B5EF4-FFF2-40B4-BE49-F238E27FC236}">
              <a16:creationId xmlns:a16="http://schemas.microsoft.com/office/drawing/2014/main" id="{72ED34AD-A268-43E0-91ED-8EEE3E0B6429}"/>
            </a:ext>
          </a:extLst>
        </xdr:cNvPr>
        <xdr:cNvSpPr/>
      </xdr:nvSpPr>
      <xdr:spPr>
        <a:xfrm>
          <a:off x="42862500" y="4000500"/>
          <a:ext cx="5468938" cy="4548187"/>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419864</xdr:colOff>
      <xdr:row>11</xdr:row>
      <xdr:rowOff>103187</xdr:rowOff>
    </xdr:from>
    <xdr:to>
      <xdr:col>32</xdr:col>
      <xdr:colOff>290431</xdr:colOff>
      <xdr:row>12</xdr:row>
      <xdr:rowOff>425448</xdr:rowOff>
    </xdr:to>
    <xdr:sp macro="" textlink="">
      <xdr:nvSpPr>
        <xdr:cNvPr id="35" name="TextBox 34">
          <a:extLst>
            <a:ext uri="{FF2B5EF4-FFF2-40B4-BE49-F238E27FC236}">
              <a16:creationId xmlns:a16="http://schemas.microsoft.com/office/drawing/2014/main" id="{F2043E68-AF84-4ADD-87D0-01100E16940A}"/>
            </a:ext>
          </a:extLst>
        </xdr:cNvPr>
        <xdr:cNvSpPr txBox="1"/>
      </xdr:nvSpPr>
      <xdr:spPr>
        <a:xfrm>
          <a:off x="44425364" y="6643687"/>
          <a:ext cx="2283567" cy="1147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27ABF0F9-2138-42D1-B75B-D1B55976A3B6}" type="TxLink">
            <a:rPr lang="en-US" sz="8000" b="1" i="0" u="none" strike="noStrike">
              <a:solidFill>
                <a:sysClr val="windowText" lastClr="000000"/>
              </a:solidFill>
              <a:latin typeface="Aptos Narrow"/>
              <a:ea typeface="+mn-ea"/>
              <a:cs typeface="+mn-cs"/>
            </a:rPr>
            <a:pPr marL="0" indent="0" algn="ctr"/>
            <a:t>386</a:t>
          </a:fld>
          <a:endParaRPr lang="en-US" sz="8000" b="1" i="0" u="none" strike="noStrike">
            <a:solidFill>
              <a:sysClr val="windowText" lastClr="000000"/>
            </a:solidFill>
            <a:latin typeface="Aptos Narrow"/>
            <a:ea typeface="+mn-ea"/>
            <a:cs typeface="+mn-cs"/>
          </a:endParaRPr>
        </a:p>
      </xdr:txBody>
    </xdr:sp>
    <xdr:clientData/>
  </xdr:twoCellAnchor>
  <xdr:twoCellAnchor>
    <xdr:from>
      <xdr:col>30</xdr:col>
      <xdr:colOff>68298</xdr:colOff>
      <xdr:row>8</xdr:row>
      <xdr:rowOff>341312</xdr:rowOff>
    </xdr:from>
    <xdr:to>
      <xdr:col>32</xdr:col>
      <xdr:colOff>1079500</xdr:colOff>
      <xdr:row>10</xdr:row>
      <xdr:rowOff>762000</xdr:rowOff>
    </xdr:to>
    <xdr:sp macro="" textlink="">
      <xdr:nvSpPr>
        <xdr:cNvPr id="36" name="TextBox 35">
          <a:extLst>
            <a:ext uri="{FF2B5EF4-FFF2-40B4-BE49-F238E27FC236}">
              <a16:creationId xmlns:a16="http://schemas.microsoft.com/office/drawing/2014/main" id="{19385665-C4FA-4AB7-8266-C851ED857AED}"/>
            </a:ext>
          </a:extLst>
        </xdr:cNvPr>
        <xdr:cNvSpPr txBox="1"/>
      </xdr:nvSpPr>
      <xdr:spPr>
        <a:xfrm>
          <a:off x="44073798" y="4405312"/>
          <a:ext cx="3424202" cy="207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Accepted</a:t>
          </a:r>
        </a:p>
      </xdr:txBody>
    </xdr:sp>
    <xdr:clientData/>
  </xdr:twoCellAnchor>
  <xdr:twoCellAnchor>
    <xdr:from>
      <xdr:col>22</xdr:col>
      <xdr:colOff>3556000</xdr:colOff>
      <xdr:row>8</xdr:row>
      <xdr:rowOff>127000</xdr:rowOff>
    </xdr:from>
    <xdr:to>
      <xdr:col>28</xdr:col>
      <xdr:colOff>238125</xdr:colOff>
      <xdr:row>13</xdr:row>
      <xdr:rowOff>460375</xdr:rowOff>
    </xdr:to>
    <xdr:sp macro="" textlink="">
      <xdr:nvSpPr>
        <xdr:cNvPr id="37" name="Rectangle: Rounded Corners 36">
          <a:extLst>
            <a:ext uri="{FF2B5EF4-FFF2-40B4-BE49-F238E27FC236}">
              <a16:creationId xmlns:a16="http://schemas.microsoft.com/office/drawing/2014/main" id="{F4F78352-116F-47BE-8CAA-A380E52FBB97}"/>
            </a:ext>
          </a:extLst>
        </xdr:cNvPr>
        <xdr:cNvSpPr/>
      </xdr:nvSpPr>
      <xdr:spPr>
        <a:xfrm>
          <a:off x="36449000" y="4191000"/>
          <a:ext cx="5381625" cy="4460875"/>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4536281</xdr:colOff>
      <xdr:row>8</xdr:row>
      <xdr:rowOff>317500</xdr:rowOff>
    </xdr:from>
    <xdr:to>
      <xdr:col>27</xdr:col>
      <xdr:colOff>889000</xdr:colOff>
      <xdr:row>10</xdr:row>
      <xdr:rowOff>635000</xdr:rowOff>
    </xdr:to>
    <xdr:sp macro="" textlink="">
      <xdr:nvSpPr>
        <xdr:cNvPr id="38" name="TextBox 37">
          <a:extLst>
            <a:ext uri="{FF2B5EF4-FFF2-40B4-BE49-F238E27FC236}">
              <a16:creationId xmlns:a16="http://schemas.microsoft.com/office/drawing/2014/main" id="{0B9C93A5-92BE-448F-A212-22FAAD5AFF7A}"/>
            </a:ext>
          </a:extLst>
        </xdr:cNvPr>
        <xdr:cNvSpPr txBox="1"/>
      </xdr:nvSpPr>
      <xdr:spPr>
        <a:xfrm>
          <a:off x="37429281" y="4381500"/>
          <a:ext cx="3845719" cy="196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Interviews</a:t>
          </a:r>
          <a:r>
            <a:rPr lang="en-US" sz="6000" b="1" baseline="0"/>
            <a:t> </a:t>
          </a:r>
          <a:r>
            <a:rPr lang="en-US" sz="6000" b="1"/>
            <a:t>Conducted</a:t>
          </a:r>
        </a:p>
      </xdr:txBody>
    </xdr:sp>
    <xdr:clientData/>
  </xdr:twoCellAnchor>
  <xdr:twoCellAnchor>
    <xdr:from>
      <xdr:col>24</xdr:col>
      <xdr:colOff>57435</xdr:colOff>
      <xdr:row>10</xdr:row>
      <xdr:rowOff>762001</xdr:rowOff>
    </xdr:from>
    <xdr:to>
      <xdr:col>26</xdr:col>
      <xdr:colOff>1127206</xdr:colOff>
      <xdr:row>12</xdr:row>
      <xdr:rowOff>484189</xdr:rowOff>
    </xdr:to>
    <xdr:sp macro="" textlink="">
      <xdr:nvSpPr>
        <xdr:cNvPr id="39" name="TextBox 38">
          <a:extLst>
            <a:ext uri="{FF2B5EF4-FFF2-40B4-BE49-F238E27FC236}">
              <a16:creationId xmlns:a16="http://schemas.microsoft.com/office/drawing/2014/main" id="{DA5C58BE-0A5A-4929-B69E-78524503A6C7}"/>
            </a:ext>
          </a:extLst>
        </xdr:cNvPr>
        <xdr:cNvSpPr txBox="1"/>
      </xdr:nvSpPr>
      <xdr:spPr>
        <a:xfrm>
          <a:off x="38030435" y="6477001"/>
          <a:ext cx="2276271" cy="13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88E015-62B6-4FE6-9625-1202087C0E2C}" type="TxLink">
            <a:rPr lang="en-US" sz="8000" b="1" i="0" u="none" strike="noStrike">
              <a:solidFill>
                <a:srgbClr val="000000"/>
              </a:solidFill>
              <a:latin typeface="Aptos Narrow"/>
              <a:ea typeface="+mn-ea"/>
              <a:cs typeface="+mn-cs"/>
            </a:rPr>
            <a:pPr marL="0" indent="0" algn="ctr"/>
            <a:t>694</a:t>
          </a:fld>
          <a:endParaRPr lang="en-US" sz="8000" b="1" i="0" u="none" strike="noStrike">
            <a:solidFill>
              <a:srgbClr val="000000"/>
            </a:solidFill>
            <a:latin typeface="Aptos Narrow"/>
            <a:ea typeface="+mn-ea"/>
            <a:cs typeface="+mn-cs"/>
          </a:endParaRPr>
        </a:p>
      </xdr:txBody>
    </xdr:sp>
    <xdr:clientData/>
  </xdr:twoCellAnchor>
  <xdr:twoCellAnchor>
    <xdr:from>
      <xdr:col>34</xdr:col>
      <xdr:colOff>381000</xdr:colOff>
      <xdr:row>7</xdr:row>
      <xdr:rowOff>698500</xdr:rowOff>
    </xdr:from>
    <xdr:to>
      <xdr:col>38</xdr:col>
      <xdr:colOff>976312</xdr:colOff>
      <xdr:row>13</xdr:row>
      <xdr:rowOff>304677</xdr:rowOff>
    </xdr:to>
    <xdr:sp macro="" textlink="">
      <xdr:nvSpPr>
        <xdr:cNvPr id="43" name="Rectangle: Rounded Corners 42">
          <a:extLst>
            <a:ext uri="{FF2B5EF4-FFF2-40B4-BE49-F238E27FC236}">
              <a16:creationId xmlns:a16="http://schemas.microsoft.com/office/drawing/2014/main" id="{50C7744F-94FE-4530-B783-6E4645760FFB}"/>
            </a:ext>
          </a:extLst>
        </xdr:cNvPr>
        <xdr:cNvSpPr/>
      </xdr:nvSpPr>
      <xdr:spPr>
        <a:xfrm>
          <a:off x="49212500" y="3937000"/>
          <a:ext cx="5421312" cy="4559177"/>
        </a:xfrm>
        <a:prstGeom prst="roundRect">
          <a:avLst>
            <a:gd name="adj" fmla="val 10125"/>
          </a:avLst>
        </a:prstGeom>
        <a:solidFill>
          <a:schemeClr val="bg1"/>
        </a:solidFill>
        <a:ln w="0" cap="rnd" cmpd="sng">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126999</xdr:colOff>
      <xdr:row>8</xdr:row>
      <xdr:rowOff>190500</xdr:rowOff>
    </xdr:from>
    <xdr:to>
      <xdr:col>38</xdr:col>
      <xdr:colOff>508000</xdr:colOff>
      <xdr:row>11</xdr:row>
      <xdr:rowOff>762000</xdr:rowOff>
    </xdr:to>
    <xdr:sp macro="" textlink="">
      <xdr:nvSpPr>
        <xdr:cNvPr id="44" name="TextBox 43">
          <a:extLst>
            <a:ext uri="{FF2B5EF4-FFF2-40B4-BE49-F238E27FC236}">
              <a16:creationId xmlns:a16="http://schemas.microsoft.com/office/drawing/2014/main" id="{197DC3D3-AD96-48E5-9176-1E0243D2D683}"/>
            </a:ext>
          </a:extLst>
        </xdr:cNvPr>
        <xdr:cNvSpPr txBox="1"/>
      </xdr:nvSpPr>
      <xdr:spPr>
        <a:xfrm>
          <a:off x="50164999" y="4254500"/>
          <a:ext cx="4000501" cy="304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Acceptance Ratio</a:t>
          </a:r>
        </a:p>
      </xdr:txBody>
    </xdr:sp>
    <xdr:clientData/>
  </xdr:twoCellAnchor>
  <xdr:twoCellAnchor>
    <xdr:from>
      <xdr:col>35</xdr:col>
      <xdr:colOff>443964</xdr:colOff>
      <xdr:row>11</xdr:row>
      <xdr:rowOff>381000</xdr:rowOff>
    </xdr:from>
    <xdr:to>
      <xdr:col>37</xdr:col>
      <xdr:colOff>552617</xdr:colOff>
      <xdr:row>13</xdr:row>
      <xdr:rowOff>49479</xdr:rowOff>
    </xdr:to>
    <xdr:sp macro="" textlink="">
      <xdr:nvSpPr>
        <xdr:cNvPr id="45" name="TextBox 44">
          <a:extLst>
            <a:ext uri="{FF2B5EF4-FFF2-40B4-BE49-F238E27FC236}">
              <a16:creationId xmlns:a16="http://schemas.microsoft.com/office/drawing/2014/main" id="{C24A8C45-0910-409E-8D41-45234C463235}"/>
            </a:ext>
          </a:extLst>
        </xdr:cNvPr>
        <xdr:cNvSpPr txBox="1"/>
      </xdr:nvSpPr>
      <xdr:spPr>
        <a:xfrm>
          <a:off x="50481964" y="6921500"/>
          <a:ext cx="2521653" cy="1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6212E0E-4040-4B78-89D9-05CC3B27AC95}" type="TxLink">
            <a:rPr lang="en-US" sz="8000" b="1" i="0" u="none" strike="noStrike">
              <a:solidFill>
                <a:srgbClr val="000000"/>
              </a:solidFill>
              <a:latin typeface="Aptos Narrow"/>
              <a:ea typeface="+mn-ea"/>
              <a:cs typeface="+mn-cs"/>
            </a:rPr>
            <a:pPr marL="0" indent="0" algn="ctr"/>
            <a:t>62%</a:t>
          </a:fld>
          <a:endParaRPr lang="en-US" sz="8000" b="1" i="0" u="none" strike="noStrike">
            <a:solidFill>
              <a:srgbClr val="000000"/>
            </a:solidFill>
            <a:latin typeface="Aptos Narrow"/>
            <a:ea typeface="+mn-ea"/>
            <a:cs typeface="+mn-cs"/>
          </a:endParaRPr>
        </a:p>
      </xdr:txBody>
    </xdr:sp>
    <xdr:clientData/>
  </xdr:twoCellAnchor>
  <xdr:twoCellAnchor>
    <xdr:from>
      <xdr:col>8</xdr:col>
      <xdr:colOff>455840</xdr:colOff>
      <xdr:row>4</xdr:row>
      <xdr:rowOff>254000</xdr:rowOff>
    </xdr:from>
    <xdr:to>
      <xdr:col>14</xdr:col>
      <xdr:colOff>503465</xdr:colOff>
      <xdr:row>6</xdr:row>
      <xdr:rowOff>635000</xdr:rowOff>
    </xdr:to>
    <xdr:sp macro="" textlink="">
      <xdr:nvSpPr>
        <xdr:cNvPr id="56" name="Rectangle 55">
          <a:hlinkClick xmlns:r="http://schemas.openxmlformats.org/officeDocument/2006/relationships" r:id="rId3"/>
          <a:extLst>
            <a:ext uri="{FF2B5EF4-FFF2-40B4-BE49-F238E27FC236}">
              <a16:creationId xmlns:a16="http://schemas.microsoft.com/office/drawing/2014/main" id="{B316003F-2F5E-BFD5-EA56-5991B63509FD}"/>
            </a:ext>
          </a:extLst>
        </xdr:cNvPr>
        <xdr:cNvSpPr/>
      </xdr:nvSpPr>
      <xdr:spPr>
        <a:xfrm>
          <a:off x="10107840" y="1016000"/>
          <a:ext cx="7286625" cy="20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8000" b="0" baseline="0">
              <a:solidFill>
                <a:schemeClr val="lt1"/>
              </a:solidFill>
            </a:rPr>
            <a:t> </a:t>
          </a:r>
          <a:r>
            <a:rPr lang="en-CA" sz="9600" b="1">
              <a:solidFill>
                <a:srgbClr val="FFC000"/>
              </a:solidFill>
            </a:rPr>
            <a:t>Homepage</a:t>
          </a:r>
        </a:p>
      </xdr:txBody>
    </xdr:sp>
    <xdr:clientData/>
  </xdr:twoCellAnchor>
  <xdr:twoCellAnchor>
    <xdr:from>
      <xdr:col>0</xdr:col>
      <xdr:colOff>672239</xdr:colOff>
      <xdr:row>60</xdr:row>
      <xdr:rowOff>0</xdr:rowOff>
    </xdr:from>
    <xdr:to>
      <xdr:col>9</xdr:col>
      <xdr:colOff>607784</xdr:colOff>
      <xdr:row>119</xdr:row>
      <xdr:rowOff>82359</xdr:rowOff>
    </xdr:to>
    <xdr:graphicFrame macro="">
      <xdr:nvGraphicFramePr>
        <xdr:cNvPr id="48" name="Chart 47">
          <a:extLst>
            <a:ext uri="{FF2B5EF4-FFF2-40B4-BE49-F238E27FC236}">
              <a16:creationId xmlns:a16="http://schemas.microsoft.com/office/drawing/2014/main" id="{ACEB0D30-8FF0-4591-A276-E2D76F75E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4859480</xdr:colOff>
      <xdr:row>60</xdr:row>
      <xdr:rowOff>119146</xdr:rowOff>
    </xdr:from>
    <xdr:to>
      <xdr:col>34</xdr:col>
      <xdr:colOff>1020535</xdr:colOff>
      <xdr:row>118</xdr:row>
      <xdr:rowOff>68035</xdr:rowOff>
    </xdr:to>
    <xdr:graphicFrame macro="">
      <xdr:nvGraphicFramePr>
        <xdr:cNvPr id="49" name="Chart 48">
          <a:extLst>
            <a:ext uri="{FF2B5EF4-FFF2-40B4-BE49-F238E27FC236}">
              <a16:creationId xmlns:a16="http://schemas.microsoft.com/office/drawing/2014/main" id="{4D170A77-CE0E-4A4B-8626-984327892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984250</xdr:colOff>
      <xdr:row>4</xdr:row>
      <xdr:rowOff>174625</xdr:rowOff>
    </xdr:from>
    <xdr:to>
      <xdr:col>53</xdr:col>
      <xdr:colOff>762000</xdr:colOff>
      <xdr:row>56</xdr:row>
      <xdr:rowOff>0</xdr:rowOff>
    </xdr:to>
    <xdr:graphicFrame macro="">
      <xdr:nvGraphicFramePr>
        <xdr:cNvPr id="50" name="Chart 49">
          <a:extLst>
            <a:ext uri="{FF2B5EF4-FFF2-40B4-BE49-F238E27FC236}">
              <a16:creationId xmlns:a16="http://schemas.microsoft.com/office/drawing/2014/main" id="{4F232301-8173-4798-B4CE-9F66BBB50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13365</xdr:colOff>
      <xdr:row>60</xdr:row>
      <xdr:rowOff>68035</xdr:rowOff>
    </xdr:from>
    <xdr:to>
      <xdr:col>53</xdr:col>
      <xdr:colOff>693963</xdr:colOff>
      <xdr:row>118</xdr:row>
      <xdr:rowOff>68035</xdr:rowOff>
    </xdr:to>
    <xdr:graphicFrame macro="">
      <xdr:nvGraphicFramePr>
        <xdr:cNvPr id="57" name="Chart 56">
          <a:extLst>
            <a:ext uri="{FF2B5EF4-FFF2-40B4-BE49-F238E27FC236}">
              <a16:creationId xmlns:a16="http://schemas.microsoft.com/office/drawing/2014/main" id="{C5471EE1-82A8-41E1-8B6B-9331E31A9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667702</xdr:colOff>
      <xdr:row>14</xdr:row>
      <xdr:rowOff>771072</xdr:rowOff>
    </xdr:from>
    <xdr:to>
      <xdr:col>20</xdr:col>
      <xdr:colOff>2168071</xdr:colOff>
      <xdr:row>55</xdr:row>
      <xdr:rowOff>102889</xdr:rowOff>
    </xdr:to>
    <xdr:graphicFrame macro="">
      <xdr:nvGraphicFramePr>
        <xdr:cNvPr id="58" name="Chart 57">
          <a:extLst>
            <a:ext uri="{FF2B5EF4-FFF2-40B4-BE49-F238E27FC236}">
              <a16:creationId xmlns:a16="http://schemas.microsoft.com/office/drawing/2014/main" id="{0C3A9FD5-B3E3-4CAF-8BB3-B3ABFD630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381000</xdr:colOff>
      <xdr:row>60</xdr:row>
      <xdr:rowOff>0</xdr:rowOff>
    </xdr:from>
    <xdr:to>
      <xdr:col>19</xdr:col>
      <xdr:colOff>648607</xdr:colOff>
      <xdr:row>119</xdr:row>
      <xdr:rowOff>27213</xdr:rowOff>
    </xdr:to>
    <xdr:graphicFrame macro="">
      <xdr:nvGraphicFramePr>
        <xdr:cNvPr id="60" name="Chart 59">
          <a:extLst>
            <a:ext uri="{FF2B5EF4-FFF2-40B4-BE49-F238E27FC236}">
              <a16:creationId xmlns:a16="http://schemas.microsoft.com/office/drawing/2014/main" id="{46656430-DFBC-454E-B401-CF627E786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3233963</xdr:colOff>
      <xdr:row>15</xdr:row>
      <xdr:rowOff>9072</xdr:rowOff>
    </xdr:from>
    <xdr:to>
      <xdr:col>38</xdr:col>
      <xdr:colOff>938893</xdr:colOff>
      <xdr:row>55</xdr:row>
      <xdr:rowOff>103188</xdr:rowOff>
    </xdr:to>
    <xdr:graphicFrame macro="">
      <xdr:nvGraphicFramePr>
        <xdr:cNvPr id="9" name="Chart 8">
          <a:extLst>
            <a:ext uri="{FF2B5EF4-FFF2-40B4-BE49-F238E27FC236}">
              <a16:creationId xmlns:a16="http://schemas.microsoft.com/office/drawing/2014/main" id="{9F97A3A2-548A-4B3C-9776-65F59A81E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1097642</xdr:colOff>
      <xdr:row>60</xdr:row>
      <xdr:rowOff>4536</xdr:rowOff>
    </xdr:from>
    <xdr:to>
      <xdr:col>22</xdr:col>
      <xdr:colOff>3683000</xdr:colOff>
      <xdr:row>118</xdr:row>
      <xdr:rowOff>148772</xdr:rowOff>
    </xdr:to>
    <xdr:graphicFrame macro="">
      <xdr:nvGraphicFramePr>
        <xdr:cNvPr id="8" name="Chart 7">
          <a:extLst>
            <a:ext uri="{FF2B5EF4-FFF2-40B4-BE49-F238E27FC236}">
              <a16:creationId xmlns:a16="http://schemas.microsoft.com/office/drawing/2014/main" id="{8741BDE5-5DDE-4DEB-B4AE-0AA076290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29</xdr:col>
      <xdr:colOff>68035</xdr:colOff>
      <xdr:row>4</xdr:row>
      <xdr:rowOff>361950</xdr:rowOff>
    </xdr:from>
    <xdr:to>
      <xdr:col>33</xdr:col>
      <xdr:colOff>612320</xdr:colOff>
      <xdr:row>6</xdr:row>
      <xdr:rowOff>508000</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87A92C67-7BB8-4224-BA6F-4E3F78ACE13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6507400" y="1178379"/>
              <a:ext cx="1852386" cy="177890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166631</xdr:colOff>
      <xdr:row>3</xdr:row>
      <xdr:rowOff>262759</xdr:rowOff>
    </xdr:from>
    <xdr:to>
      <xdr:col>2</xdr:col>
      <xdr:colOff>1127673</xdr:colOff>
      <xdr:row>15</xdr:row>
      <xdr:rowOff>130505</xdr:rowOff>
    </xdr:to>
    <xdr:pic>
      <xdr:nvPicPr>
        <xdr:cNvPr id="4" name="Picture 3">
          <a:extLst>
            <a:ext uri="{FF2B5EF4-FFF2-40B4-BE49-F238E27FC236}">
              <a16:creationId xmlns:a16="http://schemas.microsoft.com/office/drawing/2014/main" id="{3A9D6E9D-996F-CBBE-3B98-F9D308F8E5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31" y="1248104"/>
          <a:ext cx="3391559" cy="3809125"/>
        </a:xfrm>
        <a:prstGeom prst="rect">
          <a:avLst/>
        </a:prstGeom>
        <a:blipFill dpi="0" rotWithShape="1">
          <a:blip xmlns:r="http://schemas.openxmlformats.org/officeDocument/2006/relationships" r:embed="rId2">
            <a:alphaModFix amt="61000"/>
          </a:blip>
          <a:srcRect/>
          <a:stretch>
            <a:fillRect/>
          </a:stretch>
        </a:blipFill>
      </xdr:spPr>
    </xdr:pic>
    <xdr:clientData/>
  </xdr:twoCellAnchor>
  <xdr:oneCellAnchor>
    <xdr:from>
      <xdr:col>4</xdr:col>
      <xdr:colOff>1104572</xdr:colOff>
      <xdr:row>0</xdr:row>
      <xdr:rowOff>143860</xdr:rowOff>
    </xdr:from>
    <xdr:ext cx="3975428" cy="374077"/>
    <xdr:sp macro="" textlink="">
      <xdr:nvSpPr>
        <xdr:cNvPr id="5" name="TextBox 4">
          <a:extLst>
            <a:ext uri="{FF2B5EF4-FFF2-40B4-BE49-F238E27FC236}">
              <a16:creationId xmlns:a16="http://schemas.microsoft.com/office/drawing/2014/main" id="{7DB63F3E-7364-5956-3439-7632F0428907}"/>
            </a:ext>
          </a:extLst>
        </xdr:cNvPr>
        <xdr:cNvSpPr txBox="1"/>
      </xdr:nvSpPr>
      <xdr:spPr>
        <a:xfrm>
          <a:off x="5965606" y="143860"/>
          <a:ext cx="397542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t>Recruitment &amp; Hiring Insights Report</a:t>
          </a:r>
        </a:p>
      </xdr:txBody>
    </xdr:sp>
    <xdr:clientData/>
  </xdr:oneCellAnchor>
  <xdr:oneCellAnchor>
    <xdr:from>
      <xdr:col>3</xdr:col>
      <xdr:colOff>447673</xdr:colOff>
      <xdr:row>2</xdr:row>
      <xdr:rowOff>66675</xdr:rowOff>
    </xdr:from>
    <xdr:ext cx="5972177" cy="342851"/>
    <xdr:sp macro="" textlink="">
      <xdr:nvSpPr>
        <xdr:cNvPr id="6" name="TextBox 5">
          <a:extLst>
            <a:ext uri="{FF2B5EF4-FFF2-40B4-BE49-F238E27FC236}">
              <a16:creationId xmlns:a16="http://schemas.microsoft.com/office/drawing/2014/main" id="{2EF15E7D-FFB6-C478-6537-DCE98AABE231}"/>
            </a:ext>
          </a:extLst>
        </xdr:cNvPr>
        <xdr:cNvSpPr txBox="1"/>
      </xdr:nvSpPr>
      <xdr:spPr>
        <a:xfrm>
          <a:off x="4105273" y="733425"/>
          <a:ext cx="597217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600" b="1"/>
        </a:p>
      </xdr:txBody>
    </xdr:sp>
    <xdr:clientData/>
  </xdr:oneCellAnchor>
  <xdr:oneCellAnchor>
    <xdr:from>
      <xdr:col>3</xdr:col>
      <xdr:colOff>438150</xdr:colOff>
      <xdr:row>3</xdr:row>
      <xdr:rowOff>209550</xdr:rowOff>
    </xdr:from>
    <xdr:ext cx="7202806" cy="311496"/>
    <xdr:sp macro="" textlink="">
      <xdr:nvSpPr>
        <xdr:cNvPr id="7" name="TextBox 6">
          <a:extLst>
            <a:ext uri="{FF2B5EF4-FFF2-40B4-BE49-F238E27FC236}">
              <a16:creationId xmlns:a16="http://schemas.microsoft.com/office/drawing/2014/main" id="{53922FB7-BB57-6795-EB0D-23D2C3B431CC}"/>
            </a:ext>
          </a:extLst>
        </xdr:cNvPr>
        <xdr:cNvSpPr txBox="1"/>
      </xdr:nvSpPr>
      <xdr:spPr>
        <a:xfrm>
          <a:off x="4095750" y="1209675"/>
          <a:ext cx="72028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1. Total 3,000 applications</a:t>
          </a:r>
          <a:r>
            <a:rPr lang="en-CA" sz="1400"/>
            <a:t> were received, of which </a:t>
          </a:r>
          <a:r>
            <a:rPr lang="en-CA" sz="1400" b="1"/>
            <a:t>253 were hired</a:t>
          </a:r>
          <a:r>
            <a:rPr lang="en-CA" sz="1400"/>
            <a:t> . Overall </a:t>
          </a:r>
          <a:r>
            <a:rPr lang="en-CA" sz="1400" b="1">
              <a:solidFill>
                <a:schemeClr val="tx1"/>
              </a:solidFill>
            </a:rPr>
            <a:t>Hire Rate is only 8.4%</a:t>
          </a:r>
        </a:p>
      </xdr:txBody>
    </xdr:sp>
    <xdr:clientData/>
  </xdr:oneCellAnchor>
  <xdr:oneCellAnchor>
    <xdr:from>
      <xdr:col>3</xdr:col>
      <xdr:colOff>447675</xdr:colOff>
      <xdr:row>4</xdr:row>
      <xdr:rowOff>314325</xdr:rowOff>
    </xdr:from>
    <xdr:ext cx="8581260" cy="311496"/>
    <xdr:sp macro="" textlink="">
      <xdr:nvSpPr>
        <xdr:cNvPr id="8" name="TextBox 7">
          <a:extLst>
            <a:ext uri="{FF2B5EF4-FFF2-40B4-BE49-F238E27FC236}">
              <a16:creationId xmlns:a16="http://schemas.microsoft.com/office/drawing/2014/main" id="{682ABDB5-80D9-A967-252B-BEC26B17B30B}"/>
            </a:ext>
          </a:extLst>
        </xdr:cNvPr>
        <xdr:cNvSpPr txBox="1"/>
      </xdr:nvSpPr>
      <xdr:spPr>
        <a:xfrm>
          <a:off x="4093451" y="1628118"/>
          <a:ext cx="85812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2. 628 offers</a:t>
          </a:r>
          <a:r>
            <a:rPr lang="en-CA" sz="1400"/>
            <a:t> were made, and </a:t>
          </a:r>
          <a:r>
            <a:rPr lang="en-CA" sz="1400" b="1"/>
            <a:t>386 were accepted</a:t>
          </a:r>
          <a:r>
            <a:rPr lang="en-CA" sz="1400"/>
            <a:t>, but only </a:t>
          </a:r>
          <a:r>
            <a:rPr lang="en-CA" sz="1400" b="1"/>
            <a:t>253 joined</a:t>
          </a:r>
          <a:r>
            <a:rPr lang="en-CA" sz="1400" b="0"/>
            <a:t>.</a:t>
          </a:r>
          <a:r>
            <a:rPr lang="en-CA" sz="1400" b="0" baseline="0"/>
            <a:t> </a:t>
          </a:r>
          <a:r>
            <a:rPr lang="en-CA" sz="1400"/>
            <a:t>meaning the </a:t>
          </a:r>
          <a:r>
            <a:rPr lang="en-CA" sz="1400" b="1"/>
            <a:t>Offer-to-Hire conversion is </a:t>
          </a:r>
          <a:r>
            <a:rPr lang="en-CA" sz="1400" b="1" baseline="0"/>
            <a:t> </a:t>
          </a:r>
          <a:r>
            <a:rPr lang="en-CA" sz="1400" b="1"/>
            <a:t>40%</a:t>
          </a:r>
          <a:r>
            <a:rPr lang="en-CA" sz="1400"/>
            <a:t>. </a:t>
          </a:r>
        </a:p>
      </xdr:txBody>
    </xdr:sp>
    <xdr:clientData/>
  </xdr:oneCellAnchor>
  <xdr:oneCellAnchor>
    <xdr:from>
      <xdr:col>3</xdr:col>
      <xdr:colOff>619125</xdr:colOff>
      <xdr:row>5</xdr:row>
      <xdr:rowOff>219075</xdr:rowOff>
    </xdr:from>
    <xdr:ext cx="2210862" cy="311496"/>
    <xdr:sp macro="" textlink="">
      <xdr:nvSpPr>
        <xdr:cNvPr id="9" name="TextBox 8">
          <a:extLst>
            <a:ext uri="{FF2B5EF4-FFF2-40B4-BE49-F238E27FC236}">
              <a16:creationId xmlns:a16="http://schemas.microsoft.com/office/drawing/2014/main" id="{D8D75093-A11C-D0F6-C325-06BCD1FC3B01}"/>
            </a:ext>
          </a:extLst>
        </xdr:cNvPr>
        <xdr:cNvSpPr txBox="1"/>
      </xdr:nvSpPr>
      <xdr:spPr>
        <a:xfrm>
          <a:off x="4276725" y="1885950"/>
          <a:ext cx="2210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This indicates a joining gap.</a:t>
          </a:r>
        </a:p>
      </xdr:txBody>
    </xdr:sp>
    <xdr:clientData/>
  </xdr:oneCellAnchor>
  <xdr:oneCellAnchor>
    <xdr:from>
      <xdr:col>3</xdr:col>
      <xdr:colOff>447675</xdr:colOff>
      <xdr:row>6</xdr:row>
      <xdr:rowOff>200025</xdr:rowOff>
    </xdr:from>
    <xdr:ext cx="5398722" cy="483722"/>
    <xdr:sp macro="" textlink="">
      <xdr:nvSpPr>
        <xdr:cNvPr id="10" name="TextBox 9">
          <a:extLst>
            <a:ext uri="{FF2B5EF4-FFF2-40B4-BE49-F238E27FC236}">
              <a16:creationId xmlns:a16="http://schemas.microsoft.com/office/drawing/2014/main" id="{18A31BC2-FB83-8456-F9BA-F94FF7839223}"/>
            </a:ext>
          </a:extLst>
        </xdr:cNvPr>
        <xdr:cNvSpPr txBox="1"/>
      </xdr:nvSpPr>
      <xdr:spPr>
        <a:xfrm>
          <a:off x="4105275" y="2200275"/>
          <a:ext cx="5398722"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3. </a:t>
          </a:r>
          <a:r>
            <a:rPr lang="en-CA" sz="1100" b="1">
              <a:solidFill>
                <a:schemeClr val="tx1"/>
              </a:solidFill>
              <a:effectLst/>
              <a:latin typeface="+mn-lt"/>
              <a:ea typeface="+mn-ea"/>
              <a:cs typeface="+mn-cs"/>
            </a:rPr>
            <a:t> </a:t>
          </a:r>
          <a:r>
            <a:rPr lang="en-CA" sz="1400" b="1">
              <a:solidFill>
                <a:schemeClr val="tx1"/>
              </a:solidFill>
            </a:rPr>
            <a:t>Referral program </a:t>
          </a:r>
          <a:r>
            <a:rPr lang="en-CA" sz="1400" b="0">
              <a:solidFill>
                <a:schemeClr val="tx1"/>
              </a:solidFill>
            </a:rPr>
            <a:t>is</a:t>
          </a:r>
          <a:r>
            <a:rPr lang="en-CA" sz="1400" b="1">
              <a:solidFill>
                <a:schemeClr val="tx1"/>
              </a:solidFill>
            </a:rPr>
            <a:t> inactive </a:t>
          </a:r>
          <a:r>
            <a:rPr lang="en-CA" sz="1400" b="0">
              <a:solidFill>
                <a:schemeClr val="tx1"/>
              </a:solidFill>
            </a:rPr>
            <a:t>and represents a </a:t>
          </a:r>
          <a:r>
            <a:rPr lang="en-CA" sz="1400" b="1">
              <a:solidFill>
                <a:schemeClr val="tx1"/>
              </a:solidFill>
            </a:rPr>
            <a:t>clear opportunity area</a:t>
          </a:r>
          <a:r>
            <a:rPr lang="en-CA" b="1">
              <a:solidFill>
                <a:schemeClr val="tx1"/>
              </a:solidFill>
            </a:rPr>
            <a:t>.</a:t>
          </a:r>
        </a:p>
        <a:p>
          <a:endParaRPr lang="en-CA" sz="1100"/>
        </a:p>
      </xdr:txBody>
    </xdr:sp>
    <xdr:clientData/>
  </xdr:oneCellAnchor>
  <xdr:oneCellAnchor>
    <xdr:from>
      <xdr:col>3</xdr:col>
      <xdr:colOff>438150</xdr:colOff>
      <xdr:row>7</xdr:row>
      <xdr:rowOff>219075</xdr:rowOff>
    </xdr:from>
    <xdr:ext cx="7178375" cy="483722"/>
    <xdr:sp macro="" textlink="">
      <xdr:nvSpPr>
        <xdr:cNvPr id="11" name="TextBox 10">
          <a:extLst>
            <a:ext uri="{FF2B5EF4-FFF2-40B4-BE49-F238E27FC236}">
              <a16:creationId xmlns:a16="http://schemas.microsoft.com/office/drawing/2014/main" id="{A8369824-1CD6-B3ED-53BE-D698688D4681}"/>
            </a:ext>
          </a:extLst>
        </xdr:cNvPr>
        <xdr:cNvSpPr txBox="1"/>
      </xdr:nvSpPr>
      <xdr:spPr>
        <a:xfrm>
          <a:off x="4095750" y="2552700"/>
          <a:ext cx="717837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4</a:t>
          </a:r>
          <a:r>
            <a:rPr lang="en-CA" sz="1400" b="1">
              <a:solidFill>
                <a:schemeClr val="tx1"/>
              </a:solidFill>
            </a:rPr>
            <a:t>.  Business Development </a:t>
          </a:r>
          <a:r>
            <a:rPr lang="en-CA" sz="1400" b="0">
              <a:solidFill>
                <a:schemeClr val="tx1"/>
              </a:solidFill>
            </a:rPr>
            <a:t>and</a:t>
          </a:r>
          <a:r>
            <a:rPr lang="en-CA" sz="1400" b="1">
              <a:solidFill>
                <a:schemeClr val="tx1"/>
              </a:solidFill>
            </a:rPr>
            <a:t> Operations </a:t>
          </a:r>
          <a:r>
            <a:rPr lang="en-CA" sz="1400" b="0">
              <a:solidFill>
                <a:schemeClr val="tx1"/>
              </a:solidFill>
            </a:rPr>
            <a:t>together represent </a:t>
          </a:r>
          <a:r>
            <a:rPr lang="en-CA" sz="1400" b="1">
              <a:solidFill>
                <a:schemeClr val="tx1"/>
              </a:solidFill>
            </a:rPr>
            <a:t>the largest demand in manpower.</a:t>
          </a:r>
        </a:p>
        <a:p>
          <a:endParaRPr lang="en-CA" sz="1100"/>
        </a:p>
      </xdr:txBody>
    </xdr:sp>
    <xdr:clientData/>
  </xdr:oneCellAnchor>
  <xdr:oneCellAnchor>
    <xdr:from>
      <xdr:col>3</xdr:col>
      <xdr:colOff>419100</xdr:colOff>
      <xdr:row>8</xdr:row>
      <xdr:rowOff>228600</xdr:rowOff>
    </xdr:from>
    <xdr:ext cx="7818294" cy="311496"/>
    <xdr:sp macro="" textlink="">
      <xdr:nvSpPr>
        <xdr:cNvPr id="12" name="TextBox 11">
          <a:extLst>
            <a:ext uri="{FF2B5EF4-FFF2-40B4-BE49-F238E27FC236}">
              <a16:creationId xmlns:a16="http://schemas.microsoft.com/office/drawing/2014/main" id="{9D747738-703D-51E5-D15A-F9FF4038F8D0}"/>
            </a:ext>
          </a:extLst>
        </xdr:cNvPr>
        <xdr:cNvSpPr txBox="1"/>
      </xdr:nvSpPr>
      <xdr:spPr>
        <a:xfrm>
          <a:off x="4076700" y="2895600"/>
          <a:ext cx="7818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5.  </a:t>
          </a:r>
          <a:r>
            <a:rPr lang="en-CA" sz="1400">
              <a:solidFill>
                <a:schemeClr val="tx1"/>
              </a:solidFill>
            </a:rPr>
            <a:t>The </a:t>
          </a:r>
          <a:r>
            <a:rPr lang="en-CA" sz="1400" b="1">
              <a:solidFill>
                <a:schemeClr val="tx1"/>
              </a:solidFill>
            </a:rPr>
            <a:t>biggest bottleneck</a:t>
          </a:r>
          <a:r>
            <a:rPr lang="en-CA" sz="1400">
              <a:solidFill>
                <a:schemeClr val="tx1"/>
              </a:solidFill>
            </a:rPr>
            <a:t> is in the </a:t>
          </a:r>
          <a:r>
            <a:rPr lang="en-CA" sz="1400" b="1">
              <a:solidFill>
                <a:schemeClr val="tx1"/>
              </a:solidFill>
            </a:rPr>
            <a:t>Offered → Hired stage</a:t>
          </a:r>
          <a:r>
            <a:rPr lang="en-CA" sz="1400">
              <a:solidFill>
                <a:schemeClr val="tx1"/>
              </a:solidFill>
            </a:rPr>
            <a:t>. Candidate experience and offer competitiveness</a:t>
          </a:r>
          <a:endParaRPr lang="en-CA" sz="1100"/>
        </a:p>
      </xdr:txBody>
    </xdr:sp>
    <xdr:clientData/>
  </xdr:oneCellAnchor>
  <xdr:oneCellAnchor>
    <xdr:from>
      <xdr:col>3</xdr:col>
      <xdr:colOff>628650</xdr:colOff>
      <xdr:row>9</xdr:row>
      <xdr:rowOff>171450</xdr:rowOff>
    </xdr:from>
    <xdr:ext cx="1584023" cy="311496"/>
    <xdr:sp macro="" textlink="">
      <xdr:nvSpPr>
        <xdr:cNvPr id="13" name="TextBox 12">
          <a:extLst>
            <a:ext uri="{FF2B5EF4-FFF2-40B4-BE49-F238E27FC236}">
              <a16:creationId xmlns:a16="http://schemas.microsoft.com/office/drawing/2014/main" id="{C28142C2-DE95-E527-CD83-CC4FFEA49767}"/>
            </a:ext>
          </a:extLst>
        </xdr:cNvPr>
        <xdr:cNvSpPr txBox="1"/>
      </xdr:nvSpPr>
      <xdr:spPr>
        <a:xfrm>
          <a:off x="4286250" y="3171825"/>
          <a:ext cx="15840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need improvement</a:t>
          </a:r>
          <a:endParaRPr lang="en-CA" sz="1400" b="1"/>
        </a:p>
      </xdr:txBody>
    </xdr:sp>
    <xdr:clientData/>
  </xdr:oneCellAnchor>
  <xdr:oneCellAnchor>
    <xdr:from>
      <xdr:col>3</xdr:col>
      <xdr:colOff>428625</xdr:colOff>
      <xdr:row>10</xdr:row>
      <xdr:rowOff>152400</xdr:rowOff>
    </xdr:from>
    <xdr:ext cx="7207742" cy="311496"/>
    <xdr:sp macro="" textlink="">
      <xdr:nvSpPr>
        <xdr:cNvPr id="14" name="TextBox 13">
          <a:extLst>
            <a:ext uri="{FF2B5EF4-FFF2-40B4-BE49-F238E27FC236}">
              <a16:creationId xmlns:a16="http://schemas.microsoft.com/office/drawing/2014/main" id="{38D1A12D-F91D-CE24-AF28-E07E982B0024}"/>
            </a:ext>
          </a:extLst>
        </xdr:cNvPr>
        <xdr:cNvSpPr txBox="1"/>
      </xdr:nvSpPr>
      <xdr:spPr>
        <a:xfrm>
          <a:off x="4086225" y="3486150"/>
          <a:ext cx="72077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6</a:t>
          </a:r>
          <a:r>
            <a:rPr lang="en-CA" b="1"/>
            <a:t>. </a:t>
          </a:r>
          <a:r>
            <a:rPr lang="en-CA" sz="1400" b="1"/>
            <a:t>Offer Acceptance Rate</a:t>
          </a:r>
          <a:r>
            <a:rPr lang="en-CA" sz="1400" b="1" baseline="0"/>
            <a:t> </a:t>
          </a:r>
          <a:r>
            <a:rPr lang="en-CA" sz="1400" b="0" baseline="0"/>
            <a:t>is</a:t>
          </a:r>
          <a:r>
            <a:rPr lang="en-CA" sz="1400"/>
            <a:t> 61.5% → </a:t>
          </a:r>
          <a:r>
            <a:rPr lang="en-CA" sz="1400" b="1"/>
            <a:t>below industry benchmarks</a:t>
          </a:r>
          <a:r>
            <a:rPr lang="en-CA" sz="1400"/>
            <a:t>, suggesting the need to improve </a:t>
          </a:r>
        </a:p>
      </xdr:txBody>
    </xdr:sp>
    <xdr:clientData/>
  </xdr:oneCellAnchor>
  <xdr:oneCellAnchor>
    <xdr:from>
      <xdr:col>3</xdr:col>
      <xdr:colOff>609600</xdr:colOff>
      <xdr:row>11</xdr:row>
      <xdr:rowOff>95250</xdr:rowOff>
    </xdr:from>
    <xdr:ext cx="3174587" cy="311496"/>
    <xdr:sp macro="" textlink="">
      <xdr:nvSpPr>
        <xdr:cNvPr id="15" name="TextBox 14">
          <a:extLst>
            <a:ext uri="{FF2B5EF4-FFF2-40B4-BE49-F238E27FC236}">
              <a16:creationId xmlns:a16="http://schemas.microsoft.com/office/drawing/2014/main" id="{07560EE7-E63D-6616-F035-D6731A794FBE}"/>
            </a:ext>
          </a:extLst>
        </xdr:cNvPr>
        <xdr:cNvSpPr txBox="1"/>
      </xdr:nvSpPr>
      <xdr:spPr>
        <a:xfrm>
          <a:off x="4267200" y="3762375"/>
          <a:ext cx="31745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joining motivation and employer branding.</a:t>
          </a:r>
          <a:endParaRPr lang="en-CA" sz="1400"/>
        </a:p>
      </xdr:txBody>
    </xdr:sp>
    <xdr:clientData/>
  </xdr:oneCellAnchor>
  <xdr:oneCellAnchor>
    <xdr:from>
      <xdr:col>3</xdr:col>
      <xdr:colOff>447675</xdr:colOff>
      <xdr:row>12</xdr:row>
      <xdr:rowOff>66675</xdr:rowOff>
    </xdr:from>
    <xdr:ext cx="6840655" cy="311496"/>
    <xdr:sp macro="" textlink="">
      <xdr:nvSpPr>
        <xdr:cNvPr id="16" name="TextBox 15">
          <a:extLst>
            <a:ext uri="{FF2B5EF4-FFF2-40B4-BE49-F238E27FC236}">
              <a16:creationId xmlns:a16="http://schemas.microsoft.com/office/drawing/2014/main" id="{F045CCF3-2B00-75D1-0133-2A80855C695C}"/>
            </a:ext>
          </a:extLst>
        </xdr:cNvPr>
        <xdr:cNvSpPr txBox="1"/>
      </xdr:nvSpPr>
      <xdr:spPr>
        <a:xfrm>
          <a:off x="4105275" y="4067175"/>
          <a:ext cx="684065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7. Peak Applications,</a:t>
          </a:r>
          <a:r>
            <a:rPr lang="en-CA" sz="1400"/>
            <a:t> a specific month showed the </a:t>
          </a:r>
          <a:r>
            <a:rPr lang="en-CA" sz="1400" b="1"/>
            <a:t>highest inflow of applications</a:t>
          </a:r>
          <a:r>
            <a:rPr lang="en-CA" sz="1400"/>
            <a:t>, indicating </a:t>
          </a:r>
        </a:p>
      </xdr:txBody>
    </xdr:sp>
    <xdr:clientData/>
  </xdr:oneCellAnchor>
  <xdr:oneCellAnchor>
    <xdr:from>
      <xdr:col>3</xdr:col>
      <xdr:colOff>628650</xdr:colOff>
      <xdr:row>13</xdr:row>
      <xdr:rowOff>38100</xdr:rowOff>
    </xdr:from>
    <xdr:ext cx="2725233" cy="311496"/>
    <xdr:sp macro="" textlink="">
      <xdr:nvSpPr>
        <xdr:cNvPr id="17" name="TextBox 16">
          <a:extLst>
            <a:ext uri="{FF2B5EF4-FFF2-40B4-BE49-F238E27FC236}">
              <a16:creationId xmlns:a16="http://schemas.microsoft.com/office/drawing/2014/main" id="{F5550D43-ACB8-063B-2FBD-01C9E8A6E00B}"/>
            </a:ext>
          </a:extLst>
        </xdr:cNvPr>
        <xdr:cNvSpPr txBox="1"/>
      </xdr:nvSpPr>
      <xdr:spPr>
        <a:xfrm>
          <a:off x="4286250" y="4371975"/>
          <a:ext cx="272523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clear </a:t>
          </a:r>
          <a:r>
            <a:rPr lang="en-CA" sz="1400" b="1">
              <a:solidFill>
                <a:schemeClr val="tx1"/>
              </a:solidFill>
              <a:effectLst/>
              <a:latin typeface="+mn-lt"/>
              <a:ea typeface="+mn-ea"/>
              <a:cs typeface="+mn-cs"/>
            </a:rPr>
            <a:t>seasonal recruitment trends</a:t>
          </a:r>
          <a:r>
            <a:rPr lang="en-CA" sz="1400">
              <a:solidFill>
                <a:schemeClr val="tx1"/>
              </a:solidFill>
              <a:effectLst/>
              <a:latin typeface="+mn-lt"/>
              <a:ea typeface="+mn-ea"/>
              <a:cs typeface="+mn-cs"/>
            </a:rPr>
            <a:t>.</a:t>
          </a:r>
          <a:endParaRPr lang="en-CA" sz="1400"/>
        </a:p>
      </xdr:txBody>
    </xdr:sp>
    <xdr:clientData/>
  </xdr:oneCellAnchor>
  <xdr:oneCellAnchor>
    <xdr:from>
      <xdr:col>3</xdr:col>
      <xdr:colOff>413407</xdr:colOff>
      <xdr:row>14</xdr:row>
      <xdr:rowOff>36676</xdr:rowOff>
    </xdr:from>
    <xdr:ext cx="7897162" cy="311496"/>
    <xdr:sp macro="" textlink="">
      <xdr:nvSpPr>
        <xdr:cNvPr id="18" name="TextBox 17">
          <a:extLst>
            <a:ext uri="{FF2B5EF4-FFF2-40B4-BE49-F238E27FC236}">
              <a16:creationId xmlns:a16="http://schemas.microsoft.com/office/drawing/2014/main" id="{D090EB93-8437-A767-FA3E-3FA468247FE0}"/>
            </a:ext>
          </a:extLst>
        </xdr:cNvPr>
        <xdr:cNvSpPr txBox="1"/>
      </xdr:nvSpPr>
      <xdr:spPr>
        <a:xfrm>
          <a:off x="4059183" y="4634952"/>
          <a:ext cx="78971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8. Diversity Insight:</a:t>
          </a:r>
          <a:r>
            <a:rPr lang="en-CA" sz="1400"/>
            <a:t> Female candidates are present in the pipeline, but their </a:t>
          </a:r>
          <a:r>
            <a:rPr lang="en-CA" sz="1400" b="1"/>
            <a:t>acceptance-to-hire conversion </a:t>
          </a:r>
          <a:endParaRPr lang="en-CA" sz="1100"/>
        </a:p>
      </xdr:txBody>
    </xdr:sp>
    <xdr:clientData/>
  </xdr:oneCellAnchor>
  <xdr:oneCellAnchor>
    <xdr:from>
      <xdr:col>3</xdr:col>
      <xdr:colOff>614855</xdr:colOff>
      <xdr:row>14</xdr:row>
      <xdr:rowOff>312902</xdr:rowOff>
    </xdr:from>
    <xdr:ext cx="5180842" cy="311496"/>
    <xdr:sp macro="" textlink="">
      <xdr:nvSpPr>
        <xdr:cNvPr id="19" name="TextBox 18">
          <a:extLst>
            <a:ext uri="{FF2B5EF4-FFF2-40B4-BE49-F238E27FC236}">
              <a16:creationId xmlns:a16="http://schemas.microsoft.com/office/drawing/2014/main" id="{EF026EDD-7E9F-9BB2-46AE-EAF98E38EA29}"/>
            </a:ext>
          </a:extLst>
        </xdr:cNvPr>
        <xdr:cNvSpPr txBox="1"/>
      </xdr:nvSpPr>
      <xdr:spPr>
        <a:xfrm>
          <a:off x="4260631" y="4911178"/>
          <a:ext cx="51808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is lower</a:t>
          </a:r>
          <a:r>
            <a:rPr lang="en-CA" sz="1400">
              <a:solidFill>
                <a:schemeClr val="tx1"/>
              </a:solidFill>
              <a:effectLst/>
              <a:latin typeface="+mn-lt"/>
              <a:ea typeface="+mn-ea"/>
              <a:cs typeface="+mn-cs"/>
            </a:rPr>
            <a:t>, highlighting the need to strengthen the female hiring pipeline.</a:t>
          </a:r>
          <a:endParaRPr lang="en-CA" sz="1400"/>
        </a:p>
      </xdr:txBody>
    </xdr:sp>
    <xdr:clientData/>
  </xdr:oneCellAnchor>
  <xdr:twoCellAnchor>
    <xdr:from>
      <xdr:col>3</xdr:col>
      <xdr:colOff>536464</xdr:colOff>
      <xdr:row>1</xdr:row>
      <xdr:rowOff>306552</xdr:rowOff>
    </xdr:from>
    <xdr:to>
      <xdr:col>9</xdr:col>
      <xdr:colOff>558361</xdr:colOff>
      <xdr:row>3</xdr:row>
      <xdr:rowOff>76638</xdr:rowOff>
    </xdr:to>
    <xdr:sp macro="" textlink="">
      <xdr:nvSpPr>
        <xdr:cNvPr id="20" name="Rectangle 19">
          <a:extLst>
            <a:ext uri="{FF2B5EF4-FFF2-40B4-BE49-F238E27FC236}">
              <a16:creationId xmlns:a16="http://schemas.microsoft.com/office/drawing/2014/main" id="{2387D41B-FF19-5E54-A4F1-69E7ACFCDC87}"/>
            </a:ext>
          </a:extLst>
        </xdr:cNvPr>
        <xdr:cNvSpPr/>
      </xdr:nvSpPr>
      <xdr:spPr>
        <a:xfrm>
          <a:off x="4182240" y="635000"/>
          <a:ext cx="7313449" cy="4269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CA" sz="2000" b="1" baseline="0">
              <a:solidFill>
                <a:schemeClr val="lt1"/>
              </a:solidFill>
              <a:effectLst/>
              <a:latin typeface="+mn-lt"/>
              <a:ea typeface="+mn-ea"/>
              <a:cs typeface="+mn-cs"/>
            </a:rPr>
            <a:t> </a:t>
          </a:r>
          <a:r>
            <a:rPr lang="en-CA" sz="2000" b="1">
              <a:solidFill>
                <a:schemeClr val="lt1"/>
              </a:solidFill>
              <a:effectLst/>
              <a:latin typeface="+mn-lt"/>
              <a:ea typeface="+mn-ea"/>
              <a:cs typeface="+mn-cs"/>
            </a:rPr>
            <a:t>Stay Smart, Stay Ahead: Turning Data into Smarter Hiring Decisions</a:t>
          </a:r>
          <a:endParaRPr lang="en-CA" sz="2000">
            <a:effectLst/>
          </a:endParaRPr>
        </a:p>
        <a:p>
          <a:pPr algn="l"/>
          <a:endParaRPr lang="en-CA" sz="1100"/>
        </a:p>
      </xdr:txBody>
    </xdr:sp>
    <xdr:clientData/>
  </xdr:twoCellAnchor>
  <xdr:twoCellAnchor>
    <xdr:from>
      <xdr:col>0</xdr:col>
      <xdr:colOff>941551</xdr:colOff>
      <xdr:row>1</xdr:row>
      <xdr:rowOff>306551</xdr:rowOff>
    </xdr:from>
    <xdr:to>
      <xdr:col>2</xdr:col>
      <xdr:colOff>339396</xdr:colOff>
      <xdr:row>3</xdr:row>
      <xdr:rowOff>120430</xdr:rowOff>
    </xdr:to>
    <xdr:sp macro="" textlink="">
      <xdr:nvSpPr>
        <xdr:cNvPr id="2" name="Rectangle 1">
          <a:hlinkClick xmlns:r="http://schemas.openxmlformats.org/officeDocument/2006/relationships" r:id="rId3"/>
          <a:extLst>
            <a:ext uri="{FF2B5EF4-FFF2-40B4-BE49-F238E27FC236}">
              <a16:creationId xmlns:a16="http://schemas.microsoft.com/office/drawing/2014/main" id="{0D288195-E3AD-DF7F-C3FB-B74B6405CFDC}"/>
            </a:ext>
          </a:extLst>
        </xdr:cNvPr>
        <xdr:cNvSpPr/>
      </xdr:nvSpPr>
      <xdr:spPr>
        <a:xfrm>
          <a:off x="941551" y="634999"/>
          <a:ext cx="1828362" cy="4707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a:t>  </a:t>
          </a:r>
          <a:r>
            <a:rPr lang="en-CA" sz="2400" baseline="0"/>
            <a:t> </a:t>
          </a:r>
          <a:r>
            <a:rPr lang="en-CA" sz="2400">
              <a:solidFill>
                <a:srgbClr val="FFCC00"/>
              </a:solidFill>
            </a:rPr>
            <a:t>Homepage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1409700</xdr:colOff>
      <xdr:row>0</xdr:row>
      <xdr:rowOff>190500</xdr:rowOff>
    </xdr:from>
    <xdr:to>
      <xdr:col>4</xdr:col>
      <xdr:colOff>1038225</xdr:colOff>
      <xdr:row>6</xdr:row>
      <xdr:rowOff>142875</xdr:rowOff>
    </xdr:to>
    <mc:AlternateContent xmlns:mc="http://schemas.openxmlformats.org/markup-compatibility/2006" xmlns:a14="http://schemas.microsoft.com/office/drawing/2010/main">
      <mc:Choice Requires="a14">
        <xdr:graphicFrame macro="">
          <xdr:nvGraphicFramePr>
            <xdr:cNvPr id="3" name="Years ">
              <a:extLst>
                <a:ext uri="{FF2B5EF4-FFF2-40B4-BE49-F238E27FC236}">
                  <a16:creationId xmlns:a16="http://schemas.microsoft.com/office/drawing/2014/main" id="{74978CFA-C161-5FED-3BD8-4F5E65D5E25E}"/>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5800725" y="190500"/>
              <a:ext cx="1428750" cy="19526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300037</xdr:colOff>
      <xdr:row>0</xdr:row>
      <xdr:rowOff>19050</xdr:rowOff>
    </xdr:from>
    <xdr:to>
      <xdr:col>5</xdr:col>
      <xdr:colOff>1214437</xdr:colOff>
      <xdr:row>8</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07DB73-8DE8-885C-67ED-2A779CD3A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0537" y="190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276225</xdr:colOff>
      <xdr:row>0</xdr:row>
      <xdr:rowOff>61622</xdr:rowOff>
    </xdr:from>
    <xdr:to>
      <xdr:col>3</xdr:col>
      <xdr:colOff>531612</xdr:colOff>
      <xdr:row>1</xdr:row>
      <xdr:rowOff>47625</xdr:rowOff>
    </xdr:to>
    <xdr:pic>
      <xdr:nvPicPr>
        <xdr:cNvPr id="4" name="Picture 3">
          <a:extLst>
            <a:ext uri="{FF2B5EF4-FFF2-40B4-BE49-F238E27FC236}">
              <a16:creationId xmlns:a16="http://schemas.microsoft.com/office/drawing/2014/main" id="{263ADE33-E8A5-BFCD-B103-ADA60E0FB1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5400" y="61622"/>
          <a:ext cx="255387" cy="3193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547687</xdr:colOff>
      <xdr:row>0</xdr:row>
      <xdr:rowOff>328612</xdr:rowOff>
    </xdr:from>
    <xdr:to>
      <xdr:col>6</xdr:col>
      <xdr:colOff>242887</xdr:colOff>
      <xdr:row>9</xdr:row>
      <xdr:rowOff>71437</xdr:rowOff>
    </xdr:to>
    <xdr:graphicFrame macro="">
      <xdr:nvGraphicFramePr>
        <xdr:cNvPr id="5" name="Chart 4">
          <a:extLst>
            <a:ext uri="{FF2B5EF4-FFF2-40B4-BE49-F238E27FC236}">
              <a16:creationId xmlns:a16="http://schemas.microsoft.com/office/drawing/2014/main" id="{5764059B-AB70-F990-1EB4-1D08AA7BE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723900</xdr:colOff>
      <xdr:row>4</xdr:row>
      <xdr:rowOff>204787</xdr:rowOff>
    </xdr:from>
    <xdr:to>
      <xdr:col>6</xdr:col>
      <xdr:colOff>695325</xdr:colOff>
      <xdr:row>12</xdr:row>
      <xdr:rowOff>190500</xdr:rowOff>
    </xdr:to>
    <xdr:graphicFrame macro="">
      <xdr:nvGraphicFramePr>
        <xdr:cNvPr id="4" name="Chart 3">
          <a:extLst>
            <a:ext uri="{FF2B5EF4-FFF2-40B4-BE49-F238E27FC236}">
              <a16:creationId xmlns:a16="http://schemas.microsoft.com/office/drawing/2014/main" id="{41E7E505-BA23-45DE-3B61-65EE6DA58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1133475</xdr:colOff>
      <xdr:row>6</xdr:row>
      <xdr:rowOff>276225</xdr:rowOff>
    </xdr:from>
    <xdr:ext cx="184731" cy="264560"/>
    <xdr:sp macro="" textlink="">
      <xdr:nvSpPr>
        <xdr:cNvPr id="5" name="TextBox 4">
          <a:extLst>
            <a:ext uri="{FF2B5EF4-FFF2-40B4-BE49-F238E27FC236}">
              <a16:creationId xmlns:a16="http://schemas.microsoft.com/office/drawing/2014/main" id="{149F2532-1ED0-1FEE-CD19-167742CB7273}"/>
            </a:ext>
          </a:extLst>
        </xdr:cNvPr>
        <xdr:cNvSpPr txBox="1"/>
      </xdr:nvSpPr>
      <xdr:spPr>
        <a:xfrm>
          <a:off x="7572375" y="2276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oneCellAnchor>
    <xdr:from>
      <xdr:col>4</xdr:col>
      <xdr:colOff>1447800</xdr:colOff>
      <xdr:row>7</xdr:row>
      <xdr:rowOff>276225</xdr:rowOff>
    </xdr:from>
    <xdr:ext cx="639727" cy="405432"/>
    <xdr:sp macro="" textlink="'Vacancy Fill Rate'!F4">
      <xdr:nvSpPr>
        <xdr:cNvPr id="6" name="TextBox 5">
          <a:extLst>
            <a:ext uri="{FF2B5EF4-FFF2-40B4-BE49-F238E27FC236}">
              <a16:creationId xmlns:a16="http://schemas.microsoft.com/office/drawing/2014/main" id="{B5367E3C-2BDB-99AF-4A0C-4A9307FCA4BD}"/>
            </a:ext>
          </a:extLst>
        </xdr:cNvPr>
        <xdr:cNvSpPr txBox="1"/>
      </xdr:nvSpPr>
      <xdr:spPr>
        <a:xfrm>
          <a:off x="7886700" y="2609850"/>
          <a:ext cx="6397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2DC8719-EB99-4D3B-9052-73E11A3C3A5C}" type="TxLink">
            <a:rPr lang="en-US" sz="2000" b="0" i="0" u="none" strike="noStrike">
              <a:solidFill>
                <a:srgbClr val="000000"/>
              </a:solidFill>
              <a:latin typeface="Aptos Narrow"/>
            </a:rPr>
            <a:pPr/>
            <a:t>92%</a:t>
          </a:fld>
          <a:endParaRPr lang="en-CA" sz="1100"/>
        </a:p>
      </xdr:txBody>
    </xdr:sp>
    <xdr:clientData/>
  </xdr:oneCellAnchor>
</xdr:wsDr>
</file>

<file path=xl/drawings/drawing11.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593587</xdr:colOff>
      <xdr:row>0</xdr:row>
      <xdr:rowOff>0</xdr:rowOff>
    </xdr:from>
    <xdr:to>
      <xdr:col>10</xdr:col>
      <xdr:colOff>414130</xdr:colOff>
      <xdr:row>14</xdr:row>
      <xdr:rowOff>4970</xdr:rowOff>
    </xdr:to>
    <xdr:graphicFrame macro="">
      <xdr:nvGraphicFramePr>
        <xdr:cNvPr id="2" name="Chart 1">
          <a:extLst>
            <a:ext uri="{FF2B5EF4-FFF2-40B4-BE49-F238E27FC236}">
              <a16:creationId xmlns:a16="http://schemas.microsoft.com/office/drawing/2014/main" id="{5910EAE5-58D0-9E73-8139-20AECA83D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819978</xdr:colOff>
      <xdr:row>1</xdr:row>
      <xdr:rowOff>174486</xdr:rowOff>
    </xdr:from>
    <xdr:to>
      <xdr:col>9</xdr:col>
      <xdr:colOff>1173369</xdr:colOff>
      <xdr:row>16</xdr:row>
      <xdr:rowOff>13803</xdr:rowOff>
    </xdr:to>
    <xdr:graphicFrame macro="">
      <xdr:nvGraphicFramePr>
        <xdr:cNvPr id="2" name="Chart 1">
          <a:extLst>
            <a:ext uri="{FF2B5EF4-FFF2-40B4-BE49-F238E27FC236}">
              <a16:creationId xmlns:a16="http://schemas.microsoft.com/office/drawing/2014/main" id="{14B55506-DEE5-62D4-6C4C-8060AA37E9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916607</xdr:colOff>
      <xdr:row>0</xdr:row>
      <xdr:rowOff>284922</xdr:rowOff>
    </xdr:from>
    <xdr:to>
      <xdr:col>9</xdr:col>
      <xdr:colOff>800653</xdr:colOff>
      <xdr:row>16</xdr:row>
      <xdr:rowOff>27608</xdr:rowOff>
    </xdr:to>
    <xdr:graphicFrame macro="">
      <xdr:nvGraphicFramePr>
        <xdr:cNvPr id="4" name="Chart 3">
          <a:extLst>
            <a:ext uri="{FF2B5EF4-FFF2-40B4-BE49-F238E27FC236}">
              <a16:creationId xmlns:a16="http://schemas.microsoft.com/office/drawing/2014/main" id="{2B133481-2946-7244-E155-25AA43B99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595312</xdr:colOff>
      <xdr:row>0</xdr:row>
      <xdr:rowOff>33337</xdr:rowOff>
    </xdr:from>
    <xdr:to>
      <xdr:col>7</xdr:col>
      <xdr:colOff>857250</xdr:colOff>
      <xdr:row>8</xdr:row>
      <xdr:rowOff>109537</xdr:rowOff>
    </xdr:to>
    <xdr:graphicFrame macro="">
      <xdr:nvGraphicFramePr>
        <xdr:cNvPr id="2" name="Chart 1">
          <a:extLst>
            <a:ext uri="{FF2B5EF4-FFF2-40B4-BE49-F238E27FC236}">
              <a16:creationId xmlns:a16="http://schemas.microsoft.com/office/drawing/2014/main" id="{275E46DF-6C14-CF06-C7AF-A37CBC68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828675</xdr:colOff>
      <xdr:row>8</xdr:row>
      <xdr:rowOff>38099</xdr:rowOff>
    </xdr:from>
    <xdr:to>
      <xdr:col>3</xdr:col>
      <xdr:colOff>247650</xdr:colOff>
      <xdr:row>13</xdr:row>
      <xdr:rowOff>314325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CB2094F-5CEA-BAA2-C355-3EC47B4C7C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38600" y="2705099"/>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902367</xdr:colOff>
      <xdr:row>0</xdr:row>
      <xdr:rowOff>250658</xdr:rowOff>
    </xdr:from>
    <xdr:to>
      <xdr:col>14</xdr:col>
      <xdr:colOff>250657</xdr:colOff>
      <xdr:row>17</xdr:row>
      <xdr:rowOff>284078</xdr:rowOff>
    </xdr:to>
    <xdr:graphicFrame macro="">
      <xdr:nvGraphicFramePr>
        <xdr:cNvPr id="2" name="Chart 1">
          <a:extLst>
            <a:ext uri="{FF2B5EF4-FFF2-40B4-BE49-F238E27FC236}">
              <a16:creationId xmlns:a16="http://schemas.microsoft.com/office/drawing/2014/main" id="{CF928ED5-9052-B6B7-726F-D3AB54383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128587</xdr:colOff>
      <xdr:row>4</xdr:row>
      <xdr:rowOff>185737</xdr:rowOff>
    </xdr:from>
    <xdr:to>
      <xdr:col>5</xdr:col>
      <xdr:colOff>1852612</xdr:colOff>
      <xdr:row>12</xdr:row>
      <xdr:rowOff>261937</xdr:rowOff>
    </xdr:to>
    <xdr:graphicFrame macro="">
      <xdr:nvGraphicFramePr>
        <xdr:cNvPr id="4" name="Chart 3">
          <a:extLst>
            <a:ext uri="{FF2B5EF4-FFF2-40B4-BE49-F238E27FC236}">
              <a16:creationId xmlns:a16="http://schemas.microsoft.com/office/drawing/2014/main" id="{2798032A-BC74-CF9A-FB5F-D54168F5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71437</xdr:colOff>
      <xdr:row>26</xdr:row>
      <xdr:rowOff>33337</xdr:rowOff>
    </xdr:from>
    <xdr:to>
      <xdr:col>2</xdr:col>
      <xdr:colOff>31750</xdr:colOff>
      <xdr:row>34</xdr:row>
      <xdr:rowOff>109537</xdr:rowOff>
    </xdr:to>
    <xdr:graphicFrame macro="">
      <xdr:nvGraphicFramePr>
        <xdr:cNvPr id="3" name="Chart 2">
          <a:extLst>
            <a:ext uri="{FF2B5EF4-FFF2-40B4-BE49-F238E27FC236}">
              <a16:creationId xmlns:a16="http://schemas.microsoft.com/office/drawing/2014/main" id="{A154A208-B499-507C-F190-D29AD2FAF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1698625</xdr:colOff>
      <xdr:row>26</xdr:row>
      <xdr:rowOff>192087</xdr:rowOff>
    </xdr:from>
    <xdr:to>
      <xdr:col>4</xdr:col>
      <xdr:colOff>1714500</xdr:colOff>
      <xdr:row>34</xdr:row>
      <xdr:rowOff>268287</xdr:rowOff>
    </xdr:to>
    <xdr:graphicFrame macro="">
      <xdr:nvGraphicFramePr>
        <xdr:cNvPr id="4" name="Chart 3">
          <a:extLst>
            <a:ext uri="{FF2B5EF4-FFF2-40B4-BE49-F238E27FC236}">
              <a16:creationId xmlns:a16="http://schemas.microsoft.com/office/drawing/2014/main" id="{2A90736F-BB0C-87E0-F52F-53FD82869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39</xdr:row>
      <xdr:rowOff>1587</xdr:rowOff>
    </xdr:from>
    <xdr:to>
      <xdr:col>7</xdr:col>
      <xdr:colOff>3349625</xdr:colOff>
      <xdr:row>58</xdr:row>
      <xdr:rowOff>56029</xdr:rowOff>
    </xdr:to>
    <xdr:graphicFrame macro="">
      <xdr:nvGraphicFramePr>
        <xdr:cNvPr id="5" name="Chart 4">
          <a:extLst>
            <a:ext uri="{FF2B5EF4-FFF2-40B4-BE49-F238E27FC236}">
              <a16:creationId xmlns:a16="http://schemas.microsoft.com/office/drawing/2014/main" id="{BFED1528-52EB-9180-6484-268C4099D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1022195</xdr:colOff>
      <xdr:row>26</xdr:row>
      <xdr:rowOff>213963</xdr:rowOff>
    </xdr:from>
    <xdr:to>
      <xdr:col>11</xdr:col>
      <xdr:colOff>0</xdr:colOff>
      <xdr:row>34</xdr:row>
      <xdr:rowOff>262285</xdr:rowOff>
    </xdr:to>
    <xdr:graphicFrame macro="">
      <xdr:nvGraphicFramePr>
        <xdr:cNvPr id="6" name="Chart 5">
          <a:extLst>
            <a:ext uri="{FF2B5EF4-FFF2-40B4-BE49-F238E27FC236}">
              <a16:creationId xmlns:a16="http://schemas.microsoft.com/office/drawing/2014/main" id="{8E70C1DF-6DA5-4820-8372-45966F8A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23231</xdr:colOff>
      <xdr:row>34</xdr:row>
      <xdr:rowOff>306890</xdr:rowOff>
    </xdr:from>
    <xdr:to>
      <xdr:col>15</xdr:col>
      <xdr:colOff>789878</xdr:colOff>
      <xdr:row>45</xdr:row>
      <xdr:rowOff>116158</xdr:rowOff>
    </xdr:to>
    <xdr:graphicFrame macro="">
      <xdr:nvGraphicFramePr>
        <xdr:cNvPr id="7" name="Chart 6">
          <a:extLst>
            <a:ext uri="{FF2B5EF4-FFF2-40B4-BE49-F238E27FC236}">
              <a16:creationId xmlns:a16="http://schemas.microsoft.com/office/drawing/2014/main" id="{548E2137-9E3A-695A-8377-B49FB643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1547232</xdr:colOff>
      <xdr:row>25</xdr:row>
      <xdr:rowOff>202348</xdr:rowOff>
    </xdr:from>
    <xdr:to>
      <xdr:col>16</xdr:col>
      <xdr:colOff>2715787</xdr:colOff>
      <xdr:row>33</xdr:row>
      <xdr:rowOff>250670</xdr:rowOff>
    </xdr:to>
    <xdr:graphicFrame macro="">
      <xdr:nvGraphicFramePr>
        <xdr:cNvPr id="9" name="Chart 8">
          <a:extLst>
            <a:ext uri="{FF2B5EF4-FFF2-40B4-BE49-F238E27FC236}">
              <a16:creationId xmlns:a16="http://schemas.microsoft.com/office/drawing/2014/main" id="{ED21F2C8-DD2F-88EE-3582-125B3942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1988634</xdr:colOff>
      <xdr:row>39</xdr:row>
      <xdr:rowOff>197469</xdr:rowOff>
    </xdr:from>
    <xdr:to>
      <xdr:col>22</xdr:col>
      <xdr:colOff>1440367</xdr:colOff>
      <xdr:row>51</xdr:row>
      <xdr:rowOff>122894</xdr:rowOff>
    </xdr:to>
    <xdr:graphicFrame macro="">
      <xdr:nvGraphicFramePr>
        <xdr:cNvPr id="10" name="Chart 9">
          <a:extLst>
            <a:ext uri="{FF2B5EF4-FFF2-40B4-BE49-F238E27FC236}">
              <a16:creationId xmlns:a16="http://schemas.microsoft.com/office/drawing/2014/main" id="{59544FAB-C9D3-5C44-97B7-1F689B26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13940</xdr:colOff>
      <xdr:row>27</xdr:row>
      <xdr:rowOff>28109</xdr:rowOff>
    </xdr:from>
    <xdr:to>
      <xdr:col>24</xdr:col>
      <xdr:colOff>0</xdr:colOff>
      <xdr:row>35</xdr:row>
      <xdr:rowOff>76431</xdr:rowOff>
    </xdr:to>
    <xdr:graphicFrame macro="">
      <xdr:nvGraphicFramePr>
        <xdr:cNvPr id="8" name="Chart 7">
          <a:extLst>
            <a:ext uri="{FF2B5EF4-FFF2-40B4-BE49-F238E27FC236}">
              <a16:creationId xmlns:a16="http://schemas.microsoft.com/office/drawing/2014/main" id="{52EB0764-E6DF-021F-BABA-CB68BDC2A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2069946</xdr:colOff>
      <xdr:row>35</xdr:row>
      <xdr:rowOff>151006</xdr:rowOff>
    </xdr:from>
    <xdr:to>
      <xdr:col>3</xdr:col>
      <xdr:colOff>30667</xdr:colOff>
      <xdr:row>40</xdr:row>
      <xdr:rowOff>81311</xdr:rowOff>
    </xdr:to>
    <mc:AlternateContent xmlns:mc="http://schemas.openxmlformats.org/markup-compatibility/2006">
      <mc:Choice xmlns:a14="http://schemas.microsoft.com/office/drawing/2010/main" Requires="a14">
        <xdr:graphicFrame macro="">
          <xdr:nvGraphicFramePr>
            <xdr:cNvPr id="12" name="Year 2">
              <a:extLst>
                <a:ext uri="{FF2B5EF4-FFF2-40B4-BE49-F238E27FC236}">
                  <a16:creationId xmlns:a16="http://schemas.microsoft.com/office/drawing/2014/main" id="{DFE7AB6B-8F1B-B7D1-86EB-D7057921220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742629" y="9339146"/>
              <a:ext cx="1828800" cy="16146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edwan Arefin Rifat" refreshedDate="45892.60714965278" createdVersion="8" refreshedVersion="8" minRefreshableVersion="3" recordCount="3000" xr:uid="{B8914CE5-629E-4E7F-8258-B84A712E1E08}">
  <cacheSource type="worksheet">
    <worksheetSource name="Applicants"/>
  </cacheSource>
  <cacheFields count="23">
    <cacheField name="Applicant ID" numFmtId="0">
      <sharedItems containsSemiMixedTypes="0" containsString="0" containsNumber="1" containsInteger="1" minValue="1001" maxValue="4000"/>
    </cacheField>
    <cacheField name="Full Name" numFmtId="0">
      <sharedItems/>
    </cacheField>
    <cacheField name="Gender" numFmtId="0">
      <sharedItems/>
    </cacheField>
    <cacheField name="Date of Birth" numFmtId="15">
      <sharedItems containsSemiMixedTypes="0" containsNonDate="0" containsDate="1" containsString="0" minDate="1975-01-03T00:00:00" maxDate="2004-12-28T00:00:00"/>
    </cacheField>
    <cacheField name="Age" numFmtId="1">
      <sharedItems containsSemiMixedTypes="0" containsString="0" containsNumber="1" minValue="20.649315068493152" maxValue="50.652054794520545"/>
    </cacheField>
    <cacheField name="Age Group" numFmtId="0">
      <sharedItems/>
    </cacheField>
    <cacheField name="Education Level" numFmtId="0">
      <sharedItems/>
    </cacheField>
    <cacheField name="Years of Experience" numFmtId="0">
      <sharedItems containsSemiMixedTypes="0" containsString="0" containsNumber="1" containsInteger="1" minValue="0" maxValue="20"/>
    </cacheField>
    <cacheField name="Job Title" numFmtId="0">
      <sharedItems/>
    </cacheField>
    <cacheField name="Department" numFmtId="0">
      <sharedItems count="10">
        <s v="Business Development"/>
        <s v="Operations"/>
        <s v="Management"/>
        <s v="Sales"/>
        <s v="Finance"/>
        <s v="Admin"/>
        <s v="HR"/>
        <s v="Engineering"/>
        <s v="Operations " u="1"/>
        <s v="Operation" u="1"/>
      </sharedItems>
    </cacheField>
    <cacheField name="Recruitment Source" numFmtId="0">
      <sharedItems count="4">
        <s v="BD Jobs"/>
        <s v="In-house"/>
        <s v="Employee Referral"/>
        <s v="LinkedIn"/>
      </sharedItems>
    </cacheField>
    <cacheField name="Source_Clean" numFmtId="4">
      <sharedItems count="4">
        <s v="Bd Jobs"/>
        <s v="In-House"/>
        <s v="Employee Referral"/>
        <s v="Linkedin"/>
      </sharedItems>
    </cacheField>
    <cacheField name="Recruitment Start Date" numFmtId="14">
      <sharedItems containsSemiMixedTypes="0" containsNonDate="0" containsDate="1" containsString="0" minDate="2022-11-09T00:00:00" maxDate="2024-11-03T00:00:00" count="708">
        <d v="2024-01-12T00:00:00"/>
        <d v="2024-05-31T00:00:00"/>
        <d v="2024-06-22T00:00:00"/>
        <d v="2023-04-01T00:00:00"/>
        <d v="2024-02-13T00:00:00"/>
        <d v="2024-06-07T00:00:00"/>
        <d v="2023-04-18T00:00:00"/>
        <d v="2024-09-13T00:00:00"/>
        <d v="2023-12-17T00:00:00"/>
        <d v="2024-08-21T00:00:00"/>
        <d v="2024-02-01T00:00:00"/>
        <d v="2023-04-07T00:00:00"/>
        <d v="2023-03-03T00:00:00"/>
        <d v="2024-10-05T00:00:00"/>
        <d v="2023-02-14T00:00:00"/>
        <d v="2022-12-27T00:00:00"/>
        <d v="2023-02-11T00:00:00"/>
        <d v="2024-09-21T00:00:00"/>
        <d v="2024-02-20T00:00:00"/>
        <d v="2023-07-30T00:00:00"/>
        <d v="2023-07-04T00:00:00"/>
        <d v="2023-08-08T00:00:00"/>
        <d v="2023-03-09T00:00:00"/>
        <d v="2023-01-12T00:00:00"/>
        <d v="2024-01-25T00:00:00"/>
        <d v="2024-03-14T00:00:00"/>
        <d v="2023-04-17T00:00:00"/>
        <d v="2023-08-16T00:00:00"/>
        <d v="2024-02-10T00:00:00"/>
        <d v="2023-12-31T00:00:00"/>
        <d v="2024-03-27T00:00:00"/>
        <d v="2024-02-04T00:00:00"/>
        <d v="2023-06-23T00:00:00"/>
        <d v="2023-01-07T00:00:00"/>
        <d v="2024-01-03T00:00:00"/>
        <d v="2024-01-17T00:00:00"/>
        <d v="2023-11-13T00:00:00"/>
        <d v="2024-01-20T00:00:00"/>
        <d v="2023-10-15T00:00:00"/>
        <d v="2023-11-15T00:00:00"/>
        <d v="2023-01-04T00:00:00"/>
        <d v="2023-08-18T00:00:00"/>
        <d v="2023-06-10T00:00:00"/>
        <d v="2023-01-18T00:00:00"/>
        <d v="2024-04-06T00:00:00"/>
        <d v="2023-07-09T00:00:00"/>
        <d v="2022-12-31T00:00:00"/>
        <d v="2023-04-04T00:00:00"/>
        <d v="2024-03-08T00:00:00"/>
        <d v="2024-09-22T00:00:00"/>
        <d v="2023-03-23T00:00:00"/>
        <d v="2024-02-27T00:00:00"/>
        <d v="2023-10-21T00:00:00"/>
        <d v="2024-08-16T00:00:00"/>
        <d v="2024-08-05T00:00:00"/>
        <d v="2024-07-31T00:00:00"/>
        <d v="2024-06-28T00:00:00"/>
        <d v="2024-01-19T00:00:00"/>
        <d v="2024-08-18T00:00:00"/>
        <d v="2024-08-03T00:00:00"/>
        <d v="2023-06-21T00:00:00"/>
        <d v="2023-05-10T00:00:00"/>
        <d v="2024-10-09T00:00:00"/>
        <d v="2023-12-08T00:00:00"/>
        <d v="2023-11-11T00:00:00"/>
        <d v="2024-02-03T00:00:00"/>
        <d v="2023-02-02T00:00:00"/>
        <d v="2023-03-22T00:00:00"/>
        <d v="2024-07-25T00:00:00"/>
        <d v="2023-04-27T00:00:00"/>
        <d v="2023-02-07T00:00:00"/>
        <d v="2022-12-09T00:00:00"/>
        <d v="2023-01-31T00:00:00"/>
        <d v="2024-02-25T00:00:00"/>
        <d v="2023-01-02T00:00:00"/>
        <d v="2024-05-01T00:00:00"/>
        <d v="2024-07-30T00:00:00"/>
        <d v="2024-03-15T00:00:00"/>
        <d v="2023-08-28T00:00:00"/>
        <d v="2024-04-24T00:00:00"/>
        <d v="2022-11-28T00:00:00"/>
        <d v="2023-01-15T00:00:00"/>
        <d v="2024-03-03T00:00:00"/>
        <d v="2024-03-06T00:00:00"/>
        <d v="2023-08-03T00:00:00"/>
        <d v="2024-08-26T00:00:00"/>
        <d v="2024-04-03T00:00:00"/>
        <d v="2023-08-30T00:00:00"/>
        <d v="2023-10-19T00:00:00"/>
        <d v="2024-08-19T00:00:00"/>
        <d v="2023-06-04T00:00:00"/>
        <d v="2024-03-30T00:00:00"/>
        <d v="2022-12-01T00:00:00"/>
        <d v="2023-04-29T00:00:00"/>
        <d v="2024-10-18T00:00:00"/>
        <d v="2023-05-03T00:00:00"/>
        <d v="2023-04-22T00:00:00"/>
        <d v="2024-01-30T00:00:00"/>
        <d v="2023-01-21T00:00:00"/>
        <d v="2024-09-11T00:00:00"/>
        <d v="2023-11-05T00:00:00"/>
        <d v="2024-01-27T00:00:00"/>
        <d v="2022-12-26T00:00:00"/>
        <d v="2024-02-09T00:00:00"/>
        <d v="2023-07-20T00:00:00"/>
        <d v="2024-01-04T00:00:00"/>
        <d v="2023-08-27T00:00:00"/>
        <d v="2024-10-11T00:00:00"/>
        <d v="2024-04-28T00:00:00"/>
        <d v="2024-02-29T00:00:00"/>
        <d v="2023-03-19T00:00:00"/>
        <d v="2023-01-11T00:00:00"/>
        <d v="2023-12-03T00:00:00"/>
        <d v="2023-10-29T00:00:00"/>
        <d v="2023-01-29T00:00:00"/>
        <d v="2023-04-03T00:00:00"/>
        <d v="2023-06-28T00:00:00"/>
        <d v="2024-01-05T00:00:00"/>
        <d v="2023-05-06T00:00:00"/>
        <d v="2023-09-13T00:00:00"/>
        <d v="2024-03-01T00:00:00"/>
        <d v="2023-06-17T00:00:00"/>
        <d v="2024-07-09T00:00:00"/>
        <d v="2024-10-12T00:00:00"/>
        <d v="2023-11-29T00:00:00"/>
        <d v="2023-11-06T00:00:00"/>
        <d v="2023-06-07T00:00:00"/>
        <d v="2022-12-10T00:00:00"/>
        <d v="2023-05-30T00:00:00"/>
        <d v="2024-07-11T00:00:00"/>
        <d v="2023-12-24T00:00:00"/>
        <d v="2023-12-30T00:00:00"/>
        <d v="2023-09-21T00:00:00"/>
        <d v="2024-04-07T00:00:00"/>
        <d v="2024-05-07T00:00:00"/>
        <d v="2024-01-29T00:00:00"/>
        <d v="2024-04-18T00:00:00"/>
        <d v="2023-05-15T00:00:00"/>
        <d v="2024-07-06T00:00:00"/>
        <d v="2022-12-05T00:00:00"/>
        <d v="2024-04-23T00:00:00"/>
        <d v="2023-12-19T00:00:00"/>
        <d v="2023-12-26T00:00:00"/>
        <d v="2023-02-15T00:00:00"/>
        <d v="2022-11-09T00:00:00"/>
        <d v="2023-01-10T00:00:00"/>
        <d v="2023-03-16T00:00:00"/>
        <d v="2024-07-05T00:00:00"/>
        <d v="2022-12-11T00:00:00"/>
        <d v="2024-07-14T00:00:00"/>
        <d v="2023-12-01T00:00:00"/>
        <d v="2024-03-05T00:00:00"/>
        <d v="2024-06-27T00:00:00"/>
        <d v="2023-03-13T00:00:00"/>
        <d v="2023-05-16T00:00:00"/>
        <d v="2023-03-21T00:00:00"/>
        <d v="2023-07-22T00:00:00"/>
        <d v="2024-05-02T00:00:00"/>
        <d v="2024-09-20T00:00:00"/>
        <d v="2023-01-16T00:00:00"/>
        <d v="2024-01-31T00:00:00"/>
        <d v="2023-04-30T00:00:00"/>
        <d v="2023-06-15T00:00:00"/>
        <d v="2023-03-04T00:00:00"/>
        <d v="2023-09-08T00:00:00"/>
        <d v="2024-05-30T00:00:00"/>
        <d v="2024-09-10T00:00:00"/>
        <d v="2022-12-18T00:00:00"/>
        <d v="2023-11-24T00:00:00"/>
        <d v="2023-05-11T00:00:00"/>
        <d v="2023-05-01T00:00:00"/>
        <d v="2023-02-01T00:00:00"/>
        <d v="2024-03-17T00:00:00"/>
        <d v="2023-04-15T00:00:00"/>
        <d v="2023-06-05T00:00:00"/>
        <d v="2024-03-25T00:00:00"/>
        <d v="2024-06-26T00:00:00"/>
        <d v="2024-01-11T00:00:00"/>
        <d v="2023-11-27T00:00:00"/>
        <d v="2023-09-06T00:00:00"/>
        <d v="2024-04-19T00:00:00"/>
        <d v="2023-07-14T00:00:00"/>
        <d v="2024-05-06T00:00:00"/>
        <d v="2024-07-19T00:00:00"/>
        <d v="2024-01-09T00:00:00"/>
        <d v="2023-04-08T00:00:00"/>
        <d v="2022-12-30T00:00:00"/>
        <d v="2024-07-02T00:00:00"/>
        <d v="2024-06-24T00:00:00"/>
        <d v="2023-06-13T00:00:00"/>
        <d v="2023-03-12T00:00:00"/>
        <d v="2024-09-07T00:00:00"/>
        <d v="2023-03-24T00:00:00"/>
        <d v="2023-01-30T00:00:00"/>
        <d v="2024-02-22T00:00:00"/>
        <d v="2023-12-27T00:00:00"/>
        <d v="2024-02-16T00:00:00"/>
        <d v="2023-03-02T00:00:00"/>
        <d v="2024-09-09T00:00:00"/>
        <d v="2023-03-06T00:00:00"/>
        <d v="2024-07-29T00:00:00"/>
        <d v="2023-07-26T00:00:00"/>
        <d v="2022-11-22T00:00:00"/>
        <d v="2024-02-11T00:00:00"/>
        <d v="2023-11-12T00:00:00"/>
        <d v="2022-12-19T00:00:00"/>
        <d v="2024-08-17T00:00:00"/>
        <d v="2024-08-09T00:00:00"/>
        <d v="2022-12-12T00:00:00"/>
        <d v="2023-09-25T00:00:00"/>
        <d v="2022-11-29T00:00:00"/>
        <d v="2023-11-22T00:00:00"/>
        <d v="2023-06-19T00:00:00"/>
        <d v="2023-07-13T00:00:00"/>
        <d v="2022-12-07T00:00:00"/>
        <d v="2024-07-16T00:00:00"/>
        <d v="2024-01-07T00:00:00"/>
        <d v="2023-08-17T00:00:00"/>
        <d v="2024-03-13T00:00:00"/>
        <d v="2023-04-02T00:00:00"/>
        <d v="2023-07-18T00:00:00"/>
        <d v="2023-10-10T00:00:00"/>
        <d v="2023-02-13T00:00:00"/>
        <d v="2024-06-17T00:00:00"/>
        <d v="2024-04-22T00:00:00"/>
        <d v="2024-09-16T00:00:00"/>
        <d v="2023-02-23T00:00:00"/>
        <d v="2023-05-23T00:00:00"/>
        <d v="2023-05-18T00:00:00"/>
        <d v="2023-11-28T00:00:00"/>
        <d v="2024-02-06T00:00:00"/>
        <d v="2024-09-23T00:00:00"/>
        <d v="2023-02-27T00:00:00"/>
        <d v="2023-06-01T00:00:00"/>
        <d v="2023-10-27T00:00:00"/>
        <d v="2023-10-25T00:00:00"/>
        <d v="2023-07-25T00:00:00"/>
        <d v="2023-04-20T00:00:00"/>
        <d v="2024-09-19T00:00:00"/>
        <d v="2023-11-25T00:00:00"/>
        <d v="2024-08-11T00:00:00"/>
        <d v="2024-08-31T00:00:00"/>
        <d v="2024-09-18T00:00:00"/>
        <d v="2022-12-22T00:00:00"/>
        <d v="2024-03-24T00:00:00"/>
        <d v="2024-06-10T00:00:00"/>
        <d v="2024-04-01T00:00:00"/>
        <d v="2023-09-18T00:00:00"/>
        <d v="2023-11-17T00:00:00"/>
        <d v="2023-07-27T00:00:00"/>
        <d v="2022-12-17T00:00:00"/>
        <d v="2023-08-11T00:00:00"/>
        <d v="2024-09-08T00:00:00"/>
        <d v="2023-05-25T00:00:00"/>
        <d v="2023-04-14T00:00:00"/>
        <d v="2023-05-02T00:00:00"/>
        <d v="2023-02-05T00:00:00"/>
        <d v="2023-05-27T00:00:00"/>
        <d v="2024-08-24T00:00:00"/>
        <d v="2023-08-22T00:00:00"/>
        <d v="2024-08-07T00:00:00"/>
        <d v="2024-05-29T00:00:00"/>
        <d v="2023-10-16T00:00:00"/>
        <d v="2024-04-17T00:00:00"/>
        <d v="2023-01-06T00:00:00"/>
        <d v="2022-11-16T00:00:00"/>
        <d v="2024-09-28T00:00:00"/>
        <d v="2023-06-26T00:00:00"/>
        <d v="2024-08-02T00:00:00"/>
        <d v="2023-05-05T00:00:00"/>
        <d v="2023-11-10T00:00:00"/>
        <d v="2023-11-01T00:00:00"/>
        <d v="2023-03-08T00:00:00"/>
        <d v="2022-12-24T00:00:00"/>
        <d v="2024-05-05T00:00:00"/>
        <d v="2023-05-04T00:00:00"/>
        <d v="2022-12-15T00:00:00"/>
        <d v="2024-07-12T00:00:00"/>
        <d v="2024-04-16T00:00:00"/>
        <d v="2024-01-14T00:00:00"/>
        <d v="2024-05-03T00:00:00"/>
        <d v="2023-02-08T00:00:00"/>
        <d v="2023-01-01T00:00:00"/>
        <d v="2023-07-10T00:00:00"/>
        <d v="2022-11-26T00:00:00"/>
        <d v="2023-09-15T00:00:00"/>
        <d v="2023-08-24T00:00:00"/>
        <d v="2024-01-22T00:00:00"/>
        <d v="2023-05-17T00:00:00"/>
        <d v="2023-10-09T00:00:00"/>
        <d v="2023-05-21T00:00:00"/>
        <d v="2023-09-24T00:00:00"/>
        <d v="2024-10-04T00:00:00"/>
        <d v="2024-02-05T00:00:00"/>
        <d v="2023-07-01T00:00:00"/>
        <d v="2024-03-12T00:00:00"/>
        <d v="2023-08-06T00:00:00"/>
        <d v="2024-01-16T00:00:00"/>
        <d v="2023-02-10T00:00:00"/>
        <d v="2023-09-26T00:00:00"/>
        <d v="2023-08-21T00:00:00"/>
        <d v="2023-03-27T00:00:00"/>
        <d v="2024-09-14T00:00:00"/>
        <d v="2023-07-15T00:00:00"/>
        <d v="2023-06-06T00:00:00"/>
        <d v="2023-12-22T00:00:00"/>
        <d v="2023-05-19T00:00:00"/>
        <d v="2024-01-08T00:00:00"/>
        <d v="2024-05-16T00:00:00"/>
        <d v="2024-03-09T00:00:00"/>
        <d v="2024-09-15T00:00:00"/>
        <d v="2024-06-16T00:00:00"/>
        <d v="2024-02-19T00:00:00"/>
        <d v="2023-01-20T00:00:00"/>
        <d v="2023-10-13T00:00:00"/>
        <d v="2023-08-05T00:00:00"/>
        <d v="2024-10-26T00:00:00"/>
        <d v="2023-08-13T00:00:00"/>
        <d v="2022-12-02T00:00:00"/>
        <d v="2023-09-03T00:00:00"/>
        <d v="2024-01-13T00:00:00"/>
        <d v="2023-06-25T00:00:00"/>
        <d v="2024-10-02T00:00:00"/>
        <d v="2024-01-24T00:00:00"/>
        <d v="2024-07-03T00:00:00"/>
        <d v="2024-06-15T00:00:00"/>
        <d v="2023-10-02T00:00:00"/>
        <d v="2023-11-19T00:00:00"/>
        <d v="2023-02-21T00:00:00"/>
        <d v="2023-09-20T00:00:00"/>
        <d v="2023-06-11T00:00:00"/>
        <d v="2023-12-23T00:00:00"/>
        <d v="2023-09-17T00:00:00"/>
        <d v="2023-03-28T00:00:00"/>
        <d v="2023-12-25T00:00:00"/>
        <d v="2023-04-28T00:00:00"/>
        <d v="2024-04-12T00:00:00"/>
        <d v="2024-01-18T00:00:00"/>
        <d v="2023-07-11T00:00:00"/>
        <d v="2024-02-26T00:00:00"/>
        <d v="2023-11-07T00:00:00"/>
        <d v="2024-07-07T00:00:00"/>
        <d v="2022-12-29T00:00:00"/>
        <d v="2024-02-24T00:00:00"/>
        <d v="2024-11-02T00:00:00"/>
        <d v="2023-01-23T00:00:00"/>
        <d v="2024-01-26T00:00:00"/>
        <d v="2024-03-19T00:00:00"/>
        <d v="2022-12-28T00:00:00"/>
        <d v="2024-05-08T00:00:00"/>
        <d v="2023-06-03T00:00:00"/>
        <d v="2023-10-30T00:00:00"/>
        <d v="2023-07-16T00:00:00"/>
        <d v="2023-11-03T00:00:00"/>
        <d v="2023-07-28T00:00:00"/>
        <d v="2024-05-14T00:00:00"/>
        <d v="2024-01-23T00:00:00"/>
        <d v="2023-09-11T00:00:00"/>
        <d v="2023-06-22T00:00:00"/>
        <d v="2024-09-25T00:00:00"/>
        <d v="2023-01-03T00:00:00"/>
        <d v="2023-02-03T00:00:00"/>
        <d v="2023-07-02T00:00:00"/>
        <d v="2023-09-10T00:00:00"/>
        <d v="2023-02-12T00:00:00"/>
        <d v="2023-09-12T00:00:00"/>
        <d v="2023-08-07T00:00:00"/>
        <d v="2024-01-21T00:00:00"/>
        <d v="2024-10-15T00:00:00"/>
        <d v="2023-12-05T00:00:00"/>
        <d v="2023-06-30T00:00:00"/>
        <d v="2024-03-29T00:00:00"/>
        <d v="2023-01-25T00:00:00"/>
        <d v="2024-06-08T00:00:00"/>
        <d v="2022-11-23T00:00:00"/>
        <d v="2024-09-05T00:00:00"/>
        <d v="2024-05-09T00:00:00"/>
        <d v="2024-08-15T00:00:00"/>
        <d v="2023-08-25T00:00:00"/>
        <d v="2024-07-10T00:00:00"/>
        <d v="2023-03-29T00:00:00"/>
        <d v="2023-05-29T00:00:00"/>
        <d v="2024-05-19T00:00:00"/>
        <d v="2024-10-27T00:00:00"/>
        <d v="2023-05-24T00:00:00"/>
        <d v="2024-02-17T00:00:00"/>
        <d v="2023-02-04T00:00:00"/>
        <d v="2023-02-26T00:00:00"/>
        <d v="2024-04-11T00:00:00"/>
        <d v="2023-12-18T00:00:00"/>
        <d v="2023-07-07T00:00:00"/>
        <d v="2023-11-20T00:00:00"/>
        <d v="2024-05-25T00:00:00"/>
        <d v="2023-03-14T00:00:00"/>
        <d v="2023-07-12T00:00:00"/>
        <d v="2024-07-23T00:00:00"/>
        <d v="2023-03-26T00:00:00"/>
        <d v="2024-05-17T00:00:00"/>
        <d v="2023-12-07T00:00:00"/>
        <d v="2024-01-10T00:00:00"/>
        <d v="2023-06-20T00:00:00"/>
        <d v="2024-04-20T00:00:00"/>
        <d v="2022-11-11T00:00:00"/>
        <d v="2023-03-17T00:00:00"/>
        <d v="2024-10-23T00:00:00"/>
        <d v="2024-10-06T00:00:00"/>
        <d v="2024-05-23T00:00:00"/>
        <d v="2023-10-06T00:00:00"/>
        <d v="2023-08-10T00:00:00"/>
        <d v="2023-02-18T00:00:00"/>
        <d v="2024-07-01T00:00:00"/>
        <d v="2024-05-24T00:00:00"/>
        <d v="2023-02-16T00:00:00"/>
        <d v="2023-05-07T00:00:00"/>
        <d v="2023-03-11T00:00:00"/>
        <d v="2023-09-22T00:00:00"/>
        <d v="2023-12-09T00:00:00"/>
        <d v="2023-09-02T00:00:00"/>
        <d v="2024-04-29T00:00:00"/>
        <d v="2022-11-18T00:00:00"/>
        <d v="2023-07-05T00:00:00"/>
        <d v="2023-10-12T00:00:00"/>
        <d v="2023-12-15T00:00:00"/>
        <d v="2024-05-27T00:00:00"/>
        <d v="2024-05-13T00:00:00"/>
        <d v="2023-09-27T00:00:00"/>
        <d v="2024-06-02T00:00:00"/>
        <d v="2023-03-20T00:00:00"/>
        <d v="2024-06-05T00:00:00"/>
        <d v="2023-10-04T00:00:00"/>
        <d v="2023-12-21T00:00:00"/>
        <d v="2024-03-07T00:00:00"/>
        <d v="2023-12-20T00:00:00"/>
        <d v="2023-01-19T00:00:00"/>
        <d v="2023-06-29T00:00:00"/>
        <d v="2024-04-04T00:00:00"/>
        <d v="2024-02-23T00:00:00"/>
        <d v="2023-01-27T00:00:00"/>
        <d v="2023-04-25T00:00:00"/>
        <d v="2023-01-09T00:00:00"/>
        <d v="2023-02-09T00:00:00"/>
        <d v="2023-08-29T00:00:00"/>
        <d v="2023-07-17T00:00:00"/>
        <d v="2024-02-15T00:00:00"/>
        <d v="2024-01-28T00:00:00"/>
        <d v="2023-10-22T00:00:00"/>
        <d v="2024-06-19T00:00:00"/>
        <d v="2023-09-14T00:00:00"/>
        <d v="2023-10-11T00:00:00"/>
        <d v="2024-07-27T00:00:00"/>
        <d v="2023-12-16T00:00:00"/>
        <d v="2023-10-18T00:00:00"/>
        <d v="2024-06-20T00:00:00"/>
        <d v="2023-10-05T00:00:00"/>
        <d v="2023-10-14T00:00:00"/>
        <d v="2023-12-14T00:00:00"/>
        <d v="2024-03-22T00:00:00"/>
        <d v="2023-06-12T00:00:00"/>
        <d v="2023-08-09T00:00:00"/>
        <d v="2023-12-04T00:00:00"/>
        <d v="2024-10-16T00:00:00"/>
        <d v="2024-07-04T00:00:00"/>
        <d v="2023-08-19T00:00:00"/>
        <d v="2023-09-01T00:00:00"/>
        <d v="2024-05-22T00:00:00"/>
        <d v="2023-05-13T00:00:00"/>
        <d v="2023-07-31T00:00:00"/>
        <d v="2024-05-28T00:00:00"/>
        <d v="2023-11-18T00:00:00"/>
        <d v="2024-01-02T00:00:00"/>
        <d v="2023-07-29T00:00:00"/>
        <d v="2024-08-04T00:00:00"/>
        <d v="2024-05-21T00:00:00"/>
        <d v="2023-01-28T00:00:00"/>
        <d v="2023-04-26T00:00:00"/>
        <d v="2023-04-21T00:00:00"/>
        <d v="2023-10-28T00:00:00"/>
        <d v="2022-11-27T00:00:00"/>
        <d v="2023-05-09T00:00:00"/>
        <d v="2023-10-17T00:00:00"/>
        <d v="2022-11-17T00:00:00"/>
        <d v="2023-10-08T00:00:00"/>
        <d v="2024-04-14T00:00:00"/>
        <d v="2023-08-23T00:00:00"/>
        <d v="2024-08-01T00:00:00"/>
        <d v="2024-10-31T00:00:00"/>
        <d v="2024-05-26T00:00:00"/>
        <d v="2024-04-25T00:00:00"/>
        <d v="2023-01-17T00:00:00"/>
        <d v="2023-05-20T00:00:00"/>
        <d v="2024-06-12T00:00:00"/>
        <d v="2022-11-30T00:00:00"/>
        <d v="2022-12-20T00:00:00"/>
        <d v="2024-03-02T00:00:00"/>
        <d v="2023-06-24T00:00:00"/>
        <d v="2024-10-24T00:00:00"/>
        <d v="2023-09-04T00:00:00"/>
        <d v="2024-01-01T00:00:00"/>
        <d v="2023-11-23T00:00:00"/>
        <d v="2024-05-10T00:00:00"/>
        <d v="2022-12-23T00:00:00"/>
        <d v="2024-02-12T00:00:00"/>
        <d v="2023-12-12T00:00:00"/>
        <d v="2024-09-29T00:00:00"/>
        <d v="2024-10-13T00:00:00"/>
        <d v="2022-12-25T00:00:00"/>
        <d v="2024-04-10T00:00:00"/>
        <d v="2024-06-01T00:00:00"/>
        <d v="2023-07-23T00:00:00"/>
        <d v="2024-07-24T00:00:00"/>
        <d v="2023-09-07T00:00:00"/>
        <d v="2023-04-12T00:00:00"/>
        <d v="2023-10-23T00:00:00"/>
        <d v="2024-08-14T00:00:00"/>
        <d v="2023-06-09T00:00:00"/>
        <d v="2023-05-26T00:00:00"/>
        <d v="2024-08-29T00:00:00"/>
        <d v="2024-08-23T00:00:00"/>
        <d v="2023-07-19T00:00:00"/>
        <d v="2024-03-23T00:00:00"/>
        <d v="2024-10-03T00:00:00"/>
        <d v="2024-07-08T00:00:00"/>
        <d v="2023-09-28T00:00:00"/>
        <d v="2024-08-12T00:00:00"/>
        <d v="2023-01-08T00:00:00"/>
        <d v="2024-07-18T00:00:00"/>
        <d v="2024-02-14T00:00:00"/>
        <d v="2024-09-03T00:00:00"/>
        <d v="2023-06-08T00:00:00"/>
        <d v="2023-02-17T00:00:00"/>
        <d v="2024-06-09T00:00:00"/>
        <d v="2023-05-28T00:00:00"/>
        <d v="2024-08-08T00:00:00"/>
        <d v="2023-10-07T00:00:00"/>
        <d v="2023-02-24T00:00:00"/>
        <d v="2023-04-13T00:00:00"/>
        <d v="2024-05-04T00:00:00"/>
        <d v="2024-04-15T00:00:00"/>
        <d v="2024-06-03T00:00:00"/>
        <d v="2023-01-13T00:00:00"/>
        <d v="2024-09-24T00:00:00"/>
        <d v="2023-06-27T00:00:00"/>
        <d v="2024-06-04T00:00:00"/>
        <d v="2024-09-04T00:00:00"/>
        <d v="2024-07-15T00:00:00"/>
        <d v="2023-09-09T00:00:00"/>
        <d v="2023-08-12T00:00:00"/>
        <d v="2024-07-28T00:00:00"/>
        <d v="2024-08-06T00:00:00"/>
        <d v="2023-03-25T00:00:00"/>
        <d v="2024-07-20T00:00:00"/>
        <d v="2023-07-06T00:00:00"/>
        <d v="2023-12-06T00:00:00"/>
        <d v="2023-08-20T00:00:00"/>
        <d v="2024-01-06T00:00:00"/>
        <d v="2023-11-26T00:00:00"/>
        <d v="2024-08-10T00:00:00"/>
        <d v="2024-05-18T00:00:00"/>
        <d v="2023-11-21T00:00:00"/>
        <d v="2022-12-08T00:00:00"/>
        <d v="2023-12-13T00:00:00"/>
        <d v="2023-09-19T00:00:00"/>
        <d v="2024-06-14T00:00:00"/>
        <d v="2023-07-24T00:00:00"/>
        <d v="2023-04-23T00:00:00"/>
        <d v="2023-03-07T00:00:00"/>
        <d v="2024-09-26T00:00:00"/>
        <d v="2023-03-01T00:00:00"/>
        <d v="2024-02-18T00:00:00"/>
        <d v="2023-05-22T00:00:00"/>
        <d v="2023-03-05T00:00:00"/>
        <d v="2023-11-02T00:00:00"/>
        <d v="2023-08-02T00:00:00"/>
        <d v="2022-12-14T00:00:00"/>
        <d v="2024-09-27T00:00:00"/>
        <d v="2022-12-21T00:00:00"/>
        <d v="2024-06-11T00:00:00"/>
        <d v="2023-02-19T00:00:00"/>
        <d v="2024-08-30T00:00:00"/>
        <d v="2024-09-17T00:00:00"/>
        <d v="2023-10-24T00:00:00"/>
        <d v="2024-02-07T00:00:00"/>
        <d v="2024-09-02T00:00:00"/>
        <d v="2024-10-14T00:00:00"/>
        <d v="2023-12-28T00:00:00"/>
        <d v="2024-08-28T00:00:00"/>
        <d v="2024-02-21T00:00:00"/>
        <d v="2023-06-14T00:00:00"/>
        <d v="2024-06-06T00:00:00"/>
        <d v="2022-11-19T00:00:00"/>
        <d v="2023-09-05T00:00:00"/>
        <d v="2023-03-15T00:00:00"/>
        <d v="2023-06-02T00:00:00"/>
        <d v="2023-10-20T00:00:00"/>
        <d v="2022-12-13T00:00:00"/>
        <d v="2024-10-21T00:00:00"/>
        <d v="2023-07-08T00:00:00"/>
        <d v="2024-03-18T00:00:00"/>
        <d v="2024-08-13T00:00:00"/>
        <d v="2024-10-07T00:00:00"/>
        <d v="2023-11-16T00:00:00"/>
        <d v="2023-07-21T00:00:00"/>
        <d v="2024-09-12T00:00:00"/>
        <d v="2024-03-16T00:00:00"/>
        <d v="2024-10-22T00:00:00"/>
        <d v="2024-06-21T00:00:00"/>
        <d v="2024-06-30T00:00:00"/>
        <d v="2024-07-22T00:00:00"/>
        <d v="2023-11-08T00:00:00"/>
        <d v="2023-04-06T00:00:00"/>
        <d v="2023-01-14T00:00:00"/>
        <d v="2024-02-02T00:00:00"/>
        <d v="2024-10-25T00:00:00"/>
        <d v="2024-03-26T00:00:00"/>
        <d v="2024-04-21T00:00:00"/>
        <d v="2024-07-17T00:00:00"/>
        <d v="2024-05-12T00:00:00"/>
        <d v="2023-01-05T00:00:00"/>
        <d v="2023-09-29T00:00:00"/>
        <d v="2024-04-26T00:00:00"/>
        <d v="2023-02-28T00:00:00"/>
        <d v="2023-07-03T00:00:00"/>
        <d v="2023-12-10T00:00:00"/>
        <d v="2022-11-20T00:00:00"/>
        <d v="2022-11-24T00:00:00"/>
        <d v="2023-02-22T00:00:00"/>
        <d v="2024-04-09T00:00:00"/>
        <d v="2023-06-16T00:00:00"/>
        <d v="2023-12-11T00:00:00"/>
        <d v="2022-12-16T00:00:00"/>
        <d v="2023-01-24T00:00:00"/>
        <d v="2023-03-31T00:00:00"/>
        <d v="2023-05-14T00:00:00"/>
        <d v="2024-06-13T00:00:00"/>
        <d v="2023-03-10T00:00:00"/>
        <d v="2023-03-30T00:00:00"/>
        <d v="2023-11-04T00:00:00"/>
        <d v="2024-10-28T00:00:00"/>
        <d v="2023-08-15T00:00:00"/>
        <d v="2024-04-13T00:00:00"/>
        <d v="2023-04-16T00:00:00"/>
        <d v="2023-02-20T00:00:00"/>
        <d v="2023-04-09T00:00:00"/>
        <d v="2024-05-15T00:00:00"/>
        <d v="2024-03-11T00:00:00"/>
        <d v="2023-09-23T00:00:00"/>
        <d v="2023-04-19T00:00:00"/>
        <d v="2023-11-09T00:00:00"/>
        <d v="2024-07-26T00:00:00"/>
        <d v="2024-04-30T00:00:00"/>
        <d v="2024-03-04T00:00:00"/>
        <d v="2024-06-29T00:00:00"/>
        <d v="2023-01-26T00:00:00"/>
        <d v="2024-01-15T00:00:00"/>
        <d v="2024-10-10T00:00:00"/>
        <d v="2024-06-18T00:00:00"/>
        <d v="2023-05-12T00:00:00"/>
        <d v="2023-05-31T00:00:00"/>
        <d v="2023-08-14T00:00:00"/>
        <d v="2023-10-01T00:00:00"/>
        <d v="2024-02-28T00:00:00"/>
        <d v="2024-06-25T00:00:00"/>
        <d v="2023-06-18T00:00:00"/>
        <d v="2024-03-21T00:00:00"/>
        <d v="2023-02-06T00:00:00"/>
        <d v="2023-09-16T00:00:00"/>
        <d v="2023-01-22T00:00:00"/>
        <d v="2023-10-31T00:00:00"/>
        <d v="2024-04-02T00:00:00"/>
        <d v="2023-08-01T00:00:00"/>
        <d v="2022-11-13T00:00:00"/>
        <d v="2022-12-06T00:00:00"/>
        <d v="2024-09-06T00:00:00"/>
        <d v="2023-11-14T00:00:00"/>
        <d v="2024-07-13T00:00:00"/>
        <d v="2022-12-04T00:00:00"/>
        <d v="2024-10-01T00:00:00"/>
        <d v="2024-03-20T00:00:00"/>
        <d v="2023-05-08T00:00:00"/>
        <d v="2024-05-11T00:00:00"/>
        <d v="2023-08-26T00:00:00"/>
        <d v="2024-04-05T00:00:00"/>
        <d v="2023-09-30T00:00:00"/>
        <d v="2023-12-29T00:00:00"/>
        <d v="2023-04-24T00:00:00"/>
        <d v="2023-04-05T00:00:00"/>
        <d v="2023-10-03T00:00:00"/>
        <d v="2024-02-08T00:00:00"/>
        <d v="2023-11-30T00:00:00"/>
        <d v="2023-04-10T00:00:00"/>
        <d v="2022-12-03T00:00:00"/>
        <d v="2023-08-31T00:00:00"/>
        <d v="2023-04-11T00:00:00"/>
        <d v="2024-10-19T00:00:00"/>
        <d v="2024-06-23T00:00:00"/>
        <d v="2024-03-28T00:00:00"/>
        <d v="2024-09-01T00:00:00"/>
        <d v="2024-04-27T00:00:00"/>
        <d v="2024-07-21T00:00:00"/>
        <d v="2023-10-26T00:00:00"/>
        <d v="2024-04-08T00:00:00"/>
        <d v="2024-08-22T00:00:00"/>
        <d v="2024-10-29T00:00:00"/>
        <d v="2024-03-10T00:00:00"/>
        <d v="2024-10-30T00:00:00"/>
        <d v="2024-10-08T00:00:00"/>
        <d v="2024-05-20T00:00:00"/>
        <d v="2023-03-18T00:00:00"/>
      </sharedItems>
      <fieldGroup par="20"/>
    </cacheField>
    <cacheField name="Applicant Status" numFmtId="0">
      <sharedItems count="5">
        <s v="Rejected"/>
        <s v="In Review"/>
        <s v="Offered"/>
        <s v="Interviewing"/>
        <s v="Hired"/>
      </sharedItems>
    </cacheField>
    <cacheField name="Confirmation Date" numFmtId="14">
      <sharedItems containsSemiMixedTypes="0" containsNonDate="0" containsDate="1" containsString="0" minDate="2023-01-07T00:00:00" maxDate="2024-12-08T00:00:00" count="692">
        <d v="2024-03-11T00:00:00"/>
        <d v="2024-07-24T00:00:00"/>
        <d v="2024-08-09T00:00:00"/>
        <d v="2023-05-22T00:00:00"/>
        <d v="2024-03-14T00:00:00"/>
        <d v="2024-07-20T00:00:00"/>
        <d v="2024-10-25T00:00:00"/>
        <d v="2024-01-20T00:00:00"/>
        <d v="2024-10-10T00:00:00"/>
        <d v="2024-03-12T00:00:00"/>
        <d v="2023-05-17T00:00:00"/>
        <d v="2023-04-02T00:00:00"/>
        <d v="2024-12-01T00:00:00"/>
        <d v="2023-03-17T00:00:00"/>
        <d v="2023-02-22T00:00:00"/>
        <d v="2023-04-11T00:00:00"/>
        <d v="2024-10-21T00:00:00"/>
        <d v="2024-04-09T00:00:00"/>
        <d v="2023-09-18T00:00:00"/>
        <d v="2023-08-27T00:00:00"/>
        <d v="2023-09-26T00:00:00"/>
        <d v="2023-05-04T00:00:00"/>
        <d v="2023-03-10T00:00:00"/>
        <d v="2024-03-07T00:00:00"/>
        <d v="2024-04-19T00:00:00"/>
        <d v="2023-05-31T00:00:00"/>
        <d v="2023-10-11T00:00:00"/>
        <d v="2024-03-31T00:00:00"/>
        <d v="2024-02-14T00:00:00"/>
        <d v="2024-05-26T00:00:00"/>
        <d v="2024-03-15T00:00:00"/>
        <d v="2023-08-15T00:00:00"/>
        <d v="2023-03-03T00:00:00"/>
        <d v="2024-02-09T00:00:00"/>
        <d v="2024-02-21T00:00:00"/>
        <d v="2023-12-31T00:00:00"/>
        <d v="2024-03-16T00:00:00"/>
        <d v="2023-11-16T00:00:00"/>
        <d v="2024-01-10T00:00:00"/>
        <d v="2023-03-02T00:00:00"/>
        <d v="2023-09-30T00:00:00"/>
        <d v="2023-08-07T00:00:00"/>
        <d v="2023-03-18T00:00:00"/>
        <d v="2023-09-02T00:00:00"/>
        <d v="2023-05-07T00:00:00"/>
        <d v="2024-04-10T00:00:00"/>
        <d v="2024-10-26T00:00:00"/>
        <d v="2023-05-09T00:00:00"/>
        <d v="2023-05-13T00:00:00"/>
        <d v="2024-04-21T00:00:00"/>
        <d v="2023-12-10T00:00:00"/>
        <d v="2023-11-25T00:00:00"/>
        <d v="2024-10-09T00:00:00"/>
        <d v="2024-09-08T00:00:00"/>
        <d v="2024-09-28T00:00:00"/>
        <d v="2024-08-12T00:00:00"/>
        <d v="2024-02-20T00:00:00"/>
        <d v="2024-09-23T00:00:00"/>
        <d v="2023-08-20T00:00:00"/>
        <d v="2023-06-10T00:00:00"/>
        <d v="2024-12-02T00:00:00"/>
        <d v="2024-01-16T00:00:00"/>
        <d v="2023-12-13T00:00:00"/>
        <d v="2024-03-08T00:00:00"/>
        <d v="2023-03-09T00:00:00"/>
        <d v="2023-04-28T00:00:00"/>
        <d v="2024-09-14T00:00:00"/>
        <d v="2023-06-12T00:00:00"/>
        <d v="2023-03-20T00:00:00"/>
        <d v="2023-01-16T00:00:00"/>
        <d v="2023-03-05T00:00:00"/>
        <d v="2024-04-05T00:00:00"/>
        <d v="2023-02-04T00:00:00"/>
        <d v="2024-06-19T00:00:00"/>
        <d v="2024-04-17T00:00:00"/>
        <d v="2023-10-25T00:00:00"/>
        <d v="2023-01-23T00:00:00"/>
        <d v="2024-06-08T00:00:00"/>
        <d v="2023-01-22T00:00:00"/>
        <d v="2024-06-01T00:00:00"/>
        <d v="2024-10-16T00:00:00"/>
        <d v="2023-12-14T00:00:00"/>
        <d v="2024-04-18T00:00:00"/>
        <d v="2023-06-11T00:00:00"/>
        <d v="2024-04-23T00:00:00"/>
        <d v="2023-09-28T00:00:00"/>
        <d v="2024-10-18T00:00:00"/>
        <d v="2024-05-21T00:00:00"/>
        <d v="2023-07-03T00:00:00"/>
        <d v="2023-10-12T00:00:00"/>
        <d v="2023-12-08T00:00:00"/>
        <d v="2023-07-31T00:00:00"/>
        <d v="2024-05-16T00:00:00"/>
        <d v="2023-01-12T00:00:00"/>
        <d v="2023-06-09T00:00:00"/>
        <d v="2024-11-30T00:00:00"/>
        <d v="2023-06-26T00:00:00"/>
        <d v="2023-06-17T00:00:00"/>
        <d v="2023-12-29T00:00:00"/>
        <d v="2024-03-02T00:00:00"/>
        <d v="2024-10-03T00:00:00"/>
        <d v="2024-02-16T00:00:00"/>
        <d v="2023-02-14T00:00:00"/>
        <d v="2024-03-13T00:00:00"/>
        <d v="2023-09-15T00:00:00"/>
        <d v="2024-02-19T00:00:00"/>
        <d v="2023-08-02T00:00:00"/>
        <d v="2023-10-19T00:00:00"/>
        <d v="2024-11-18T00:00:00"/>
        <d v="2024-06-16T00:00:00"/>
        <d v="2024-04-12T00:00:00"/>
        <d v="2023-04-27T00:00:00"/>
        <d v="2023-02-25T00:00:00"/>
        <d v="2023-11-28T00:00:00"/>
        <d v="2024-03-03T00:00:00"/>
        <d v="2023-07-02T00:00:00"/>
        <d v="2023-11-03T00:00:00"/>
        <d v="2024-04-24T00:00:00"/>
        <d v="2023-07-19T00:00:00"/>
        <d v="2024-08-25T00:00:00"/>
        <d v="2024-01-25T00:00:00"/>
        <d v="2024-12-04T00:00:00"/>
        <d v="2023-12-27T00:00:00"/>
        <d v="2023-07-15T00:00:00"/>
        <d v="2023-02-18T00:00:00"/>
        <d v="2023-07-26T00:00:00"/>
        <d v="2024-08-28T00:00:00"/>
        <d v="2024-02-25T00:00:00"/>
        <d v="2023-12-05T00:00:00"/>
        <d v="2024-06-03T00:00:00"/>
        <d v="2023-02-21T00:00:00"/>
        <d v="2023-03-11T00:00:00"/>
        <d v="2024-06-05T00:00:00"/>
        <d v="2023-01-13T00:00:00"/>
        <d v="2023-06-04T00:00:00"/>
        <d v="2023-06-18T00:00:00"/>
        <d v="2024-09-03T00:00:00"/>
        <d v="2023-01-28T00:00:00"/>
        <d v="2024-06-10T00:00:00"/>
        <d v="2024-02-06T00:00:00"/>
        <d v="2024-04-28T00:00:00"/>
        <d v="2023-06-08T00:00:00"/>
        <d v="2024-02-02T00:00:00"/>
        <d v="2023-04-04T00:00:00"/>
        <d v="2023-01-07T00:00:00"/>
        <d v="2023-03-06T00:00:00"/>
        <d v="2023-01-19T00:00:00"/>
        <d v="2024-08-17T00:00:00"/>
        <d v="2024-09-15T00:00:00"/>
        <d v="2024-01-11T00:00:00"/>
        <d v="2024-11-06T00:00:00"/>
        <d v="2024-05-03T00:00:00"/>
        <d v="2024-08-21T00:00:00"/>
        <d v="2023-04-18T00:00:00"/>
        <d v="2023-05-08T00:00:00"/>
        <d v="2023-09-13T00:00:00"/>
        <d v="2024-04-16T00:00:00"/>
        <d v="2024-06-20T00:00:00"/>
        <d v="2023-02-24T00:00:00"/>
        <d v="2024-11-08T00:00:00"/>
        <d v="2024-04-14T00:00:00"/>
        <d v="2023-04-20T00:00:00"/>
        <d v="2023-10-22T00:00:00"/>
        <d v="2024-07-12T00:00:00"/>
        <d v="2024-11-03T00:00:00"/>
        <d v="2023-02-07T00:00:00"/>
        <d v="2024-01-05T00:00:00"/>
        <d v="2023-07-07T00:00:00"/>
        <d v="2024-01-09T00:00:00"/>
        <d v="2024-09-05T00:00:00"/>
        <d v="2023-05-30T00:00:00"/>
        <d v="2023-03-30T00:00:00"/>
        <d v="2023-06-06T00:00:00"/>
        <d v="2023-07-05T00:00:00"/>
        <d v="2023-07-11T00:00:00"/>
        <d v="2024-05-19T00:00:00"/>
        <d v="2024-06-14T00:00:00"/>
        <d v="2024-02-28T00:00:00"/>
        <d v="2023-07-30T00:00:00"/>
        <d v="2023-10-14T00:00:00"/>
        <d v="2023-09-01T00:00:00"/>
        <d v="2024-06-21T00:00:00"/>
        <d v="2024-08-31T00:00:00"/>
        <d v="2024-11-09T00:00:00"/>
        <d v="2023-02-26T00:00:00"/>
        <d v="2024-08-16T00:00:00"/>
        <d v="2024-08-08T00:00:00"/>
        <d v="2024-07-31T00:00:00"/>
        <d v="2023-05-05T00:00:00"/>
        <d v="2023-05-19T00:00:00"/>
        <d v="2023-03-27T00:00:00"/>
        <d v="2024-03-28T00:00:00"/>
        <d v="2024-04-01T00:00:00"/>
        <d v="2023-04-23T00:00:00"/>
        <d v="2023-09-08T00:00:00"/>
        <d v="2024-04-11T00:00:00"/>
        <d v="2023-02-05T00:00:00"/>
        <d v="2024-08-06T00:00:00"/>
        <d v="2024-09-27T00:00:00"/>
        <d v="2023-01-29T00:00:00"/>
        <d v="2023-11-01T00:00:00"/>
        <d v="2023-02-17T00:00:00"/>
        <d v="2023-01-15T00:00:00"/>
        <d v="2023-07-04T00:00:00"/>
        <d v="2023-06-15T00:00:00"/>
        <d v="2024-01-01T00:00:00"/>
        <d v="2023-06-23T00:00:00"/>
        <d v="2023-07-23T00:00:00"/>
        <d v="2023-08-05T00:00:00"/>
        <d v="2024-08-23T00:00:00"/>
        <d v="2023-10-03T00:00:00"/>
        <d v="2024-04-26T00:00:00"/>
        <d v="2023-05-23T00:00:00"/>
        <d v="2024-06-09T00:00:00"/>
        <d v="2023-10-15T00:00:00"/>
        <d v="2023-12-16T00:00:00"/>
        <d v="2023-07-16T00:00:00"/>
        <d v="2023-07-12T00:00:00"/>
        <d v="2024-11-22T00:00:00"/>
        <d v="2023-04-09T00:00:00"/>
        <d v="2023-12-22T00:00:00"/>
        <d v="2024-03-26T00:00:00"/>
        <d v="2024-09-07T00:00:00"/>
        <d v="2023-08-29T00:00:00"/>
        <d v="2024-08-20T00:00:00"/>
        <d v="2023-06-05T00:00:00"/>
        <d v="2024-08-11T00:00:00"/>
        <d v="2023-10-02T00:00:00"/>
        <d v="2024-10-19T00:00:00"/>
        <d v="2024-01-13T00:00:00"/>
        <d v="2024-09-16T00:00:00"/>
        <d v="2024-10-07T00:00:00"/>
        <d v="2023-08-14T00:00:00"/>
        <d v="2023-11-05T00:00:00"/>
        <d v="2024-10-12T00:00:00"/>
        <d v="2023-01-21T00:00:00"/>
        <d v="2024-05-13T00:00:00"/>
        <d v="2024-05-28T00:00:00"/>
        <d v="2023-10-28T00:00:00"/>
        <d v="2024-01-12T00:00:00"/>
        <d v="2023-09-07T00:00:00"/>
        <d v="2023-10-08T00:00:00"/>
        <d v="2023-12-26T00:00:00"/>
        <d v="2023-08-22T00:00:00"/>
        <d v="2024-10-30T00:00:00"/>
        <d v="2024-08-29T00:00:00"/>
        <d v="2023-06-27T00:00:00"/>
        <d v="2023-05-26T00:00:00"/>
        <d v="2023-06-22T00:00:00"/>
        <d v="2023-03-15T00:00:00"/>
        <d v="2023-07-17T00:00:00"/>
        <d v="2023-10-13T00:00:00"/>
        <d v="2024-07-23T00:00:00"/>
        <d v="2024-06-18T00:00:00"/>
        <d v="2024-09-13T00:00:00"/>
        <d v="2023-11-22T00:00:00"/>
        <d v="2024-06-02T00:00:00"/>
        <d v="2024-04-15T00:00:00"/>
        <d v="2023-02-16T00:00:00"/>
        <d v="2023-01-14T00:00:00"/>
        <d v="2024-11-19T00:00:00"/>
        <d v="2023-08-21T00:00:00"/>
        <d v="2024-09-29T00:00:00"/>
        <d v="2023-12-21T00:00:00"/>
        <d v="2023-12-25T00:00:00"/>
        <d v="2023-04-17T00:00:00"/>
        <d v="2023-02-12T00:00:00"/>
        <d v="2024-06-11T00:00:00"/>
        <d v="2023-08-11T00:00:00"/>
        <d v="2023-06-03T00:00:00"/>
        <d v="2024-09-18T00:00:00"/>
        <d v="2024-09-10T00:00:00"/>
        <d v="2024-05-17T00:00:00"/>
        <d v="2024-02-22T00:00:00"/>
        <d v="2024-02-18T00:00:00"/>
        <d v="2023-03-14T00:00:00"/>
        <d v="2024-10-20T00:00:00"/>
        <d v="2023-02-15T00:00:00"/>
        <d v="2023-08-30T00:00:00"/>
        <d v="2023-01-17T00:00:00"/>
        <d v="2024-02-29T00:00:00"/>
        <d v="2023-10-30T00:00:00"/>
        <d v="2024-06-30T00:00:00"/>
        <d v="2024-05-14T00:00:00"/>
        <d v="2024-04-03T00:00:00"/>
        <d v="2024-03-17T00:00:00"/>
        <d v="2024-05-09T00:00:00"/>
        <d v="2024-09-12T00:00:00"/>
        <d v="2023-06-21T00:00:00"/>
        <d v="2023-01-31T00:00:00"/>
        <d v="2023-11-12T00:00:00"/>
        <d v="2023-08-10T00:00:00"/>
        <d v="2023-07-06T00:00:00"/>
        <d v="2023-02-28T00:00:00"/>
        <d v="2023-11-10T00:00:00"/>
        <d v="2024-11-04T00:00:00"/>
        <d v="2024-04-04T00:00:00"/>
        <d v="2023-08-28T00:00:00"/>
        <d v="2024-08-14T00:00:00"/>
        <d v="2024-02-27T00:00:00"/>
        <d v="2024-05-06T00:00:00"/>
        <d v="2024-08-04T00:00:00"/>
        <d v="2024-04-27T00:00:00"/>
        <d v="2023-09-29T00:00:00"/>
        <d v="2023-11-13T00:00:00"/>
        <d v="2023-09-24T00:00:00"/>
        <d v="2024-01-04T00:00:00"/>
        <d v="2024-06-07T00:00:00"/>
        <d v="2024-11-01T00:00:00"/>
        <d v="2023-08-17T00:00:00"/>
        <d v="2023-01-20T00:00:00"/>
        <d v="2024-11-17T00:00:00"/>
        <d v="2024-05-04T00:00:00"/>
        <d v="2024-06-15T00:00:00"/>
        <d v="2024-06-25T00:00:00"/>
        <d v="2024-02-08T00:00:00"/>
        <d v="2024-04-25T00:00:00"/>
        <d v="2024-05-22T00:00:00"/>
        <d v="2024-04-08T00:00:00"/>
        <d v="2024-07-17T00:00:00"/>
        <d v="2024-03-24T00:00:00"/>
        <d v="2023-12-03T00:00:00"/>
        <d v="2024-01-08T00:00:00"/>
        <d v="2024-01-02T00:00:00"/>
        <d v="2024-05-10T00:00:00"/>
        <d v="2023-02-10T00:00:00"/>
        <d v="2023-07-13T00:00:00"/>
        <d v="2024-11-07T00:00:00"/>
        <d v="2023-10-29T00:00:00"/>
        <d v="2024-08-22T00:00:00"/>
        <d v="2024-02-03T00:00:00"/>
        <d v="2023-08-08T00:00:00"/>
        <d v="2024-04-30T00:00:00"/>
        <d v="2024-01-06T00:00:00"/>
        <d v="2024-11-13T00:00:00"/>
        <d v="2024-09-01T00:00:00"/>
        <d v="2024-07-21T00:00:00"/>
        <d v="2023-05-25T00:00:00"/>
        <d v="2023-11-18T00:00:00"/>
        <d v="2023-03-31T00:00:00"/>
        <d v="2023-07-18T00:00:00"/>
        <d v="2023-03-08T00:00:00"/>
        <d v="2023-04-08T00:00:00"/>
        <d v="2024-02-15T00:00:00"/>
        <d v="2023-11-30T00:00:00"/>
        <d v="2024-10-23T00:00:00"/>
        <d v="2024-03-05T00:00:00"/>
        <d v="2024-08-07T00:00:00"/>
        <d v="2023-07-20T00:00:00"/>
        <d v="2024-08-19T00:00:00"/>
        <d v="2024-04-13T00:00:00"/>
        <d v="2024-10-13T00:00:00"/>
        <d v="2024-01-03T00:00:00"/>
        <d v="2023-02-13T00:00:00"/>
        <d v="2023-07-25T00:00:00"/>
        <d v="2024-03-19T00:00:00"/>
        <d v="2023-10-06T00:00:00"/>
        <d v="2023-09-09T00:00:00"/>
        <d v="2024-07-05T00:00:00"/>
        <d v="2024-02-24T00:00:00"/>
        <d v="2024-11-28T00:00:00"/>
        <d v="2023-08-04T00:00:00"/>
        <d v="2023-12-01T00:00:00"/>
        <d v="2023-02-11T00:00:00"/>
        <d v="2023-08-03T00:00:00"/>
        <d v="2024-09-20T00:00:00"/>
        <d v="2023-03-26T00:00:00"/>
        <d v="2024-11-26T00:00:00"/>
        <d v="2024-02-13T00:00:00"/>
        <d v="2023-04-06T00:00:00"/>
        <d v="2024-11-21T00:00:00"/>
        <d v="2024-04-29T00:00:00"/>
        <d v="2023-03-22T00:00:00"/>
        <d v="2023-03-12T00:00:00"/>
        <d v="2024-07-22T00:00:00"/>
        <d v="2023-08-12T00:00:00"/>
        <d v="2023-01-09T00:00:00"/>
        <d v="2024-01-31T00:00:00"/>
        <d v="2024-06-13T00:00:00"/>
        <d v="2023-02-02T00:00:00"/>
        <d v="2023-05-01T00:00:00"/>
        <d v="2023-07-22T00:00:00"/>
        <d v="2024-06-24T00:00:00"/>
        <d v="2024-12-03T00:00:00"/>
        <d v="2023-04-25T00:00:00"/>
        <d v="2023-11-27T00:00:00"/>
        <d v="2024-02-12T00:00:00"/>
        <d v="2024-03-25T00:00:00"/>
        <d v="2024-03-04T00:00:00"/>
        <d v="2024-11-05T00:00:00"/>
        <d v="2023-03-25T00:00:00"/>
        <d v="2023-04-13T00:00:00"/>
        <d v="2024-05-31T00:00:00"/>
        <d v="2023-11-26T00:00:00"/>
        <d v="2024-11-24T00:00:00"/>
        <d v="2023-06-28T00:00:00"/>
        <d v="2024-07-04T00:00:00"/>
        <d v="2023-05-10T00:00:00"/>
        <d v="2024-09-25T00:00:00"/>
        <d v="2023-05-11T00:00:00"/>
        <d v="2024-07-10T00:00:00"/>
        <d v="2023-12-30T00:00:00"/>
        <d v="2024-06-12T00:00:00"/>
        <d v="2023-05-02T00:00:00"/>
        <d v="2024-01-26T00:00:00"/>
        <d v="2024-10-24T00:00:00"/>
        <d v="2023-11-19T00:00:00"/>
        <d v="2024-11-23T00:00:00"/>
        <d v="2023-10-09T00:00:00"/>
        <d v="2023-08-01T00:00:00"/>
        <d v="2023-12-06T00:00:00"/>
        <d v="2024-01-07T00:00:00"/>
        <d v="2023-08-19T00:00:00"/>
        <d v="2024-08-30T00:00:00"/>
        <d v="2024-03-01T00:00:00"/>
        <d v="2024-04-02T00:00:00"/>
        <d v="2024-07-03T00:00:00"/>
        <d v="2023-04-03T00:00:00"/>
        <d v="2024-11-10T00:00:00"/>
        <d v="2024-10-06T00:00:00"/>
        <d v="2023-06-14T00:00:00"/>
        <d v="2023-09-06T00:00:00"/>
        <d v="2023-12-20T00:00:00"/>
        <d v="2024-02-04T00:00:00"/>
        <d v="2024-01-27T00:00:00"/>
        <d v="2024-07-01T00:00:00"/>
        <d v="2024-07-07T00:00:00"/>
        <d v="2023-10-27T00:00:00"/>
        <d v="2024-07-14T00:00:00"/>
        <d v="2023-05-16T00:00:00"/>
        <d v="2023-08-06T00:00:00"/>
        <d v="2023-11-09T00:00:00"/>
        <d v="2023-11-04T00:00:00"/>
        <d v="2024-02-17T00:00:00"/>
        <d v="2024-09-17T00:00:00"/>
        <d v="2024-02-23T00:00:00"/>
        <d v="2023-07-08T00:00:00"/>
        <d v="2024-12-07T00:00:00"/>
        <d v="2023-05-21T00:00:00"/>
        <d v="2024-01-17T00:00:00"/>
        <d v="2024-05-20T00:00:00"/>
        <d v="2023-10-23T00:00:00"/>
        <d v="2023-09-11T00:00:00"/>
        <d v="2023-03-24T00:00:00"/>
        <d v="2024-04-07T00:00:00"/>
        <d v="2023-06-02T00:00:00"/>
        <d v="2023-03-23T00:00:00"/>
        <d v="2023-10-16T00:00:00"/>
        <d v="2024-06-06T00:00:00"/>
        <d v="2023-09-21T00:00:00"/>
        <d v="2024-05-27T00:00:00"/>
        <d v="2023-04-01T00:00:00"/>
        <d v="2023-03-13T00:00:00"/>
        <d v="2023-02-19T00:00:00"/>
        <d v="2024-05-18T00:00:00"/>
        <d v="2024-08-01T00:00:00"/>
        <d v="2023-07-09T00:00:00"/>
        <d v="2024-01-29T00:00:00"/>
        <d v="2023-07-28T00:00:00"/>
        <d v="2024-10-01T00:00:00"/>
        <d v="2024-02-26T00:00:00"/>
        <d v="2024-11-15T00:00:00"/>
        <d v="2024-02-11T00:00:00"/>
        <d v="2024-07-13T00:00:00"/>
        <d v="2023-07-29T00:00:00"/>
        <d v="2024-03-23T00:00:00"/>
        <d v="2023-07-21T00:00:00"/>
        <d v="2024-04-20T00:00:00"/>
        <d v="2024-06-17T00:00:00"/>
        <d v="2024-05-25T00:00:00"/>
        <d v="2024-03-22T00:00:00"/>
        <d v="2023-12-09T00:00:00"/>
        <d v="2023-08-25T00:00:00"/>
        <d v="2023-07-01T00:00:00"/>
        <d v="2023-10-24T00:00:00"/>
        <d v="2023-02-03T00:00:00"/>
        <d v="2023-10-10T00:00:00"/>
        <d v="2024-07-15T00:00:00"/>
        <d v="2023-04-16T00:00:00"/>
        <d v="2023-12-28T00:00:00"/>
        <d v="2023-09-10T00:00:00"/>
        <d v="2024-07-26T00:00:00"/>
        <d v="2024-01-18T00:00:00"/>
        <d v="2023-08-16T00:00:00"/>
        <d v="2023-05-28T00:00:00"/>
        <d v="2024-09-04T00:00:00"/>
        <d v="2024-07-29T00:00:00"/>
        <d v="2023-10-26T00:00:00"/>
        <d v="2023-12-07T00:00:00"/>
        <d v="2023-06-20T00:00:00"/>
        <d v="2023-03-01T00:00:00"/>
        <d v="2023-12-19T00:00:00"/>
        <d v="2024-03-09T00:00:00"/>
        <d v="2023-01-26T00:00:00"/>
        <d v="2023-10-21T00:00:00"/>
        <d v="2023-04-14T00:00:00"/>
        <d v="2023-11-14T00:00:00"/>
        <d v="2023-11-24T00:00:00"/>
        <d v="2023-03-07T00:00:00"/>
        <d v="2023-05-06T00:00:00"/>
        <d v="2024-09-26T00:00:00"/>
        <d v="2023-02-06T00:00:00"/>
        <d v="2024-08-10T00:00:00"/>
        <d v="2024-10-02T00:00:00"/>
        <d v="2024-03-30T00:00:00"/>
        <d v="2023-08-18T00:00:00"/>
        <d v="2024-10-14T00:00:00"/>
        <d v="2024-01-15T00:00:00"/>
        <d v="2023-07-27T00:00:00"/>
        <d v="2024-03-27T00:00:00"/>
        <d v="2023-08-24T00:00:00"/>
        <d v="2024-01-14T00:00:00"/>
        <d v="2024-05-05T00:00:00"/>
        <d v="2023-03-21T00:00:00"/>
        <d v="2023-03-19T00:00:00"/>
        <d v="2023-10-04T00:00:00"/>
        <d v="2024-09-09T00:00:00"/>
        <d v="2024-12-06T00:00:00"/>
        <d v="2024-11-11T00:00:00"/>
        <d v="2023-02-08T00:00:00"/>
        <d v="2024-03-06T00:00:00"/>
        <d v="2024-11-14T00:00:00"/>
        <d v="2023-04-07T00:00:00"/>
        <d v="2023-11-20T00:00:00"/>
        <d v="2023-04-15T00:00:00"/>
        <d v="2024-07-16T00:00:00"/>
        <d v="2023-09-03T00:00:00"/>
        <d v="2024-07-08T00:00:00"/>
        <d v="2024-02-05T00:00:00"/>
        <d v="2024-03-10T00:00:00"/>
        <d v="2023-10-07T00:00:00"/>
        <d v="2023-11-23T00:00:00"/>
        <d v="2024-03-21T00:00:00"/>
        <d v="2024-08-03T00:00:00"/>
        <d v="2023-04-10T00:00:00"/>
        <d v="2023-09-05T00:00:00"/>
        <d v="2023-02-20T00:00:00"/>
        <d v="2023-03-04T00:00:00"/>
        <d v="2023-05-03T00:00:00"/>
        <d v="2024-11-27T00:00:00"/>
        <d v="2023-11-06T00:00:00"/>
        <d v="2024-08-27T00:00:00"/>
        <d v="2024-09-11T00:00:00"/>
        <d v="2023-10-17T00:00:00"/>
        <d v="2023-08-13T00:00:00"/>
        <d v="2024-09-02T00:00:00"/>
        <d v="2024-08-24T00:00:00"/>
        <d v="2023-05-14T00:00:00"/>
        <d v="2024-08-02T00:00:00"/>
        <d v="2024-03-18T00:00:00"/>
        <d v="2024-10-08T00:00:00"/>
        <d v="2024-05-30T00:00:00"/>
        <d v="2023-05-12T00:00:00"/>
        <d v="2023-11-17T00:00:00"/>
        <d v="2024-07-25T00:00:00"/>
        <d v="2024-10-29T00:00:00"/>
        <d v="2023-04-19T00:00:00"/>
        <d v="2023-07-14T00:00:00"/>
        <d v="2024-10-04T00:00:00"/>
        <d v="2023-08-23T00:00:00"/>
        <d v="2024-10-22T00:00:00"/>
        <d v="2023-12-15T00:00:00"/>
        <d v="2024-06-27T00:00:00"/>
        <d v="2023-05-15T00:00:00"/>
        <d v="2024-01-21T00:00:00"/>
        <d v="2024-07-19T00:00:00"/>
        <d v="2023-10-01T00:00:00"/>
        <d v="2024-07-02T00:00:00"/>
        <d v="2023-08-31T00:00:00"/>
        <d v="2024-06-23T00:00:00"/>
        <d v="2024-05-11T00:00:00"/>
        <d v="2023-09-22T00:00:00"/>
        <d v="2024-11-20T00:00:00"/>
        <d v="2023-04-12T00:00:00"/>
        <d v="2024-07-11T00:00:00"/>
        <d v="2024-07-28T00:00:00"/>
        <d v="2023-06-07T00:00:00"/>
        <d v="2023-09-20T00:00:00"/>
        <d v="2023-04-22T00:00:00"/>
        <d v="2023-04-21T00:00:00"/>
        <d v="2023-04-29T00:00:00"/>
        <d v="2024-07-09T00:00:00"/>
        <d v="2023-06-30T00:00:00"/>
        <d v="2024-01-19T00:00:00"/>
        <d v="2024-06-28T00:00:00"/>
        <d v="2023-08-09T00:00:00"/>
        <d v="2023-09-23T00:00:00"/>
        <d v="2023-02-09T00:00:00"/>
        <d v="2024-11-16T00:00:00"/>
        <d v="2023-10-20T00:00:00"/>
        <d v="2023-02-01T00:00:00"/>
        <d v="2023-12-24T00:00:00"/>
        <d v="2023-11-29T00:00:00"/>
        <d v="2024-01-22T00:00:00"/>
        <d v="2024-07-18T00:00:00"/>
        <d v="2024-09-19T00:00:00"/>
        <d v="2024-03-29T00:00:00"/>
        <d v="2023-11-08T00:00:00"/>
        <d v="2023-03-28T00:00:00"/>
        <d v="2023-09-27T00:00:00"/>
        <d v="2023-07-10T00:00:00"/>
        <d v="2023-01-18T00:00:00"/>
        <d v="2024-05-08T00:00:00"/>
        <d v="2023-05-29T00:00:00"/>
        <d v="2023-09-25T00:00:00"/>
        <d v="2024-02-07T00:00:00"/>
        <d v="2024-08-15T00:00:00"/>
        <d v="2023-01-10T00:00:00"/>
        <d v="2024-05-24T00:00:00"/>
        <d v="2024-07-06T00:00:00"/>
        <d v="2024-10-15T00:00:00"/>
        <d v="2024-02-01T00:00:00"/>
        <d v="2024-05-29T00:00:00"/>
        <d v="2024-09-22T00:00:00"/>
        <d v="2024-12-05T00:00:00"/>
        <d v="2024-08-18T00:00:00"/>
        <d v="2024-02-10T00:00:00"/>
        <d v="2024-01-24T00:00:00"/>
        <d v="2023-04-26T00:00:00"/>
        <d v="2023-12-23T00:00:00"/>
        <d v="2023-06-01T00:00:00"/>
        <d v="2024-05-12T00:00:00"/>
        <d v="2024-07-30T00:00:00"/>
        <d v="2024-09-24T00:00:00"/>
        <d v="2023-06-29T00:00:00"/>
        <d v="2024-08-05T00:00:00"/>
        <d v="2023-11-02T00:00:00"/>
        <d v="2023-05-20T00:00:00"/>
        <d v="2023-11-07T00:00:00"/>
        <d v="2023-12-04T00:00:00"/>
        <d v="2024-08-26T00:00:00"/>
        <d v="2023-09-16T00:00:00"/>
        <d v="2024-10-27T00:00:00"/>
        <d v="2023-05-18T00:00:00"/>
        <d v="2023-05-24T00:00:00"/>
        <d v="2023-02-23T00:00:00"/>
        <d v="2024-11-12T00:00:00"/>
        <d v="2023-06-25T00:00:00"/>
        <d v="2023-12-12T00:00:00"/>
        <d v="2024-11-25T00:00:00"/>
        <d v="2024-10-11T00:00:00"/>
        <d v="2023-06-19T00:00:00"/>
        <d v="2024-05-15T00:00:00"/>
        <d v="2023-12-02T00:00:00"/>
        <d v="2024-01-30T00:00:00"/>
        <d v="2024-04-06T00:00:00"/>
        <d v="2024-11-02T00:00:00"/>
        <d v="2024-07-27T00:00:00"/>
        <d v="2024-06-29T00:00:00"/>
        <d v="2024-01-28T00:00:00"/>
        <d v="2023-08-26T00:00:00"/>
        <d v="2023-06-24T00:00:00"/>
        <d v="2024-05-07T00:00:00"/>
        <d v="2024-09-21T00:00:00"/>
        <d v="2023-09-19T00:00:00"/>
        <d v="2023-04-30T00:00:00"/>
        <d v="2023-09-12T00:00:00"/>
        <d v="2023-01-08T00:00:00"/>
        <d v="2024-04-22T00:00:00"/>
        <d v="2024-06-22T00:00:00"/>
        <d v="2024-08-13T00:00:00"/>
        <d v="2023-06-16T00:00:00"/>
        <d v="2023-11-21T00:00:00"/>
        <d v="2024-10-28T00:00:00"/>
        <d v="2023-01-11T00:00:00"/>
        <d v="2024-06-04T00:00:00"/>
        <d v="2023-12-11T00:00:00"/>
        <d v="2023-06-13T00:00:00"/>
        <d v="2023-10-05T00:00:00"/>
        <d v="2024-05-23T00:00:00"/>
        <d v="2023-09-04T00:00:00"/>
        <d v="2024-01-23T00:00:00"/>
        <d v="2023-11-15T00:00:00"/>
        <d v="2023-01-25T00:00:00"/>
        <d v="2024-09-30T00:00:00"/>
        <d v="2024-06-26T00:00:00"/>
        <d v="2023-07-24T00:00:00"/>
        <d v="2023-03-16T00:00:00"/>
        <d v="2024-05-01T00:00:00"/>
        <d v="2024-03-20T00:00:00"/>
        <d v="2023-12-18T00:00:00"/>
        <d v="2024-05-02T00:00:00"/>
        <d v="2023-05-27T00:00:00"/>
        <d v="2024-10-05T00:00:00"/>
        <d v="2023-02-27T00:00:00"/>
        <d v="2023-11-11T00:00:00"/>
        <d v="2023-03-29T00:00:00"/>
        <d v="2023-01-27T00:00:00"/>
        <d v="2023-12-17T00:00:00"/>
        <d v="2024-09-06T00:00:00"/>
        <d v="2023-04-05T00:00:00"/>
        <d v="2024-10-17T00:00:00"/>
      </sharedItems>
      <fieldGroup par="22"/>
    </cacheField>
    <cacheField name="Time to Hire (days)" numFmtId="1">
      <sharedItems containsMixedTypes="1" containsNumber="1" containsInteger="1" minValue="30" maxValue="60"/>
    </cacheField>
    <cacheField name="Hire Month" numFmtId="14">
      <sharedItems count="12">
        <s v="March"/>
        <s v="July"/>
        <s v="August"/>
        <s v="May"/>
        <s v="October"/>
        <s v="January"/>
        <s v="April"/>
        <s v="December"/>
        <s v="February"/>
        <s v="September"/>
        <s v="November"/>
        <s v="June"/>
      </sharedItems>
    </cacheField>
    <cacheField name="Joined After offer" numFmtId="0">
      <sharedItems count="3">
        <s v="N/A"/>
        <s v="Yes"/>
        <s v="No"/>
      </sharedItems>
    </cacheField>
    <cacheField name="Cost Per Hire" numFmtId="0">
      <sharedItems containsSemiMixedTypes="0" containsString="0" containsNumber="1" containsInteger="1" minValue="2000" maxValue="3900"/>
    </cacheField>
    <cacheField name="Months (Recruitment Start Date)" numFmtId="0" databaseField="0">
      <fieldGroup base="12">
        <rangePr groupBy="months" startDate="2022-11-09T00:00:00" endDate="2024-11-03T00:00:00"/>
        <groupItems count="14">
          <s v="&lt;09-11-2022"/>
          <s v="Jan"/>
          <s v="Feb"/>
          <s v="Mar"/>
          <s v="Apr"/>
          <s v="May"/>
          <s v="Jun"/>
          <s v="Jul"/>
          <s v="Aug"/>
          <s v="Sep"/>
          <s v="Oct"/>
          <s v="Nov"/>
          <s v="Dec"/>
          <s v="&gt;03-11-2024"/>
        </groupItems>
      </fieldGroup>
    </cacheField>
    <cacheField name="Years (Recruitment Start Date)" numFmtId="0" databaseField="0">
      <fieldGroup base="12">
        <rangePr groupBy="years" startDate="2022-11-09T00:00:00" endDate="2024-11-03T00:00:00"/>
        <groupItems count="5">
          <s v="&lt;09-11-2022"/>
          <s v="2022"/>
          <s v="2023"/>
          <s v="2024"/>
          <s v="&gt;03-11-2024"/>
        </groupItems>
      </fieldGroup>
    </cacheField>
    <cacheField name="Months (Confirmation Date)" numFmtId="0" databaseField="0">
      <fieldGroup base="14">
        <rangePr groupBy="months" startDate="2023-01-07T00:00:00" endDate="2024-12-08T00:00:00"/>
        <groupItems count="14">
          <s v="&lt;07-01-2023"/>
          <s v="Jan"/>
          <s v="Feb"/>
          <s v="Mar"/>
          <s v="Apr"/>
          <s v="May"/>
          <s v="Jun"/>
          <s v="Jul"/>
          <s v="Aug"/>
          <s v="Sep"/>
          <s v="Oct"/>
          <s v="Nov"/>
          <s v="Dec"/>
          <s v="&gt;08-12-2024"/>
        </groupItems>
      </fieldGroup>
    </cacheField>
    <cacheField name="Years (Confirmation Date)" numFmtId="0" databaseField="0">
      <fieldGroup base="14">
        <rangePr groupBy="years" startDate="2023-01-07T00:00:00" endDate="2024-12-08T00:00:00"/>
        <groupItems count="4">
          <s v="&lt;07-01-2023"/>
          <s v="2023"/>
          <s v="2024"/>
          <s v="&gt;08-12-2024"/>
        </groupItems>
      </fieldGroup>
    </cacheField>
  </cacheFields>
  <extLst>
    <ext xmlns:x14="http://schemas.microsoft.com/office/spreadsheetml/2009/9/main" uri="{725AE2AE-9491-48be-B2B4-4EB974FC3084}">
      <x14:pivotCacheDefinition pivotCacheId="1265866175"/>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120373" backgroundQuery="1" createdVersion="8" refreshedVersion="8" minRefreshableVersion="3" recordCount="0" supportSubquery="1" supportAdvancedDrill="1" xr:uid="{F81A765C-0E62-479C-9DEC-2E9FEFF5022B}">
  <cacheSource type="external" connectionId="5"/>
  <cacheFields count="3">
    <cacheField name="[recruitment_data].[Gender].[Gender]" caption="Gender" numFmtId="0" hierarchy="2" level="1">
      <sharedItems count="3">
        <s v="Female"/>
        <s v="Male"/>
        <s v="Other"/>
      </sharedItems>
    </cacheField>
    <cacheField name="[Measures].[Count of Applicant ID]" caption="Count of Applicant ID" numFmtId="0" hierarchy="70"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699074" backgroundQuery="1" createdVersion="8" refreshedVersion="8" minRefreshableVersion="3" recordCount="0" supportSubquery="1" supportAdvancedDrill="1" xr:uid="{AA5DAB9F-5A13-4378-8D42-2024FD9C1EA1}">
  <cacheSource type="external" connectionId="5"/>
  <cacheFields count="4">
    <cacheField name="[recruitment_data].[Age Group].[Age Group]" caption="Age Group" numFmtId="0" hierarchy="5" level="1">
      <sharedItems count="4">
        <s v="20-30"/>
        <s v="31-40"/>
        <s v="41-50"/>
        <s v="51-60"/>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fieldsUsage count="2">
        <fieldUsage x="-1"/>
        <fieldUsage x="0"/>
      </fieldsUsage>
    </cacheHierarchy>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277774" backgroundQuery="1" createdVersion="8" refreshedVersion="8" minRefreshableVersion="3" recordCount="0" supportSubquery="1" supportAdvancedDrill="1" xr:uid="{DDF9AA51-5531-46F5-B766-E5A2D68E6C34}">
  <cacheSource type="external" connectionId="5"/>
  <cacheFields count="4">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Measures].[Sum of Cost Per Hire]" caption="Sum of Cost Per Hire" numFmtId="0" hierarchy="73" level="32767"/>
    <cacheField name="[Measures].[Average of Cost Per Hire]" caption="Average of Cost Per Hire" numFmtId="0" hierarchy="74"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0"/>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972221" backgroundQuery="1" createdVersion="8" refreshedVersion="8" minRefreshableVersion="3" recordCount="0" supportSubquery="1" supportAdvancedDrill="1" xr:uid="{B7E31C2A-21A3-40AA-8274-93AABD68D527}">
  <cacheSource type="external" connectionId="5"/>
  <cacheFields count="4">
    <cacheField name="[recruitment_data].[Education Level].[Education Level]" caption="Education Level" numFmtId="0" hierarchy="6" level="1">
      <sharedItems count="4">
        <s v="Bachelor's Degree"/>
        <s v="High School"/>
        <s v="Master's Degree"/>
        <s v="PhD"/>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fieldsUsage count="2">
        <fieldUsage x="-1"/>
        <fieldUsage x="0"/>
      </fieldsUsage>
    </cacheHierarchy>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6550929" backgroundQuery="1" createdVersion="8" refreshedVersion="8" minRefreshableVersion="3" recordCount="0" supportSubquery="1" supportAdvancedDrill="1" xr:uid="{78F4E57C-7A4E-4A5E-AEFF-C06EFC8D7E4C}">
  <cacheSource type="external" connectionId="5"/>
  <cacheFields count="4">
    <cacheField name="[recruitment_data].[Gender].[Gender]" caption="Gender" numFmtId="0" hierarchy="2" level="1">
      <sharedItems count="3">
        <s v="Female"/>
        <s v="Male"/>
        <s v="Other"/>
      </sharedItems>
    </cacheField>
    <cacheField name="[Measures].[Count of Joined After offer]" caption="Count of Joined After offer" numFmtId="0" hierarchy="68" level="32767"/>
    <cacheField name="[recruitment_data].[Joined After offer].[Joined After offer]" caption="Joined After offer" numFmtId="0" hierarchy="13" level="1">
      <sharedItems containsSemiMixedTypes="0" containsNonDate="0" containsString="0"/>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2"/>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129629" backgroundQuery="1" createdVersion="8" refreshedVersion="8" minRefreshableVersion="3" recordCount="0" supportSubquery="1" supportAdvancedDrill="1" xr:uid="{598A0A3B-01F5-4B03-8B5B-479DACB2E14B}">
  <cacheSource type="external" connectionId="5"/>
  <cacheFields count="3">
    <cacheField name="[recruitment_data].[Month Name].[Month Name]" caption="Month Name" numFmtId="0" hierarchy="16" level="1">
      <sharedItems count="12">
        <s v="Jan"/>
        <s v="Feb"/>
        <s v="Mar"/>
        <s v="Apr"/>
        <s v="May"/>
        <s v="Jun"/>
        <s v="Jul"/>
        <s v="Aug"/>
        <s v="Sep"/>
        <s v="Oct"/>
        <s v="Nov"/>
        <s v="Dec"/>
      </sharedItems>
    </cacheField>
    <cacheField name="[Measures].[Sum of Cost Per Hire]" caption="Sum of Cost Per Hire" numFmtId="0" hierarchy="73"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fieldsUsage count="2">
        <fieldUsage x="-1"/>
        <fieldUsage x="0"/>
      </fieldsUsage>
    </cacheHierarchy>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70833" backgroundQuery="1" createdVersion="8" refreshedVersion="8" minRefreshableVersion="3" recordCount="0" supportSubquery="1" supportAdvancedDrill="1" xr:uid="{90CF2A60-62FA-4D48-8DAE-6EAFF5F2FACE}">
  <cacheSource type="external" connectionId="5"/>
  <cacheFields count="3">
    <cacheField name="[recruitment_data].[Recruitment Source].[Recruitment Source]" caption="Recruitment Source" numFmtId="0" hierarchy="9" level="1">
      <sharedItems count="4">
        <s v="BD Jobs"/>
        <s v="Employee Referral"/>
        <s v="In_House"/>
        <s v="LinkedIn"/>
      </sharedItems>
    </cacheField>
    <cacheField name="[Measures].[Average of Hiring Days]" caption="Average of Hiring Days" numFmtId="0" hierarchy="67"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fieldsUsage count="2">
        <fieldUsage x="-1"/>
        <fieldUsage x="0"/>
      </fieldsUsage>
    </cacheHierarchy>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8402776" backgroundQuery="1" createdVersion="8" refreshedVersion="8" minRefreshableVersion="3" recordCount="0" supportSubquery="1" supportAdvancedDrill="1" xr:uid="{4129FBA0-285F-4CCF-9D34-B056E7694F49}">
  <cacheSource type="external" connectionId="5"/>
  <cacheFields count="3">
    <cacheField name="[Measures].[Average of Years of Experience]" caption="Average of Years of Experience" numFmtId="0" hierarchy="72" level="32767"/>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1"/>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68021296295" backgroundQuery="1" createdVersion="3" refreshedVersion="8" minRefreshableVersion="3" recordCount="0" supportSubquery="1" supportAdvancedDrill="1" xr:uid="{8AEB60C2-7B08-4F82-AACA-BBC2DCAB3624}">
  <cacheSource type="external" connectionId="5">
    <extLst>
      <ext xmlns:x14="http://schemas.microsoft.com/office/spreadsheetml/2009/9/main" uri="{F057638F-6D5F-4e77-A914-E7F072B9BCA8}">
        <x14:sourceConnection name="ThisWorkbookDataModel"/>
      </ext>
    </extLst>
  </cacheSource>
  <cacheFields count="0"/>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extLst>
    <ext xmlns:x14="http://schemas.microsoft.com/office/spreadsheetml/2009/9/main" uri="{725AE2AE-9491-48be-B2B4-4EB974FC3084}">
      <x14:pivotCacheDefinition slicerData="1" pivotCacheId="9835452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632"/>
    <s v="Mehedi Bari"/>
    <s v="Male"/>
    <d v="2004-12-27T00:00:00"/>
    <n v="20.649315068493152"/>
    <s v="20-30"/>
    <s v="PhD"/>
    <n v="7"/>
    <s v="Consultant"/>
    <x v="0"/>
    <x v="0"/>
    <x v="0"/>
    <x v="0"/>
    <x v="0"/>
    <x v="0"/>
    <s v=""/>
    <x v="0"/>
    <x v="0"/>
    <n v="3900"/>
  </r>
  <r>
    <n v="2240"/>
    <s v="Rafi Karim"/>
    <s v="Male"/>
    <d v="2004-12-26T00:00:00"/>
    <n v="20.652054794520549"/>
    <s v="20-30"/>
    <s v="Master's Degree"/>
    <n v="13"/>
    <s v="Trainee"/>
    <x v="1"/>
    <x v="0"/>
    <x v="0"/>
    <x v="1"/>
    <x v="1"/>
    <x v="1"/>
    <s v=""/>
    <x v="1"/>
    <x v="0"/>
    <n v="3000"/>
  </r>
  <r>
    <n v="1669"/>
    <s v="Biplob Pramanik"/>
    <s v="Male"/>
    <d v="2004-12-24T00:00:00"/>
    <n v="20.657534246575342"/>
    <s v="20-30"/>
    <s v="High School"/>
    <n v="1"/>
    <s v="General Manager"/>
    <x v="2"/>
    <x v="0"/>
    <x v="0"/>
    <x v="2"/>
    <x v="2"/>
    <x v="2"/>
    <n v="48"/>
    <x v="2"/>
    <x v="1"/>
    <n v="3700"/>
  </r>
  <r>
    <n v="1071"/>
    <s v="Towhid Haque"/>
    <s v="Female"/>
    <d v="2004-12-24T00:00:00"/>
    <n v="20.657534246575342"/>
    <s v="20-30"/>
    <s v="Master's Degree"/>
    <n v="13"/>
    <s v="Senior Executive"/>
    <x v="3"/>
    <x v="0"/>
    <x v="0"/>
    <x v="3"/>
    <x v="2"/>
    <x v="3"/>
    <s v=""/>
    <x v="3"/>
    <x v="2"/>
    <n v="3300"/>
  </r>
  <r>
    <n v="3072"/>
    <s v="Ruma Mazumder"/>
    <s v="Female"/>
    <d v="2004-12-22T00:00:00"/>
    <n v="20.663013698630138"/>
    <s v="20-30"/>
    <s v="Bachelor's Degree"/>
    <n v="4"/>
    <s v="Manager"/>
    <x v="4"/>
    <x v="0"/>
    <x v="0"/>
    <x v="4"/>
    <x v="3"/>
    <x v="4"/>
    <s v=""/>
    <x v="0"/>
    <x v="0"/>
    <n v="3500"/>
  </r>
  <r>
    <n v="2517"/>
    <s v="Farzana Ghosh"/>
    <s v="Male"/>
    <d v="2004-12-22T00:00:00"/>
    <n v="20.663013698630138"/>
    <s v="20-30"/>
    <s v="High School"/>
    <n v="7"/>
    <s v="Assistant Manager"/>
    <x v="1"/>
    <x v="0"/>
    <x v="0"/>
    <x v="5"/>
    <x v="3"/>
    <x v="5"/>
    <s v=""/>
    <x v="1"/>
    <x v="0"/>
    <n v="3000"/>
  </r>
  <r>
    <n v="2416"/>
    <s v="Sadia Arefin"/>
    <s v="Male"/>
    <d v="2004-12-15T00:00:00"/>
    <n v="20.682191780821917"/>
    <s v="20-30"/>
    <s v="Bachelor's Degree"/>
    <n v="19"/>
    <s v="Officer"/>
    <x v="5"/>
    <x v="1"/>
    <x v="1"/>
    <x v="6"/>
    <x v="2"/>
    <x v="3"/>
    <s v=""/>
    <x v="3"/>
    <x v="2"/>
    <n v="2500"/>
  </r>
  <r>
    <n v="2580"/>
    <s v="Biplob Basu"/>
    <s v="Male"/>
    <d v="2004-12-10T00:00:00"/>
    <n v="20.695890410958903"/>
    <s v="20-30"/>
    <s v="PhD"/>
    <n v="2"/>
    <s v="Senior Executive"/>
    <x v="3"/>
    <x v="1"/>
    <x v="1"/>
    <x v="7"/>
    <x v="2"/>
    <x v="6"/>
    <n v="42"/>
    <x v="4"/>
    <x v="1"/>
    <n v="2800"/>
  </r>
  <r>
    <n v="3711"/>
    <s v="Sabbir Uddin"/>
    <s v="Male"/>
    <d v="2004-12-04T00:00:00"/>
    <n v="20.712328767123289"/>
    <s v="20-30"/>
    <s v="PhD"/>
    <n v="17"/>
    <s v="Intern"/>
    <x v="6"/>
    <x v="0"/>
    <x v="0"/>
    <x v="8"/>
    <x v="1"/>
    <x v="7"/>
    <s v=""/>
    <x v="5"/>
    <x v="0"/>
    <n v="2400"/>
  </r>
  <r>
    <n v="2324"/>
    <s v="Kamrul Sultana"/>
    <s v="Female"/>
    <d v="2004-12-02T00:00:00"/>
    <n v="20.717808219178082"/>
    <s v="20-30"/>
    <s v="High School"/>
    <n v="18"/>
    <s v="Executive"/>
    <x v="0"/>
    <x v="2"/>
    <x v="2"/>
    <x v="9"/>
    <x v="2"/>
    <x v="8"/>
    <n v="50"/>
    <x v="4"/>
    <x v="1"/>
    <n v="3400"/>
  </r>
  <r>
    <n v="3081"/>
    <s v="Hasan Pal"/>
    <s v="Female"/>
    <d v="2004-11-30T00:00:00"/>
    <n v="20.723287671232878"/>
    <s v="20-30"/>
    <s v="High School"/>
    <n v="5"/>
    <s v="Junior Executive"/>
    <x v="0"/>
    <x v="3"/>
    <x v="3"/>
    <x v="10"/>
    <x v="2"/>
    <x v="9"/>
    <n v="40"/>
    <x v="0"/>
    <x v="1"/>
    <n v="2900"/>
  </r>
  <r>
    <n v="3774"/>
    <s v="Sajid Mandal"/>
    <s v="Male"/>
    <d v="2004-11-25T00:00:00"/>
    <n v="20.736986301369864"/>
    <s v="20-30"/>
    <s v="PhD"/>
    <n v="14"/>
    <s v="Senior Executive"/>
    <x v="3"/>
    <x v="0"/>
    <x v="0"/>
    <x v="11"/>
    <x v="1"/>
    <x v="10"/>
    <s v=""/>
    <x v="3"/>
    <x v="0"/>
    <n v="3600"/>
  </r>
  <r>
    <n v="2870"/>
    <s v="Sajid Nandi"/>
    <s v="Female"/>
    <d v="2004-11-23T00:00:00"/>
    <n v="20.742465753424657"/>
    <s v="20-30"/>
    <s v="Bachelor's Degree"/>
    <n v="3"/>
    <s v="Senior Executive"/>
    <x v="3"/>
    <x v="0"/>
    <x v="0"/>
    <x v="12"/>
    <x v="4"/>
    <x v="11"/>
    <s v=""/>
    <x v="6"/>
    <x v="0"/>
    <n v="3800"/>
  </r>
  <r>
    <n v="2873"/>
    <s v="Laboni Karim"/>
    <s v="Female"/>
    <d v="2004-11-21T00:00:00"/>
    <n v="20.747945205479454"/>
    <s v="20-30"/>
    <s v="Bachelor's Degree"/>
    <n v="2"/>
    <s v="Assistant Manager"/>
    <x v="1"/>
    <x v="0"/>
    <x v="0"/>
    <x v="13"/>
    <x v="3"/>
    <x v="12"/>
    <s v=""/>
    <x v="7"/>
    <x v="0"/>
    <n v="2300"/>
  </r>
  <r>
    <n v="2967"/>
    <s v="Tanvir Mazumder"/>
    <s v="Male"/>
    <d v="2004-11-13T00:00:00"/>
    <n v="20.769863013698629"/>
    <s v="20-30"/>
    <s v="High School"/>
    <n v="19"/>
    <s v="Manager"/>
    <x v="4"/>
    <x v="0"/>
    <x v="0"/>
    <x v="14"/>
    <x v="3"/>
    <x v="13"/>
    <s v=""/>
    <x v="0"/>
    <x v="0"/>
    <n v="3700"/>
  </r>
  <r>
    <n v="2223"/>
    <s v="Shila Miah"/>
    <s v="Male"/>
    <d v="2004-11-12T00:00:00"/>
    <n v="20.772602739726029"/>
    <s v="20-30"/>
    <s v="Bachelor's Degree"/>
    <n v="4"/>
    <s v="Executive"/>
    <x v="0"/>
    <x v="0"/>
    <x v="0"/>
    <x v="15"/>
    <x v="1"/>
    <x v="14"/>
    <s v=""/>
    <x v="8"/>
    <x v="0"/>
    <n v="3500"/>
  </r>
  <r>
    <n v="3329"/>
    <s v="Nusrat Akter"/>
    <s v="Female"/>
    <d v="2004-11-06T00:00:00"/>
    <n v="20.789041095890411"/>
    <s v="20-30"/>
    <s v="Master's Degree"/>
    <n v="8"/>
    <s v="Senior Executive"/>
    <x v="3"/>
    <x v="0"/>
    <x v="0"/>
    <x v="16"/>
    <x v="2"/>
    <x v="15"/>
    <s v=""/>
    <x v="6"/>
    <x v="2"/>
    <n v="2400"/>
  </r>
  <r>
    <n v="3651"/>
    <s v="Nadia Akter"/>
    <s v="Female"/>
    <d v="2004-11-05T00:00:00"/>
    <n v="20.791780821917808"/>
    <s v="20-30"/>
    <s v="PhD"/>
    <n v="16"/>
    <s v="Assistant Manager"/>
    <x v="1"/>
    <x v="0"/>
    <x v="0"/>
    <x v="17"/>
    <x v="0"/>
    <x v="16"/>
    <s v=""/>
    <x v="4"/>
    <x v="0"/>
    <n v="2300"/>
  </r>
  <r>
    <n v="1750"/>
    <s v="Nafisa Miah"/>
    <s v="Female"/>
    <d v="2004-11-05T00:00:00"/>
    <n v="20.791780821917808"/>
    <s v="20-30"/>
    <s v="Master's Degree"/>
    <n v="12"/>
    <s v="Executive"/>
    <x v="0"/>
    <x v="3"/>
    <x v="3"/>
    <x v="18"/>
    <x v="4"/>
    <x v="17"/>
    <s v=""/>
    <x v="6"/>
    <x v="0"/>
    <n v="3800"/>
  </r>
  <r>
    <n v="1322"/>
    <s v="Towhid Ghosh"/>
    <s v="Male"/>
    <d v="2004-11-04T00:00:00"/>
    <n v="20.794520547945204"/>
    <s v="20-30"/>
    <s v="Bachelor's Degree"/>
    <n v="18"/>
    <s v="Senior Executive"/>
    <x v="3"/>
    <x v="1"/>
    <x v="1"/>
    <x v="19"/>
    <x v="1"/>
    <x v="18"/>
    <s v=""/>
    <x v="9"/>
    <x v="0"/>
    <n v="2800"/>
  </r>
  <r>
    <n v="2064"/>
    <s v="Jannat Sarkar"/>
    <s v="Male"/>
    <d v="2004-11-02T00:00:00"/>
    <n v="20.8"/>
    <s v="20-30"/>
    <s v="PhD"/>
    <n v="3"/>
    <s v="Manager"/>
    <x v="4"/>
    <x v="0"/>
    <x v="0"/>
    <x v="20"/>
    <x v="1"/>
    <x v="19"/>
    <s v=""/>
    <x v="2"/>
    <x v="0"/>
    <n v="3900"/>
  </r>
  <r>
    <n v="2623"/>
    <s v="Iftekhar Rashid"/>
    <s v="Female"/>
    <d v="2004-11-01T00:00:00"/>
    <n v="20.802739726027397"/>
    <s v="20-30"/>
    <s v="High School"/>
    <n v="8"/>
    <s v="Junior Executive"/>
    <x v="0"/>
    <x v="0"/>
    <x v="0"/>
    <x v="21"/>
    <x v="3"/>
    <x v="20"/>
    <s v=""/>
    <x v="9"/>
    <x v="0"/>
    <n v="2500"/>
  </r>
  <r>
    <n v="3760"/>
    <s v="Jahid Das"/>
    <s v="Female"/>
    <d v="2004-10-30T00:00:00"/>
    <n v="20.80821917808219"/>
    <s v="20-30"/>
    <s v="High School"/>
    <n v="13"/>
    <s v="Executive"/>
    <x v="0"/>
    <x v="2"/>
    <x v="2"/>
    <x v="22"/>
    <x v="2"/>
    <x v="21"/>
    <n v="56"/>
    <x v="3"/>
    <x v="1"/>
    <n v="2700"/>
  </r>
  <r>
    <n v="2965"/>
    <s v="Mitu Hassan"/>
    <s v="Male"/>
    <d v="2004-10-24T00:00:00"/>
    <n v="20.824657534246576"/>
    <s v="20-30"/>
    <s v="Bachelor's Degree"/>
    <n v="16"/>
    <s v="Coordinator"/>
    <x v="5"/>
    <x v="0"/>
    <x v="0"/>
    <x v="23"/>
    <x v="3"/>
    <x v="22"/>
    <s v=""/>
    <x v="0"/>
    <x v="0"/>
    <n v="3100"/>
  </r>
  <r>
    <n v="3338"/>
    <s v="Ruma Rashid"/>
    <s v="Female"/>
    <d v="2004-10-23T00:00:00"/>
    <n v="20.827397260273973"/>
    <s v="20-30"/>
    <s v="PhD"/>
    <n v="18"/>
    <s v="Assistant Manager"/>
    <x v="1"/>
    <x v="0"/>
    <x v="0"/>
    <x v="24"/>
    <x v="3"/>
    <x v="23"/>
    <s v=""/>
    <x v="0"/>
    <x v="0"/>
    <n v="3700"/>
  </r>
  <r>
    <n v="1121"/>
    <s v="Biplob Mandal"/>
    <s v="Female"/>
    <d v="2004-10-23T00:00:00"/>
    <n v="20.827397260273973"/>
    <s v="20-30"/>
    <s v="PhD"/>
    <n v="4"/>
    <s v="Senior Executive"/>
    <x v="3"/>
    <x v="2"/>
    <x v="2"/>
    <x v="25"/>
    <x v="0"/>
    <x v="24"/>
    <s v=""/>
    <x v="6"/>
    <x v="0"/>
    <n v="3200"/>
  </r>
  <r>
    <n v="2577"/>
    <s v="Tarek Mandal"/>
    <s v="Male"/>
    <d v="2004-10-21T00:00:00"/>
    <n v="20.832876712328765"/>
    <s v="20-30"/>
    <s v="PhD"/>
    <n v="17"/>
    <s v="Coordinator"/>
    <x v="5"/>
    <x v="0"/>
    <x v="0"/>
    <x v="26"/>
    <x v="4"/>
    <x v="25"/>
    <s v=""/>
    <x v="3"/>
    <x v="0"/>
    <n v="3400"/>
  </r>
  <r>
    <n v="2309"/>
    <s v="Faria Biswas"/>
    <s v="Other"/>
    <d v="2004-10-20T00:00:00"/>
    <n v="20.835616438356166"/>
    <s v="20-30"/>
    <s v="PhD"/>
    <n v="6"/>
    <s v="Officer"/>
    <x v="5"/>
    <x v="3"/>
    <x v="3"/>
    <x v="27"/>
    <x v="2"/>
    <x v="26"/>
    <n v="56"/>
    <x v="4"/>
    <x v="1"/>
    <n v="3800"/>
  </r>
  <r>
    <n v="2440"/>
    <s v="Sabbir Hassan"/>
    <s v="Female"/>
    <d v="2004-10-17T00:00:00"/>
    <n v="20.843835616438355"/>
    <s v="20-30"/>
    <s v="Bachelor's Degree"/>
    <n v="17"/>
    <s v="Senior Executive"/>
    <x v="3"/>
    <x v="0"/>
    <x v="0"/>
    <x v="28"/>
    <x v="3"/>
    <x v="27"/>
    <s v=""/>
    <x v="0"/>
    <x v="0"/>
    <n v="2800"/>
  </r>
  <r>
    <n v="2381"/>
    <s v="Puja Biswas"/>
    <s v="Female"/>
    <d v="2004-10-16T00:00:00"/>
    <n v="20.846575342465755"/>
    <s v="20-30"/>
    <s v="Bachelor's Degree"/>
    <n v="14"/>
    <s v="Executive"/>
    <x v="0"/>
    <x v="0"/>
    <x v="0"/>
    <x v="29"/>
    <x v="3"/>
    <x v="28"/>
    <s v=""/>
    <x v="8"/>
    <x v="0"/>
    <n v="2900"/>
  </r>
  <r>
    <n v="3325"/>
    <s v="Keya Pramanik"/>
    <s v="Male"/>
    <d v="2004-10-12T00:00:00"/>
    <n v="20.857534246575341"/>
    <s v="20-30"/>
    <s v="Master's Degree"/>
    <n v="18"/>
    <s v="Manager"/>
    <x v="4"/>
    <x v="0"/>
    <x v="0"/>
    <x v="30"/>
    <x v="1"/>
    <x v="29"/>
    <s v=""/>
    <x v="3"/>
    <x v="0"/>
    <n v="2200"/>
  </r>
  <r>
    <n v="2181"/>
    <s v="Puja Anwar"/>
    <s v="Male"/>
    <d v="2004-10-08T00:00:00"/>
    <n v="20.86849315068493"/>
    <s v="20-30"/>
    <s v="Bachelor's Degree"/>
    <n v="11"/>
    <s v="Executive"/>
    <x v="0"/>
    <x v="0"/>
    <x v="0"/>
    <x v="31"/>
    <x v="1"/>
    <x v="30"/>
    <s v=""/>
    <x v="0"/>
    <x v="0"/>
    <n v="3000"/>
  </r>
  <r>
    <n v="2445"/>
    <s v="Jahid Sheikh"/>
    <s v="Male"/>
    <d v="2004-10-06T00:00:00"/>
    <n v="20.873972602739727"/>
    <s v="20-30"/>
    <s v="Master's Degree"/>
    <n v="13"/>
    <s v="Executive"/>
    <x v="0"/>
    <x v="0"/>
    <x v="0"/>
    <x v="32"/>
    <x v="2"/>
    <x v="31"/>
    <s v=""/>
    <x v="2"/>
    <x v="2"/>
    <n v="2700"/>
  </r>
  <r>
    <n v="1038"/>
    <s v="Laboni Mandal"/>
    <s v="Male"/>
    <d v="2004-09-28T00:00:00"/>
    <n v="20.895890410958906"/>
    <s v="20-30"/>
    <s v="PhD"/>
    <n v="16"/>
    <s v="Trainee"/>
    <x v="1"/>
    <x v="3"/>
    <x v="3"/>
    <x v="33"/>
    <x v="0"/>
    <x v="32"/>
    <s v=""/>
    <x v="0"/>
    <x v="0"/>
    <n v="2600"/>
  </r>
  <r>
    <n v="3294"/>
    <s v="Tarek Mazumder"/>
    <s v="Female"/>
    <d v="2004-09-27T00:00:00"/>
    <n v="20.898630136986302"/>
    <s v="20-30"/>
    <s v="Bachelor's Degree"/>
    <n v="20"/>
    <s v="Senior Executive"/>
    <x v="3"/>
    <x v="0"/>
    <x v="0"/>
    <x v="34"/>
    <x v="0"/>
    <x v="33"/>
    <s v=""/>
    <x v="8"/>
    <x v="0"/>
    <n v="2700"/>
  </r>
  <r>
    <n v="2197"/>
    <s v="Shafin Hassan"/>
    <s v="Female"/>
    <d v="2004-09-24T00:00:00"/>
    <n v="20.906849315068492"/>
    <s v="20-30"/>
    <s v="High School"/>
    <n v="16"/>
    <s v="Trainee"/>
    <x v="1"/>
    <x v="3"/>
    <x v="3"/>
    <x v="35"/>
    <x v="2"/>
    <x v="34"/>
    <n v="35"/>
    <x v="8"/>
    <x v="1"/>
    <n v="2900"/>
  </r>
  <r>
    <n v="2458"/>
    <s v="Priya Chowdhury"/>
    <s v="Female"/>
    <d v="2004-09-24T00:00:00"/>
    <n v="20.906849315068492"/>
    <s v="20-30"/>
    <s v="PhD"/>
    <n v="4"/>
    <s v="Intern"/>
    <x v="6"/>
    <x v="0"/>
    <x v="0"/>
    <x v="36"/>
    <x v="4"/>
    <x v="35"/>
    <s v=""/>
    <x v="7"/>
    <x v="0"/>
    <n v="3400"/>
  </r>
  <r>
    <n v="1100"/>
    <s v="Priya Ferdous"/>
    <s v="Female"/>
    <d v="2004-09-01T00:00:00"/>
    <n v="20.969863013698632"/>
    <s v="20-30"/>
    <s v="Bachelor's Degree"/>
    <n v="16"/>
    <s v="Executive"/>
    <x v="0"/>
    <x v="0"/>
    <x v="0"/>
    <x v="37"/>
    <x v="1"/>
    <x v="36"/>
    <s v=""/>
    <x v="0"/>
    <x v="0"/>
    <n v="2000"/>
  </r>
  <r>
    <n v="3898"/>
    <s v="Parvez Talukder"/>
    <s v="Female"/>
    <d v="2004-08-29T00:00:00"/>
    <n v="20.978082191780821"/>
    <s v="20-30"/>
    <s v="PhD"/>
    <n v="3"/>
    <s v="Director"/>
    <x v="2"/>
    <x v="0"/>
    <x v="0"/>
    <x v="38"/>
    <x v="3"/>
    <x v="37"/>
    <s v=""/>
    <x v="10"/>
    <x v="0"/>
    <n v="2500"/>
  </r>
  <r>
    <n v="2251"/>
    <s v="Ruhul Khan"/>
    <s v="Female"/>
    <d v="2004-08-28T00:00:00"/>
    <n v="20.980821917808218"/>
    <s v="20-30"/>
    <s v="Master's Degree"/>
    <n v="18"/>
    <s v="Trainee"/>
    <x v="1"/>
    <x v="0"/>
    <x v="0"/>
    <x v="39"/>
    <x v="4"/>
    <x v="38"/>
    <s v=""/>
    <x v="5"/>
    <x v="0"/>
    <n v="2600"/>
  </r>
  <r>
    <n v="3434"/>
    <s v="Kona Biswas"/>
    <s v="Other"/>
    <d v="2004-08-25T00:00:00"/>
    <n v="20.989041095890411"/>
    <s v="20-30"/>
    <s v="High School"/>
    <n v="16"/>
    <s v="Junior Executive"/>
    <x v="0"/>
    <x v="2"/>
    <x v="2"/>
    <x v="40"/>
    <x v="2"/>
    <x v="39"/>
    <n v="57"/>
    <x v="0"/>
    <x v="1"/>
    <n v="3000"/>
  </r>
  <r>
    <n v="1230"/>
    <s v="Puja Morshed"/>
    <s v="Male"/>
    <d v="2004-08-25T00:00:00"/>
    <n v="20.989041095890411"/>
    <s v="20-30"/>
    <s v="Bachelor's Degree"/>
    <n v="15"/>
    <s v="Trainee"/>
    <x v="1"/>
    <x v="2"/>
    <x v="2"/>
    <x v="41"/>
    <x v="3"/>
    <x v="40"/>
    <s v=""/>
    <x v="9"/>
    <x v="0"/>
    <n v="2100"/>
  </r>
  <r>
    <n v="1740"/>
    <s v="Sadia Chowdhury"/>
    <s v="Male"/>
    <d v="2004-08-23T00:00:00"/>
    <n v="20.994520547945207"/>
    <s v="20-30"/>
    <s v="Bachelor's Degree"/>
    <n v="7"/>
    <s v="Analyst"/>
    <x v="4"/>
    <x v="0"/>
    <x v="0"/>
    <x v="42"/>
    <x v="0"/>
    <x v="41"/>
    <s v=""/>
    <x v="2"/>
    <x v="0"/>
    <n v="2500"/>
  </r>
  <r>
    <n v="2464"/>
    <s v="Tarek Sarkar"/>
    <s v="Male"/>
    <d v="2004-08-20T00:00:00"/>
    <n v="21.002739726027396"/>
    <s v="20-30"/>
    <s v="Master's Degree"/>
    <n v="6"/>
    <s v="Trainee"/>
    <x v="1"/>
    <x v="0"/>
    <x v="0"/>
    <x v="43"/>
    <x v="3"/>
    <x v="42"/>
    <s v=""/>
    <x v="0"/>
    <x v="0"/>
    <n v="3100"/>
  </r>
  <r>
    <n v="2217"/>
    <s v="Anika Ahmed"/>
    <s v="Female"/>
    <d v="2004-08-10T00:00:00"/>
    <n v="21.030136986301368"/>
    <s v="20-30"/>
    <s v="High School"/>
    <n v="9"/>
    <s v="Trainee"/>
    <x v="1"/>
    <x v="0"/>
    <x v="0"/>
    <x v="44"/>
    <x v="0"/>
    <x v="29"/>
    <s v=""/>
    <x v="3"/>
    <x v="0"/>
    <n v="3700"/>
  </r>
  <r>
    <n v="2373"/>
    <s v="Nadia Alam"/>
    <s v="Male"/>
    <d v="2004-08-05T00:00:00"/>
    <n v="21.043835616438358"/>
    <s v="20-30"/>
    <s v="Bachelor's Degree"/>
    <n v="18"/>
    <s v="Assistant Manager"/>
    <x v="1"/>
    <x v="0"/>
    <x v="0"/>
    <x v="45"/>
    <x v="1"/>
    <x v="43"/>
    <s v=""/>
    <x v="9"/>
    <x v="0"/>
    <n v="3800"/>
  </r>
  <r>
    <n v="3989"/>
    <s v="Towhid Mazumder"/>
    <s v="Male"/>
    <d v="2004-08-04T00:00:00"/>
    <n v="21.046575342465754"/>
    <s v="20-30"/>
    <s v="Bachelor's Degree"/>
    <n v="6"/>
    <s v="Consultant"/>
    <x v="0"/>
    <x v="0"/>
    <x v="0"/>
    <x v="46"/>
    <x v="3"/>
    <x v="14"/>
    <s v=""/>
    <x v="8"/>
    <x v="0"/>
    <n v="3600"/>
  </r>
  <r>
    <n v="3199"/>
    <s v="Maliha Islam"/>
    <s v="Female"/>
    <d v="2004-08-03T00:00:00"/>
    <n v="21.049315068493151"/>
    <s v="20-30"/>
    <s v="High School"/>
    <n v="19"/>
    <s v="Assistant Manager"/>
    <x v="1"/>
    <x v="3"/>
    <x v="3"/>
    <x v="47"/>
    <x v="2"/>
    <x v="44"/>
    <n v="33"/>
    <x v="3"/>
    <x v="1"/>
    <n v="2800"/>
  </r>
  <r>
    <n v="3256"/>
    <s v="Puja Ghosh"/>
    <s v="Female"/>
    <d v="2004-07-31T00:00:00"/>
    <n v="21.057534246575344"/>
    <s v="20-30"/>
    <s v="Master's Degree"/>
    <n v="10"/>
    <s v="Manager"/>
    <x v="4"/>
    <x v="0"/>
    <x v="0"/>
    <x v="48"/>
    <x v="3"/>
    <x v="45"/>
    <s v=""/>
    <x v="6"/>
    <x v="0"/>
    <n v="2100"/>
  </r>
  <r>
    <n v="3371"/>
    <s v="Imran Mazumder"/>
    <s v="Male"/>
    <d v="2004-07-28T00:00:00"/>
    <n v="21.065753424657533"/>
    <s v="20-30"/>
    <s v="Bachelor's Degree"/>
    <n v="9"/>
    <s v="Assistant Manager"/>
    <x v="1"/>
    <x v="0"/>
    <x v="0"/>
    <x v="49"/>
    <x v="3"/>
    <x v="46"/>
    <s v=""/>
    <x v="4"/>
    <x v="0"/>
    <n v="2300"/>
  </r>
  <r>
    <n v="3861"/>
    <s v="Mona Nizam"/>
    <s v="Male"/>
    <d v="2004-07-27T00:00:00"/>
    <n v="21.068493150684933"/>
    <s v="20-30"/>
    <s v="High School"/>
    <n v="15"/>
    <s v="Assistant Manager"/>
    <x v="1"/>
    <x v="2"/>
    <x v="2"/>
    <x v="50"/>
    <x v="1"/>
    <x v="47"/>
    <s v=""/>
    <x v="3"/>
    <x v="0"/>
    <n v="2700"/>
  </r>
  <r>
    <n v="2122"/>
    <s v="Shawon Rahman"/>
    <s v="Male"/>
    <d v="2004-07-25T00:00:00"/>
    <n v="21.073972602739726"/>
    <s v="20-30"/>
    <s v="PhD"/>
    <n v="15"/>
    <s v="Assistant Manager"/>
    <x v="1"/>
    <x v="0"/>
    <x v="0"/>
    <x v="11"/>
    <x v="3"/>
    <x v="48"/>
    <s v=""/>
    <x v="3"/>
    <x v="0"/>
    <n v="3800"/>
  </r>
  <r>
    <n v="1641"/>
    <s v="Mona Akter"/>
    <s v="Female"/>
    <d v="2004-07-24T00:00:00"/>
    <n v="21.076712328767123"/>
    <s v="20-30"/>
    <s v="High School"/>
    <n v="19"/>
    <s v="Senior Executive"/>
    <x v="3"/>
    <x v="0"/>
    <x v="0"/>
    <x v="51"/>
    <x v="3"/>
    <x v="49"/>
    <s v=""/>
    <x v="6"/>
    <x v="0"/>
    <n v="3300"/>
  </r>
  <r>
    <n v="2984"/>
    <s v="Rina Hassan"/>
    <s v="Male"/>
    <d v="2004-07-21T00:00:00"/>
    <n v="21.084931506849315"/>
    <s v="20-30"/>
    <s v="Master's Degree"/>
    <n v="18"/>
    <s v="Coordinator"/>
    <x v="5"/>
    <x v="1"/>
    <x v="1"/>
    <x v="52"/>
    <x v="2"/>
    <x v="50"/>
    <s v=""/>
    <x v="7"/>
    <x v="2"/>
    <n v="3000"/>
  </r>
  <r>
    <n v="2298"/>
    <s v="Anika Islam"/>
    <s v="Male"/>
    <d v="2004-07-16T00:00:00"/>
    <n v="21.098630136986301"/>
    <s v="20-30"/>
    <s v="Master's Degree"/>
    <n v="13"/>
    <s v="Senior Manager"/>
    <x v="2"/>
    <x v="0"/>
    <x v="0"/>
    <x v="38"/>
    <x v="3"/>
    <x v="51"/>
    <s v=""/>
    <x v="10"/>
    <x v="0"/>
    <n v="3800"/>
  </r>
  <r>
    <n v="2860"/>
    <s v="Anika Hassan"/>
    <s v="Male"/>
    <d v="2004-07-13T00:00:00"/>
    <n v="21.106849315068494"/>
    <s v="20-30"/>
    <s v="PhD"/>
    <n v="4"/>
    <s v="Coordinator"/>
    <x v="5"/>
    <x v="0"/>
    <x v="0"/>
    <x v="53"/>
    <x v="1"/>
    <x v="52"/>
    <s v=""/>
    <x v="4"/>
    <x v="0"/>
    <n v="3300"/>
  </r>
  <r>
    <n v="2193"/>
    <s v="Farzana Sheikh"/>
    <s v="Male"/>
    <d v="2004-07-12T00:00:00"/>
    <n v="21.109589041095891"/>
    <s v="20-30"/>
    <s v="Master's Degree"/>
    <n v="5"/>
    <s v="Assistant Manager"/>
    <x v="1"/>
    <x v="1"/>
    <x v="1"/>
    <x v="54"/>
    <x v="3"/>
    <x v="53"/>
    <s v=""/>
    <x v="9"/>
    <x v="0"/>
    <n v="2600"/>
  </r>
  <r>
    <n v="1079"/>
    <s v="Sabbir Islam"/>
    <s v="Female"/>
    <d v="2004-06-21T00:00:00"/>
    <n v="21.167123287671235"/>
    <s v="20-30"/>
    <s v="Bachelor's Degree"/>
    <n v="2"/>
    <s v="Team Lead"/>
    <x v="1"/>
    <x v="0"/>
    <x v="0"/>
    <x v="55"/>
    <x v="0"/>
    <x v="54"/>
    <s v=""/>
    <x v="9"/>
    <x v="0"/>
    <n v="2500"/>
  </r>
  <r>
    <n v="2059"/>
    <s v="Tania Sharif"/>
    <s v="Male"/>
    <d v="2004-06-18T00:00:00"/>
    <n v="21.175342465753424"/>
    <s v="20-30"/>
    <s v="PhD"/>
    <n v="20"/>
    <s v="Team Lead"/>
    <x v="1"/>
    <x v="0"/>
    <x v="0"/>
    <x v="56"/>
    <x v="1"/>
    <x v="55"/>
    <s v=""/>
    <x v="2"/>
    <x v="0"/>
    <n v="2900"/>
  </r>
  <r>
    <n v="2353"/>
    <s v="Parvez Biswas"/>
    <s v="Male"/>
    <d v="2004-06-13T00:00:00"/>
    <n v="21.18904109589041"/>
    <s v="20-30"/>
    <s v="PhD"/>
    <n v="19"/>
    <s v="Senior Executive"/>
    <x v="3"/>
    <x v="0"/>
    <x v="0"/>
    <x v="57"/>
    <x v="1"/>
    <x v="56"/>
    <s v=""/>
    <x v="8"/>
    <x v="0"/>
    <n v="2800"/>
  </r>
  <r>
    <n v="2248"/>
    <s v="Faria Ferdous"/>
    <s v="Male"/>
    <d v="2004-06-09T00:00:00"/>
    <n v="21.2"/>
    <s v="20-30"/>
    <s v="Bachelor's Degree"/>
    <n v="12"/>
    <s v="Team Lead"/>
    <x v="1"/>
    <x v="0"/>
    <x v="0"/>
    <x v="58"/>
    <x v="3"/>
    <x v="57"/>
    <s v=""/>
    <x v="9"/>
    <x v="0"/>
    <n v="2800"/>
  </r>
  <r>
    <n v="2654"/>
    <s v="Puja Ghosh"/>
    <s v="Female"/>
    <d v="2004-06-03T00:00:00"/>
    <n v="21.216438356164385"/>
    <s v="20-30"/>
    <s v="High School"/>
    <n v="12"/>
    <s v="Assistant Manager"/>
    <x v="1"/>
    <x v="0"/>
    <x v="0"/>
    <x v="59"/>
    <x v="4"/>
    <x v="57"/>
    <s v=""/>
    <x v="9"/>
    <x v="0"/>
    <n v="2500"/>
  </r>
  <r>
    <n v="2684"/>
    <s v="Parvez Sultana"/>
    <s v="Male"/>
    <d v="2004-06-03T00:00:00"/>
    <n v="21.216438356164385"/>
    <s v="20-30"/>
    <s v="High School"/>
    <n v="10"/>
    <s v="General Manager"/>
    <x v="2"/>
    <x v="0"/>
    <x v="0"/>
    <x v="60"/>
    <x v="4"/>
    <x v="58"/>
    <s v=""/>
    <x v="2"/>
    <x v="0"/>
    <n v="2300"/>
  </r>
  <r>
    <n v="3030"/>
    <s v="Mona Anwar"/>
    <s v="Female"/>
    <d v="2004-06-02T00:00:00"/>
    <n v="21.219178082191782"/>
    <s v="20-30"/>
    <s v="High School"/>
    <n v="2"/>
    <s v="Officer"/>
    <x v="5"/>
    <x v="1"/>
    <x v="1"/>
    <x v="61"/>
    <x v="2"/>
    <x v="59"/>
    <n v="31"/>
    <x v="11"/>
    <x v="1"/>
    <n v="2900"/>
  </r>
  <r>
    <n v="2418"/>
    <s v="Jahid Nizam"/>
    <s v="Female"/>
    <d v="2004-05-30T00:00:00"/>
    <n v="21.227397260273971"/>
    <s v="20-30"/>
    <s v="PhD"/>
    <n v="0"/>
    <s v="Assistant Manager"/>
    <x v="1"/>
    <x v="0"/>
    <x v="0"/>
    <x v="62"/>
    <x v="3"/>
    <x v="60"/>
    <s v=""/>
    <x v="7"/>
    <x v="0"/>
    <n v="3600"/>
  </r>
  <r>
    <n v="3576"/>
    <s v="Rina Shah"/>
    <s v="Male"/>
    <d v="2004-05-30T00:00:00"/>
    <n v="21.227397260273971"/>
    <s v="20-30"/>
    <s v="PhD"/>
    <n v="3"/>
    <s v="Senior Manager"/>
    <x v="2"/>
    <x v="2"/>
    <x v="2"/>
    <x v="63"/>
    <x v="1"/>
    <x v="61"/>
    <s v=""/>
    <x v="5"/>
    <x v="0"/>
    <n v="2800"/>
  </r>
  <r>
    <n v="2731"/>
    <s v="Parvez Mazumder"/>
    <s v="Male"/>
    <d v="2004-05-28T00:00:00"/>
    <n v="21.232876712328768"/>
    <s v="20-30"/>
    <s v="PhD"/>
    <n v="17"/>
    <s v="Senior Manager"/>
    <x v="2"/>
    <x v="0"/>
    <x v="0"/>
    <x v="64"/>
    <x v="0"/>
    <x v="62"/>
    <s v=""/>
    <x v="7"/>
    <x v="0"/>
    <n v="2500"/>
  </r>
  <r>
    <n v="3514"/>
    <s v="Mona Ghosh"/>
    <s v="Male"/>
    <d v="2004-05-28T00:00:00"/>
    <n v="21.232876712328768"/>
    <s v="20-30"/>
    <s v="Bachelor's Degree"/>
    <n v="6"/>
    <s v="Analyst"/>
    <x v="4"/>
    <x v="1"/>
    <x v="1"/>
    <x v="65"/>
    <x v="2"/>
    <x v="63"/>
    <s v=""/>
    <x v="0"/>
    <x v="2"/>
    <n v="2700"/>
  </r>
  <r>
    <n v="2152"/>
    <s v="Nafisa Anwar"/>
    <s v="Male"/>
    <d v="2004-05-17T00:00:00"/>
    <n v="21.263013698630136"/>
    <s v="20-30"/>
    <s v="Master's Degree"/>
    <n v="17"/>
    <s v="Team Lead"/>
    <x v="1"/>
    <x v="0"/>
    <x v="0"/>
    <x v="66"/>
    <x v="4"/>
    <x v="64"/>
    <s v=""/>
    <x v="0"/>
    <x v="0"/>
    <n v="3200"/>
  </r>
  <r>
    <n v="1558"/>
    <s v="Hasan Rahman"/>
    <s v="Other"/>
    <d v="2004-05-13T00:00:00"/>
    <n v="21.273972602739725"/>
    <s v="20-30"/>
    <s v="High School"/>
    <n v="7"/>
    <s v="Consultant"/>
    <x v="0"/>
    <x v="1"/>
    <x v="1"/>
    <x v="67"/>
    <x v="4"/>
    <x v="65"/>
    <s v=""/>
    <x v="6"/>
    <x v="0"/>
    <n v="3900"/>
  </r>
  <r>
    <n v="1987"/>
    <s v="Kona Anwar"/>
    <s v="Female"/>
    <d v="2004-05-07T00:00:00"/>
    <n v="21.290410958904111"/>
    <s v="20-30"/>
    <s v="Bachelor's Degree"/>
    <n v="6"/>
    <s v="Assistant Manager"/>
    <x v="1"/>
    <x v="0"/>
    <x v="0"/>
    <x v="68"/>
    <x v="4"/>
    <x v="66"/>
    <s v=""/>
    <x v="9"/>
    <x v="0"/>
    <n v="2700"/>
  </r>
  <r>
    <n v="3357"/>
    <s v="Sabbir Nizam"/>
    <s v="Male"/>
    <d v="2004-05-03T00:00:00"/>
    <n v="21.301369863013697"/>
    <s v="20-30"/>
    <s v="High School"/>
    <n v="11"/>
    <s v="Specialist"/>
    <x v="7"/>
    <x v="0"/>
    <x v="0"/>
    <x v="48"/>
    <x v="0"/>
    <x v="24"/>
    <s v=""/>
    <x v="6"/>
    <x v="0"/>
    <n v="2800"/>
  </r>
  <r>
    <n v="2173"/>
    <s v="Faisal Anwar"/>
    <s v="Female"/>
    <d v="2004-04-30T00:00:00"/>
    <n v="21.30958904109589"/>
    <s v="20-30"/>
    <s v="Bachelor's Degree"/>
    <n v="3"/>
    <s v="Manager"/>
    <x v="4"/>
    <x v="0"/>
    <x v="0"/>
    <x v="69"/>
    <x v="2"/>
    <x v="67"/>
    <s v=""/>
    <x v="11"/>
    <x v="2"/>
    <n v="2700"/>
  </r>
  <r>
    <n v="2277"/>
    <s v="Tanvir Bhuiyan"/>
    <s v="Female"/>
    <d v="2004-04-29T00:00:00"/>
    <n v="21.312328767123287"/>
    <s v="20-30"/>
    <s v="Master's Degree"/>
    <n v="13"/>
    <s v="Junior Executive"/>
    <x v="0"/>
    <x v="0"/>
    <x v="0"/>
    <x v="70"/>
    <x v="3"/>
    <x v="68"/>
    <s v=""/>
    <x v="0"/>
    <x v="0"/>
    <n v="2600"/>
  </r>
  <r>
    <n v="3045"/>
    <s v="Arif Chowdhury"/>
    <s v="Female"/>
    <d v="2004-04-27T00:00:00"/>
    <n v="21.317808219178083"/>
    <s v="20-30"/>
    <s v="High School"/>
    <n v="6"/>
    <s v="Intern"/>
    <x v="6"/>
    <x v="0"/>
    <x v="0"/>
    <x v="71"/>
    <x v="4"/>
    <x v="69"/>
    <s v=""/>
    <x v="5"/>
    <x v="0"/>
    <n v="2700"/>
  </r>
  <r>
    <n v="2611"/>
    <s v="Sumaiya Chowdhury"/>
    <s v="Male"/>
    <d v="2004-04-17T00:00:00"/>
    <n v="21.345205479452055"/>
    <s v="20-30"/>
    <s v="Bachelor's Degree"/>
    <n v="4"/>
    <s v="General Manager"/>
    <x v="2"/>
    <x v="0"/>
    <x v="0"/>
    <x v="72"/>
    <x v="0"/>
    <x v="70"/>
    <s v=""/>
    <x v="0"/>
    <x v="0"/>
    <n v="2600"/>
  </r>
  <r>
    <n v="2543"/>
    <s v="Imran Nizam"/>
    <s v="Female"/>
    <d v="2004-04-16T00:00:00"/>
    <n v="21.347945205479451"/>
    <s v="20-30"/>
    <s v="PhD"/>
    <n v="10"/>
    <s v="Manager"/>
    <x v="4"/>
    <x v="0"/>
    <x v="0"/>
    <x v="73"/>
    <x v="3"/>
    <x v="71"/>
    <s v=""/>
    <x v="6"/>
    <x v="0"/>
    <n v="2800"/>
  </r>
  <r>
    <n v="3450"/>
    <s v="Mim Biswas"/>
    <s v="Female"/>
    <d v="2004-04-09T00:00:00"/>
    <n v="21.367123287671234"/>
    <s v="20-30"/>
    <s v="Master's Degree"/>
    <n v="5"/>
    <s v="Executive"/>
    <x v="0"/>
    <x v="0"/>
    <x v="0"/>
    <x v="74"/>
    <x v="1"/>
    <x v="72"/>
    <s v=""/>
    <x v="8"/>
    <x v="0"/>
    <n v="3300"/>
  </r>
  <r>
    <n v="2376"/>
    <s v="Kona Islam"/>
    <s v="Male"/>
    <d v="2004-04-09T00:00:00"/>
    <n v="21.367123287671234"/>
    <s v="20-30"/>
    <s v="High School"/>
    <n v="11"/>
    <s v="Manager"/>
    <x v="4"/>
    <x v="0"/>
    <x v="0"/>
    <x v="75"/>
    <x v="4"/>
    <x v="73"/>
    <s v=""/>
    <x v="11"/>
    <x v="0"/>
    <n v="2900"/>
  </r>
  <r>
    <n v="3466"/>
    <s v="Puja Mahmud"/>
    <s v="Male"/>
    <d v="2004-04-07T00:00:00"/>
    <n v="21.372602739726027"/>
    <s v="20-30"/>
    <s v="Bachelor's Degree"/>
    <n v="18"/>
    <s v="Junior Executive"/>
    <x v="0"/>
    <x v="0"/>
    <x v="0"/>
    <x v="76"/>
    <x v="0"/>
    <x v="54"/>
    <s v=""/>
    <x v="9"/>
    <x v="0"/>
    <n v="2100"/>
  </r>
  <r>
    <n v="1846"/>
    <s v="Farzana Mazumder"/>
    <s v="Female"/>
    <d v="2004-04-07T00:00:00"/>
    <n v="21.372602739726027"/>
    <s v="20-30"/>
    <s v="Bachelor's Degree"/>
    <n v="1"/>
    <s v="Senior Executive"/>
    <x v="3"/>
    <x v="0"/>
    <x v="0"/>
    <x v="77"/>
    <x v="1"/>
    <x v="74"/>
    <s v=""/>
    <x v="6"/>
    <x v="0"/>
    <n v="2600"/>
  </r>
  <r>
    <n v="3547"/>
    <s v="Biplob Rahman"/>
    <s v="Male"/>
    <d v="2004-04-06T00:00:00"/>
    <n v="21.375342465753423"/>
    <s v="20-30"/>
    <s v="Bachelor's Degree"/>
    <n v="19"/>
    <s v="Officer"/>
    <x v="5"/>
    <x v="0"/>
    <x v="0"/>
    <x v="78"/>
    <x v="2"/>
    <x v="75"/>
    <n v="58"/>
    <x v="4"/>
    <x v="1"/>
    <n v="3000"/>
  </r>
  <r>
    <n v="1922"/>
    <s v="Farzana Miah"/>
    <s v="Male"/>
    <d v="2004-04-05T00:00:00"/>
    <n v="21.378082191780823"/>
    <s v="20-30"/>
    <s v="Master's Degree"/>
    <n v="20"/>
    <s v="Executive"/>
    <x v="0"/>
    <x v="0"/>
    <x v="0"/>
    <x v="71"/>
    <x v="4"/>
    <x v="76"/>
    <s v=""/>
    <x v="5"/>
    <x v="0"/>
    <n v="2600"/>
  </r>
  <r>
    <n v="1612"/>
    <s v="Faisal Arefin"/>
    <s v="Female"/>
    <d v="2004-03-29T00:00:00"/>
    <n v="21.397260273972602"/>
    <s v="20-30"/>
    <s v="Master's Degree"/>
    <n v="7"/>
    <s v="Executive"/>
    <x v="0"/>
    <x v="0"/>
    <x v="0"/>
    <x v="79"/>
    <x v="1"/>
    <x v="77"/>
    <s v=""/>
    <x v="11"/>
    <x v="0"/>
    <n v="2000"/>
  </r>
  <r>
    <n v="1625"/>
    <s v="Nadia Morshed"/>
    <s v="Male"/>
    <d v="2004-03-27T00:00:00"/>
    <n v="21.402739726027399"/>
    <s v="20-30"/>
    <s v="Bachelor's Degree"/>
    <n v="11"/>
    <s v="Manager"/>
    <x v="4"/>
    <x v="0"/>
    <x v="0"/>
    <x v="80"/>
    <x v="2"/>
    <x v="78"/>
    <s v=""/>
    <x v="5"/>
    <x v="2"/>
    <n v="2000"/>
  </r>
  <r>
    <n v="1387"/>
    <s v="Shafin Haque"/>
    <s v="Female"/>
    <d v="2004-03-25T00:00:00"/>
    <n v="21.408219178082192"/>
    <s v="20-30"/>
    <s v="High School"/>
    <n v="7"/>
    <s v="Junior Executive"/>
    <x v="0"/>
    <x v="0"/>
    <x v="0"/>
    <x v="81"/>
    <x v="1"/>
    <x v="39"/>
    <s v=""/>
    <x v="0"/>
    <x v="0"/>
    <n v="3300"/>
  </r>
  <r>
    <n v="1646"/>
    <s v="Biplob Bari"/>
    <s v="Female"/>
    <d v="2004-03-23T00:00:00"/>
    <n v="21.413698630136988"/>
    <s v="20-30"/>
    <s v="PhD"/>
    <n v="15"/>
    <s v="Executive"/>
    <x v="0"/>
    <x v="0"/>
    <x v="0"/>
    <x v="75"/>
    <x v="1"/>
    <x v="79"/>
    <s v=""/>
    <x v="11"/>
    <x v="0"/>
    <n v="2000"/>
  </r>
  <r>
    <n v="1658"/>
    <s v="Ashik Hossain"/>
    <s v="Female"/>
    <d v="2004-03-23T00:00:00"/>
    <n v="21.413698630136988"/>
    <s v="20-30"/>
    <s v="PhD"/>
    <n v="1"/>
    <s v="Intern"/>
    <x v="6"/>
    <x v="0"/>
    <x v="0"/>
    <x v="9"/>
    <x v="1"/>
    <x v="80"/>
    <s v=""/>
    <x v="4"/>
    <x v="0"/>
    <n v="3700"/>
  </r>
  <r>
    <n v="1258"/>
    <s v="Arif Islam"/>
    <s v="Female"/>
    <d v="2004-03-14T00:00:00"/>
    <n v="21.438356164383563"/>
    <s v="20-30"/>
    <s v="Master's Degree"/>
    <n v="3"/>
    <s v="Assistant Manager"/>
    <x v="1"/>
    <x v="0"/>
    <x v="0"/>
    <x v="64"/>
    <x v="1"/>
    <x v="81"/>
    <s v=""/>
    <x v="7"/>
    <x v="0"/>
    <n v="3800"/>
  </r>
  <r>
    <n v="2506"/>
    <s v="Maliha Anwar"/>
    <s v="Male"/>
    <d v="2004-03-12T00:00:00"/>
    <n v="21.443835616438356"/>
    <s v="20-30"/>
    <s v="High School"/>
    <n v="18"/>
    <s v="Senior Executive"/>
    <x v="3"/>
    <x v="0"/>
    <x v="0"/>
    <x v="82"/>
    <x v="3"/>
    <x v="82"/>
    <s v=""/>
    <x v="6"/>
    <x v="0"/>
    <n v="2000"/>
  </r>
  <r>
    <n v="1013"/>
    <s v="Imran Mahmud"/>
    <s v="Female"/>
    <d v="2004-03-09T00:00:00"/>
    <n v="21.452054794520549"/>
    <s v="20-30"/>
    <s v="Master's Degree"/>
    <n v="12"/>
    <s v="Assistant Manager"/>
    <x v="1"/>
    <x v="0"/>
    <x v="0"/>
    <x v="26"/>
    <x v="2"/>
    <x v="83"/>
    <s v=""/>
    <x v="11"/>
    <x v="2"/>
    <n v="2600"/>
  </r>
  <r>
    <n v="2096"/>
    <s v="Sajjad Hossain"/>
    <s v="Male"/>
    <d v="2004-03-06T00:00:00"/>
    <n v="21.460273972602739"/>
    <s v="20-30"/>
    <s v="Master's Degree"/>
    <n v="9"/>
    <s v="Coordinator"/>
    <x v="5"/>
    <x v="0"/>
    <x v="0"/>
    <x v="83"/>
    <x v="3"/>
    <x v="84"/>
    <s v=""/>
    <x v="6"/>
    <x v="0"/>
    <n v="2300"/>
  </r>
  <r>
    <n v="3640"/>
    <s v="Kona Mazumder"/>
    <s v="Other"/>
    <d v="2004-03-04T00:00:00"/>
    <n v="21.465753424657535"/>
    <s v="20-30"/>
    <s v="Bachelor's Degree"/>
    <n v="10"/>
    <s v="Trainee"/>
    <x v="1"/>
    <x v="2"/>
    <x v="2"/>
    <x v="84"/>
    <x v="1"/>
    <x v="85"/>
    <s v=""/>
    <x v="9"/>
    <x v="0"/>
    <n v="3500"/>
  </r>
  <r>
    <n v="1562"/>
    <s v="Sumaiya Ferdous"/>
    <s v="Male"/>
    <d v="2004-02-29T00:00:00"/>
    <n v="21.476712328767125"/>
    <s v="20-30"/>
    <s v="PhD"/>
    <n v="3"/>
    <s v="Executive"/>
    <x v="0"/>
    <x v="0"/>
    <x v="0"/>
    <x v="85"/>
    <x v="1"/>
    <x v="86"/>
    <s v=""/>
    <x v="4"/>
    <x v="0"/>
    <n v="2200"/>
  </r>
  <r>
    <n v="2665"/>
    <s v="Arif Akter"/>
    <s v="Female"/>
    <d v="2004-02-26T00:00:00"/>
    <n v="21.484931506849314"/>
    <s v="20-30"/>
    <s v="Bachelor's Degree"/>
    <n v="14"/>
    <s v="Junior Executive"/>
    <x v="0"/>
    <x v="0"/>
    <x v="0"/>
    <x v="86"/>
    <x v="0"/>
    <x v="87"/>
    <s v=""/>
    <x v="3"/>
    <x v="0"/>
    <n v="2700"/>
  </r>
  <r>
    <n v="2147"/>
    <s v="Mehedi Mandal"/>
    <s v="Female"/>
    <d v="2004-02-22T00:00:00"/>
    <n v="21.495890410958904"/>
    <s v="20-30"/>
    <s v="Bachelor's Degree"/>
    <n v="3"/>
    <s v="Consultant"/>
    <x v="0"/>
    <x v="0"/>
    <x v="0"/>
    <x v="0"/>
    <x v="3"/>
    <x v="23"/>
    <s v=""/>
    <x v="0"/>
    <x v="0"/>
    <n v="3100"/>
  </r>
  <r>
    <n v="2600"/>
    <s v="Hasan Ahmed"/>
    <s v="Male"/>
    <d v="2004-02-20T00:00:00"/>
    <n v="21.5013698630137"/>
    <s v="20-30"/>
    <s v="Master's Degree"/>
    <n v="19"/>
    <s v="Analyst"/>
    <x v="4"/>
    <x v="0"/>
    <x v="0"/>
    <x v="61"/>
    <x v="4"/>
    <x v="88"/>
    <s v=""/>
    <x v="1"/>
    <x v="0"/>
    <n v="2600"/>
  </r>
  <r>
    <n v="3415"/>
    <s v="Ayesha Morshed"/>
    <s v="Male"/>
    <d v="2004-02-19T00:00:00"/>
    <n v="21.504109589041096"/>
    <s v="20-30"/>
    <s v="Bachelor's Degree"/>
    <n v="14"/>
    <s v="Intern"/>
    <x v="6"/>
    <x v="0"/>
    <x v="0"/>
    <x v="87"/>
    <x v="3"/>
    <x v="89"/>
    <s v=""/>
    <x v="4"/>
    <x v="0"/>
    <n v="2300"/>
  </r>
  <r>
    <n v="2692"/>
    <s v="Towhid Arefin"/>
    <s v="Male"/>
    <d v="2004-02-16T00:00:00"/>
    <n v="21.512328767123286"/>
    <s v="20-30"/>
    <s v="High School"/>
    <n v="11"/>
    <s v="Consultant"/>
    <x v="0"/>
    <x v="2"/>
    <x v="2"/>
    <x v="88"/>
    <x v="1"/>
    <x v="90"/>
    <s v=""/>
    <x v="7"/>
    <x v="0"/>
    <n v="3300"/>
  </r>
  <r>
    <n v="2648"/>
    <s v="Ruma Bari"/>
    <s v="Female"/>
    <d v="2004-02-13T00:00:00"/>
    <n v="21.520547945205479"/>
    <s v="20-30"/>
    <s v="High School"/>
    <n v="5"/>
    <s v="Senior Executive"/>
    <x v="3"/>
    <x v="0"/>
    <x v="0"/>
    <x v="89"/>
    <x v="3"/>
    <x v="54"/>
    <s v=""/>
    <x v="9"/>
    <x v="0"/>
    <n v="3700"/>
  </r>
  <r>
    <n v="1252"/>
    <s v="Iftekhar Karim"/>
    <s v="Male"/>
    <d v="2004-02-12T00:00:00"/>
    <n v="21.523287671232875"/>
    <s v="20-30"/>
    <s v="High School"/>
    <n v="14"/>
    <s v="General Manager"/>
    <x v="2"/>
    <x v="2"/>
    <x v="2"/>
    <x v="90"/>
    <x v="2"/>
    <x v="91"/>
    <n v="57"/>
    <x v="1"/>
    <x v="1"/>
    <n v="2700"/>
  </r>
  <r>
    <n v="1734"/>
    <s v="Iftekhar Ghosh"/>
    <s v="Male"/>
    <d v="2004-02-11T00:00:00"/>
    <n v="21.526027397260275"/>
    <s v="20-30"/>
    <s v="High School"/>
    <n v="9"/>
    <s v="Assistant Manager"/>
    <x v="1"/>
    <x v="0"/>
    <x v="0"/>
    <x v="91"/>
    <x v="3"/>
    <x v="92"/>
    <s v=""/>
    <x v="3"/>
    <x v="0"/>
    <n v="2200"/>
  </r>
  <r>
    <n v="1861"/>
    <s v="Jannat Das"/>
    <s v="Male"/>
    <d v="2004-01-30T00:00:00"/>
    <n v="21.55890410958904"/>
    <s v="20-30"/>
    <s v="Master's Degree"/>
    <n v="0"/>
    <s v="Executive"/>
    <x v="0"/>
    <x v="0"/>
    <x v="0"/>
    <x v="92"/>
    <x v="1"/>
    <x v="93"/>
    <s v=""/>
    <x v="5"/>
    <x v="0"/>
    <n v="3100"/>
  </r>
  <r>
    <n v="2786"/>
    <s v="Puja Islam"/>
    <s v="Male"/>
    <d v="2004-01-21T00:00:00"/>
    <n v="21.583561643835615"/>
    <s v="20-30"/>
    <s v="Master's Degree"/>
    <n v="20"/>
    <s v="Senior Manager"/>
    <x v="2"/>
    <x v="0"/>
    <x v="0"/>
    <x v="93"/>
    <x v="3"/>
    <x v="94"/>
    <s v=""/>
    <x v="11"/>
    <x v="0"/>
    <n v="3400"/>
  </r>
  <r>
    <n v="3685"/>
    <s v="Kona Alam"/>
    <s v="Male"/>
    <d v="2004-01-20T00:00:00"/>
    <n v="21.586301369863012"/>
    <s v="20-30"/>
    <s v="PhD"/>
    <n v="19"/>
    <s v="Executive"/>
    <x v="0"/>
    <x v="2"/>
    <x v="2"/>
    <x v="94"/>
    <x v="1"/>
    <x v="95"/>
    <s v=""/>
    <x v="10"/>
    <x v="0"/>
    <n v="3800"/>
  </r>
  <r>
    <n v="2095"/>
    <s v="Shila Haque"/>
    <s v="Male"/>
    <d v="2004-01-20T00:00:00"/>
    <n v="21.586301369863012"/>
    <s v="20-30"/>
    <s v="High School"/>
    <n v="10"/>
    <s v="Officer"/>
    <x v="5"/>
    <x v="2"/>
    <x v="2"/>
    <x v="95"/>
    <x v="0"/>
    <x v="96"/>
    <s v=""/>
    <x v="11"/>
    <x v="0"/>
    <n v="2500"/>
  </r>
  <r>
    <n v="1494"/>
    <s v="Jahid Sheikh"/>
    <s v="Female"/>
    <d v="2004-01-08T00:00:00"/>
    <n v="21.61917808219178"/>
    <s v="20-30"/>
    <s v="Master's Degree"/>
    <n v="3"/>
    <s v="Specialist"/>
    <x v="7"/>
    <x v="2"/>
    <x v="2"/>
    <x v="96"/>
    <x v="0"/>
    <x v="97"/>
    <s v=""/>
    <x v="11"/>
    <x v="0"/>
    <n v="3200"/>
  </r>
  <r>
    <n v="1985"/>
    <s v="Nadia Mazumder"/>
    <s v="Female"/>
    <d v="2003-12-31T00:00:00"/>
    <n v="21.641095890410959"/>
    <s v="20-30"/>
    <s v="High School"/>
    <n v="19"/>
    <s v="Assistant Manager"/>
    <x v="1"/>
    <x v="0"/>
    <x v="0"/>
    <x v="97"/>
    <x v="0"/>
    <x v="63"/>
    <s v=""/>
    <x v="0"/>
    <x v="0"/>
    <n v="3200"/>
  </r>
  <r>
    <n v="3570"/>
    <s v="Sadia Uddin"/>
    <s v="Female"/>
    <d v="2003-12-31T00:00:00"/>
    <n v="21.641095890410959"/>
    <s v="20-30"/>
    <s v="Bachelor's Degree"/>
    <n v="18"/>
    <s v="Manager"/>
    <x v="4"/>
    <x v="0"/>
    <x v="0"/>
    <x v="98"/>
    <x v="1"/>
    <x v="42"/>
    <s v=""/>
    <x v="0"/>
    <x v="0"/>
    <n v="2800"/>
  </r>
  <r>
    <n v="3893"/>
    <s v="Jannat Kabir"/>
    <s v="Male"/>
    <d v="2003-12-29T00:00:00"/>
    <n v="21.646575342465752"/>
    <s v="20-30"/>
    <s v="Bachelor's Degree"/>
    <n v="10"/>
    <s v="Senior Executive"/>
    <x v="3"/>
    <x v="0"/>
    <x v="0"/>
    <x v="99"/>
    <x v="3"/>
    <x v="80"/>
    <s v=""/>
    <x v="4"/>
    <x v="0"/>
    <n v="2500"/>
  </r>
  <r>
    <n v="2695"/>
    <s v="Maliha Sheikh"/>
    <s v="Male"/>
    <d v="2003-12-29T00:00:00"/>
    <n v="21.646575342465752"/>
    <s v="20-30"/>
    <s v="High School"/>
    <n v="7"/>
    <s v="Senior Executive"/>
    <x v="3"/>
    <x v="0"/>
    <x v="0"/>
    <x v="100"/>
    <x v="3"/>
    <x v="98"/>
    <s v=""/>
    <x v="7"/>
    <x v="0"/>
    <n v="3900"/>
  </r>
  <r>
    <n v="2856"/>
    <s v="Tanvir Arefin"/>
    <s v="Female"/>
    <d v="2003-12-21T00:00:00"/>
    <n v="21.668493150684931"/>
    <s v="20-30"/>
    <s v="Master's Degree"/>
    <n v="15"/>
    <s v="Senior Executive"/>
    <x v="3"/>
    <x v="2"/>
    <x v="2"/>
    <x v="101"/>
    <x v="1"/>
    <x v="99"/>
    <s v=""/>
    <x v="0"/>
    <x v="0"/>
    <n v="2600"/>
  </r>
  <r>
    <n v="3962"/>
    <s v="Maliha Ferdous"/>
    <s v="Male"/>
    <d v="2003-12-16T00:00:00"/>
    <n v="21.682191780821917"/>
    <s v="20-30"/>
    <s v="PhD"/>
    <n v="1"/>
    <s v="Senior Manager"/>
    <x v="2"/>
    <x v="0"/>
    <x v="0"/>
    <x v="85"/>
    <x v="3"/>
    <x v="100"/>
    <s v=""/>
    <x v="4"/>
    <x v="0"/>
    <n v="2400"/>
  </r>
  <r>
    <n v="2435"/>
    <s v="Biplob Ahmed"/>
    <s v="Female"/>
    <d v="2003-12-06T00:00:00"/>
    <n v="21.709589041095889"/>
    <s v="20-30"/>
    <s v="High School"/>
    <n v="3"/>
    <s v="Specialist"/>
    <x v="7"/>
    <x v="0"/>
    <x v="0"/>
    <x v="34"/>
    <x v="3"/>
    <x v="101"/>
    <s v=""/>
    <x v="8"/>
    <x v="0"/>
    <n v="2600"/>
  </r>
  <r>
    <n v="3534"/>
    <s v="Jahid Biswas"/>
    <s v="Female"/>
    <d v="2003-12-02T00:00:00"/>
    <n v="21.720547945205478"/>
    <s v="20-30"/>
    <s v="High School"/>
    <n v="19"/>
    <s v="Senior Executive"/>
    <x v="3"/>
    <x v="3"/>
    <x v="3"/>
    <x v="102"/>
    <x v="4"/>
    <x v="102"/>
    <s v=""/>
    <x v="8"/>
    <x v="0"/>
    <n v="3200"/>
  </r>
  <r>
    <n v="1743"/>
    <s v="Tarek Ahmed"/>
    <s v="Male"/>
    <d v="2003-11-26T00:00:00"/>
    <n v="21.736986301369864"/>
    <s v="20-30"/>
    <s v="Master's Degree"/>
    <n v="4"/>
    <s v="Consultant"/>
    <x v="0"/>
    <x v="0"/>
    <x v="0"/>
    <x v="103"/>
    <x v="1"/>
    <x v="103"/>
    <s v=""/>
    <x v="0"/>
    <x v="0"/>
    <n v="3500"/>
  </r>
  <r>
    <n v="1563"/>
    <s v="Tanvir Islam"/>
    <s v="Female"/>
    <d v="2003-11-26T00:00:00"/>
    <n v="21.736986301369864"/>
    <s v="20-30"/>
    <s v="PhD"/>
    <n v="17"/>
    <s v="Junior Executive"/>
    <x v="0"/>
    <x v="0"/>
    <x v="0"/>
    <x v="104"/>
    <x v="3"/>
    <x v="104"/>
    <s v=""/>
    <x v="9"/>
    <x v="0"/>
    <n v="2300"/>
  </r>
  <r>
    <n v="1544"/>
    <s v="Ashik Ahmed"/>
    <s v="Male"/>
    <d v="2003-11-25T00:00:00"/>
    <n v="21.739726027397261"/>
    <s v="20-30"/>
    <s v="Bachelor's Degree"/>
    <n v="17"/>
    <s v="Intern"/>
    <x v="6"/>
    <x v="0"/>
    <x v="0"/>
    <x v="105"/>
    <x v="3"/>
    <x v="105"/>
    <s v=""/>
    <x v="8"/>
    <x v="0"/>
    <n v="2700"/>
  </r>
  <r>
    <n v="2561"/>
    <s v="Sabbir Kabir"/>
    <s v="Female"/>
    <d v="2003-11-24T00:00:00"/>
    <n v="21.742465753424657"/>
    <s v="20-30"/>
    <s v="Bachelor's Degree"/>
    <n v="4"/>
    <s v="Consultant"/>
    <x v="0"/>
    <x v="0"/>
    <x v="0"/>
    <x v="32"/>
    <x v="4"/>
    <x v="106"/>
    <s v=""/>
    <x v="2"/>
    <x v="0"/>
    <n v="3100"/>
  </r>
  <r>
    <n v="3587"/>
    <s v="Laboni Talukder"/>
    <s v="Female"/>
    <d v="2003-11-23T00:00:00"/>
    <n v="21.745205479452054"/>
    <s v="20-30"/>
    <s v="PhD"/>
    <n v="4"/>
    <s v="Assistant Manager"/>
    <x v="1"/>
    <x v="2"/>
    <x v="2"/>
    <x v="106"/>
    <x v="1"/>
    <x v="107"/>
    <s v=""/>
    <x v="4"/>
    <x v="0"/>
    <n v="2100"/>
  </r>
  <r>
    <n v="1677"/>
    <s v="Biplob Ferdous"/>
    <s v="Female"/>
    <d v="2003-11-17T00:00:00"/>
    <n v="21.761643835616439"/>
    <s v="20-30"/>
    <s v="High School"/>
    <n v="1"/>
    <s v="Executive"/>
    <x v="0"/>
    <x v="0"/>
    <x v="0"/>
    <x v="107"/>
    <x v="3"/>
    <x v="108"/>
    <s v=""/>
    <x v="10"/>
    <x v="0"/>
    <n v="2100"/>
  </r>
  <r>
    <n v="3192"/>
    <s v="Ayesha Bari"/>
    <s v="Female"/>
    <d v="2003-11-17T00:00:00"/>
    <n v="21.761643835616439"/>
    <s v="20-30"/>
    <s v="Master's Degree"/>
    <n v="15"/>
    <s v="Consultant"/>
    <x v="0"/>
    <x v="2"/>
    <x v="2"/>
    <x v="108"/>
    <x v="1"/>
    <x v="109"/>
    <s v=""/>
    <x v="11"/>
    <x v="0"/>
    <n v="2900"/>
  </r>
  <r>
    <n v="3663"/>
    <s v="Shawon Mahmud"/>
    <s v="Female"/>
    <d v="2003-11-15T00:00:00"/>
    <n v="21.767123287671232"/>
    <s v="20-30"/>
    <s v="PhD"/>
    <n v="10"/>
    <s v="Analyst"/>
    <x v="4"/>
    <x v="0"/>
    <x v="0"/>
    <x v="109"/>
    <x v="1"/>
    <x v="110"/>
    <s v=""/>
    <x v="6"/>
    <x v="0"/>
    <n v="2700"/>
  </r>
  <r>
    <n v="1725"/>
    <s v="Jahid Chowdhury"/>
    <s v="Male"/>
    <d v="2003-11-14T00:00:00"/>
    <n v="21.769863013698629"/>
    <s v="20-30"/>
    <s v="Master's Degree"/>
    <n v="19"/>
    <s v="Analyst"/>
    <x v="4"/>
    <x v="0"/>
    <x v="0"/>
    <x v="110"/>
    <x v="2"/>
    <x v="111"/>
    <s v=""/>
    <x v="6"/>
    <x v="2"/>
    <n v="3200"/>
  </r>
  <r>
    <n v="2857"/>
    <s v="Towhid Pal"/>
    <s v="Female"/>
    <d v="2003-11-11T00:00:00"/>
    <n v="21.778082191780822"/>
    <s v="20-30"/>
    <s v="Master's Degree"/>
    <n v="14"/>
    <s v="Coordinator"/>
    <x v="5"/>
    <x v="0"/>
    <x v="0"/>
    <x v="111"/>
    <x v="0"/>
    <x v="112"/>
    <s v=""/>
    <x v="8"/>
    <x v="0"/>
    <n v="3900"/>
  </r>
  <r>
    <n v="2133"/>
    <s v="Ashik Shah"/>
    <s v="Male"/>
    <d v="2003-11-10T00:00:00"/>
    <n v="21.780821917808218"/>
    <s v="20-30"/>
    <s v="High School"/>
    <n v="17"/>
    <s v="Junior Executive"/>
    <x v="0"/>
    <x v="0"/>
    <x v="0"/>
    <x v="112"/>
    <x v="1"/>
    <x v="61"/>
    <s v=""/>
    <x v="5"/>
    <x v="0"/>
    <n v="2500"/>
  </r>
  <r>
    <n v="3237"/>
    <s v="Nadia Sharif"/>
    <s v="Male"/>
    <d v="2003-11-09T00:00:00"/>
    <n v="21.783561643835615"/>
    <s v="20-30"/>
    <s v="PhD"/>
    <n v="2"/>
    <s v="Senior Manager"/>
    <x v="2"/>
    <x v="0"/>
    <x v="0"/>
    <x v="113"/>
    <x v="3"/>
    <x v="113"/>
    <s v=""/>
    <x v="10"/>
    <x v="0"/>
    <n v="3700"/>
  </r>
  <r>
    <n v="1344"/>
    <s v="Anika Miah"/>
    <s v="Male"/>
    <d v="2003-11-07T00:00:00"/>
    <n v="21.789041095890411"/>
    <s v="20-30"/>
    <s v="PhD"/>
    <n v="18"/>
    <s v="Junior Executive"/>
    <x v="0"/>
    <x v="0"/>
    <x v="0"/>
    <x v="114"/>
    <x v="0"/>
    <x v="13"/>
    <s v=""/>
    <x v="0"/>
    <x v="0"/>
    <n v="2600"/>
  </r>
  <r>
    <n v="2994"/>
    <s v="Tanvir Alam"/>
    <s v="Male"/>
    <d v="2003-10-31T00:00:00"/>
    <n v="21.80821917808219"/>
    <s v="20-30"/>
    <s v="PhD"/>
    <n v="15"/>
    <s v="Specialist"/>
    <x v="7"/>
    <x v="3"/>
    <x v="3"/>
    <x v="115"/>
    <x v="2"/>
    <x v="47"/>
    <s v=""/>
    <x v="3"/>
    <x v="2"/>
    <n v="3100"/>
  </r>
  <r>
    <n v="1165"/>
    <s v="Faisal Hassan"/>
    <s v="Female"/>
    <d v="2003-10-29T00:00:00"/>
    <n v="21.813698630136987"/>
    <s v="20-30"/>
    <s v="Master's Degree"/>
    <n v="15"/>
    <s v="Assistant Manager"/>
    <x v="1"/>
    <x v="0"/>
    <x v="0"/>
    <x v="116"/>
    <x v="1"/>
    <x v="106"/>
    <s v=""/>
    <x v="2"/>
    <x v="0"/>
    <n v="2500"/>
  </r>
  <r>
    <n v="1744"/>
    <s v="Sajjad Dutta"/>
    <s v="Female"/>
    <d v="2003-10-28T00:00:00"/>
    <n v="21.816438356164383"/>
    <s v="20-30"/>
    <s v="Bachelor's Degree"/>
    <n v="18"/>
    <s v="Senior Manager"/>
    <x v="2"/>
    <x v="0"/>
    <x v="0"/>
    <x v="117"/>
    <x v="3"/>
    <x v="114"/>
    <s v=""/>
    <x v="0"/>
    <x v="0"/>
    <n v="2300"/>
  </r>
  <r>
    <n v="3528"/>
    <s v="Urmi Sharif"/>
    <s v="Female"/>
    <d v="2003-10-28T00:00:00"/>
    <n v="21.816438356164383"/>
    <s v="20-30"/>
    <s v="Bachelor's Degree"/>
    <n v="10"/>
    <s v="Analyst"/>
    <x v="4"/>
    <x v="2"/>
    <x v="2"/>
    <x v="118"/>
    <x v="2"/>
    <x v="115"/>
    <n v="57"/>
    <x v="1"/>
    <x v="1"/>
    <n v="3800"/>
  </r>
  <r>
    <n v="3744"/>
    <s v="Khaled Miah"/>
    <s v="Male"/>
    <d v="2003-10-27T00:00:00"/>
    <n v="21.81917808219178"/>
    <s v="20-30"/>
    <s v="High School"/>
    <n v="6"/>
    <s v="Junior Executive"/>
    <x v="0"/>
    <x v="2"/>
    <x v="2"/>
    <x v="119"/>
    <x v="2"/>
    <x v="116"/>
    <n v="51"/>
    <x v="10"/>
    <x v="1"/>
    <n v="3200"/>
  </r>
  <r>
    <n v="1531"/>
    <s v="Tania Mandal"/>
    <s v="Male"/>
    <d v="2003-10-21T00:00:00"/>
    <n v="21.835616438356166"/>
    <s v="20-30"/>
    <s v="Master's Degree"/>
    <n v="6"/>
    <s v="Intern"/>
    <x v="6"/>
    <x v="2"/>
    <x v="2"/>
    <x v="120"/>
    <x v="2"/>
    <x v="117"/>
    <n v="54"/>
    <x v="6"/>
    <x v="1"/>
    <n v="2200"/>
  </r>
  <r>
    <n v="3324"/>
    <s v="Hasan Mazumder"/>
    <s v="Male"/>
    <d v="2003-10-04T00:00:00"/>
    <n v="21.882191780821916"/>
    <s v="20-30"/>
    <s v="Bachelor's Degree"/>
    <n v="17"/>
    <s v="Executive"/>
    <x v="0"/>
    <x v="0"/>
    <x v="0"/>
    <x v="121"/>
    <x v="4"/>
    <x v="118"/>
    <s v=""/>
    <x v="1"/>
    <x v="0"/>
    <n v="3200"/>
  </r>
  <r>
    <n v="2119"/>
    <s v="Jahid Hassan"/>
    <s v="Female"/>
    <d v="2003-10-02T00:00:00"/>
    <n v="21.887671232876713"/>
    <s v="20-30"/>
    <s v="Bachelor's Degree"/>
    <n v="16"/>
    <s v="Manager"/>
    <x v="4"/>
    <x v="0"/>
    <x v="0"/>
    <x v="122"/>
    <x v="1"/>
    <x v="119"/>
    <s v=""/>
    <x v="2"/>
    <x v="0"/>
    <n v="2100"/>
  </r>
  <r>
    <n v="1052"/>
    <s v="Shila Pramanik"/>
    <s v="Female"/>
    <d v="2003-10-02T00:00:00"/>
    <n v="21.887671232876713"/>
    <s v="20-30"/>
    <s v="Bachelor's Degree"/>
    <n v="7"/>
    <s v="Intern"/>
    <x v="6"/>
    <x v="0"/>
    <x v="0"/>
    <x v="112"/>
    <x v="1"/>
    <x v="120"/>
    <s v=""/>
    <x v="5"/>
    <x v="0"/>
    <n v="2400"/>
  </r>
  <r>
    <n v="1919"/>
    <s v="Faria Shah"/>
    <s v="Female"/>
    <d v="2003-09-27T00:00:00"/>
    <n v="21.901369863013699"/>
    <s v="20-30"/>
    <s v="PhD"/>
    <n v="6"/>
    <s v="Manager"/>
    <x v="4"/>
    <x v="0"/>
    <x v="0"/>
    <x v="123"/>
    <x v="1"/>
    <x v="121"/>
    <s v=""/>
    <x v="7"/>
    <x v="0"/>
    <n v="3200"/>
  </r>
  <r>
    <n v="3258"/>
    <s v="Laboni Mandal"/>
    <s v="Female"/>
    <d v="2003-09-21T00:00:00"/>
    <n v="21.917808219178081"/>
    <s v="20-30"/>
    <s v="Bachelor's Degree"/>
    <n v="2"/>
    <s v="Specialist"/>
    <x v="7"/>
    <x v="3"/>
    <x v="3"/>
    <x v="124"/>
    <x v="2"/>
    <x v="61"/>
    <n v="48"/>
    <x v="5"/>
    <x v="1"/>
    <n v="2300"/>
  </r>
  <r>
    <n v="2183"/>
    <s v="Shawon Akter"/>
    <s v="Male"/>
    <d v="2003-09-18T00:00:00"/>
    <n v="21.926027397260274"/>
    <s v="20-30"/>
    <s v="PhD"/>
    <n v="2"/>
    <s v="Junior Executive"/>
    <x v="0"/>
    <x v="0"/>
    <x v="0"/>
    <x v="125"/>
    <x v="1"/>
    <x v="122"/>
    <s v=""/>
    <x v="7"/>
    <x v="0"/>
    <n v="2100"/>
  </r>
  <r>
    <n v="1173"/>
    <s v="Sajjad Miah"/>
    <s v="Female"/>
    <d v="2003-09-18T00:00:00"/>
    <n v="21.926027397260274"/>
    <s v="20-30"/>
    <s v="High School"/>
    <n v="3"/>
    <s v="Executive"/>
    <x v="0"/>
    <x v="0"/>
    <x v="0"/>
    <x v="126"/>
    <x v="3"/>
    <x v="123"/>
    <s v=""/>
    <x v="1"/>
    <x v="0"/>
    <n v="2200"/>
  </r>
  <r>
    <n v="2280"/>
    <s v="Biplob Khan"/>
    <s v="Female"/>
    <d v="2003-09-16T00:00:00"/>
    <n v="21.931506849315067"/>
    <s v="20-30"/>
    <s v="PhD"/>
    <n v="6"/>
    <s v="Junior Executive"/>
    <x v="0"/>
    <x v="0"/>
    <x v="0"/>
    <x v="15"/>
    <x v="3"/>
    <x v="124"/>
    <s v=""/>
    <x v="8"/>
    <x v="0"/>
    <n v="3100"/>
  </r>
  <r>
    <n v="3517"/>
    <s v="Sabbir Mazumder"/>
    <s v="Male"/>
    <d v="2003-09-15T00:00:00"/>
    <n v="21.934246575342467"/>
    <s v="20-30"/>
    <s v="Bachelor's Degree"/>
    <n v="2"/>
    <s v="Director"/>
    <x v="2"/>
    <x v="2"/>
    <x v="2"/>
    <x v="127"/>
    <x v="2"/>
    <x v="78"/>
    <n v="43"/>
    <x v="5"/>
    <x v="1"/>
    <n v="3800"/>
  </r>
  <r>
    <n v="3981"/>
    <s v="Rina Sarkar"/>
    <s v="Male"/>
    <d v="2003-09-15T00:00:00"/>
    <n v="21.934246575342467"/>
    <s v="20-30"/>
    <s v="Master's Degree"/>
    <n v="19"/>
    <s v="Intern"/>
    <x v="6"/>
    <x v="0"/>
    <x v="0"/>
    <x v="128"/>
    <x v="1"/>
    <x v="125"/>
    <s v=""/>
    <x v="1"/>
    <x v="0"/>
    <n v="3100"/>
  </r>
  <r>
    <n v="2459"/>
    <s v="Kona Mahmud"/>
    <s v="Female"/>
    <d v="2003-09-04T00:00:00"/>
    <n v="21.964383561643835"/>
    <s v="20-30"/>
    <s v="High School"/>
    <n v="9"/>
    <s v="Trainee"/>
    <x v="1"/>
    <x v="0"/>
    <x v="0"/>
    <x v="129"/>
    <x v="3"/>
    <x v="126"/>
    <s v=""/>
    <x v="2"/>
    <x v="0"/>
    <n v="2700"/>
  </r>
  <r>
    <n v="2680"/>
    <s v="Khaled Bari"/>
    <s v="Female"/>
    <d v="2003-09-01T00:00:00"/>
    <n v="21.972602739726028"/>
    <s v="20-30"/>
    <s v="Bachelor's Degree"/>
    <n v="6"/>
    <s v="Intern"/>
    <x v="6"/>
    <x v="2"/>
    <x v="2"/>
    <x v="130"/>
    <x v="1"/>
    <x v="56"/>
    <s v=""/>
    <x v="8"/>
    <x v="0"/>
    <n v="3100"/>
  </r>
  <r>
    <n v="3848"/>
    <s v="Mitu Rashid"/>
    <s v="Female"/>
    <d v="2003-08-29T00:00:00"/>
    <n v="21.980821917808218"/>
    <s v="20-30"/>
    <s v="Master's Degree"/>
    <n v="11"/>
    <s v="Junior Executive"/>
    <x v="0"/>
    <x v="0"/>
    <x v="0"/>
    <x v="131"/>
    <x v="1"/>
    <x v="127"/>
    <s v=""/>
    <x v="8"/>
    <x v="0"/>
    <n v="3400"/>
  </r>
  <r>
    <n v="1983"/>
    <s v="Rina Uddin"/>
    <s v="Male"/>
    <d v="2003-08-24T00:00:00"/>
    <n v="21.994520547945207"/>
    <s v="20-30"/>
    <s v="Bachelor's Degree"/>
    <n v="10"/>
    <s v="Manager"/>
    <x v="4"/>
    <x v="3"/>
    <x v="3"/>
    <x v="100"/>
    <x v="2"/>
    <x v="128"/>
    <n v="30"/>
    <x v="7"/>
    <x v="1"/>
    <n v="2300"/>
  </r>
  <r>
    <n v="1449"/>
    <s v="Puja Hossain"/>
    <s v="Male"/>
    <d v="2003-08-22T00:00:00"/>
    <n v="22"/>
    <s v="20-30"/>
    <s v="High School"/>
    <n v="12"/>
    <s v="Senior Executive"/>
    <x v="3"/>
    <x v="0"/>
    <x v="0"/>
    <x v="132"/>
    <x v="1"/>
    <x v="75"/>
    <s v=""/>
    <x v="4"/>
    <x v="0"/>
    <n v="3400"/>
  </r>
  <r>
    <n v="2894"/>
    <s v="Kamrul Shah"/>
    <s v="Female"/>
    <d v="2003-08-20T00:00:00"/>
    <n v="22.005479452054793"/>
    <s v="20-30"/>
    <s v="Master's Degree"/>
    <n v="7"/>
    <s v="Senior Manager"/>
    <x v="2"/>
    <x v="0"/>
    <x v="0"/>
    <x v="133"/>
    <x v="3"/>
    <x v="129"/>
    <s v=""/>
    <x v="11"/>
    <x v="0"/>
    <n v="3400"/>
  </r>
  <r>
    <n v="2928"/>
    <s v="Mona Chowdhury"/>
    <s v="Male"/>
    <d v="2003-08-20T00:00:00"/>
    <n v="22.005479452054793"/>
    <s v="20-30"/>
    <s v="Bachelor's Degree"/>
    <n v="12"/>
    <s v="General Manager"/>
    <x v="2"/>
    <x v="0"/>
    <x v="0"/>
    <x v="15"/>
    <x v="1"/>
    <x v="124"/>
    <s v=""/>
    <x v="8"/>
    <x v="0"/>
    <n v="3500"/>
  </r>
  <r>
    <n v="1318"/>
    <s v="Sajjad Akter"/>
    <s v="Female"/>
    <d v="2003-08-17T00:00:00"/>
    <n v="22.013698630136986"/>
    <s v="20-30"/>
    <s v="High School"/>
    <n v="12"/>
    <s v="Junior Executive"/>
    <x v="0"/>
    <x v="3"/>
    <x v="3"/>
    <x v="46"/>
    <x v="4"/>
    <x v="130"/>
    <s v=""/>
    <x v="8"/>
    <x v="0"/>
    <n v="2500"/>
  </r>
  <r>
    <n v="3762"/>
    <s v="Shila Sheikh"/>
    <s v="Male"/>
    <d v="2003-08-13T00:00:00"/>
    <n v="22.024657534246575"/>
    <s v="20-30"/>
    <s v="Bachelor's Degree"/>
    <n v="6"/>
    <s v="Manager"/>
    <x v="4"/>
    <x v="0"/>
    <x v="0"/>
    <x v="134"/>
    <x v="1"/>
    <x v="77"/>
    <s v=""/>
    <x v="11"/>
    <x v="0"/>
    <n v="3800"/>
  </r>
  <r>
    <n v="1497"/>
    <s v="Sadia Morshed"/>
    <s v="Male"/>
    <d v="2003-08-11T00:00:00"/>
    <n v="22.030136986301368"/>
    <s v="20-30"/>
    <s v="High School"/>
    <n v="16"/>
    <s v="Junior Executive"/>
    <x v="0"/>
    <x v="1"/>
    <x v="1"/>
    <x v="135"/>
    <x v="2"/>
    <x v="0"/>
    <s v=""/>
    <x v="0"/>
    <x v="2"/>
    <n v="2300"/>
  </r>
  <r>
    <n v="1287"/>
    <s v="Faisal Karim"/>
    <s v="Male"/>
    <d v="2003-08-02T00:00:00"/>
    <n v="22.054794520547944"/>
    <s v="20-30"/>
    <s v="High School"/>
    <n v="5"/>
    <s v="Intern"/>
    <x v="6"/>
    <x v="0"/>
    <x v="0"/>
    <x v="98"/>
    <x v="1"/>
    <x v="131"/>
    <s v=""/>
    <x v="0"/>
    <x v="0"/>
    <n v="2900"/>
  </r>
  <r>
    <n v="2317"/>
    <s v="Faria Khan"/>
    <s v="Male"/>
    <d v="2003-08-01T00:00:00"/>
    <n v="22.057534246575344"/>
    <s v="20-30"/>
    <s v="PhD"/>
    <n v="7"/>
    <s v="Coordinator"/>
    <x v="5"/>
    <x v="3"/>
    <x v="3"/>
    <x v="136"/>
    <x v="2"/>
    <x v="132"/>
    <n v="48"/>
    <x v="11"/>
    <x v="1"/>
    <n v="2900"/>
  </r>
  <r>
    <n v="3248"/>
    <s v="Khaled Islam"/>
    <s v="Female"/>
    <d v="2003-07-28T00:00:00"/>
    <n v="22.068493150684933"/>
    <s v="20-30"/>
    <s v="High School"/>
    <n v="14"/>
    <s v="Manager"/>
    <x v="4"/>
    <x v="3"/>
    <x v="3"/>
    <x v="92"/>
    <x v="2"/>
    <x v="133"/>
    <n v="43"/>
    <x v="5"/>
    <x v="1"/>
    <n v="3600"/>
  </r>
  <r>
    <n v="1074"/>
    <s v="Urmi Das"/>
    <s v="Female"/>
    <d v="2003-07-28T00:00:00"/>
    <n v="22.068493150684933"/>
    <s v="20-30"/>
    <s v="PhD"/>
    <n v="4"/>
    <s v="Senior Manager"/>
    <x v="2"/>
    <x v="2"/>
    <x v="2"/>
    <x v="26"/>
    <x v="3"/>
    <x v="134"/>
    <s v=""/>
    <x v="11"/>
    <x v="0"/>
    <n v="2800"/>
  </r>
  <r>
    <n v="3485"/>
    <s v="Urmi Sharif"/>
    <s v="Male"/>
    <d v="2003-07-27T00:00:00"/>
    <n v="22.07123287671233"/>
    <s v="20-30"/>
    <s v="High School"/>
    <n v="11"/>
    <s v="Executive"/>
    <x v="0"/>
    <x v="0"/>
    <x v="0"/>
    <x v="137"/>
    <x v="3"/>
    <x v="135"/>
    <s v=""/>
    <x v="11"/>
    <x v="0"/>
    <n v="3700"/>
  </r>
  <r>
    <n v="1172"/>
    <s v="Keya Das"/>
    <s v="Female"/>
    <d v="2003-07-26T00:00:00"/>
    <n v="22.073972602739726"/>
    <s v="20-30"/>
    <s v="PhD"/>
    <n v="2"/>
    <s v="Senior Executive"/>
    <x v="3"/>
    <x v="0"/>
    <x v="0"/>
    <x v="138"/>
    <x v="3"/>
    <x v="136"/>
    <s v=""/>
    <x v="9"/>
    <x v="0"/>
    <n v="2200"/>
  </r>
  <r>
    <n v="1741"/>
    <s v="Nadia Sultana"/>
    <s v="Female"/>
    <d v="2003-07-25T00:00:00"/>
    <n v="22.076712328767123"/>
    <s v="20-30"/>
    <s v="PhD"/>
    <n v="7"/>
    <s v="Senior Manager"/>
    <x v="2"/>
    <x v="0"/>
    <x v="0"/>
    <x v="139"/>
    <x v="3"/>
    <x v="137"/>
    <s v=""/>
    <x v="5"/>
    <x v="0"/>
    <n v="2800"/>
  </r>
  <r>
    <n v="1687"/>
    <s v="Keya Anwar"/>
    <s v="Male"/>
    <d v="2003-07-24T00:00:00"/>
    <n v="22.079452054794519"/>
    <s v="20-30"/>
    <s v="PhD"/>
    <n v="9"/>
    <s v="Intern"/>
    <x v="6"/>
    <x v="0"/>
    <x v="0"/>
    <x v="140"/>
    <x v="1"/>
    <x v="138"/>
    <s v=""/>
    <x v="11"/>
    <x v="0"/>
    <n v="3200"/>
  </r>
  <r>
    <n v="3864"/>
    <s v="Parvez Talukder"/>
    <s v="Female"/>
    <d v="2003-07-22T00:00:00"/>
    <n v="22.084931506849315"/>
    <s v="20-30"/>
    <s v="Master's Degree"/>
    <n v="12"/>
    <s v="Officer"/>
    <x v="5"/>
    <x v="2"/>
    <x v="2"/>
    <x v="141"/>
    <x v="2"/>
    <x v="139"/>
    <n v="49"/>
    <x v="8"/>
    <x v="1"/>
    <n v="3100"/>
  </r>
  <r>
    <n v="1614"/>
    <s v="Mona Mazumder"/>
    <s v="Male"/>
    <d v="2003-07-20T00:00:00"/>
    <n v="22.090410958904108"/>
    <s v="20-30"/>
    <s v="PhD"/>
    <n v="9"/>
    <s v="Executive"/>
    <x v="0"/>
    <x v="0"/>
    <x v="0"/>
    <x v="30"/>
    <x v="1"/>
    <x v="140"/>
    <s v=""/>
    <x v="6"/>
    <x v="0"/>
    <n v="2800"/>
  </r>
  <r>
    <n v="1666"/>
    <s v="Keya Shah"/>
    <s v="Male"/>
    <d v="2003-07-15T00:00:00"/>
    <n v="22.104109589041094"/>
    <s v="20-30"/>
    <s v="Master's Degree"/>
    <n v="11"/>
    <s v="Senior Executive"/>
    <x v="3"/>
    <x v="0"/>
    <x v="0"/>
    <x v="93"/>
    <x v="1"/>
    <x v="141"/>
    <s v=""/>
    <x v="11"/>
    <x v="0"/>
    <n v="3000"/>
  </r>
  <r>
    <n v="3636"/>
    <s v="Sajid Anwar"/>
    <s v="Female"/>
    <d v="2003-07-10T00:00:00"/>
    <n v="22.117808219178084"/>
    <s v="20-30"/>
    <s v="Bachelor's Degree"/>
    <n v="10"/>
    <s v="General Manager"/>
    <x v="2"/>
    <x v="0"/>
    <x v="0"/>
    <x v="142"/>
    <x v="3"/>
    <x v="142"/>
    <s v=""/>
    <x v="8"/>
    <x v="0"/>
    <n v="3900"/>
  </r>
  <r>
    <n v="2948"/>
    <s v="Nafisa Hossain"/>
    <s v="Male"/>
    <d v="2003-07-06T00:00:00"/>
    <n v="22.12876712328767"/>
    <s v="20-30"/>
    <s v="Bachelor's Degree"/>
    <n v="12"/>
    <s v="Manager"/>
    <x v="4"/>
    <x v="3"/>
    <x v="3"/>
    <x v="143"/>
    <x v="2"/>
    <x v="143"/>
    <n v="48"/>
    <x v="6"/>
    <x v="1"/>
    <n v="3800"/>
  </r>
  <r>
    <n v="3754"/>
    <s v="Biplob Arefin"/>
    <s v="Female"/>
    <d v="2003-07-04T00:00:00"/>
    <n v="22.134246575342466"/>
    <s v="20-30"/>
    <s v="PhD"/>
    <n v="7"/>
    <s v="Junior Executive"/>
    <x v="0"/>
    <x v="2"/>
    <x v="2"/>
    <x v="144"/>
    <x v="1"/>
    <x v="144"/>
    <s v=""/>
    <x v="5"/>
    <x v="0"/>
    <n v="2100"/>
  </r>
  <r>
    <n v="3957"/>
    <s v="Faisal Talukder"/>
    <s v="Female"/>
    <d v="2003-07-01T00:00:00"/>
    <n v="22.142465753424659"/>
    <s v="20-30"/>
    <s v="Master's Degree"/>
    <n v="5"/>
    <s v="Assistant Manager"/>
    <x v="1"/>
    <x v="1"/>
    <x v="1"/>
    <x v="145"/>
    <x v="2"/>
    <x v="145"/>
    <s v=""/>
    <x v="0"/>
    <x v="2"/>
    <n v="2000"/>
  </r>
  <r>
    <n v="2914"/>
    <s v="Sajid Miah"/>
    <s v="Male"/>
    <d v="2003-06-27T00:00:00"/>
    <n v="22.153424657534245"/>
    <s v="20-30"/>
    <s v="PhD"/>
    <n v="2"/>
    <s v="Intern"/>
    <x v="6"/>
    <x v="0"/>
    <x v="0"/>
    <x v="146"/>
    <x v="1"/>
    <x v="65"/>
    <s v=""/>
    <x v="6"/>
    <x v="0"/>
    <n v="3400"/>
  </r>
  <r>
    <n v="2383"/>
    <s v="Sumaiya Sarkar"/>
    <s v="Female"/>
    <d v="2003-06-25T00:00:00"/>
    <n v="22.158904109589042"/>
    <s v="20-30"/>
    <s v="Master's Degree"/>
    <n v="5"/>
    <s v="Senior Manager"/>
    <x v="2"/>
    <x v="2"/>
    <x v="2"/>
    <x v="147"/>
    <x v="0"/>
    <x v="2"/>
    <s v=""/>
    <x v="2"/>
    <x v="0"/>
    <n v="2700"/>
  </r>
  <r>
    <n v="3961"/>
    <s v="Priya Mazumder"/>
    <s v="Female"/>
    <d v="2003-06-20T00:00:00"/>
    <n v="22.172602739726027"/>
    <s v="20-30"/>
    <s v="Master's Degree"/>
    <n v="0"/>
    <s v="Senior Executive"/>
    <x v="3"/>
    <x v="0"/>
    <x v="0"/>
    <x v="148"/>
    <x v="1"/>
    <x v="146"/>
    <s v=""/>
    <x v="5"/>
    <x v="0"/>
    <n v="3000"/>
  </r>
  <r>
    <n v="1114"/>
    <s v="Faria Hossain"/>
    <s v="Male"/>
    <d v="2003-06-02T00:00:00"/>
    <n v="22.221917808219178"/>
    <s v="20-30"/>
    <s v="Master's Degree"/>
    <n v="11"/>
    <s v="Manager"/>
    <x v="4"/>
    <x v="0"/>
    <x v="0"/>
    <x v="149"/>
    <x v="2"/>
    <x v="147"/>
    <s v=""/>
    <x v="2"/>
    <x v="2"/>
    <n v="2400"/>
  </r>
  <r>
    <n v="1832"/>
    <s v="Maliha Chowdhury"/>
    <s v="Male"/>
    <d v="2003-05-21T00:00:00"/>
    <n v="22.254794520547946"/>
    <s v="20-30"/>
    <s v="High School"/>
    <n v="2"/>
    <s v="Junior Executive"/>
    <x v="0"/>
    <x v="0"/>
    <x v="0"/>
    <x v="53"/>
    <x v="3"/>
    <x v="148"/>
    <s v=""/>
    <x v="9"/>
    <x v="0"/>
    <n v="2600"/>
  </r>
  <r>
    <n v="2053"/>
    <s v="Imran Rahman"/>
    <s v="Male"/>
    <d v="2003-05-20T00:00:00"/>
    <n v="22.257534246575343"/>
    <s v="20-30"/>
    <s v="PhD"/>
    <n v="19"/>
    <s v="Executive"/>
    <x v="0"/>
    <x v="0"/>
    <x v="0"/>
    <x v="150"/>
    <x v="1"/>
    <x v="149"/>
    <s v=""/>
    <x v="5"/>
    <x v="0"/>
    <n v="2100"/>
  </r>
  <r>
    <n v="2706"/>
    <s v="Ruma Akter"/>
    <s v="Male"/>
    <d v="2003-05-12T00:00:00"/>
    <n v="22.279452054794522"/>
    <s v="20-30"/>
    <s v="Master's Degree"/>
    <n v="7"/>
    <s v="Senior Executive"/>
    <x v="3"/>
    <x v="0"/>
    <x v="0"/>
    <x v="7"/>
    <x v="1"/>
    <x v="150"/>
    <s v=""/>
    <x v="10"/>
    <x v="0"/>
    <n v="2000"/>
  </r>
  <r>
    <n v="1707"/>
    <s v="Sajid Shah"/>
    <s v="Female"/>
    <d v="2003-05-11T00:00:00"/>
    <n v="22.282191780821918"/>
    <s v="20-30"/>
    <s v="High School"/>
    <n v="5"/>
    <s v="Executive"/>
    <x v="0"/>
    <x v="0"/>
    <x v="0"/>
    <x v="151"/>
    <x v="3"/>
    <x v="151"/>
    <s v=""/>
    <x v="3"/>
    <x v="0"/>
    <n v="3600"/>
  </r>
  <r>
    <n v="3990"/>
    <s v="Abrar Bhuiyan"/>
    <s v="Male"/>
    <d v="2003-05-09T00:00:00"/>
    <n v="22.287671232876711"/>
    <s v="20-30"/>
    <s v="PhD"/>
    <n v="17"/>
    <s v="Assistant Manager"/>
    <x v="1"/>
    <x v="0"/>
    <x v="0"/>
    <x v="152"/>
    <x v="3"/>
    <x v="152"/>
    <s v=""/>
    <x v="2"/>
    <x v="0"/>
    <n v="3000"/>
  </r>
  <r>
    <n v="3672"/>
    <s v="Biplob Dutta"/>
    <s v="Female"/>
    <d v="2003-05-09T00:00:00"/>
    <n v="22.287671232876711"/>
    <s v="20-30"/>
    <s v="High School"/>
    <n v="20"/>
    <s v="Assistant Manager"/>
    <x v="1"/>
    <x v="0"/>
    <x v="0"/>
    <x v="153"/>
    <x v="1"/>
    <x v="153"/>
    <s v=""/>
    <x v="6"/>
    <x v="0"/>
    <n v="2300"/>
  </r>
  <r>
    <n v="1349"/>
    <s v="Rafi Mandal"/>
    <s v="Female"/>
    <d v="2003-05-06T00:00:00"/>
    <n v="22.295890410958904"/>
    <s v="20-30"/>
    <s v="PhD"/>
    <n v="5"/>
    <s v="Executive"/>
    <x v="0"/>
    <x v="0"/>
    <x v="0"/>
    <x v="154"/>
    <x v="1"/>
    <x v="97"/>
    <s v=""/>
    <x v="11"/>
    <x v="0"/>
    <n v="2300"/>
  </r>
  <r>
    <n v="2935"/>
    <s v="Ashik Sarkar"/>
    <s v="Male"/>
    <d v="2003-05-02T00:00:00"/>
    <n v="22.306849315068494"/>
    <s v="20-30"/>
    <s v="Bachelor's Degree"/>
    <n v="11"/>
    <s v="Manager"/>
    <x v="4"/>
    <x v="1"/>
    <x v="1"/>
    <x v="155"/>
    <x v="2"/>
    <x v="154"/>
    <s v=""/>
    <x v="3"/>
    <x v="2"/>
    <n v="2600"/>
  </r>
  <r>
    <n v="3996"/>
    <s v="Jannat Khan"/>
    <s v="Female"/>
    <d v="2003-04-29T00:00:00"/>
    <n v="22.315068493150687"/>
    <s v="20-30"/>
    <s v="PhD"/>
    <n v="20"/>
    <s v="Senior Executive"/>
    <x v="3"/>
    <x v="1"/>
    <x v="1"/>
    <x v="156"/>
    <x v="2"/>
    <x v="155"/>
    <s v=""/>
    <x v="9"/>
    <x v="2"/>
    <n v="3500"/>
  </r>
  <r>
    <n v="3914"/>
    <s v="Khaled Haque"/>
    <s v="Female"/>
    <d v="2003-04-29T00:00:00"/>
    <n v="22.315068493150687"/>
    <s v="20-30"/>
    <s v="Master's Degree"/>
    <n v="6"/>
    <s v="Executive"/>
    <x v="0"/>
    <x v="3"/>
    <x v="3"/>
    <x v="83"/>
    <x v="2"/>
    <x v="156"/>
    <s v=""/>
    <x v="6"/>
    <x v="2"/>
    <n v="3900"/>
  </r>
  <r>
    <n v="1806"/>
    <s v="Ashik Ghosh"/>
    <s v="Male"/>
    <d v="2003-04-24T00:00:00"/>
    <n v="22.328767123287673"/>
    <s v="20-30"/>
    <s v="Master's Degree"/>
    <n v="3"/>
    <s v="Manager"/>
    <x v="4"/>
    <x v="0"/>
    <x v="0"/>
    <x v="157"/>
    <x v="1"/>
    <x v="157"/>
    <s v=""/>
    <x v="11"/>
    <x v="0"/>
    <n v="2500"/>
  </r>
  <r>
    <n v="1522"/>
    <s v="Shafin Basu"/>
    <s v="Male"/>
    <d v="2003-04-24T00:00:00"/>
    <n v="22.328767123287673"/>
    <s v="20-30"/>
    <s v="High School"/>
    <n v="7"/>
    <s v="General Manager"/>
    <x v="2"/>
    <x v="0"/>
    <x v="0"/>
    <x v="81"/>
    <x v="1"/>
    <x v="158"/>
    <s v=""/>
    <x v="8"/>
    <x v="0"/>
    <n v="2100"/>
  </r>
  <r>
    <n v="1739"/>
    <s v="Tarek Bari"/>
    <s v="Male"/>
    <d v="2003-04-16T00:00:00"/>
    <n v="22.350684931506848"/>
    <s v="20-30"/>
    <s v="High School"/>
    <n v="1"/>
    <s v="Manager"/>
    <x v="4"/>
    <x v="0"/>
    <x v="0"/>
    <x v="158"/>
    <x v="0"/>
    <x v="159"/>
    <s v=""/>
    <x v="10"/>
    <x v="0"/>
    <n v="2000"/>
  </r>
  <r>
    <n v="2832"/>
    <s v="Mona Talukder"/>
    <s v="Male"/>
    <d v="2003-04-11T00:00:00"/>
    <n v="22.364383561643837"/>
    <s v="20-30"/>
    <s v="Bachelor's Degree"/>
    <n v="11"/>
    <s v="Manager"/>
    <x v="4"/>
    <x v="2"/>
    <x v="2"/>
    <x v="159"/>
    <x v="1"/>
    <x v="124"/>
    <s v=""/>
    <x v="8"/>
    <x v="0"/>
    <n v="3200"/>
  </r>
  <r>
    <n v="1006"/>
    <s v="Kamrul Uddin"/>
    <s v="Male"/>
    <d v="2003-04-07T00:00:00"/>
    <n v="22.375342465753423"/>
    <s v="20-30"/>
    <s v="Master's Degree"/>
    <n v="18"/>
    <s v="Executive"/>
    <x v="0"/>
    <x v="0"/>
    <x v="0"/>
    <x v="160"/>
    <x v="1"/>
    <x v="23"/>
    <s v=""/>
    <x v="0"/>
    <x v="0"/>
    <n v="3900"/>
  </r>
  <r>
    <n v="3212"/>
    <s v="Anika Rashid"/>
    <s v="Male"/>
    <d v="2003-04-06T00:00:00"/>
    <n v="22.378082191780823"/>
    <s v="20-30"/>
    <s v="High School"/>
    <n v="17"/>
    <s v="Specialist"/>
    <x v="7"/>
    <x v="0"/>
    <x v="0"/>
    <x v="161"/>
    <x v="0"/>
    <x v="135"/>
    <s v=""/>
    <x v="11"/>
    <x v="0"/>
    <n v="2300"/>
  </r>
  <r>
    <n v="2986"/>
    <s v="Urmi Rashid"/>
    <s v="Male"/>
    <d v="2003-04-05T00:00:00"/>
    <n v="22.38082191780822"/>
    <s v="20-30"/>
    <s v="High School"/>
    <n v="18"/>
    <s v="Junior Executive"/>
    <x v="0"/>
    <x v="3"/>
    <x v="3"/>
    <x v="162"/>
    <x v="4"/>
    <x v="41"/>
    <s v=""/>
    <x v="2"/>
    <x v="0"/>
    <n v="3500"/>
  </r>
  <r>
    <n v="2813"/>
    <s v="Anika Rashid"/>
    <s v="Male"/>
    <d v="2003-04-02T00:00:00"/>
    <n v="22.389041095890413"/>
    <s v="20-30"/>
    <s v="Bachelor's Degree"/>
    <n v="11"/>
    <s v="Specialist"/>
    <x v="7"/>
    <x v="0"/>
    <x v="0"/>
    <x v="73"/>
    <x v="4"/>
    <x v="160"/>
    <s v=""/>
    <x v="6"/>
    <x v="0"/>
    <n v="2100"/>
  </r>
  <r>
    <n v="3171"/>
    <s v="Ashik Bari"/>
    <s v="Male"/>
    <d v="2003-03-27T00:00:00"/>
    <n v="22.405479452054795"/>
    <s v="20-30"/>
    <s v="Bachelor's Degree"/>
    <n v="6"/>
    <s v="Consultant"/>
    <x v="0"/>
    <x v="0"/>
    <x v="0"/>
    <x v="163"/>
    <x v="4"/>
    <x v="161"/>
    <s v=""/>
    <x v="6"/>
    <x v="0"/>
    <n v="2200"/>
  </r>
  <r>
    <n v="2789"/>
    <s v="Sadia Sharif"/>
    <s v="Female"/>
    <d v="2003-03-20T00:00:00"/>
    <n v="22.424657534246574"/>
    <s v="20-30"/>
    <s v="High School"/>
    <n v="3"/>
    <s v="General Manager"/>
    <x v="2"/>
    <x v="3"/>
    <x v="3"/>
    <x v="164"/>
    <x v="3"/>
    <x v="162"/>
    <s v=""/>
    <x v="4"/>
    <x v="0"/>
    <n v="3500"/>
  </r>
  <r>
    <n v="2863"/>
    <s v="Tarek Ferdous"/>
    <s v="Female"/>
    <d v="2003-03-10T00:00:00"/>
    <n v="22.452054794520549"/>
    <s v="20-30"/>
    <s v="High School"/>
    <n v="3"/>
    <s v="Senior Manager"/>
    <x v="2"/>
    <x v="0"/>
    <x v="0"/>
    <x v="165"/>
    <x v="1"/>
    <x v="163"/>
    <s v=""/>
    <x v="1"/>
    <x v="0"/>
    <n v="3300"/>
  </r>
  <r>
    <n v="3521"/>
    <s v="Jahid Hossain"/>
    <s v="Female"/>
    <d v="2003-03-04T00:00:00"/>
    <n v="22.468493150684932"/>
    <s v="20-30"/>
    <s v="Bachelor's Degree"/>
    <n v="15"/>
    <s v="Manager"/>
    <x v="4"/>
    <x v="0"/>
    <x v="0"/>
    <x v="166"/>
    <x v="0"/>
    <x v="164"/>
    <s v=""/>
    <x v="10"/>
    <x v="0"/>
    <n v="2600"/>
  </r>
  <r>
    <n v="2332"/>
    <s v="Hasan Haque"/>
    <s v="Male"/>
    <d v="2003-03-04T00:00:00"/>
    <n v="22.468493150684932"/>
    <s v="20-30"/>
    <s v="Bachelor's Degree"/>
    <n v="13"/>
    <s v="Analyst"/>
    <x v="4"/>
    <x v="0"/>
    <x v="0"/>
    <x v="167"/>
    <x v="2"/>
    <x v="165"/>
    <s v=""/>
    <x v="8"/>
    <x v="2"/>
    <n v="2200"/>
  </r>
  <r>
    <n v="1771"/>
    <s v="Khaled Dutta"/>
    <s v="Female"/>
    <d v="2003-02-28T00:00:00"/>
    <n v="22.479452054794521"/>
    <s v="20-30"/>
    <s v="High School"/>
    <n v="12"/>
    <s v="Junior Executive"/>
    <x v="0"/>
    <x v="0"/>
    <x v="0"/>
    <x v="29"/>
    <x v="4"/>
    <x v="139"/>
    <s v=""/>
    <x v="8"/>
    <x v="0"/>
    <n v="2900"/>
  </r>
  <r>
    <n v="1948"/>
    <s v="Ruhul Mahmud"/>
    <s v="Male"/>
    <d v="2003-02-22T00:00:00"/>
    <n v="22.495890410958904"/>
    <s v="20-30"/>
    <s v="PhD"/>
    <n v="5"/>
    <s v="Manager"/>
    <x v="4"/>
    <x v="0"/>
    <x v="0"/>
    <x v="168"/>
    <x v="0"/>
    <x v="166"/>
    <s v=""/>
    <x v="5"/>
    <x v="0"/>
    <n v="3300"/>
  </r>
  <r>
    <n v="1896"/>
    <s v="Urmi Haque"/>
    <s v="Female"/>
    <d v="2003-02-21T00:00:00"/>
    <n v="22.4986301369863"/>
    <s v="20-30"/>
    <s v="High School"/>
    <n v="11"/>
    <s v="Manager"/>
    <x v="4"/>
    <x v="0"/>
    <x v="0"/>
    <x v="169"/>
    <x v="4"/>
    <x v="167"/>
    <s v=""/>
    <x v="1"/>
    <x v="0"/>
    <n v="3000"/>
  </r>
  <r>
    <n v="2732"/>
    <s v="Keya Karim"/>
    <s v="Male"/>
    <d v="2003-02-11T00:00:00"/>
    <n v="22.526027397260275"/>
    <s v="20-30"/>
    <s v="High School"/>
    <n v="2"/>
    <s v="Executive"/>
    <x v="0"/>
    <x v="0"/>
    <x v="0"/>
    <x v="168"/>
    <x v="0"/>
    <x v="168"/>
    <s v=""/>
    <x v="5"/>
    <x v="0"/>
    <n v="3900"/>
  </r>
  <r>
    <n v="3756"/>
    <s v="Rafi Khan"/>
    <s v="Female"/>
    <d v="2003-02-05T00:00:00"/>
    <n v="22.542465753424658"/>
    <s v="20-30"/>
    <s v="Master's Degree"/>
    <n v="10"/>
    <s v="Executive"/>
    <x v="0"/>
    <x v="0"/>
    <x v="0"/>
    <x v="170"/>
    <x v="3"/>
    <x v="94"/>
    <s v=""/>
    <x v="11"/>
    <x v="0"/>
    <n v="2700"/>
  </r>
  <r>
    <n v="2323"/>
    <s v="Puja Ahmed"/>
    <s v="Female"/>
    <d v="2003-02-01T00:00:00"/>
    <n v="22.553424657534247"/>
    <s v="20-30"/>
    <s v="Bachelor's Degree"/>
    <n v="13"/>
    <s v="Assistant Manager"/>
    <x v="1"/>
    <x v="0"/>
    <x v="0"/>
    <x v="68"/>
    <x v="0"/>
    <x v="169"/>
    <s v=""/>
    <x v="9"/>
    <x v="0"/>
    <n v="2200"/>
  </r>
  <r>
    <n v="2624"/>
    <s v="Sajjad Dutta"/>
    <s v="Male"/>
    <d v="2003-01-29T00:00:00"/>
    <n v="22.561643835616437"/>
    <s v="20-30"/>
    <s v="Master's Degree"/>
    <n v="14"/>
    <s v="Manager"/>
    <x v="4"/>
    <x v="0"/>
    <x v="0"/>
    <x v="69"/>
    <x v="0"/>
    <x v="170"/>
    <s v=""/>
    <x v="3"/>
    <x v="0"/>
    <n v="2300"/>
  </r>
  <r>
    <n v="3670"/>
    <s v="Nadia Sarkar"/>
    <s v="Female"/>
    <d v="2003-01-25T00:00:00"/>
    <n v="22.572602739726026"/>
    <s v="20-30"/>
    <s v="High School"/>
    <n v="9"/>
    <s v="Analyst"/>
    <x v="4"/>
    <x v="0"/>
    <x v="0"/>
    <x v="171"/>
    <x v="0"/>
    <x v="171"/>
    <s v=""/>
    <x v="0"/>
    <x v="0"/>
    <n v="3900"/>
  </r>
  <r>
    <n v="3159"/>
    <s v="Mahfuz Alam"/>
    <s v="Male"/>
    <d v="2003-01-15T00:00:00"/>
    <n v="22.6"/>
    <s v="20-30"/>
    <s v="Bachelor's Degree"/>
    <n v="9"/>
    <s v="Assistant Manager"/>
    <x v="1"/>
    <x v="3"/>
    <x v="3"/>
    <x v="172"/>
    <x v="2"/>
    <x v="151"/>
    <n v="47"/>
    <x v="3"/>
    <x v="1"/>
    <n v="3000"/>
  </r>
  <r>
    <n v="1639"/>
    <s v="Tanvir Hossain"/>
    <s v="Male"/>
    <d v="2003-01-15T00:00:00"/>
    <n v="22.6"/>
    <s v="20-30"/>
    <s v="PhD"/>
    <n v="1"/>
    <s v="Trainee"/>
    <x v="1"/>
    <x v="0"/>
    <x v="0"/>
    <x v="173"/>
    <x v="1"/>
    <x v="172"/>
    <s v=""/>
    <x v="11"/>
    <x v="0"/>
    <n v="3700"/>
  </r>
  <r>
    <n v="3333"/>
    <s v="Ayesha Mandal"/>
    <s v="Male"/>
    <d v="2003-01-11T00:00:00"/>
    <n v="22.610958904109587"/>
    <s v="20-30"/>
    <s v="PhD"/>
    <n v="5"/>
    <s v="Intern"/>
    <x v="6"/>
    <x v="0"/>
    <x v="0"/>
    <x v="137"/>
    <x v="1"/>
    <x v="173"/>
    <s v=""/>
    <x v="1"/>
    <x v="0"/>
    <n v="2600"/>
  </r>
  <r>
    <n v="3122"/>
    <s v="Parvez Khan"/>
    <s v="Female"/>
    <d v="2003-01-11T00:00:00"/>
    <n v="22.610958904109587"/>
    <s v="20-30"/>
    <s v="High School"/>
    <n v="2"/>
    <s v="Manager"/>
    <x v="4"/>
    <x v="0"/>
    <x v="0"/>
    <x v="174"/>
    <x v="3"/>
    <x v="174"/>
    <s v=""/>
    <x v="1"/>
    <x v="0"/>
    <n v="3500"/>
  </r>
  <r>
    <n v="1213"/>
    <s v="Towhid Kabir"/>
    <s v="Male"/>
    <d v="2003-01-10T00:00:00"/>
    <n v="22.613698630136987"/>
    <s v="20-30"/>
    <s v="PhD"/>
    <n v="12"/>
    <s v="Senior Executive"/>
    <x v="3"/>
    <x v="0"/>
    <x v="0"/>
    <x v="175"/>
    <x v="2"/>
    <x v="175"/>
    <n v="55"/>
    <x v="3"/>
    <x v="1"/>
    <n v="2300"/>
  </r>
  <r>
    <n v="1411"/>
    <s v="Urmi Akter"/>
    <s v="Female"/>
    <d v="2003-01-07T00:00:00"/>
    <n v="22.621917808219177"/>
    <s v="20-30"/>
    <s v="High School"/>
    <n v="11"/>
    <s v="Analyst"/>
    <x v="4"/>
    <x v="2"/>
    <x v="2"/>
    <x v="164"/>
    <x v="0"/>
    <x v="75"/>
    <s v=""/>
    <x v="4"/>
    <x v="0"/>
    <n v="3300"/>
  </r>
  <r>
    <n v="1072"/>
    <s v="Sabbir Dutta"/>
    <s v="Female"/>
    <d v="2003-01-01T00:00:00"/>
    <n v="22.638356164383563"/>
    <s v="20-30"/>
    <s v="High School"/>
    <n v="5"/>
    <s v="Analyst"/>
    <x v="4"/>
    <x v="2"/>
    <x v="2"/>
    <x v="57"/>
    <x v="0"/>
    <x v="4"/>
    <s v=""/>
    <x v="0"/>
    <x v="0"/>
    <n v="3600"/>
  </r>
  <r>
    <n v="2634"/>
    <s v="Arif Karim"/>
    <s v="Male"/>
    <d v="2002-12-26T00:00:00"/>
    <n v="22.654794520547945"/>
    <s v="20-30"/>
    <s v="Bachelor's Degree"/>
    <n v="12"/>
    <s v="Junior Executive"/>
    <x v="0"/>
    <x v="2"/>
    <x v="2"/>
    <x v="108"/>
    <x v="0"/>
    <x v="176"/>
    <s v=""/>
    <x v="11"/>
    <x v="0"/>
    <n v="3600"/>
  </r>
  <r>
    <n v="2465"/>
    <s v="Sajjad Rahman"/>
    <s v="Male"/>
    <d v="2002-12-25T00:00:00"/>
    <n v="22.657534246575342"/>
    <s v="20-30"/>
    <s v="PhD"/>
    <n v="14"/>
    <s v="Senior Executive"/>
    <x v="3"/>
    <x v="0"/>
    <x v="0"/>
    <x v="176"/>
    <x v="0"/>
    <x v="55"/>
    <s v=""/>
    <x v="2"/>
    <x v="0"/>
    <n v="2900"/>
  </r>
  <r>
    <n v="1518"/>
    <s v="Abrar Kabir"/>
    <s v="Male"/>
    <d v="2002-12-21T00:00:00"/>
    <n v="22.668493150684931"/>
    <s v="20-30"/>
    <s v="Bachelor's Degree"/>
    <n v="17"/>
    <s v="Junior Executive"/>
    <x v="0"/>
    <x v="0"/>
    <x v="0"/>
    <x v="177"/>
    <x v="0"/>
    <x v="177"/>
    <s v=""/>
    <x v="8"/>
    <x v="0"/>
    <n v="3200"/>
  </r>
  <r>
    <n v="2268"/>
    <s v="Ruma Pramanik"/>
    <s v="Male"/>
    <d v="2002-12-19T00:00:00"/>
    <n v="22.673972602739727"/>
    <s v="20-30"/>
    <s v="High School"/>
    <n v="8"/>
    <s v="Team Lead"/>
    <x v="1"/>
    <x v="2"/>
    <x v="2"/>
    <x v="174"/>
    <x v="2"/>
    <x v="178"/>
    <n v="55"/>
    <x v="1"/>
    <x v="1"/>
    <n v="2700"/>
  </r>
  <r>
    <n v="3312"/>
    <s v="Mahfuz Ferdous"/>
    <s v="Female"/>
    <d v="2002-12-19T00:00:00"/>
    <n v="22.673972602739727"/>
    <s v="20-30"/>
    <s v="Bachelor's Degree"/>
    <n v="14"/>
    <s v="Senior Manager"/>
    <x v="2"/>
    <x v="0"/>
    <x v="0"/>
    <x v="178"/>
    <x v="0"/>
    <x v="61"/>
    <s v=""/>
    <x v="5"/>
    <x v="0"/>
    <n v="2800"/>
  </r>
  <r>
    <n v="1795"/>
    <s v="Arif Sultana"/>
    <s v="Female"/>
    <d v="2002-12-14T00:00:00"/>
    <n v="22.687671232876713"/>
    <s v="20-30"/>
    <s v="PhD"/>
    <n v="1"/>
    <s v="Team Lead"/>
    <x v="1"/>
    <x v="0"/>
    <x v="0"/>
    <x v="179"/>
    <x v="1"/>
    <x v="179"/>
    <s v=""/>
    <x v="4"/>
    <x v="0"/>
    <n v="2000"/>
  </r>
  <r>
    <n v="2551"/>
    <s v="Tania Kabir"/>
    <s v="Female"/>
    <d v="2002-12-13T00:00:00"/>
    <n v="22.69041095890411"/>
    <s v="20-30"/>
    <s v="PhD"/>
    <n v="17"/>
    <s v="Executive"/>
    <x v="0"/>
    <x v="0"/>
    <x v="0"/>
    <x v="180"/>
    <x v="1"/>
    <x v="79"/>
    <s v=""/>
    <x v="11"/>
    <x v="0"/>
    <n v="3700"/>
  </r>
  <r>
    <n v="2185"/>
    <s v="Shawon Pramanik"/>
    <s v="Male"/>
    <d v="2002-12-13T00:00:00"/>
    <n v="22.69041095890411"/>
    <s v="20-30"/>
    <s v="High School"/>
    <n v="15"/>
    <s v="Team Lead"/>
    <x v="1"/>
    <x v="0"/>
    <x v="0"/>
    <x v="181"/>
    <x v="0"/>
    <x v="180"/>
    <s v=""/>
    <x v="9"/>
    <x v="0"/>
    <n v="3500"/>
  </r>
  <r>
    <n v="2509"/>
    <s v="Priya Shah"/>
    <s v="Female"/>
    <d v="2002-12-13T00:00:00"/>
    <n v="22.69041095890411"/>
    <s v="20-30"/>
    <s v="Bachelor's Degree"/>
    <n v="7"/>
    <s v="Assistant Manager"/>
    <x v="1"/>
    <x v="3"/>
    <x v="3"/>
    <x v="182"/>
    <x v="4"/>
    <x v="181"/>
    <s v=""/>
    <x v="11"/>
    <x v="0"/>
    <n v="2200"/>
  </r>
  <r>
    <n v="3758"/>
    <s v="Faisal Akter"/>
    <s v="Male"/>
    <d v="2002-12-11T00:00:00"/>
    <n v="22.695890410958903"/>
    <s v="20-30"/>
    <s v="PhD"/>
    <n v="20"/>
    <s v="Trainee"/>
    <x v="1"/>
    <x v="0"/>
    <x v="0"/>
    <x v="183"/>
    <x v="0"/>
    <x v="182"/>
    <s v=""/>
    <x v="2"/>
    <x v="0"/>
    <n v="3700"/>
  </r>
  <r>
    <n v="1656"/>
    <s v="Puja Ghosh"/>
    <s v="Female"/>
    <d v="2002-12-09T00:00:00"/>
    <n v="22.701369863013699"/>
    <s v="20-30"/>
    <s v="High School"/>
    <n v="1"/>
    <s v="Manager"/>
    <x v="4"/>
    <x v="0"/>
    <x v="0"/>
    <x v="184"/>
    <x v="3"/>
    <x v="63"/>
    <s v=""/>
    <x v="0"/>
    <x v="0"/>
    <n v="3500"/>
  </r>
  <r>
    <n v="2903"/>
    <s v="Anika Kabir"/>
    <s v="Male"/>
    <d v="2002-12-09T00:00:00"/>
    <n v="22.701369863013699"/>
    <s v="20-30"/>
    <s v="Bachelor's Degree"/>
    <n v="2"/>
    <s v="Junior Executive"/>
    <x v="0"/>
    <x v="2"/>
    <x v="2"/>
    <x v="166"/>
    <x v="1"/>
    <x v="183"/>
    <s v=""/>
    <x v="10"/>
    <x v="0"/>
    <n v="3300"/>
  </r>
  <r>
    <n v="3696"/>
    <s v="Jahid Sultana"/>
    <s v="Female"/>
    <d v="2002-12-09T00:00:00"/>
    <n v="22.701369863013699"/>
    <s v="20-30"/>
    <s v="Bachelor's Degree"/>
    <n v="2"/>
    <s v="Junior Executive"/>
    <x v="0"/>
    <x v="2"/>
    <x v="2"/>
    <x v="185"/>
    <x v="2"/>
    <x v="154"/>
    <n v="30"/>
    <x v="3"/>
    <x v="1"/>
    <n v="3400"/>
  </r>
  <r>
    <n v="1348"/>
    <s v="Mim Akter"/>
    <s v="Male"/>
    <d v="2002-12-04T00:00:00"/>
    <n v="22.715068493150685"/>
    <s v="20-30"/>
    <s v="Bachelor's Degree"/>
    <n v="11"/>
    <s v="Executive"/>
    <x v="0"/>
    <x v="0"/>
    <x v="0"/>
    <x v="186"/>
    <x v="3"/>
    <x v="184"/>
    <s v=""/>
    <x v="8"/>
    <x v="0"/>
    <n v="2300"/>
  </r>
  <r>
    <n v="1426"/>
    <s v="Khaled Mazumder"/>
    <s v="Female"/>
    <d v="2002-12-01T00:00:00"/>
    <n v="22.723287671232878"/>
    <s v="20-30"/>
    <s v="PhD"/>
    <n v="8"/>
    <s v="Trainee"/>
    <x v="1"/>
    <x v="0"/>
    <x v="0"/>
    <x v="187"/>
    <x v="1"/>
    <x v="185"/>
    <s v=""/>
    <x v="2"/>
    <x v="0"/>
    <n v="3000"/>
  </r>
  <r>
    <n v="1147"/>
    <s v="Biplob Hossain"/>
    <s v="Female"/>
    <d v="2002-11-30T00:00:00"/>
    <n v="22.726027397260275"/>
    <s v="20-30"/>
    <s v="Bachelor's Degree"/>
    <n v="12"/>
    <s v="Senior Executive"/>
    <x v="3"/>
    <x v="2"/>
    <x v="2"/>
    <x v="138"/>
    <x v="3"/>
    <x v="186"/>
    <s v=""/>
    <x v="2"/>
    <x v="0"/>
    <n v="2000"/>
  </r>
  <r>
    <n v="1226"/>
    <s v="Tania Khan"/>
    <s v="Male"/>
    <d v="2002-11-27T00:00:00"/>
    <n v="22.734246575342464"/>
    <s v="20-30"/>
    <s v="High School"/>
    <n v="12"/>
    <s v="Manager"/>
    <x v="4"/>
    <x v="0"/>
    <x v="0"/>
    <x v="188"/>
    <x v="3"/>
    <x v="187"/>
    <s v=""/>
    <x v="1"/>
    <x v="0"/>
    <n v="2900"/>
  </r>
  <r>
    <n v="1559"/>
    <s v="Sumaiya Akter"/>
    <s v="Male"/>
    <d v="2002-11-26T00:00:00"/>
    <n v="22.736986301369864"/>
    <s v="20-30"/>
    <s v="PhD"/>
    <n v="2"/>
    <s v="Senior Executive"/>
    <x v="3"/>
    <x v="0"/>
    <x v="0"/>
    <x v="189"/>
    <x v="0"/>
    <x v="91"/>
    <s v=""/>
    <x v="1"/>
    <x v="0"/>
    <n v="2400"/>
  </r>
  <r>
    <n v="3314"/>
    <s v="Kamrul Sheikh"/>
    <s v="Male"/>
    <d v="2002-11-15T00:00:00"/>
    <n v="22.767123287671232"/>
    <s v="20-30"/>
    <s v="PhD"/>
    <n v="17"/>
    <s v="Specialist"/>
    <x v="7"/>
    <x v="0"/>
    <x v="0"/>
    <x v="190"/>
    <x v="0"/>
    <x v="188"/>
    <s v=""/>
    <x v="3"/>
    <x v="0"/>
    <n v="3700"/>
  </r>
  <r>
    <n v="3354"/>
    <s v="Parvez Akter"/>
    <s v="Female"/>
    <d v="2002-11-07T00:00:00"/>
    <n v="22.789041095890411"/>
    <s v="20-30"/>
    <s v="High School"/>
    <n v="3"/>
    <s v="Trainee"/>
    <x v="1"/>
    <x v="0"/>
    <x v="0"/>
    <x v="191"/>
    <x v="0"/>
    <x v="164"/>
    <s v=""/>
    <x v="10"/>
    <x v="0"/>
    <n v="2000"/>
  </r>
  <r>
    <n v="1885"/>
    <s v="Parvez Sharif"/>
    <s v="Male"/>
    <d v="2002-11-05T00:00:00"/>
    <n v="22.794520547945204"/>
    <s v="20-30"/>
    <s v="Master's Degree"/>
    <n v="18"/>
    <s v="Executive"/>
    <x v="0"/>
    <x v="2"/>
    <x v="2"/>
    <x v="192"/>
    <x v="2"/>
    <x v="189"/>
    <n v="56"/>
    <x v="3"/>
    <x v="1"/>
    <n v="3900"/>
  </r>
  <r>
    <n v="3549"/>
    <s v="Sumaiya Islam"/>
    <s v="Male"/>
    <d v="2002-11-05T00:00:00"/>
    <n v="22.794520547945204"/>
    <s v="20-30"/>
    <s v="High School"/>
    <n v="20"/>
    <s v="Analyst"/>
    <x v="4"/>
    <x v="0"/>
    <x v="0"/>
    <x v="193"/>
    <x v="2"/>
    <x v="190"/>
    <n v="56"/>
    <x v="0"/>
    <x v="1"/>
    <n v="2800"/>
  </r>
  <r>
    <n v="2262"/>
    <s v="Nafisa Ferdous"/>
    <s v="Female"/>
    <d v="2002-10-31T00:00:00"/>
    <n v="22.80821917808219"/>
    <s v="20-30"/>
    <s v="Bachelor's Degree"/>
    <n v="13"/>
    <s v="General Manager"/>
    <x v="2"/>
    <x v="2"/>
    <x v="2"/>
    <x v="194"/>
    <x v="2"/>
    <x v="191"/>
    <n v="35"/>
    <x v="0"/>
    <x v="1"/>
    <n v="2800"/>
  </r>
  <r>
    <n v="2723"/>
    <s v="Parvez Anwar"/>
    <s v="Female"/>
    <d v="2002-10-30T00:00:00"/>
    <n v="22.81095890410959"/>
    <s v="20-30"/>
    <s v="PhD"/>
    <n v="16"/>
    <s v="Specialist"/>
    <x v="7"/>
    <x v="0"/>
    <x v="0"/>
    <x v="133"/>
    <x v="4"/>
    <x v="92"/>
    <s v=""/>
    <x v="3"/>
    <x v="0"/>
    <n v="3700"/>
  </r>
  <r>
    <n v="3095"/>
    <s v="Khaled Sheikh"/>
    <s v="Female"/>
    <d v="2002-10-29T00:00:00"/>
    <n v="22.813698630136987"/>
    <s v="20-30"/>
    <s v="Bachelor's Degree"/>
    <n v="13"/>
    <s v="Team Lead"/>
    <x v="1"/>
    <x v="0"/>
    <x v="0"/>
    <x v="195"/>
    <x v="3"/>
    <x v="105"/>
    <s v=""/>
    <x v="8"/>
    <x v="0"/>
    <n v="3100"/>
  </r>
  <r>
    <n v="3599"/>
    <s v="Laboni Mandal"/>
    <s v="Male"/>
    <d v="2002-10-27T00:00:00"/>
    <n v="22.81917808219178"/>
    <s v="20-30"/>
    <s v="Master's Degree"/>
    <n v="5"/>
    <s v="Consultant"/>
    <x v="0"/>
    <x v="3"/>
    <x v="3"/>
    <x v="196"/>
    <x v="4"/>
    <x v="192"/>
    <s v=""/>
    <x v="6"/>
    <x v="0"/>
    <n v="3700"/>
  </r>
  <r>
    <n v="3284"/>
    <s v="Abrar Sharif"/>
    <s v="Female"/>
    <d v="2002-10-26T00:00:00"/>
    <n v="22.82191780821918"/>
    <s v="20-30"/>
    <s v="Master's Degree"/>
    <n v="1"/>
    <s v="Senior Manager"/>
    <x v="2"/>
    <x v="0"/>
    <x v="0"/>
    <x v="197"/>
    <x v="0"/>
    <x v="111"/>
    <s v=""/>
    <x v="6"/>
    <x v="0"/>
    <n v="2200"/>
  </r>
  <r>
    <n v="3895"/>
    <s v="Laboni Kabir"/>
    <s v="Male"/>
    <d v="2002-10-25T00:00:00"/>
    <n v="22.824657534246576"/>
    <s v="20-30"/>
    <s v="Bachelor's Degree"/>
    <n v="0"/>
    <s v="Senior Executive"/>
    <x v="3"/>
    <x v="0"/>
    <x v="0"/>
    <x v="198"/>
    <x v="1"/>
    <x v="150"/>
    <s v=""/>
    <x v="10"/>
    <x v="0"/>
    <n v="3200"/>
  </r>
  <r>
    <n v="3230"/>
    <s v="Sabbir Ahmed"/>
    <s v="Male"/>
    <d v="2002-10-24T00:00:00"/>
    <n v="22.827397260273973"/>
    <s v="20-30"/>
    <s v="Master's Degree"/>
    <n v="11"/>
    <s v="Assistant Manager"/>
    <x v="1"/>
    <x v="3"/>
    <x v="3"/>
    <x v="199"/>
    <x v="2"/>
    <x v="193"/>
    <n v="48"/>
    <x v="6"/>
    <x v="1"/>
    <n v="2200"/>
  </r>
  <r>
    <n v="1131"/>
    <s v="Laboni Ahmed"/>
    <s v="Female"/>
    <d v="2002-10-24T00:00:00"/>
    <n v="22.827397260273973"/>
    <s v="20-30"/>
    <s v="High School"/>
    <n v="20"/>
    <s v="Senior Executive"/>
    <x v="3"/>
    <x v="2"/>
    <x v="2"/>
    <x v="200"/>
    <x v="2"/>
    <x v="169"/>
    <n v="38"/>
    <x v="9"/>
    <x v="1"/>
    <n v="2300"/>
  </r>
  <r>
    <n v="1633"/>
    <s v="Sajjad Ferdous"/>
    <s v="Female"/>
    <d v="2002-10-11T00:00:00"/>
    <n v="22.863013698630137"/>
    <s v="20-30"/>
    <s v="Bachelor's Degree"/>
    <n v="12"/>
    <s v="Director"/>
    <x v="2"/>
    <x v="3"/>
    <x v="3"/>
    <x v="60"/>
    <x v="3"/>
    <x v="178"/>
    <s v=""/>
    <x v="1"/>
    <x v="0"/>
    <n v="3700"/>
  </r>
  <r>
    <n v="3182"/>
    <s v="Mona Khan"/>
    <s v="Female"/>
    <d v="2002-10-04T00:00:00"/>
    <n v="22.882191780821916"/>
    <s v="20-30"/>
    <s v="High School"/>
    <n v="15"/>
    <s v="Assistant Manager"/>
    <x v="1"/>
    <x v="0"/>
    <x v="0"/>
    <x v="201"/>
    <x v="3"/>
    <x v="194"/>
    <s v=""/>
    <x v="9"/>
    <x v="0"/>
    <n v="3900"/>
  </r>
  <r>
    <n v="1977"/>
    <s v="Nafisa Nizam"/>
    <s v="Female"/>
    <d v="2002-10-03T00:00:00"/>
    <n v="22.884931506849316"/>
    <s v="20-30"/>
    <s v="Master's Degree"/>
    <n v="16"/>
    <s v="Executive"/>
    <x v="0"/>
    <x v="3"/>
    <x v="3"/>
    <x v="202"/>
    <x v="3"/>
    <x v="146"/>
    <s v=""/>
    <x v="5"/>
    <x v="0"/>
    <n v="3100"/>
  </r>
  <r>
    <n v="3022"/>
    <s v="Samia Morshed"/>
    <s v="Female"/>
    <d v="2002-10-02T00:00:00"/>
    <n v="22.887671232876713"/>
    <s v="20-30"/>
    <s v="PhD"/>
    <n v="0"/>
    <s v="Executive"/>
    <x v="0"/>
    <x v="3"/>
    <x v="3"/>
    <x v="203"/>
    <x v="2"/>
    <x v="195"/>
    <n v="60"/>
    <x v="6"/>
    <x v="1"/>
    <n v="3000"/>
  </r>
  <r>
    <n v="2500"/>
    <s v="Puja Talukder"/>
    <s v="Female"/>
    <d v="2002-09-24T00:00:00"/>
    <n v="22.909589041095892"/>
    <s v="20-30"/>
    <s v="Master's Degree"/>
    <n v="9"/>
    <s v="Executive"/>
    <x v="0"/>
    <x v="0"/>
    <x v="0"/>
    <x v="204"/>
    <x v="3"/>
    <x v="168"/>
    <s v=""/>
    <x v="5"/>
    <x v="0"/>
    <n v="2700"/>
  </r>
  <r>
    <n v="3289"/>
    <s v="Urmi Bari"/>
    <s v="Female"/>
    <d v="2002-09-12T00:00:00"/>
    <n v="22.942465753424656"/>
    <s v="20-30"/>
    <s v="PhD"/>
    <n v="1"/>
    <s v="Analyst"/>
    <x v="4"/>
    <x v="1"/>
    <x v="1"/>
    <x v="205"/>
    <x v="2"/>
    <x v="196"/>
    <s v=""/>
    <x v="8"/>
    <x v="2"/>
    <n v="3800"/>
  </r>
  <r>
    <n v="2334"/>
    <s v="Shawon Islam"/>
    <s v="Male"/>
    <d v="2002-09-08T00:00:00"/>
    <n v="22.953424657534246"/>
    <s v="20-30"/>
    <s v="PhD"/>
    <n v="18"/>
    <s v="Junior Executive"/>
    <x v="0"/>
    <x v="2"/>
    <x v="2"/>
    <x v="206"/>
    <x v="0"/>
    <x v="80"/>
    <s v=""/>
    <x v="4"/>
    <x v="0"/>
    <n v="2400"/>
  </r>
  <r>
    <n v="2557"/>
    <s v="Nafisa Roy"/>
    <s v="Male"/>
    <d v="2002-08-26T00:00:00"/>
    <n v="22.989041095890411"/>
    <s v="20-30"/>
    <s v="Bachelor's Degree"/>
    <n v="0"/>
    <s v="Assistant Manager"/>
    <x v="1"/>
    <x v="1"/>
    <x v="1"/>
    <x v="2"/>
    <x v="2"/>
    <x v="197"/>
    <n v="45"/>
    <x v="2"/>
    <x v="1"/>
    <n v="3700"/>
  </r>
  <r>
    <n v="3530"/>
    <s v="Mim Anwar"/>
    <s v="Female"/>
    <d v="2002-08-23T00:00:00"/>
    <n v="22.997260273972604"/>
    <s v="20-30"/>
    <s v="Bachelor's Degree"/>
    <n v="18"/>
    <s v="Manager"/>
    <x v="4"/>
    <x v="0"/>
    <x v="0"/>
    <x v="207"/>
    <x v="3"/>
    <x v="198"/>
    <s v=""/>
    <x v="9"/>
    <x v="0"/>
    <n v="2800"/>
  </r>
  <r>
    <n v="3955"/>
    <s v="Sajjad Arefin"/>
    <s v="Male"/>
    <d v="2002-08-21T00:00:00"/>
    <n v="23.002739726027396"/>
    <s v="20-30"/>
    <s v="PhD"/>
    <n v="6"/>
    <s v="Consultant"/>
    <x v="0"/>
    <x v="0"/>
    <x v="0"/>
    <x v="208"/>
    <x v="3"/>
    <x v="199"/>
    <s v=""/>
    <x v="5"/>
    <x v="0"/>
    <n v="3500"/>
  </r>
  <r>
    <n v="3335"/>
    <s v="Mim Akter"/>
    <s v="Male"/>
    <d v="2002-08-19T00:00:00"/>
    <n v="23.008219178082193"/>
    <s v="20-30"/>
    <s v="Bachelor's Degree"/>
    <n v="7"/>
    <s v="Officer"/>
    <x v="5"/>
    <x v="0"/>
    <x v="0"/>
    <x v="209"/>
    <x v="0"/>
    <x v="200"/>
    <s v=""/>
    <x v="10"/>
    <x v="0"/>
    <n v="3000"/>
  </r>
  <r>
    <n v="2636"/>
    <s v="Towhid Ahmed"/>
    <s v="Female"/>
    <d v="2002-08-18T00:00:00"/>
    <n v="23.010958904109589"/>
    <s v="20-30"/>
    <s v="High School"/>
    <n v="4"/>
    <s v="General Manager"/>
    <x v="2"/>
    <x v="0"/>
    <x v="0"/>
    <x v="40"/>
    <x v="3"/>
    <x v="201"/>
    <s v=""/>
    <x v="8"/>
    <x v="0"/>
    <n v="3900"/>
  </r>
  <r>
    <n v="1304"/>
    <s v="Kamrul Rahman"/>
    <s v="Male"/>
    <d v="2002-08-13T00:00:00"/>
    <n v="23.024657534246575"/>
    <s v="20-30"/>
    <s v="Bachelor's Degree"/>
    <n v="14"/>
    <s v="General Manager"/>
    <x v="2"/>
    <x v="0"/>
    <x v="0"/>
    <x v="210"/>
    <x v="0"/>
    <x v="202"/>
    <s v=""/>
    <x v="5"/>
    <x v="0"/>
    <n v="3900"/>
  </r>
  <r>
    <n v="1905"/>
    <s v="Biplob Bari"/>
    <s v="Female"/>
    <d v="2002-08-07T00:00:00"/>
    <n v="23.041095890410958"/>
    <s v="20-30"/>
    <s v="High School"/>
    <n v="14"/>
    <s v="Junior Executive"/>
    <x v="0"/>
    <x v="0"/>
    <x v="0"/>
    <x v="90"/>
    <x v="0"/>
    <x v="203"/>
    <s v=""/>
    <x v="1"/>
    <x v="0"/>
    <n v="2500"/>
  </r>
  <r>
    <n v="1950"/>
    <s v="Iftekhar Bhuiyan"/>
    <s v="Male"/>
    <d v="2002-08-06T00:00:00"/>
    <n v="23.043835616438358"/>
    <s v="20-30"/>
    <s v="Bachelor's Degree"/>
    <n v="7"/>
    <s v="Senior Executive"/>
    <x v="3"/>
    <x v="0"/>
    <x v="0"/>
    <x v="161"/>
    <x v="1"/>
    <x v="204"/>
    <s v=""/>
    <x v="11"/>
    <x v="0"/>
    <n v="2400"/>
  </r>
  <r>
    <n v="3802"/>
    <s v="Iftekhar Haque"/>
    <s v="Male"/>
    <d v="2002-08-01T00:00:00"/>
    <n v="23.057534246575344"/>
    <s v="20-30"/>
    <s v="Master's Degree"/>
    <n v="17"/>
    <s v="Consultant"/>
    <x v="0"/>
    <x v="0"/>
    <x v="0"/>
    <x v="211"/>
    <x v="3"/>
    <x v="205"/>
    <s v=""/>
    <x v="5"/>
    <x v="0"/>
    <n v="3200"/>
  </r>
  <r>
    <n v="2258"/>
    <s v="Anika Karim"/>
    <s v="Male"/>
    <d v="2002-08-01T00:00:00"/>
    <n v="23.057534246575344"/>
    <s v="20-30"/>
    <s v="Bachelor's Degree"/>
    <n v="14"/>
    <s v="Senior Manager"/>
    <x v="2"/>
    <x v="0"/>
    <x v="0"/>
    <x v="93"/>
    <x v="2"/>
    <x v="206"/>
    <s v=""/>
    <x v="11"/>
    <x v="2"/>
    <n v="2600"/>
  </r>
  <r>
    <n v="3750"/>
    <s v="Iftekhar Alam"/>
    <s v="Female"/>
    <d v="2002-07-23T00:00:00"/>
    <n v="23.082191780821919"/>
    <s v="20-30"/>
    <s v="Master's Degree"/>
    <n v="4"/>
    <s v="Assistant Manager"/>
    <x v="1"/>
    <x v="2"/>
    <x v="2"/>
    <x v="212"/>
    <x v="1"/>
    <x v="207"/>
    <s v=""/>
    <x v="1"/>
    <x v="0"/>
    <n v="3000"/>
  </r>
  <r>
    <n v="3686"/>
    <s v="Tarek Haque"/>
    <s v="Male"/>
    <d v="2002-07-16T00:00:00"/>
    <n v="23.101369863013698"/>
    <s v="20-30"/>
    <s v="High School"/>
    <n v="0"/>
    <s v="Assistant Manager"/>
    <x v="1"/>
    <x v="1"/>
    <x v="1"/>
    <x v="213"/>
    <x v="2"/>
    <x v="43"/>
    <s v=""/>
    <x v="9"/>
    <x v="2"/>
    <n v="2100"/>
  </r>
  <r>
    <n v="3793"/>
    <s v="Samia Hassan"/>
    <s v="Male"/>
    <d v="2002-07-13T00:00:00"/>
    <n v="23.109589041095891"/>
    <s v="20-30"/>
    <s v="Master's Degree"/>
    <n v="17"/>
    <s v="Senior Manager"/>
    <x v="2"/>
    <x v="1"/>
    <x v="1"/>
    <x v="42"/>
    <x v="2"/>
    <x v="208"/>
    <s v=""/>
    <x v="2"/>
    <x v="2"/>
    <n v="3600"/>
  </r>
  <r>
    <n v="1249"/>
    <s v="Imran Khan"/>
    <s v="Female"/>
    <d v="2002-07-13T00:00:00"/>
    <n v="23.109589041095891"/>
    <s v="20-30"/>
    <s v="High School"/>
    <n v="3"/>
    <s v="Manager"/>
    <x v="4"/>
    <x v="2"/>
    <x v="2"/>
    <x v="214"/>
    <x v="2"/>
    <x v="93"/>
    <n v="36"/>
    <x v="5"/>
    <x v="1"/>
    <n v="3700"/>
  </r>
  <r>
    <n v="2603"/>
    <s v="Ashik Rashid"/>
    <s v="Male"/>
    <d v="2002-07-07T00:00:00"/>
    <n v="23.126027397260273"/>
    <s v="20-30"/>
    <s v="Bachelor's Degree"/>
    <n v="0"/>
    <s v="Senior Executive"/>
    <x v="3"/>
    <x v="2"/>
    <x v="2"/>
    <x v="215"/>
    <x v="2"/>
    <x v="209"/>
    <n v="38"/>
    <x v="2"/>
    <x v="1"/>
    <n v="3200"/>
  </r>
  <r>
    <n v="2908"/>
    <s v="Laboni Bari"/>
    <s v="Female"/>
    <d v="2002-07-04T00:00:00"/>
    <n v="23.134246575342466"/>
    <s v="20-30"/>
    <s v="PhD"/>
    <n v="5"/>
    <s v="Assistant Manager"/>
    <x v="1"/>
    <x v="3"/>
    <x v="3"/>
    <x v="216"/>
    <x v="2"/>
    <x v="177"/>
    <n v="52"/>
    <x v="8"/>
    <x v="1"/>
    <n v="2000"/>
  </r>
  <r>
    <n v="2352"/>
    <s v="Tanvir Roy"/>
    <s v="Male"/>
    <d v="2002-06-16T00:00:00"/>
    <n v="23.183561643835617"/>
    <s v="20-30"/>
    <s v="Bachelor's Degree"/>
    <n v="4"/>
    <s v="Team Lead"/>
    <x v="1"/>
    <x v="0"/>
    <x v="0"/>
    <x v="217"/>
    <x v="1"/>
    <x v="210"/>
    <s v=""/>
    <x v="4"/>
    <x v="0"/>
    <n v="2900"/>
  </r>
  <r>
    <n v="1535"/>
    <s v="Imran Kabir"/>
    <s v="Other"/>
    <d v="2002-06-15T00:00:00"/>
    <n v="23.186301369863013"/>
    <s v="20-30"/>
    <s v="PhD"/>
    <n v="17"/>
    <s v="Senior Executive"/>
    <x v="3"/>
    <x v="0"/>
    <x v="0"/>
    <x v="218"/>
    <x v="0"/>
    <x v="211"/>
    <s v=""/>
    <x v="6"/>
    <x v="0"/>
    <n v="3200"/>
  </r>
  <r>
    <n v="2483"/>
    <s v="Ruhul Haque"/>
    <s v="Female"/>
    <d v="2002-06-12T00:00:00"/>
    <n v="23.194520547945206"/>
    <s v="20-30"/>
    <s v="High School"/>
    <n v="4"/>
    <s v="Executive"/>
    <x v="0"/>
    <x v="0"/>
    <x v="0"/>
    <x v="219"/>
    <x v="1"/>
    <x v="212"/>
    <s v=""/>
    <x v="3"/>
    <x v="0"/>
    <n v="3600"/>
  </r>
  <r>
    <n v="1220"/>
    <s v="Mehedi Roy"/>
    <s v="Male"/>
    <d v="2002-06-06T00:00:00"/>
    <n v="23.210958904109589"/>
    <s v="20-30"/>
    <s v="Bachelor's Degree"/>
    <n v="0"/>
    <s v="Senior Executive"/>
    <x v="3"/>
    <x v="2"/>
    <x v="2"/>
    <x v="220"/>
    <x v="3"/>
    <x v="194"/>
    <s v=""/>
    <x v="9"/>
    <x v="0"/>
    <n v="3900"/>
  </r>
  <r>
    <n v="3043"/>
    <s v="Sabbir Roy"/>
    <s v="Female"/>
    <d v="2002-06-04T00:00:00"/>
    <n v="23.216438356164385"/>
    <s v="20-30"/>
    <s v="High School"/>
    <n v="17"/>
    <s v="Analyst"/>
    <x v="4"/>
    <x v="0"/>
    <x v="0"/>
    <x v="221"/>
    <x v="3"/>
    <x v="128"/>
    <s v=""/>
    <x v="7"/>
    <x v="0"/>
    <n v="3800"/>
  </r>
  <r>
    <n v="1047"/>
    <s v="Ayesha Pramanik"/>
    <s v="Female"/>
    <d v="2002-06-02T00:00:00"/>
    <n v="23.221917808219178"/>
    <s v="20-30"/>
    <s v="High School"/>
    <n v="14"/>
    <s v="Director"/>
    <x v="2"/>
    <x v="0"/>
    <x v="0"/>
    <x v="222"/>
    <x v="0"/>
    <x v="68"/>
    <s v=""/>
    <x v="0"/>
    <x v="0"/>
    <n v="2200"/>
  </r>
  <r>
    <n v="3846"/>
    <s v="Jannat Roy"/>
    <s v="Female"/>
    <d v="2002-05-31T00:00:00"/>
    <n v="23.227397260273971"/>
    <s v="20-30"/>
    <s v="Master's Degree"/>
    <n v="19"/>
    <s v="Officer"/>
    <x v="5"/>
    <x v="3"/>
    <x v="3"/>
    <x v="223"/>
    <x v="2"/>
    <x v="185"/>
    <n v="60"/>
    <x v="2"/>
    <x v="1"/>
    <n v="3600"/>
  </r>
  <r>
    <n v="1383"/>
    <s v="Rina Pramanik"/>
    <s v="Male"/>
    <d v="2002-05-31T00:00:00"/>
    <n v="23.227397260273971"/>
    <s v="20-30"/>
    <s v="Bachelor's Degree"/>
    <n v="15"/>
    <s v="Coordinator"/>
    <x v="5"/>
    <x v="3"/>
    <x v="3"/>
    <x v="224"/>
    <x v="3"/>
    <x v="213"/>
    <s v=""/>
    <x v="11"/>
    <x v="0"/>
    <n v="3700"/>
  </r>
  <r>
    <n v="1003"/>
    <s v="Shila Arefin"/>
    <s v="Male"/>
    <d v="2002-05-27T00:00:00"/>
    <n v="23.238356164383561"/>
    <s v="20-30"/>
    <s v="PhD"/>
    <n v="20"/>
    <s v="Executive"/>
    <x v="0"/>
    <x v="2"/>
    <x v="2"/>
    <x v="119"/>
    <x v="0"/>
    <x v="214"/>
    <s v=""/>
    <x v="4"/>
    <x v="0"/>
    <n v="3400"/>
  </r>
  <r>
    <n v="3495"/>
    <s v="Ruma Rashid"/>
    <s v="Male"/>
    <d v="2002-05-23T00:00:00"/>
    <n v="23.24931506849315"/>
    <s v="20-30"/>
    <s v="PhD"/>
    <n v="13"/>
    <s v="Consultant"/>
    <x v="0"/>
    <x v="0"/>
    <x v="0"/>
    <x v="39"/>
    <x v="0"/>
    <x v="215"/>
    <s v=""/>
    <x v="7"/>
    <x v="0"/>
    <n v="2600"/>
  </r>
  <r>
    <n v="2385"/>
    <s v="Tarek Haque"/>
    <s v="Male"/>
    <d v="2002-05-17T00:00:00"/>
    <n v="23.265753424657536"/>
    <s v="20-30"/>
    <s v="High School"/>
    <n v="10"/>
    <s v="Consultant"/>
    <x v="0"/>
    <x v="0"/>
    <x v="0"/>
    <x v="225"/>
    <x v="0"/>
    <x v="86"/>
    <s v=""/>
    <x v="4"/>
    <x v="0"/>
    <n v="2200"/>
  </r>
  <r>
    <n v="2748"/>
    <s v="Sadia Islam"/>
    <s v="Male"/>
    <d v="2002-05-15T00:00:00"/>
    <n v="23.271232876712329"/>
    <s v="20-30"/>
    <s v="Bachelor's Degree"/>
    <n v="1"/>
    <s v="Coordinator"/>
    <x v="5"/>
    <x v="1"/>
    <x v="1"/>
    <x v="226"/>
    <x v="2"/>
    <x v="161"/>
    <n v="56"/>
    <x v="6"/>
    <x v="1"/>
    <n v="3000"/>
  </r>
  <r>
    <n v="1092"/>
    <s v="Sabbir Karim"/>
    <s v="Male"/>
    <d v="2002-05-14T00:00:00"/>
    <n v="23.273972602739725"/>
    <s v="20-30"/>
    <s v="Bachelor's Degree"/>
    <n v="17"/>
    <s v="Senior Executive"/>
    <x v="3"/>
    <x v="0"/>
    <x v="0"/>
    <x v="227"/>
    <x v="1"/>
    <x v="216"/>
    <s v=""/>
    <x v="1"/>
    <x v="0"/>
    <n v="2800"/>
  </r>
  <r>
    <n v="3049"/>
    <s v="Nafisa Karim"/>
    <s v="Female"/>
    <d v="2002-05-06T00:00:00"/>
    <n v="23.295890410958904"/>
    <s v="20-30"/>
    <s v="High School"/>
    <n v="9"/>
    <s v="Manager"/>
    <x v="4"/>
    <x v="0"/>
    <x v="0"/>
    <x v="228"/>
    <x v="3"/>
    <x v="217"/>
    <s v=""/>
    <x v="1"/>
    <x v="0"/>
    <n v="3000"/>
  </r>
  <r>
    <n v="2177"/>
    <s v="Rafi Talukder"/>
    <s v="Male"/>
    <d v="2002-05-05T00:00:00"/>
    <n v="23.298630136986301"/>
    <s v="20-30"/>
    <s v="PhD"/>
    <n v="6"/>
    <s v="Executive"/>
    <x v="0"/>
    <x v="0"/>
    <x v="0"/>
    <x v="229"/>
    <x v="4"/>
    <x v="61"/>
    <s v=""/>
    <x v="5"/>
    <x v="0"/>
    <n v="3300"/>
  </r>
  <r>
    <n v="3610"/>
    <s v="Sumaiya Basu"/>
    <s v="Male"/>
    <d v="2002-05-01T00:00:00"/>
    <n v="23.30958904109589"/>
    <s v="20-30"/>
    <s v="High School"/>
    <n v="4"/>
    <s v="Executive"/>
    <x v="0"/>
    <x v="3"/>
    <x v="3"/>
    <x v="230"/>
    <x v="2"/>
    <x v="71"/>
    <n v="59"/>
    <x v="6"/>
    <x v="1"/>
    <n v="3400"/>
  </r>
  <r>
    <n v="1294"/>
    <s v="Ruma Bhuiyan"/>
    <s v="Female"/>
    <d v="2002-04-29T00:00:00"/>
    <n v="23.315068493150687"/>
    <s v="20-30"/>
    <s v="Bachelor's Degree"/>
    <n v="8"/>
    <s v="Manager"/>
    <x v="4"/>
    <x v="3"/>
    <x v="3"/>
    <x v="197"/>
    <x v="2"/>
    <x v="111"/>
    <s v=""/>
    <x v="6"/>
    <x v="2"/>
    <n v="2400"/>
  </r>
  <r>
    <n v="1069"/>
    <s v="Ruhul Ferdous"/>
    <s v="Male"/>
    <d v="2002-04-26T00:00:00"/>
    <n v="23.323287671232876"/>
    <s v="20-30"/>
    <s v="Master's Degree"/>
    <n v="10"/>
    <s v="Manager"/>
    <x v="4"/>
    <x v="2"/>
    <x v="2"/>
    <x v="231"/>
    <x v="2"/>
    <x v="218"/>
    <n v="60"/>
    <x v="10"/>
    <x v="1"/>
    <n v="2600"/>
  </r>
  <r>
    <n v="3217"/>
    <s v="Nafisa Sheikh"/>
    <s v="Female"/>
    <d v="2002-04-21T00:00:00"/>
    <n v="23.336986301369862"/>
    <s v="20-30"/>
    <s v="High School"/>
    <n v="2"/>
    <s v="Assistant Manager"/>
    <x v="1"/>
    <x v="0"/>
    <x v="0"/>
    <x v="232"/>
    <x v="0"/>
    <x v="219"/>
    <s v=""/>
    <x v="6"/>
    <x v="0"/>
    <n v="3500"/>
  </r>
  <r>
    <n v="2456"/>
    <s v="Parvez Karim"/>
    <s v="Male"/>
    <d v="2002-04-21T00:00:00"/>
    <n v="23.336986301369862"/>
    <s v="20-30"/>
    <s v="PhD"/>
    <n v="17"/>
    <s v="Specialist"/>
    <x v="7"/>
    <x v="1"/>
    <x v="1"/>
    <x v="233"/>
    <x v="2"/>
    <x v="115"/>
    <s v=""/>
    <x v="1"/>
    <x v="2"/>
    <n v="3400"/>
  </r>
  <r>
    <n v="3889"/>
    <s v="Parvez Anwar"/>
    <s v="Female"/>
    <d v="2002-04-20T00:00:00"/>
    <n v="23.339726027397262"/>
    <s v="20-30"/>
    <s v="Bachelor's Degree"/>
    <n v="6"/>
    <s v="Team Lead"/>
    <x v="1"/>
    <x v="3"/>
    <x v="3"/>
    <x v="234"/>
    <x v="2"/>
    <x v="220"/>
    <n v="56"/>
    <x v="7"/>
    <x v="1"/>
    <n v="3100"/>
  </r>
  <r>
    <n v="1550"/>
    <s v="Shafin Kabir"/>
    <s v="Male"/>
    <d v="2002-04-20T00:00:00"/>
    <n v="23.339726027397262"/>
    <s v="20-30"/>
    <s v="Bachelor's Degree"/>
    <n v="13"/>
    <s v="Senior Executive"/>
    <x v="3"/>
    <x v="0"/>
    <x v="0"/>
    <x v="235"/>
    <x v="3"/>
    <x v="220"/>
    <s v=""/>
    <x v="7"/>
    <x v="0"/>
    <n v="3700"/>
  </r>
  <r>
    <n v="1784"/>
    <s v="Urmi Kabir"/>
    <s v="Female"/>
    <d v="2002-04-17T00:00:00"/>
    <n v="23.347945205479451"/>
    <s v="20-30"/>
    <s v="PhD"/>
    <n v="13"/>
    <s v="Senior Executive"/>
    <x v="3"/>
    <x v="0"/>
    <x v="0"/>
    <x v="103"/>
    <x v="1"/>
    <x v="221"/>
    <s v=""/>
    <x v="0"/>
    <x v="0"/>
    <n v="2700"/>
  </r>
  <r>
    <n v="2700"/>
    <s v="Abrar Kabir"/>
    <s v="Female"/>
    <d v="2002-04-10T00:00:00"/>
    <n v="23.367123287671234"/>
    <s v="20-30"/>
    <s v="Bachelor's Degree"/>
    <n v="14"/>
    <s v="Team Lead"/>
    <x v="1"/>
    <x v="1"/>
    <x v="1"/>
    <x v="129"/>
    <x v="2"/>
    <x v="222"/>
    <n v="58"/>
    <x v="9"/>
    <x v="1"/>
    <n v="3800"/>
  </r>
  <r>
    <n v="2312"/>
    <s v="Biplob Das"/>
    <s v="Female"/>
    <d v="2002-04-08T00:00:00"/>
    <n v="23.372602739726027"/>
    <s v="20-30"/>
    <s v="High School"/>
    <n v="8"/>
    <s v="Consultant"/>
    <x v="0"/>
    <x v="0"/>
    <x v="0"/>
    <x v="236"/>
    <x v="3"/>
    <x v="223"/>
    <s v=""/>
    <x v="2"/>
    <x v="0"/>
    <n v="2200"/>
  </r>
  <r>
    <n v="2368"/>
    <s v="Nadia Arefin"/>
    <s v="Male"/>
    <d v="2002-04-08T00:00:00"/>
    <n v="23.372602739726027"/>
    <s v="20-30"/>
    <s v="Master's Degree"/>
    <n v="15"/>
    <s v="Senior Manager"/>
    <x v="2"/>
    <x v="0"/>
    <x v="0"/>
    <x v="187"/>
    <x v="1"/>
    <x v="224"/>
    <s v=""/>
    <x v="2"/>
    <x v="0"/>
    <n v="3700"/>
  </r>
  <r>
    <n v="2040"/>
    <s v="Farzana Arefin"/>
    <s v="Female"/>
    <d v="2002-04-04T00:00:00"/>
    <n v="23.383561643835616"/>
    <s v="20-30"/>
    <s v="Bachelor's Degree"/>
    <n v="2"/>
    <s v="General Manager"/>
    <x v="2"/>
    <x v="3"/>
    <x v="3"/>
    <x v="237"/>
    <x v="3"/>
    <x v="225"/>
    <s v=""/>
    <x v="11"/>
    <x v="0"/>
    <n v="2000"/>
  </r>
  <r>
    <n v="1718"/>
    <s v="Farzana Talukder"/>
    <s v="Male"/>
    <d v="2002-04-01T00:00:00"/>
    <n v="23.391780821917809"/>
    <s v="20-30"/>
    <s v="Bachelor's Degree"/>
    <n v="3"/>
    <s v="Trainee"/>
    <x v="1"/>
    <x v="0"/>
    <x v="0"/>
    <x v="187"/>
    <x v="2"/>
    <x v="226"/>
    <s v=""/>
    <x v="2"/>
    <x v="2"/>
    <n v="3700"/>
  </r>
  <r>
    <n v="2480"/>
    <s v="Iftekhar Akter"/>
    <s v="Male"/>
    <d v="2002-03-31T00:00:00"/>
    <n v="23.394520547945206"/>
    <s v="20-30"/>
    <s v="High School"/>
    <n v="16"/>
    <s v="Executive"/>
    <x v="0"/>
    <x v="2"/>
    <x v="2"/>
    <x v="217"/>
    <x v="1"/>
    <x v="227"/>
    <s v=""/>
    <x v="4"/>
    <x v="0"/>
    <n v="3200"/>
  </r>
  <r>
    <n v="1030"/>
    <s v="Biplob Akter"/>
    <s v="Male"/>
    <d v="2002-03-31T00:00:00"/>
    <n v="23.394520547945206"/>
    <s v="20-30"/>
    <s v="Bachelor's Degree"/>
    <n v="12"/>
    <s v="Executive"/>
    <x v="0"/>
    <x v="0"/>
    <x v="0"/>
    <x v="238"/>
    <x v="1"/>
    <x v="228"/>
    <s v=""/>
    <x v="4"/>
    <x v="0"/>
    <n v="3200"/>
  </r>
  <r>
    <n v="1850"/>
    <s v="Iftekhar Talukder"/>
    <s v="Male"/>
    <d v="2002-03-25T00:00:00"/>
    <n v="23.410958904109588"/>
    <s v="20-30"/>
    <s v="Master's Degree"/>
    <n v="4"/>
    <s v="Analyst"/>
    <x v="4"/>
    <x v="0"/>
    <x v="0"/>
    <x v="239"/>
    <x v="1"/>
    <x v="229"/>
    <s v=""/>
    <x v="5"/>
    <x v="0"/>
    <n v="2700"/>
  </r>
  <r>
    <n v="2346"/>
    <s v="Iftekhar Rashid"/>
    <s v="Male"/>
    <d v="2002-03-22T00:00:00"/>
    <n v="23.419178082191781"/>
    <s v="20-30"/>
    <s v="Master's Degree"/>
    <n v="5"/>
    <s v="Junior Executive"/>
    <x v="0"/>
    <x v="0"/>
    <x v="0"/>
    <x v="240"/>
    <x v="1"/>
    <x v="230"/>
    <s v=""/>
    <x v="9"/>
    <x v="0"/>
    <n v="3300"/>
  </r>
  <r>
    <n v="2726"/>
    <s v="Jahid Kabir"/>
    <s v="Male"/>
    <d v="2002-03-15T00:00:00"/>
    <n v="23.438356164383563"/>
    <s v="20-30"/>
    <s v="PhD"/>
    <n v="19"/>
    <s v="Consultant"/>
    <x v="0"/>
    <x v="3"/>
    <x v="3"/>
    <x v="241"/>
    <x v="2"/>
    <x v="231"/>
    <n v="37"/>
    <x v="4"/>
    <x v="1"/>
    <n v="3200"/>
  </r>
  <r>
    <n v="2666"/>
    <s v="Mona Pal"/>
    <s v="Male"/>
    <d v="2002-03-08T00:00:00"/>
    <n v="23.457534246575342"/>
    <s v="20-30"/>
    <s v="Master's Degree"/>
    <n v="5"/>
    <s v="Junior Executive"/>
    <x v="0"/>
    <x v="2"/>
    <x v="2"/>
    <x v="242"/>
    <x v="0"/>
    <x v="183"/>
    <s v=""/>
    <x v="10"/>
    <x v="0"/>
    <n v="3700"/>
  </r>
  <r>
    <n v="2216"/>
    <s v="Sajid Arefin"/>
    <s v="Male"/>
    <d v="2002-03-07T00:00:00"/>
    <n v="23.460273972602739"/>
    <s v="20-30"/>
    <s v="High School"/>
    <n v="18"/>
    <s v="Senior Manager"/>
    <x v="2"/>
    <x v="0"/>
    <x v="0"/>
    <x v="32"/>
    <x v="0"/>
    <x v="232"/>
    <s v=""/>
    <x v="2"/>
    <x v="0"/>
    <n v="2900"/>
  </r>
  <r>
    <n v="1916"/>
    <s v="Sajjad Das"/>
    <s v="Male"/>
    <d v="2002-03-06T00:00:00"/>
    <n v="23.463013698630139"/>
    <s v="20-30"/>
    <s v="High School"/>
    <n v="1"/>
    <s v="Director"/>
    <x v="2"/>
    <x v="0"/>
    <x v="0"/>
    <x v="179"/>
    <x v="4"/>
    <x v="233"/>
    <s v=""/>
    <x v="10"/>
    <x v="0"/>
    <n v="2400"/>
  </r>
  <r>
    <n v="1129"/>
    <s v="Rina Mazumder"/>
    <s v="Male"/>
    <d v="2002-03-02T00:00:00"/>
    <n v="23.473972602739725"/>
    <s v="20-30"/>
    <s v="High School"/>
    <n v="0"/>
    <s v="Analyst"/>
    <x v="4"/>
    <x v="0"/>
    <x v="0"/>
    <x v="166"/>
    <x v="1"/>
    <x v="234"/>
    <s v=""/>
    <x v="4"/>
    <x v="0"/>
    <n v="2700"/>
  </r>
  <r>
    <n v="3995"/>
    <s v="Samia Dutta"/>
    <s v="Male"/>
    <d v="2002-03-01T00:00:00"/>
    <n v="23.476712328767125"/>
    <s v="20-30"/>
    <s v="High School"/>
    <n v="2"/>
    <s v="Consultant"/>
    <x v="0"/>
    <x v="0"/>
    <x v="0"/>
    <x v="243"/>
    <x v="1"/>
    <x v="235"/>
    <s v=""/>
    <x v="5"/>
    <x v="0"/>
    <n v="2500"/>
  </r>
  <r>
    <n v="1512"/>
    <s v="Samia Haque"/>
    <s v="Female"/>
    <d v="2002-02-27T00:00:00"/>
    <n v="23.482191780821918"/>
    <s v="20-30"/>
    <s v="Bachelor's Degree"/>
    <n v="20"/>
    <s v="General Manager"/>
    <x v="2"/>
    <x v="1"/>
    <x v="1"/>
    <x v="244"/>
    <x v="4"/>
    <x v="236"/>
    <s v=""/>
    <x v="3"/>
    <x v="0"/>
    <n v="3100"/>
  </r>
  <r>
    <n v="2282"/>
    <s v="Mim Pramanik"/>
    <s v="Female"/>
    <d v="2002-02-24T00:00:00"/>
    <n v="23.490410958904111"/>
    <s v="20-30"/>
    <s v="Master's Degree"/>
    <n v="5"/>
    <s v="Analyst"/>
    <x v="4"/>
    <x v="0"/>
    <x v="0"/>
    <x v="245"/>
    <x v="0"/>
    <x v="197"/>
    <s v=""/>
    <x v="2"/>
    <x v="0"/>
    <n v="3400"/>
  </r>
  <r>
    <n v="2071"/>
    <s v="Farzana Hassan"/>
    <s v="Male"/>
    <d v="2002-02-19T00:00:00"/>
    <n v="23.504109589041096"/>
    <s v="20-30"/>
    <s v="High School"/>
    <n v="19"/>
    <s v="Senior Manager"/>
    <x v="2"/>
    <x v="1"/>
    <x v="1"/>
    <x v="181"/>
    <x v="3"/>
    <x v="58"/>
    <s v=""/>
    <x v="2"/>
    <x v="0"/>
    <n v="3600"/>
  </r>
  <r>
    <n v="1808"/>
    <s v="Priya Mandal"/>
    <s v="Male"/>
    <d v="2002-02-13T00:00:00"/>
    <n v="23.520547945205479"/>
    <s v="20-30"/>
    <s v="Bachelor's Degree"/>
    <n v="6"/>
    <s v="Assistant Manager"/>
    <x v="1"/>
    <x v="0"/>
    <x v="0"/>
    <x v="246"/>
    <x v="1"/>
    <x v="237"/>
    <s v=""/>
    <x v="3"/>
    <x v="0"/>
    <n v="3400"/>
  </r>
  <r>
    <n v="3755"/>
    <s v="Tania Bhuiyan"/>
    <s v="Male"/>
    <d v="2002-02-05T00:00:00"/>
    <n v="23.542465753424658"/>
    <s v="20-30"/>
    <s v="Bachelor's Degree"/>
    <n v="16"/>
    <s v="Director"/>
    <x v="2"/>
    <x v="0"/>
    <x v="0"/>
    <x v="247"/>
    <x v="1"/>
    <x v="238"/>
    <s v=""/>
    <x v="4"/>
    <x v="0"/>
    <n v="3100"/>
  </r>
  <r>
    <n v="3298"/>
    <s v="Khaled Sheikh"/>
    <s v="Male"/>
    <d v="2002-02-05T00:00:00"/>
    <n v="23.542465753424658"/>
    <s v="20-30"/>
    <s v="High School"/>
    <n v="18"/>
    <s v="Director"/>
    <x v="2"/>
    <x v="0"/>
    <x v="0"/>
    <x v="248"/>
    <x v="0"/>
    <x v="239"/>
    <s v=""/>
    <x v="5"/>
    <x v="0"/>
    <n v="3800"/>
  </r>
  <r>
    <n v="2023"/>
    <s v="Hasan Mahmud"/>
    <s v="Male"/>
    <d v="2002-02-04T00:00:00"/>
    <n v="23.545205479452054"/>
    <s v="20-30"/>
    <s v="PhD"/>
    <n v="6"/>
    <s v="Manager"/>
    <x v="4"/>
    <x v="0"/>
    <x v="0"/>
    <x v="249"/>
    <x v="0"/>
    <x v="240"/>
    <s v=""/>
    <x v="9"/>
    <x v="0"/>
    <n v="2000"/>
  </r>
  <r>
    <n v="2616"/>
    <s v="Mahfuz Talukder"/>
    <s v="Female"/>
    <d v="2002-02-03T00:00:00"/>
    <n v="23.547945205479451"/>
    <s v="20-30"/>
    <s v="PhD"/>
    <n v="16"/>
    <s v="Assistant Manager"/>
    <x v="1"/>
    <x v="0"/>
    <x v="0"/>
    <x v="250"/>
    <x v="3"/>
    <x v="235"/>
    <s v=""/>
    <x v="5"/>
    <x v="0"/>
    <n v="3200"/>
  </r>
  <r>
    <n v="3156"/>
    <s v="Shila Uddin"/>
    <s v="Female"/>
    <d v="2002-02-01T00:00:00"/>
    <n v="23.553424657534247"/>
    <s v="20-30"/>
    <s v="High School"/>
    <n v="5"/>
    <s v="Senior Executive"/>
    <x v="3"/>
    <x v="2"/>
    <x v="2"/>
    <x v="251"/>
    <x v="1"/>
    <x v="241"/>
    <s v=""/>
    <x v="4"/>
    <x v="0"/>
    <n v="2000"/>
  </r>
  <r>
    <n v="1883"/>
    <s v="Tarek Karim"/>
    <s v="Male"/>
    <d v="2002-01-30T00:00:00"/>
    <n v="23.55890410958904"/>
    <s v="20-30"/>
    <s v="PhD"/>
    <n v="0"/>
    <s v="Executive"/>
    <x v="0"/>
    <x v="2"/>
    <x v="2"/>
    <x v="224"/>
    <x v="1"/>
    <x v="109"/>
    <s v=""/>
    <x v="11"/>
    <x v="0"/>
    <n v="2400"/>
  </r>
  <r>
    <n v="2848"/>
    <s v="Ashik Pramanik"/>
    <s v="Female"/>
    <d v="2002-01-27T00:00:00"/>
    <n v="23.567123287671233"/>
    <s v="20-30"/>
    <s v="Bachelor's Degree"/>
    <n v="19"/>
    <s v="Trainee"/>
    <x v="1"/>
    <x v="0"/>
    <x v="0"/>
    <x v="125"/>
    <x v="0"/>
    <x v="242"/>
    <s v=""/>
    <x v="7"/>
    <x v="0"/>
    <n v="2100"/>
  </r>
  <r>
    <n v="1288"/>
    <s v="Maliha Pramanik"/>
    <s v="Female"/>
    <d v="2002-01-27T00:00:00"/>
    <n v="23.567123287671233"/>
    <s v="20-30"/>
    <s v="PhD"/>
    <n v="7"/>
    <s v="Analyst"/>
    <x v="4"/>
    <x v="0"/>
    <x v="0"/>
    <x v="20"/>
    <x v="2"/>
    <x v="243"/>
    <s v=""/>
    <x v="2"/>
    <x v="2"/>
    <n v="2900"/>
  </r>
  <r>
    <n v="2712"/>
    <s v="Rafi Mahmud"/>
    <s v="Other"/>
    <d v="2002-01-23T00:00:00"/>
    <n v="23.578082191780823"/>
    <s v="20-30"/>
    <s v="Bachelor's Degree"/>
    <n v="18"/>
    <s v="General Manager"/>
    <x v="2"/>
    <x v="0"/>
    <x v="0"/>
    <x v="252"/>
    <x v="1"/>
    <x v="244"/>
    <s v=""/>
    <x v="4"/>
    <x v="0"/>
    <n v="3500"/>
  </r>
  <r>
    <n v="1397"/>
    <s v="Nusrat Karim"/>
    <s v="Female"/>
    <d v="2002-01-22T00:00:00"/>
    <n v="23.580821917808219"/>
    <s v="20-30"/>
    <s v="Bachelor's Degree"/>
    <n v="5"/>
    <s v="Junior Executive"/>
    <x v="0"/>
    <x v="0"/>
    <x v="0"/>
    <x v="215"/>
    <x v="0"/>
    <x v="245"/>
    <s v=""/>
    <x v="2"/>
    <x v="0"/>
    <n v="2900"/>
  </r>
  <r>
    <n v="3438"/>
    <s v="Ruhul Basu"/>
    <s v="Male"/>
    <d v="2002-01-16T00:00:00"/>
    <n v="23.597260273972601"/>
    <s v="20-30"/>
    <s v="High School"/>
    <n v="1"/>
    <s v="Team Lead"/>
    <x v="1"/>
    <x v="0"/>
    <x v="0"/>
    <x v="253"/>
    <x v="3"/>
    <x v="246"/>
    <s v=""/>
    <x v="11"/>
    <x v="0"/>
    <n v="3300"/>
  </r>
  <r>
    <n v="1959"/>
    <s v="Samia Arefin"/>
    <s v="Female"/>
    <d v="2002-01-13T00:00:00"/>
    <n v="23.605479452054794"/>
    <s v="20-30"/>
    <s v="High School"/>
    <n v="6"/>
    <s v="Trainee"/>
    <x v="1"/>
    <x v="3"/>
    <x v="3"/>
    <x v="254"/>
    <x v="3"/>
    <x v="247"/>
    <s v=""/>
    <x v="3"/>
    <x v="0"/>
    <n v="2200"/>
  </r>
  <r>
    <n v="2766"/>
    <s v="Mehedi Sarkar"/>
    <s v="Female"/>
    <d v="2002-01-08T00:00:00"/>
    <n v="23.61917808219178"/>
    <s v="20-30"/>
    <s v="Bachelor's Degree"/>
    <n v="0"/>
    <s v="Senior Executive"/>
    <x v="3"/>
    <x v="0"/>
    <x v="0"/>
    <x v="255"/>
    <x v="0"/>
    <x v="248"/>
    <s v=""/>
    <x v="11"/>
    <x v="0"/>
    <n v="3200"/>
  </r>
  <r>
    <n v="2811"/>
    <s v="Mehedi Chowdhury"/>
    <s v="Male"/>
    <d v="2002-01-05T00:00:00"/>
    <n v="23.627397260273973"/>
    <s v="20-30"/>
    <s v="Master's Degree"/>
    <n v="9"/>
    <s v="General Manager"/>
    <x v="2"/>
    <x v="0"/>
    <x v="0"/>
    <x v="256"/>
    <x v="3"/>
    <x v="249"/>
    <s v=""/>
    <x v="0"/>
    <x v="0"/>
    <n v="2900"/>
  </r>
  <r>
    <n v="3090"/>
    <s v="Shila Sultana"/>
    <s v="Male"/>
    <d v="2002-01-02T00:00:00"/>
    <n v="23.635616438356163"/>
    <s v="20-30"/>
    <s v="Master's Degree"/>
    <n v="14"/>
    <s v="Assistant Manager"/>
    <x v="1"/>
    <x v="0"/>
    <x v="0"/>
    <x v="257"/>
    <x v="1"/>
    <x v="250"/>
    <s v=""/>
    <x v="1"/>
    <x v="0"/>
    <n v="3500"/>
  </r>
  <r>
    <n v="1510"/>
    <s v="Mim Mandal"/>
    <s v="Female"/>
    <d v="2001-12-31T00:00:00"/>
    <n v="23.641095890410959"/>
    <s v="20-30"/>
    <s v="High School"/>
    <n v="12"/>
    <s v="Coordinator"/>
    <x v="5"/>
    <x v="3"/>
    <x v="3"/>
    <x v="258"/>
    <x v="2"/>
    <x v="100"/>
    <n v="40"/>
    <x v="4"/>
    <x v="1"/>
    <n v="2800"/>
  </r>
  <r>
    <n v="1463"/>
    <s v="Mahfuz Pramanik"/>
    <s v="Female"/>
    <d v="2001-12-30T00:00:00"/>
    <n v="23.643835616438356"/>
    <s v="20-30"/>
    <s v="High School"/>
    <n v="9"/>
    <s v="Specialist"/>
    <x v="7"/>
    <x v="3"/>
    <x v="3"/>
    <x v="259"/>
    <x v="3"/>
    <x v="251"/>
    <s v=""/>
    <x v="4"/>
    <x v="0"/>
    <n v="2100"/>
  </r>
  <r>
    <n v="1182"/>
    <s v="Parvez Talukder"/>
    <s v="Female"/>
    <d v="2001-12-28T00:00:00"/>
    <n v="23.649315068493152"/>
    <s v="20-30"/>
    <s v="PhD"/>
    <n v="1"/>
    <s v="Manager"/>
    <x v="4"/>
    <x v="2"/>
    <x v="2"/>
    <x v="260"/>
    <x v="2"/>
    <x v="198"/>
    <n v="51"/>
    <x v="9"/>
    <x v="1"/>
    <n v="2200"/>
  </r>
  <r>
    <n v="1210"/>
    <s v="Jahid Dutta"/>
    <s v="Male"/>
    <d v="2001-12-28T00:00:00"/>
    <n v="23.649315068493152"/>
    <s v="20-30"/>
    <s v="Bachelor's Degree"/>
    <n v="10"/>
    <s v="Senior Manager"/>
    <x v="2"/>
    <x v="2"/>
    <x v="2"/>
    <x v="261"/>
    <x v="2"/>
    <x v="252"/>
    <n v="55"/>
    <x v="1"/>
    <x v="1"/>
    <n v="2900"/>
  </r>
  <r>
    <n v="3138"/>
    <s v="Ruhul Uddin"/>
    <s v="Male"/>
    <d v="2001-12-23T00:00:00"/>
    <n v="23.663013698630138"/>
    <s v="20-30"/>
    <s v="PhD"/>
    <n v="18"/>
    <s v="Manager"/>
    <x v="4"/>
    <x v="0"/>
    <x v="0"/>
    <x v="108"/>
    <x v="0"/>
    <x v="253"/>
    <s v=""/>
    <x v="11"/>
    <x v="0"/>
    <n v="3400"/>
  </r>
  <r>
    <n v="2099"/>
    <s v="Nusrat Biswas"/>
    <s v="Male"/>
    <d v="2001-12-23T00:00:00"/>
    <n v="23.663013698630138"/>
    <s v="20-30"/>
    <s v="High School"/>
    <n v="2"/>
    <s v="Executive"/>
    <x v="0"/>
    <x v="0"/>
    <x v="0"/>
    <x v="55"/>
    <x v="1"/>
    <x v="254"/>
    <s v=""/>
    <x v="9"/>
    <x v="0"/>
    <n v="2600"/>
  </r>
  <r>
    <n v="2869"/>
    <s v="Faisal Hossain"/>
    <s v="Male"/>
    <d v="2001-12-23T00:00:00"/>
    <n v="23.663013698630138"/>
    <s v="20-30"/>
    <s v="PhD"/>
    <n v="9"/>
    <s v="Junior Executive"/>
    <x v="0"/>
    <x v="0"/>
    <x v="0"/>
    <x v="262"/>
    <x v="1"/>
    <x v="255"/>
    <s v=""/>
    <x v="10"/>
    <x v="0"/>
    <n v="2100"/>
  </r>
  <r>
    <n v="3795"/>
    <s v="Biplob Hossain"/>
    <s v="Female"/>
    <d v="2001-12-16T00:00:00"/>
    <n v="23.682191780821917"/>
    <s v="20-30"/>
    <s v="Master's Degree"/>
    <n v="12"/>
    <s v="Officer"/>
    <x v="5"/>
    <x v="0"/>
    <x v="0"/>
    <x v="263"/>
    <x v="0"/>
    <x v="256"/>
    <s v=""/>
    <x v="11"/>
    <x v="0"/>
    <n v="3500"/>
  </r>
  <r>
    <n v="1120"/>
    <s v="Laboni Morshed"/>
    <s v="Female"/>
    <d v="2001-12-16T00:00:00"/>
    <n v="23.682191780821917"/>
    <s v="20-30"/>
    <s v="Bachelor's Degree"/>
    <n v="15"/>
    <s v="Senior Executive"/>
    <x v="3"/>
    <x v="0"/>
    <x v="0"/>
    <x v="83"/>
    <x v="1"/>
    <x v="257"/>
    <s v=""/>
    <x v="6"/>
    <x v="0"/>
    <n v="3700"/>
  </r>
  <r>
    <n v="1282"/>
    <s v="Mahfuz Hassan"/>
    <s v="Female"/>
    <d v="2001-12-15T00:00:00"/>
    <n v="23.684931506849313"/>
    <s v="20-30"/>
    <s v="Master's Degree"/>
    <n v="18"/>
    <s v="Senior Manager"/>
    <x v="2"/>
    <x v="0"/>
    <x v="0"/>
    <x v="264"/>
    <x v="3"/>
    <x v="258"/>
    <s v=""/>
    <x v="8"/>
    <x v="0"/>
    <n v="3300"/>
  </r>
  <r>
    <n v="2028"/>
    <s v="Shafin Arefin"/>
    <s v="Male"/>
    <d v="2001-12-11T00:00:00"/>
    <n v="23.695890410958903"/>
    <s v="20-30"/>
    <s v="PhD"/>
    <n v="11"/>
    <s v="Executive"/>
    <x v="0"/>
    <x v="3"/>
    <x v="3"/>
    <x v="54"/>
    <x v="3"/>
    <x v="169"/>
    <s v=""/>
    <x v="9"/>
    <x v="0"/>
    <n v="2300"/>
  </r>
  <r>
    <n v="2725"/>
    <s v="Jahid Ferdous"/>
    <s v="Male"/>
    <d v="2001-12-06T00:00:00"/>
    <n v="23.709589041095889"/>
    <s v="20-30"/>
    <s v="Bachelor's Degree"/>
    <n v="9"/>
    <s v="General Manager"/>
    <x v="2"/>
    <x v="1"/>
    <x v="1"/>
    <x v="265"/>
    <x v="2"/>
    <x v="259"/>
    <n v="59"/>
    <x v="5"/>
    <x v="1"/>
    <n v="3200"/>
  </r>
  <r>
    <n v="3190"/>
    <s v="Laboni Mandal"/>
    <s v="Female"/>
    <d v="2001-12-04T00:00:00"/>
    <n v="23.715068493150685"/>
    <s v="20-30"/>
    <s v="PhD"/>
    <n v="19"/>
    <s v="Executive"/>
    <x v="0"/>
    <x v="0"/>
    <x v="0"/>
    <x v="169"/>
    <x v="3"/>
    <x v="135"/>
    <s v=""/>
    <x v="11"/>
    <x v="0"/>
    <n v="2600"/>
  </r>
  <r>
    <n v="2632"/>
    <s v="Laboni Uddin"/>
    <s v="Male"/>
    <d v="2001-12-02T00:00:00"/>
    <n v="23.720547945205478"/>
    <s v="20-30"/>
    <s v="Master's Degree"/>
    <n v="7"/>
    <s v="Executive"/>
    <x v="0"/>
    <x v="2"/>
    <x v="2"/>
    <x v="266"/>
    <x v="1"/>
    <x v="260"/>
    <s v=""/>
    <x v="10"/>
    <x v="0"/>
    <n v="3500"/>
  </r>
  <r>
    <n v="1642"/>
    <s v="Nafisa Arefin"/>
    <s v="Female"/>
    <d v="2001-11-23T00:00:00"/>
    <n v="23.745205479452054"/>
    <s v="20-30"/>
    <s v="High School"/>
    <n v="6"/>
    <s v="Trainee"/>
    <x v="1"/>
    <x v="1"/>
    <x v="1"/>
    <x v="267"/>
    <x v="4"/>
    <x v="261"/>
    <s v=""/>
    <x v="2"/>
    <x v="0"/>
    <n v="3800"/>
  </r>
  <r>
    <n v="1621"/>
    <s v="Kona Mazumder"/>
    <s v="Male"/>
    <d v="2001-11-19T00:00:00"/>
    <n v="23.756164383561643"/>
    <s v="20-30"/>
    <s v="Bachelor's Degree"/>
    <n v="17"/>
    <s v="Executive"/>
    <x v="0"/>
    <x v="0"/>
    <x v="0"/>
    <x v="268"/>
    <x v="1"/>
    <x v="262"/>
    <s v=""/>
    <x v="9"/>
    <x v="0"/>
    <n v="3000"/>
  </r>
  <r>
    <n v="1568"/>
    <s v="Ruhul Sharif"/>
    <s v="Female"/>
    <d v="2001-11-17T00:00:00"/>
    <n v="23.761643835616439"/>
    <s v="20-30"/>
    <s v="Master's Degree"/>
    <n v="17"/>
    <s v="Manager"/>
    <x v="4"/>
    <x v="0"/>
    <x v="0"/>
    <x v="269"/>
    <x v="3"/>
    <x v="246"/>
    <s v=""/>
    <x v="11"/>
    <x v="0"/>
    <n v="3400"/>
  </r>
  <r>
    <n v="3927"/>
    <s v="Ayesha Nizam"/>
    <s v="Male"/>
    <d v="2001-11-16T00:00:00"/>
    <n v="23.764383561643836"/>
    <s v="20-30"/>
    <s v="High School"/>
    <n v="13"/>
    <s v="Senior Executive"/>
    <x v="3"/>
    <x v="0"/>
    <x v="0"/>
    <x v="270"/>
    <x v="4"/>
    <x v="263"/>
    <s v=""/>
    <x v="7"/>
    <x v="0"/>
    <n v="2500"/>
  </r>
  <r>
    <n v="3777"/>
    <s v="Biplob Bari"/>
    <s v="Male"/>
    <d v="2001-11-12T00:00:00"/>
    <n v="23.775342465753425"/>
    <s v="20-30"/>
    <s v="PhD"/>
    <n v="0"/>
    <s v="Coordinator"/>
    <x v="5"/>
    <x v="0"/>
    <x v="0"/>
    <x v="271"/>
    <x v="4"/>
    <x v="264"/>
    <s v=""/>
    <x v="7"/>
    <x v="0"/>
    <n v="2800"/>
  </r>
  <r>
    <n v="3269"/>
    <s v="Rafi Pal"/>
    <s v="Male"/>
    <d v="2001-10-28T00:00:00"/>
    <n v="23.816438356164383"/>
    <s v="20-30"/>
    <s v="PhD"/>
    <n v="5"/>
    <s v="Executive"/>
    <x v="0"/>
    <x v="0"/>
    <x v="0"/>
    <x v="272"/>
    <x v="3"/>
    <x v="265"/>
    <s v=""/>
    <x v="6"/>
    <x v="0"/>
    <n v="3500"/>
  </r>
  <r>
    <n v="2879"/>
    <s v="Kona Hossain"/>
    <s v="Female"/>
    <d v="2001-10-13T00:00:00"/>
    <n v="23.857534246575341"/>
    <s v="20-30"/>
    <s v="PhD"/>
    <n v="1"/>
    <s v="Team Lead"/>
    <x v="1"/>
    <x v="0"/>
    <x v="0"/>
    <x v="273"/>
    <x v="1"/>
    <x v="266"/>
    <s v=""/>
    <x v="8"/>
    <x v="0"/>
    <n v="2600"/>
  </r>
  <r>
    <n v="2940"/>
    <s v="Laboni Roy"/>
    <s v="Female"/>
    <d v="2001-10-09T00:00:00"/>
    <n v="23.86849315068493"/>
    <s v="20-30"/>
    <s v="Bachelor's Degree"/>
    <n v="15"/>
    <s v="Senior Manager"/>
    <x v="2"/>
    <x v="1"/>
    <x v="1"/>
    <x v="274"/>
    <x v="2"/>
    <x v="267"/>
    <s v=""/>
    <x v="11"/>
    <x v="2"/>
    <n v="3800"/>
  </r>
  <r>
    <n v="3162"/>
    <s v="Samia Pal"/>
    <s v="Male"/>
    <d v="2001-10-04T00:00:00"/>
    <n v="23.882191780821916"/>
    <s v="20-30"/>
    <s v="PhD"/>
    <n v="10"/>
    <s v="Director"/>
    <x v="2"/>
    <x v="0"/>
    <x v="0"/>
    <x v="116"/>
    <x v="0"/>
    <x v="268"/>
    <s v=""/>
    <x v="2"/>
    <x v="0"/>
    <n v="2100"/>
  </r>
  <r>
    <n v="2521"/>
    <s v="Iftekhar Pramanik"/>
    <s v="Male"/>
    <d v="2001-09-25T00:00:00"/>
    <n v="23.906849315068492"/>
    <s v="20-30"/>
    <s v="Bachelor's Degree"/>
    <n v="14"/>
    <s v="Executive"/>
    <x v="0"/>
    <x v="0"/>
    <x v="0"/>
    <x v="275"/>
    <x v="0"/>
    <x v="269"/>
    <s v=""/>
    <x v="11"/>
    <x v="0"/>
    <n v="2100"/>
  </r>
  <r>
    <n v="3416"/>
    <s v="Kamrul Pramanik"/>
    <s v="Male"/>
    <d v="2001-09-18T00:00:00"/>
    <n v="23.926027397260274"/>
    <s v="20-30"/>
    <s v="Bachelor's Degree"/>
    <n v="2"/>
    <s v="Analyst"/>
    <x v="4"/>
    <x v="0"/>
    <x v="0"/>
    <x v="192"/>
    <x v="4"/>
    <x v="10"/>
    <s v=""/>
    <x v="3"/>
    <x v="0"/>
    <n v="2000"/>
  </r>
  <r>
    <n v="3193"/>
    <s v="Kona Mandal"/>
    <s v="Male"/>
    <d v="2001-09-17T00:00:00"/>
    <n v="23.92876712328767"/>
    <s v="20-30"/>
    <s v="Master's Degree"/>
    <n v="7"/>
    <s v="Senior Executive"/>
    <x v="3"/>
    <x v="0"/>
    <x v="0"/>
    <x v="276"/>
    <x v="3"/>
    <x v="137"/>
    <s v=""/>
    <x v="5"/>
    <x v="0"/>
    <n v="3500"/>
  </r>
  <r>
    <n v="1533"/>
    <s v="Jahid Hossain"/>
    <s v="Male"/>
    <d v="2001-09-09T00:00:00"/>
    <n v="23.950684931506849"/>
    <s v="20-30"/>
    <s v="Master's Degree"/>
    <n v="20"/>
    <s v="Executive"/>
    <x v="0"/>
    <x v="2"/>
    <x v="2"/>
    <x v="53"/>
    <x v="2"/>
    <x v="270"/>
    <s v=""/>
    <x v="9"/>
    <x v="2"/>
    <n v="3800"/>
  </r>
  <r>
    <n v="1386"/>
    <s v="Mona Sheikh"/>
    <s v="Male"/>
    <d v="2001-09-05T00:00:00"/>
    <n v="23.961643835616439"/>
    <s v="20-30"/>
    <s v="Bachelor's Degree"/>
    <n v="11"/>
    <s v="Senior Manager"/>
    <x v="2"/>
    <x v="0"/>
    <x v="0"/>
    <x v="277"/>
    <x v="3"/>
    <x v="271"/>
    <s v=""/>
    <x v="9"/>
    <x v="0"/>
    <n v="3800"/>
  </r>
  <r>
    <n v="1638"/>
    <s v="Maliha Dutta"/>
    <s v="Male"/>
    <d v="2001-09-01T00:00:00"/>
    <n v="23.972602739726028"/>
    <s v="20-30"/>
    <s v="Bachelor's Degree"/>
    <n v="13"/>
    <s v="Assistant Manager"/>
    <x v="1"/>
    <x v="0"/>
    <x v="0"/>
    <x v="278"/>
    <x v="0"/>
    <x v="272"/>
    <s v=""/>
    <x v="3"/>
    <x v="0"/>
    <n v="2900"/>
  </r>
  <r>
    <n v="1998"/>
    <s v="Kamrul Khan"/>
    <s v="Male"/>
    <d v="2001-08-19T00:00:00"/>
    <n v="24.008219178082193"/>
    <s v="20-30"/>
    <s v="PhD"/>
    <n v="8"/>
    <s v="Executive"/>
    <x v="0"/>
    <x v="0"/>
    <x v="0"/>
    <x v="37"/>
    <x v="1"/>
    <x v="273"/>
    <s v=""/>
    <x v="8"/>
    <x v="0"/>
    <n v="3200"/>
  </r>
  <r>
    <n v="2101"/>
    <s v="Sadia Mahmud"/>
    <s v="Female"/>
    <d v="2001-08-18T00:00:00"/>
    <n v="24.010958904109589"/>
    <s v="20-30"/>
    <s v="Bachelor's Degree"/>
    <n v="20"/>
    <s v="Assistant Manager"/>
    <x v="1"/>
    <x v="0"/>
    <x v="0"/>
    <x v="279"/>
    <x v="1"/>
    <x v="274"/>
    <s v=""/>
    <x v="8"/>
    <x v="0"/>
    <n v="3400"/>
  </r>
  <r>
    <n v="1822"/>
    <s v="Abrar Haque"/>
    <s v="Male"/>
    <d v="2001-08-17T00:00:00"/>
    <n v="24.013698630136986"/>
    <s v="20-30"/>
    <s v="PhD"/>
    <n v="15"/>
    <s v="Assistant Manager"/>
    <x v="1"/>
    <x v="0"/>
    <x v="0"/>
    <x v="280"/>
    <x v="1"/>
    <x v="253"/>
    <s v=""/>
    <x v="11"/>
    <x v="0"/>
    <n v="2700"/>
  </r>
  <r>
    <n v="3363"/>
    <s v="Kona Dutta"/>
    <s v="Male"/>
    <d v="2001-08-16T00:00:00"/>
    <n v="24.016438356164382"/>
    <s v="20-30"/>
    <s v="PhD"/>
    <n v="5"/>
    <s v="Executive"/>
    <x v="0"/>
    <x v="3"/>
    <x v="3"/>
    <x v="281"/>
    <x v="2"/>
    <x v="275"/>
    <n v="34"/>
    <x v="0"/>
    <x v="1"/>
    <n v="3300"/>
  </r>
  <r>
    <n v="3461"/>
    <s v="Sumaiya Das"/>
    <s v="Male"/>
    <d v="2001-08-13T00:00:00"/>
    <n v="24.024657534246575"/>
    <s v="20-30"/>
    <s v="PhD"/>
    <n v="15"/>
    <s v="Manager"/>
    <x v="4"/>
    <x v="0"/>
    <x v="0"/>
    <x v="241"/>
    <x v="0"/>
    <x v="276"/>
    <s v=""/>
    <x v="4"/>
    <x v="0"/>
    <n v="3500"/>
  </r>
  <r>
    <n v="1924"/>
    <s v="Tanvir Rahman"/>
    <s v="Female"/>
    <d v="2001-08-09T00:00:00"/>
    <n v="24.035616438356165"/>
    <s v="20-30"/>
    <s v="Bachelor's Degree"/>
    <n v="19"/>
    <s v="Assistant Manager"/>
    <x v="1"/>
    <x v="3"/>
    <x v="3"/>
    <x v="282"/>
    <x v="3"/>
    <x v="277"/>
    <s v=""/>
    <x v="8"/>
    <x v="0"/>
    <n v="3000"/>
  </r>
  <r>
    <n v="2941"/>
    <s v="Nafisa Sheikh"/>
    <s v="Female"/>
    <d v="2001-08-09T00:00:00"/>
    <n v="24.035616438356165"/>
    <s v="20-30"/>
    <s v="PhD"/>
    <n v="0"/>
    <s v="Trainee"/>
    <x v="1"/>
    <x v="3"/>
    <x v="3"/>
    <x v="283"/>
    <x v="2"/>
    <x v="278"/>
    <s v=""/>
    <x v="2"/>
    <x v="2"/>
    <n v="2700"/>
  </r>
  <r>
    <n v="3384"/>
    <s v="Amin Ghosh"/>
    <s v="Male"/>
    <d v="2001-08-08T00:00:00"/>
    <n v="24.038356164383561"/>
    <s v="20-30"/>
    <s v="High School"/>
    <n v="9"/>
    <s v="Assistant Manager"/>
    <x v="1"/>
    <x v="0"/>
    <x v="0"/>
    <x v="284"/>
    <x v="3"/>
    <x v="279"/>
    <s v=""/>
    <x v="5"/>
    <x v="0"/>
    <n v="2100"/>
  </r>
  <r>
    <n v="1044"/>
    <s v="Laboni Shah"/>
    <s v="Female"/>
    <d v="2001-08-06T00:00:00"/>
    <n v="24.043835616438358"/>
    <s v="20-30"/>
    <s v="PhD"/>
    <n v="5"/>
    <s v="Assistant Manager"/>
    <x v="1"/>
    <x v="0"/>
    <x v="0"/>
    <x v="135"/>
    <x v="1"/>
    <x v="280"/>
    <s v=""/>
    <x v="8"/>
    <x v="0"/>
    <n v="3700"/>
  </r>
  <r>
    <n v="2750"/>
    <s v="Maliha Mandal"/>
    <s v="Male"/>
    <d v="2001-08-03T00:00:00"/>
    <n v="24.052054794520547"/>
    <s v="20-30"/>
    <s v="PhD"/>
    <n v="17"/>
    <s v="Manager"/>
    <x v="4"/>
    <x v="0"/>
    <x v="0"/>
    <x v="285"/>
    <x v="0"/>
    <x v="281"/>
    <s v=""/>
    <x v="4"/>
    <x v="0"/>
    <n v="2600"/>
  </r>
  <r>
    <n v="3307"/>
    <s v="Tania Alam"/>
    <s v="Female"/>
    <d v="2001-08-01T00:00:00"/>
    <n v="24.057534246575344"/>
    <s v="20-30"/>
    <s v="Bachelor's Degree"/>
    <n v="11"/>
    <s v="General Manager"/>
    <x v="2"/>
    <x v="0"/>
    <x v="0"/>
    <x v="157"/>
    <x v="1"/>
    <x v="282"/>
    <s v=""/>
    <x v="11"/>
    <x v="0"/>
    <n v="3100"/>
  </r>
  <r>
    <n v="2169"/>
    <s v="Urmi Ahmed"/>
    <s v="Female"/>
    <d v="2001-07-30T00:00:00"/>
    <n v="24.063013698630137"/>
    <s v="20-30"/>
    <s v="Master's Degree"/>
    <n v="8"/>
    <s v="Assistant Manager"/>
    <x v="1"/>
    <x v="0"/>
    <x v="0"/>
    <x v="30"/>
    <x v="1"/>
    <x v="283"/>
    <s v=""/>
    <x v="3"/>
    <x v="0"/>
    <n v="3100"/>
  </r>
  <r>
    <n v="1109"/>
    <s v="Shila Dutta"/>
    <s v="Male"/>
    <d v="2001-07-25T00:00:00"/>
    <n v="24.076712328767123"/>
    <s v="20-30"/>
    <s v="Bachelor's Degree"/>
    <n v="20"/>
    <s v="Coordinator"/>
    <x v="5"/>
    <x v="2"/>
    <x v="2"/>
    <x v="82"/>
    <x v="3"/>
    <x v="284"/>
    <s v=""/>
    <x v="6"/>
    <x v="0"/>
    <n v="2800"/>
  </r>
  <r>
    <n v="3993"/>
    <s v="Priya Basu"/>
    <s v="Male"/>
    <d v="2001-07-22T00:00:00"/>
    <n v="24.084931506849315"/>
    <s v="20-30"/>
    <s v="Master's Degree"/>
    <n v="14"/>
    <s v="Assistant Manager"/>
    <x v="1"/>
    <x v="0"/>
    <x v="0"/>
    <x v="286"/>
    <x v="1"/>
    <x v="251"/>
    <s v=""/>
    <x v="4"/>
    <x v="0"/>
    <n v="2300"/>
  </r>
  <r>
    <n v="3725"/>
    <s v="Towhid Pramanik"/>
    <s v="Female"/>
    <d v="2001-07-18T00:00:00"/>
    <n v="24.095890410958905"/>
    <s v="20-30"/>
    <s v="High School"/>
    <n v="5"/>
    <s v="Senior Executive"/>
    <x v="3"/>
    <x v="2"/>
    <x v="2"/>
    <x v="287"/>
    <x v="1"/>
    <x v="285"/>
    <s v=""/>
    <x v="0"/>
    <x v="0"/>
    <n v="2600"/>
  </r>
  <r>
    <n v="3507"/>
    <s v="Keya Arefin"/>
    <s v="Other"/>
    <d v="2001-07-17T00:00:00"/>
    <n v="24.098630136986301"/>
    <s v="20-30"/>
    <s v="PhD"/>
    <n v="18"/>
    <s v="Trainee"/>
    <x v="1"/>
    <x v="0"/>
    <x v="0"/>
    <x v="172"/>
    <x v="3"/>
    <x v="286"/>
    <s v=""/>
    <x v="3"/>
    <x v="0"/>
    <n v="3000"/>
  </r>
  <r>
    <n v="3433"/>
    <s v="Laboni Miah"/>
    <s v="Female"/>
    <d v="2001-07-13T00:00:00"/>
    <n v="24.109589041095891"/>
    <s v="20-30"/>
    <s v="Master's Degree"/>
    <n v="2"/>
    <s v="Consultant"/>
    <x v="0"/>
    <x v="0"/>
    <x v="0"/>
    <x v="68"/>
    <x v="0"/>
    <x v="287"/>
    <s v=""/>
    <x v="9"/>
    <x v="0"/>
    <n v="3700"/>
  </r>
  <r>
    <n v="3432"/>
    <s v="Maliha Shah"/>
    <s v="Male"/>
    <d v="2001-07-06T00:00:00"/>
    <n v="24.12876712328767"/>
    <s v="20-30"/>
    <s v="High School"/>
    <n v="4"/>
    <s v="Senior Executive"/>
    <x v="3"/>
    <x v="0"/>
    <x v="0"/>
    <x v="288"/>
    <x v="3"/>
    <x v="288"/>
    <s v=""/>
    <x v="11"/>
    <x v="0"/>
    <n v="2000"/>
  </r>
  <r>
    <n v="1849"/>
    <s v="Jahid Nandi"/>
    <s v="Male"/>
    <d v="2001-06-30T00:00:00"/>
    <n v="24.145205479452056"/>
    <s v="20-30"/>
    <s v="High School"/>
    <n v="16"/>
    <s v="Intern"/>
    <x v="6"/>
    <x v="0"/>
    <x v="0"/>
    <x v="148"/>
    <x v="3"/>
    <x v="289"/>
    <s v=""/>
    <x v="5"/>
    <x v="0"/>
    <n v="2300"/>
  </r>
  <r>
    <n v="1724"/>
    <s v="Sajjad Nandi"/>
    <s v="Male"/>
    <d v="2001-06-16T00:00:00"/>
    <n v="24.183561643835617"/>
    <s v="20-30"/>
    <s v="Bachelor's Degree"/>
    <n v="10"/>
    <s v="Trainee"/>
    <x v="1"/>
    <x v="0"/>
    <x v="0"/>
    <x v="289"/>
    <x v="2"/>
    <x v="290"/>
    <s v=""/>
    <x v="10"/>
    <x v="2"/>
    <n v="2400"/>
  </r>
  <r>
    <n v="1673"/>
    <s v="Puja Ferdous"/>
    <s v="Male"/>
    <d v="2001-06-04T00:00:00"/>
    <n v="24.216438356164385"/>
    <s v="20-30"/>
    <s v="High School"/>
    <n v="12"/>
    <s v="Intern"/>
    <x v="6"/>
    <x v="0"/>
    <x v="0"/>
    <x v="171"/>
    <x v="1"/>
    <x v="68"/>
    <s v=""/>
    <x v="0"/>
    <x v="0"/>
    <n v="3100"/>
  </r>
  <r>
    <n v="2964"/>
    <s v="Nadia Alam"/>
    <s v="Female"/>
    <d v="2001-05-27T00:00:00"/>
    <n v="24.238356164383561"/>
    <s v="20-30"/>
    <s v="PhD"/>
    <n v="7"/>
    <s v="Junior Executive"/>
    <x v="0"/>
    <x v="0"/>
    <x v="0"/>
    <x v="32"/>
    <x v="1"/>
    <x v="291"/>
    <s v=""/>
    <x v="2"/>
    <x v="0"/>
    <n v="3700"/>
  </r>
  <r>
    <n v="2950"/>
    <s v="Anika Anwar"/>
    <s v="Female"/>
    <d v="2001-05-27T00:00:00"/>
    <n v="24.238356164383561"/>
    <s v="20-30"/>
    <s v="Bachelor's Degree"/>
    <n v="15"/>
    <s v="Executive"/>
    <x v="0"/>
    <x v="2"/>
    <x v="2"/>
    <x v="290"/>
    <x v="0"/>
    <x v="292"/>
    <s v=""/>
    <x v="1"/>
    <x v="0"/>
    <n v="2900"/>
  </r>
  <r>
    <n v="3789"/>
    <s v="Nadia Biswas"/>
    <s v="Male"/>
    <d v="2001-05-25T00:00:00"/>
    <n v="24.243835616438357"/>
    <s v="20-30"/>
    <s v="PhD"/>
    <n v="3"/>
    <s v="Officer"/>
    <x v="5"/>
    <x v="2"/>
    <x v="2"/>
    <x v="98"/>
    <x v="1"/>
    <x v="293"/>
    <s v=""/>
    <x v="8"/>
    <x v="0"/>
    <n v="2300"/>
  </r>
  <r>
    <n v="2261"/>
    <s v="Jahid Sarkar"/>
    <s v="Male"/>
    <d v="2001-05-21T00:00:00"/>
    <n v="24.254794520547946"/>
    <s v="20-30"/>
    <s v="High School"/>
    <n v="12"/>
    <s v="Consultant"/>
    <x v="0"/>
    <x v="0"/>
    <x v="0"/>
    <x v="75"/>
    <x v="1"/>
    <x v="129"/>
    <s v=""/>
    <x v="11"/>
    <x v="0"/>
    <n v="3200"/>
  </r>
  <r>
    <n v="1468"/>
    <s v="Ayesha Pal"/>
    <s v="Female"/>
    <d v="2001-05-17T00:00:00"/>
    <n v="24.265753424657536"/>
    <s v="20-30"/>
    <s v="PhD"/>
    <n v="6"/>
    <s v="Coordinator"/>
    <x v="5"/>
    <x v="0"/>
    <x v="0"/>
    <x v="177"/>
    <x v="0"/>
    <x v="127"/>
    <s v=""/>
    <x v="8"/>
    <x v="0"/>
    <n v="2900"/>
  </r>
  <r>
    <n v="1179"/>
    <s v="Mim Mazumder"/>
    <s v="Male"/>
    <d v="2001-05-15T00:00:00"/>
    <n v="24.271232876712329"/>
    <s v="20-30"/>
    <s v="Bachelor's Degree"/>
    <n v="7"/>
    <s v="Executive"/>
    <x v="0"/>
    <x v="2"/>
    <x v="2"/>
    <x v="291"/>
    <x v="1"/>
    <x v="294"/>
    <s v=""/>
    <x v="10"/>
    <x v="0"/>
    <n v="2500"/>
  </r>
  <r>
    <n v="2074"/>
    <s v="Iftekhar Sharif"/>
    <s v="Male"/>
    <d v="2001-05-14T00:00:00"/>
    <n v="24.273972602739725"/>
    <s v="20-30"/>
    <s v="Master's Degree"/>
    <n v="4"/>
    <s v="Senior Manager"/>
    <x v="2"/>
    <x v="0"/>
    <x v="0"/>
    <x v="13"/>
    <x v="1"/>
    <x v="295"/>
    <s v=""/>
    <x v="10"/>
    <x v="0"/>
    <n v="2100"/>
  </r>
  <r>
    <n v="3402"/>
    <s v="Parvez Morshed"/>
    <s v="Female"/>
    <d v="2001-05-14T00:00:00"/>
    <n v="24.273972602739725"/>
    <s v="20-30"/>
    <s v="Bachelor's Degree"/>
    <n v="5"/>
    <s v="Senior Executive"/>
    <x v="3"/>
    <x v="0"/>
    <x v="0"/>
    <x v="292"/>
    <x v="1"/>
    <x v="108"/>
    <s v=""/>
    <x v="10"/>
    <x v="0"/>
    <n v="3000"/>
  </r>
  <r>
    <n v="2674"/>
    <s v="Ayesha Mazumder"/>
    <s v="Male"/>
    <d v="2001-05-12T00:00:00"/>
    <n v="24.279452054794522"/>
    <s v="20-30"/>
    <s v="PhD"/>
    <n v="3"/>
    <s v="Specialist"/>
    <x v="7"/>
    <x v="2"/>
    <x v="2"/>
    <x v="117"/>
    <x v="1"/>
    <x v="99"/>
    <s v=""/>
    <x v="0"/>
    <x v="0"/>
    <n v="2600"/>
  </r>
  <r>
    <n v="3779"/>
    <s v="Mahfuz Hossain"/>
    <s v="Female"/>
    <d v="2001-05-08T00:00:00"/>
    <n v="24.290410958904111"/>
    <s v="20-30"/>
    <s v="High School"/>
    <n v="0"/>
    <s v="Coordinator"/>
    <x v="5"/>
    <x v="2"/>
    <x v="2"/>
    <x v="293"/>
    <x v="1"/>
    <x v="296"/>
    <s v=""/>
    <x v="6"/>
    <x v="0"/>
    <n v="3600"/>
  </r>
  <r>
    <n v="2571"/>
    <s v="Mim Basu"/>
    <s v="Female"/>
    <d v="2001-05-05T00:00:00"/>
    <n v="24.298630136986301"/>
    <s v="20-30"/>
    <s v="Master's Degree"/>
    <n v="14"/>
    <s v="Senior Executive"/>
    <x v="3"/>
    <x v="2"/>
    <x v="2"/>
    <x v="279"/>
    <x v="1"/>
    <x v="56"/>
    <s v=""/>
    <x v="8"/>
    <x v="0"/>
    <n v="2400"/>
  </r>
  <r>
    <n v="3585"/>
    <s v="Sadia Sultana"/>
    <s v="Female"/>
    <d v="2001-04-29T00:00:00"/>
    <n v="24.315068493150687"/>
    <s v="20-30"/>
    <s v="Bachelor's Degree"/>
    <n v="14"/>
    <s v="Manager"/>
    <x v="4"/>
    <x v="0"/>
    <x v="0"/>
    <x v="294"/>
    <x v="3"/>
    <x v="297"/>
    <s v=""/>
    <x v="2"/>
    <x v="0"/>
    <n v="2700"/>
  </r>
  <r>
    <n v="3214"/>
    <s v="Ruma Pal"/>
    <s v="Male"/>
    <d v="2001-04-22T00:00:00"/>
    <n v="24.334246575342465"/>
    <s v="20-30"/>
    <s v="Bachelor's Degree"/>
    <n v="4"/>
    <s v="Senior Manager"/>
    <x v="2"/>
    <x v="3"/>
    <x v="3"/>
    <x v="187"/>
    <x v="2"/>
    <x v="298"/>
    <n v="43"/>
    <x v="2"/>
    <x v="1"/>
    <n v="2200"/>
  </r>
  <r>
    <n v="2382"/>
    <s v="Amin Mazumder"/>
    <s v="Female"/>
    <d v="2001-04-20T00:00:00"/>
    <n v="24.339726027397262"/>
    <s v="20-30"/>
    <s v="PhD"/>
    <n v="7"/>
    <s v="Assistant Manager"/>
    <x v="1"/>
    <x v="0"/>
    <x v="0"/>
    <x v="0"/>
    <x v="2"/>
    <x v="299"/>
    <s v=""/>
    <x v="8"/>
    <x v="2"/>
    <n v="3500"/>
  </r>
  <r>
    <n v="3183"/>
    <s v="Mim Basu"/>
    <s v="Female"/>
    <d v="2001-04-17T00:00:00"/>
    <n v="24.347945205479451"/>
    <s v="20-30"/>
    <s v="High School"/>
    <n v="0"/>
    <s v="Executive"/>
    <x v="0"/>
    <x v="0"/>
    <x v="0"/>
    <x v="86"/>
    <x v="1"/>
    <x v="300"/>
    <s v=""/>
    <x v="3"/>
    <x v="0"/>
    <n v="2000"/>
  </r>
  <r>
    <n v="2996"/>
    <s v="Imran Roy"/>
    <s v="Female"/>
    <d v="2001-04-15T00:00:00"/>
    <n v="24.353424657534248"/>
    <s v="20-30"/>
    <s v="Bachelor's Degree"/>
    <n v="12"/>
    <s v="Executive"/>
    <x v="0"/>
    <x v="0"/>
    <x v="0"/>
    <x v="132"/>
    <x v="0"/>
    <x v="37"/>
    <s v=""/>
    <x v="10"/>
    <x v="0"/>
    <n v="3600"/>
  </r>
  <r>
    <n v="1196"/>
    <s v="Urmi Chowdhury"/>
    <s v="Female"/>
    <d v="2001-04-11T00:00:00"/>
    <n v="24.364383561643837"/>
    <s v="20-30"/>
    <s v="High School"/>
    <n v="5"/>
    <s v="Director"/>
    <x v="2"/>
    <x v="0"/>
    <x v="0"/>
    <x v="98"/>
    <x v="1"/>
    <x v="112"/>
    <s v=""/>
    <x v="8"/>
    <x v="0"/>
    <n v="2800"/>
  </r>
  <r>
    <n v="1163"/>
    <s v="Tanvir Sarkar"/>
    <s v="Male"/>
    <d v="2001-04-08T00:00:00"/>
    <n v="24.372602739726027"/>
    <s v="20-30"/>
    <s v="PhD"/>
    <n v="6"/>
    <s v="Junior Executive"/>
    <x v="0"/>
    <x v="2"/>
    <x v="2"/>
    <x v="184"/>
    <x v="3"/>
    <x v="274"/>
    <s v=""/>
    <x v="8"/>
    <x v="0"/>
    <n v="2300"/>
  </r>
  <r>
    <n v="1492"/>
    <s v="Faisal Bhuiyan"/>
    <s v="Male"/>
    <d v="2001-04-06T00:00:00"/>
    <n v="24.378082191780823"/>
    <s v="20-30"/>
    <s v="High School"/>
    <n v="4"/>
    <s v="Specialist"/>
    <x v="7"/>
    <x v="0"/>
    <x v="0"/>
    <x v="245"/>
    <x v="3"/>
    <x v="301"/>
    <s v=""/>
    <x v="2"/>
    <x v="0"/>
    <n v="3400"/>
  </r>
  <r>
    <n v="3427"/>
    <s v="Faria Mandal"/>
    <s v="Female"/>
    <d v="2001-04-04T00:00:00"/>
    <n v="24.383561643835616"/>
    <s v="20-30"/>
    <s v="PhD"/>
    <n v="17"/>
    <s v="Trainee"/>
    <x v="1"/>
    <x v="3"/>
    <x v="3"/>
    <x v="295"/>
    <x v="2"/>
    <x v="302"/>
    <n v="46"/>
    <x v="6"/>
    <x v="1"/>
    <n v="3100"/>
  </r>
  <r>
    <n v="3118"/>
    <s v="Laboni Mazumder"/>
    <s v="Male"/>
    <d v="2001-04-03T00:00:00"/>
    <n v="24.386301369863013"/>
    <s v="20-30"/>
    <s v="Bachelor's Degree"/>
    <n v="8"/>
    <s v="Assistant Manager"/>
    <x v="1"/>
    <x v="0"/>
    <x v="0"/>
    <x v="102"/>
    <x v="3"/>
    <x v="289"/>
    <s v=""/>
    <x v="5"/>
    <x v="0"/>
    <n v="3500"/>
  </r>
  <r>
    <n v="1810"/>
    <s v="Arif Khan"/>
    <s v="Male"/>
    <d v="2001-03-31T00:00:00"/>
    <n v="24.394520547945206"/>
    <s v="20-30"/>
    <s v="PhD"/>
    <n v="11"/>
    <s v="Senior Manager"/>
    <x v="2"/>
    <x v="0"/>
    <x v="0"/>
    <x v="296"/>
    <x v="2"/>
    <x v="303"/>
    <s v=""/>
    <x v="9"/>
    <x v="2"/>
    <n v="3200"/>
  </r>
  <r>
    <n v="2339"/>
    <s v="Biplob Pal"/>
    <s v="Female"/>
    <d v="2001-03-29T00:00:00"/>
    <n v="24.4"/>
    <s v="20-30"/>
    <s v="Master's Degree"/>
    <n v="11"/>
    <s v="Executive"/>
    <x v="0"/>
    <x v="2"/>
    <x v="2"/>
    <x v="297"/>
    <x v="0"/>
    <x v="63"/>
    <s v=""/>
    <x v="0"/>
    <x v="0"/>
    <n v="2800"/>
  </r>
  <r>
    <n v="2841"/>
    <s v="Jannat Bhuiyan"/>
    <s v="Female"/>
    <d v="2001-03-13T00:00:00"/>
    <n v="24.443835616438356"/>
    <s v="20-30"/>
    <s v="Bachelor's Degree"/>
    <n v="6"/>
    <s v="Senior Executive"/>
    <x v="3"/>
    <x v="0"/>
    <x v="0"/>
    <x v="298"/>
    <x v="3"/>
    <x v="143"/>
    <s v=""/>
    <x v="6"/>
    <x v="0"/>
    <n v="3200"/>
  </r>
  <r>
    <n v="3714"/>
    <s v="Shila Das"/>
    <s v="Male"/>
    <d v="2001-03-05T00:00:00"/>
    <n v="24.465753424657535"/>
    <s v="20-30"/>
    <s v="Master's Degree"/>
    <n v="20"/>
    <s v="Senior Executive"/>
    <x v="3"/>
    <x v="2"/>
    <x v="2"/>
    <x v="299"/>
    <x v="1"/>
    <x v="304"/>
    <s v=""/>
    <x v="10"/>
    <x v="0"/>
    <n v="3000"/>
  </r>
  <r>
    <n v="1765"/>
    <s v="Priya Rahman"/>
    <s v="Female"/>
    <d v="2001-03-04T00:00:00"/>
    <n v="24.468493150684932"/>
    <s v="20-30"/>
    <s v="High School"/>
    <n v="4"/>
    <s v="Senior Executive"/>
    <x v="3"/>
    <x v="0"/>
    <x v="0"/>
    <x v="300"/>
    <x v="1"/>
    <x v="305"/>
    <s v=""/>
    <x v="9"/>
    <x v="0"/>
    <n v="2000"/>
  </r>
  <r>
    <n v="2477"/>
    <s v="Maliha Karim"/>
    <s v="Female"/>
    <d v="2001-02-25T00:00:00"/>
    <n v="24.487671232876714"/>
    <s v="20-30"/>
    <s v="High School"/>
    <n v="7"/>
    <s v="Senior Executive"/>
    <x v="3"/>
    <x v="0"/>
    <x v="0"/>
    <x v="301"/>
    <x v="0"/>
    <x v="10"/>
    <s v=""/>
    <x v="3"/>
    <x v="0"/>
    <n v="2900"/>
  </r>
  <r>
    <n v="2158"/>
    <s v="Imran Ghosh"/>
    <s v="Male"/>
    <d v="2001-02-25T00:00:00"/>
    <n v="24.487671232876714"/>
    <s v="20-30"/>
    <s v="High School"/>
    <n v="15"/>
    <s v="Senior Executive"/>
    <x v="3"/>
    <x v="0"/>
    <x v="0"/>
    <x v="100"/>
    <x v="2"/>
    <x v="306"/>
    <s v=""/>
    <x v="5"/>
    <x v="2"/>
    <n v="3100"/>
  </r>
  <r>
    <n v="2266"/>
    <s v="Puja Sharif"/>
    <s v="Male"/>
    <d v="2001-02-25T00:00:00"/>
    <n v="24.487671232876714"/>
    <s v="20-30"/>
    <s v="PhD"/>
    <n v="14"/>
    <s v="Executive"/>
    <x v="0"/>
    <x v="0"/>
    <x v="0"/>
    <x v="280"/>
    <x v="0"/>
    <x v="307"/>
    <s v=""/>
    <x v="11"/>
    <x v="0"/>
    <n v="3900"/>
  </r>
  <r>
    <n v="1424"/>
    <s v="Shawon Pal"/>
    <s v="Female"/>
    <d v="2001-02-24T00:00:00"/>
    <n v="24.490410958904111"/>
    <s v="20-30"/>
    <s v="PhD"/>
    <n v="1"/>
    <s v="Consultant"/>
    <x v="0"/>
    <x v="0"/>
    <x v="0"/>
    <x v="302"/>
    <x v="3"/>
    <x v="308"/>
    <s v=""/>
    <x v="10"/>
    <x v="0"/>
    <n v="2400"/>
  </r>
  <r>
    <n v="3687"/>
    <s v="Faisal Ahmed"/>
    <s v="Male"/>
    <d v="2001-02-16T00:00:00"/>
    <n v="24.512328767123286"/>
    <s v="20-30"/>
    <s v="PhD"/>
    <n v="18"/>
    <s v="Executive"/>
    <x v="0"/>
    <x v="3"/>
    <x v="3"/>
    <x v="303"/>
    <x v="2"/>
    <x v="309"/>
    <n v="33"/>
    <x v="2"/>
    <x v="1"/>
    <n v="2500"/>
  </r>
  <r>
    <n v="1694"/>
    <s v="Shila Bari"/>
    <s v="Male"/>
    <d v="2001-02-16T00:00:00"/>
    <n v="24.512328767123286"/>
    <s v="20-30"/>
    <s v="Master's Degree"/>
    <n v="18"/>
    <s v="Analyst"/>
    <x v="4"/>
    <x v="0"/>
    <x v="0"/>
    <x v="167"/>
    <x v="1"/>
    <x v="310"/>
    <s v=""/>
    <x v="5"/>
    <x v="0"/>
    <n v="2800"/>
  </r>
  <r>
    <n v="3215"/>
    <s v="Hasan Mazumder"/>
    <s v="Male"/>
    <d v="2001-02-06T00:00:00"/>
    <n v="24.539726027397261"/>
    <s v="20-30"/>
    <s v="High School"/>
    <n v="5"/>
    <s v="Consultant"/>
    <x v="0"/>
    <x v="0"/>
    <x v="0"/>
    <x v="94"/>
    <x v="1"/>
    <x v="311"/>
    <s v=""/>
    <x v="10"/>
    <x v="0"/>
    <n v="2900"/>
  </r>
  <r>
    <n v="2165"/>
    <s v="Mona Morshed"/>
    <s v="Female"/>
    <d v="2001-01-30T00:00:00"/>
    <n v="24.55890410958904"/>
    <s v="20-30"/>
    <s v="Bachelor's Degree"/>
    <n v="1"/>
    <s v="Executive"/>
    <x v="0"/>
    <x v="0"/>
    <x v="0"/>
    <x v="86"/>
    <x v="4"/>
    <x v="312"/>
    <s v=""/>
    <x v="3"/>
    <x v="0"/>
    <n v="3600"/>
  </r>
  <r>
    <n v="2836"/>
    <s v="Sumaiya Ahmed"/>
    <s v="Female"/>
    <d v="2001-01-23T00:00:00"/>
    <n v="24.578082191780823"/>
    <s v="20-30"/>
    <s v="High School"/>
    <n v="0"/>
    <s v="Director"/>
    <x v="2"/>
    <x v="3"/>
    <x v="3"/>
    <x v="304"/>
    <x v="2"/>
    <x v="292"/>
    <n v="30"/>
    <x v="1"/>
    <x v="1"/>
    <n v="3400"/>
  </r>
  <r>
    <n v="3139"/>
    <s v="Kona Mahmud"/>
    <s v="Female"/>
    <d v="2001-01-11T00:00:00"/>
    <n v="24.610958904109587"/>
    <s v="20-30"/>
    <s v="PhD"/>
    <n v="7"/>
    <s v="Assistant Manager"/>
    <x v="1"/>
    <x v="0"/>
    <x v="0"/>
    <x v="305"/>
    <x v="3"/>
    <x v="33"/>
    <s v=""/>
    <x v="8"/>
    <x v="0"/>
    <n v="3100"/>
  </r>
  <r>
    <n v="2051"/>
    <s v="Arif Islam"/>
    <s v="Female"/>
    <d v="2001-01-08T00:00:00"/>
    <n v="24.61917808219178"/>
    <s v="20-30"/>
    <s v="Master's Degree"/>
    <n v="11"/>
    <s v="Senior Manager"/>
    <x v="2"/>
    <x v="0"/>
    <x v="0"/>
    <x v="306"/>
    <x v="1"/>
    <x v="248"/>
    <s v=""/>
    <x v="11"/>
    <x v="0"/>
    <n v="2900"/>
  </r>
  <r>
    <n v="2365"/>
    <s v="Maliha Anwar"/>
    <s v="Male"/>
    <d v="2001-01-04T00:00:00"/>
    <n v="24.63013698630137"/>
    <s v="20-30"/>
    <s v="Bachelor's Degree"/>
    <n v="1"/>
    <s v="Executive"/>
    <x v="0"/>
    <x v="2"/>
    <x v="2"/>
    <x v="274"/>
    <x v="2"/>
    <x v="313"/>
    <n v="41"/>
    <x v="11"/>
    <x v="1"/>
    <n v="3200"/>
  </r>
  <r>
    <n v="1389"/>
    <s v="Faisal Hassan"/>
    <s v="Male"/>
    <d v="2000-12-26T00:00:00"/>
    <n v="24.654794520547945"/>
    <s v="20-30"/>
    <s v="Bachelor's Degree"/>
    <n v="1"/>
    <s v="Executive"/>
    <x v="0"/>
    <x v="0"/>
    <x v="0"/>
    <x v="307"/>
    <x v="1"/>
    <x v="56"/>
    <s v=""/>
    <x v="8"/>
    <x v="0"/>
    <n v="2400"/>
  </r>
  <r>
    <n v="2774"/>
    <s v="Kona Miah"/>
    <s v="Female"/>
    <d v="2000-12-22T00:00:00"/>
    <n v="24.665753424657535"/>
    <s v="20-30"/>
    <s v="Bachelor's Degree"/>
    <n v="5"/>
    <s v="Senior Manager"/>
    <x v="2"/>
    <x v="0"/>
    <x v="0"/>
    <x v="172"/>
    <x v="3"/>
    <x v="302"/>
    <s v=""/>
    <x v="6"/>
    <x v="0"/>
    <n v="2500"/>
  </r>
  <r>
    <n v="2523"/>
    <s v="Mim Khan"/>
    <s v="Male"/>
    <d v="2000-12-20T00:00:00"/>
    <n v="24.671232876712327"/>
    <s v="20-30"/>
    <s v="Master's Degree"/>
    <n v="1"/>
    <s v="Consultant"/>
    <x v="0"/>
    <x v="0"/>
    <x v="0"/>
    <x v="308"/>
    <x v="0"/>
    <x v="314"/>
    <s v=""/>
    <x v="11"/>
    <x v="0"/>
    <n v="3100"/>
  </r>
  <r>
    <n v="3417"/>
    <s v="Mahfuz Hossain"/>
    <s v="Male"/>
    <d v="2000-12-14T00:00:00"/>
    <n v="24.687671232876713"/>
    <s v="20-30"/>
    <s v="High School"/>
    <n v="15"/>
    <s v="Analyst"/>
    <x v="4"/>
    <x v="0"/>
    <x v="0"/>
    <x v="141"/>
    <x v="3"/>
    <x v="315"/>
    <s v=""/>
    <x v="8"/>
    <x v="0"/>
    <n v="3200"/>
  </r>
  <r>
    <n v="2455"/>
    <s v="Tanvir Mazumder"/>
    <s v="Male"/>
    <d v="2000-12-02T00:00:00"/>
    <n v="24.720547945205478"/>
    <s v="20-30"/>
    <s v="Bachelor's Degree"/>
    <n v="17"/>
    <s v="Senior Manager"/>
    <x v="2"/>
    <x v="0"/>
    <x v="0"/>
    <x v="309"/>
    <x v="0"/>
    <x v="316"/>
    <s v=""/>
    <x v="6"/>
    <x v="0"/>
    <n v="3300"/>
  </r>
  <r>
    <n v="1367"/>
    <s v="Anika Mazumder"/>
    <s v="Female"/>
    <d v="2000-11-29T00:00:00"/>
    <n v="24.728767123287671"/>
    <s v="20-30"/>
    <s v="Bachelor's Degree"/>
    <n v="14"/>
    <s v="Junior Executive"/>
    <x v="0"/>
    <x v="0"/>
    <x v="0"/>
    <x v="302"/>
    <x v="1"/>
    <x v="159"/>
    <s v=""/>
    <x v="10"/>
    <x v="0"/>
    <n v="2100"/>
  </r>
  <r>
    <n v="2409"/>
    <s v="Sadia Anwar"/>
    <s v="Male"/>
    <d v="2000-11-25T00:00:00"/>
    <n v="24.739726027397261"/>
    <s v="20-30"/>
    <s v="Bachelor's Degree"/>
    <n v="4"/>
    <s v="Senior Executive"/>
    <x v="3"/>
    <x v="2"/>
    <x v="2"/>
    <x v="310"/>
    <x v="0"/>
    <x v="159"/>
    <s v=""/>
    <x v="10"/>
    <x v="0"/>
    <n v="2900"/>
  </r>
  <r>
    <n v="1218"/>
    <s v="Kamrul Sultana"/>
    <s v="Female"/>
    <d v="2000-11-18T00:00:00"/>
    <n v="24.758904109589039"/>
    <s v="20-30"/>
    <s v="Bachelor's Degree"/>
    <n v="8"/>
    <s v="General Manager"/>
    <x v="2"/>
    <x v="0"/>
    <x v="0"/>
    <x v="136"/>
    <x v="0"/>
    <x v="317"/>
    <s v=""/>
    <x v="3"/>
    <x v="0"/>
    <n v="2300"/>
  </r>
  <r>
    <n v="1684"/>
    <s v="Faisal Islam"/>
    <s v="Female"/>
    <d v="2000-11-17T00:00:00"/>
    <n v="24.761643835616439"/>
    <s v="20-30"/>
    <s v="Master's Degree"/>
    <n v="13"/>
    <s v="Officer"/>
    <x v="5"/>
    <x v="0"/>
    <x v="0"/>
    <x v="48"/>
    <x v="2"/>
    <x v="318"/>
    <n v="31"/>
    <x v="6"/>
    <x v="1"/>
    <n v="2400"/>
  </r>
  <r>
    <n v="1313"/>
    <s v="Parvez Basu"/>
    <s v="Male"/>
    <d v="2000-11-16T00:00:00"/>
    <n v="24.764383561643836"/>
    <s v="20-30"/>
    <s v="PhD"/>
    <n v="19"/>
    <s v="Manager"/>
    <x v="4"/>
    <x v="3"/>
    <x v="3"/>
    <x v="269"/>
    <x v="4"/>
    <x v="97"/>
    <s v=""/>
    <x v="11"/>
    <x v="0"/>
    <n v="2000"/>
  </r>
  <r>
    <n v="1860"/>
    <s v="Samia Islam"/>
    <s v="Male"/>
    <d v="2000-11-08T00:00:00"/>
    <n v="24.786301369863015"/>
    <s v="20-30"/>
    <s v="PhD"/>
    <n v="6"/>
    <s v="Senior Executive"/>
    <x v="3"/>
    <x v="3"/>
    <x v="3"/>
    <x v="311"/>
    <x v="3"/>
    <x v="319"/>
    <s v=""/>
    <x v="1"/>
    <x v="0"/>
    <n v="3400"/>
  </r>
  <r>
    <n v="3473"/>
    <s v="Puja Uddin"/>
    <s v="Female"/>
    <d v="2000-11-04T00:00:00"/>
    <n v="24.797260273972604"/>
    <s v="20-30"/>
    <s v="High School"/>
    <n v="4"/>
    <s v="Senior Executive"/>
    <x v="3"/>
    <x v="0"/>
    <x v="0"/>
    <x v="34"/>
    <x v="0"/>
    <x v="114"/>
    <s v=""/>
    <x v="0"/>
    <x v="0"/>
    <n v="3600"/>
  </r>
  <r>
    <n v="3381"/>
    <s v="Sajid Haque"/>
    <s v="Male"/>
    <d v="2000-10-23T00:00:00"/>
    <n v="24.830136986301369"/>
    <s v="20-30"/>
    <s v="PhD"/>
    <n v="10"/>
    <s v="Analyst"/>
    <x v="4"/>
    <x v="0"/>
    <x v="0"/>
    <x v="312"/>
    <x v="4"/>
    <x v="320"/>
    <s v=""/>
    <x v="0"/>
    <x v="0"/>
    <n v="3300"/>
  </r>
  <r>
    <n v="3235"/>
    <s v="Tarek Biswas"/>
    <s v="Female"/>
    <d v="2000-10-22T00:00:00"/>
    <n v="24.832876712328765"/>
    <s v="20-30"/>
    <s v="Master's Degree"/>
    <n v="17"/>
    <s v="Assistant Manager"/>
    <x v="1"/>
    <x v="0"/>
    <x v="0"/>
    <x v="32"/>
    <x v="4"/>
    <x v="106"/>
    <s v=""/>
    <x v="2"/>
    <x v="0"/>
    <n v="2500"/>
  </r>
  <r>
    <n v="3915"/>
    <s v="Arif Das"/>
    <s v="Male"/>
    <d v="2000-10-21T00:00:00"/>
    <n v="24.835616438356166"/>
    <s v="20-30"/>
    <s v="PhD"/>
    <n v="18"/>
    <s v="Executive"/>
    <x v="0"/>
    <x v="2"/>
    <x v="2"/>
    <x v="44"/>
    <x v="2"/>
    <x v="283"/>
    <n v="38"/>
    <x v="3"/>
    <x v="1"/>
    <n v="3900"/>
  </r>
  <r>
    <n v="1162"/>
    <s v="Rina Sarkar"/>
    <s v="Male"/>
    <d v="2000-10-13T00:00:00"/>
    <n v="24.857534246575341"/>
    <s v="20-30"/>
    <s v="Master's Degree"/>
    <n v="10"/>
    <s v="Manager"/>
    <x v="4"/>
    <x v="0"/>
    <x v="0"/>
    <x v="313"/>
    <x v="2"/>
    <x v="42"/>
    <n v="57"/>
    <x v="0"/>
    <x v="1"/>
    <n v="2700"/>
  </r>
  <r>
    <n v="3165"/>
    <s v="Sumaiya Bari"/>
    <s v="Female"/>
    <d v="2000-10-07T00:00:00"/>
    <n v="24.873972602739727"/>
    <s v="20-30"/>
    <s v="High School"/>
    <n v="11"/>
    <s v="Executive"/>
    <x v="0"/>
    <x v="1"/>
    <x v="1"/>
    <x v="157"/>
    <x v="2"/>
    <x v="129"/>
    <s v=""/>
    <x v="11"/>
    <x v="2"/>
    <n v="3300"/>
  </r>
  <r>
    <n v="3838"/>
    <s v="Mitu Rashid"/>
    <s v="Female"/>
    <d v="2000-10-04T00:00:00"/>
    <n v="24.882191780821916"/>
    <s v="20-30"/>
    <s v="High School"/>
    <n v="9"/>
    <s v="Junior Executive"/>
    <x v="0"/>
    <x v="2"/>
    <x v="2"/>
    <x v="314"/>
    <x v="2"/>
    <x v="321"/>
    <n v="51"/>
    <x v="7"/>
    <x v="1"/>
    <n v="2800"/>
  </r>
  <r>
    <n v="3808"/>
    <s v="Shafin Mandal"/>
    <s v="Female"/>
    <d v="2000-10-04T00:00:00"/>
    <n v="24.882191780821916"/>
    <s v="20-30"/>
    <s v="High School"/>
    <n v="10"/>
    <s v="Team Lead"/>
    <x v="1"/>
    <x v="0"/>
    <x v="0"/>
    <x v="39"/>
    <x v="4"/>
    <x v="322"/>
    <s v=""/>
    <x v="5"/>
    <x v="0"/>
    <n v="3800"/>
  </r>
  <r>
    <n v="3506"/>
    <s v="Shila Akter"/>
    <s v="Female"/>
    <d v="2000-10-02T00:00:00"/>
    <n v="24.887671232876713"/>
    <s v="20-30"/>
    <s v="PhD"/>
    <n v="12"/>
    <s v="Senior Executive"/>
    <x v="3"/>
    <x v="0"/>
    <x v="0"/>
    <x v="100"/>
    <x v="0"/>
    <x v="323"/>
    <s v=""/>
    <x v="5"/>
    <x v="0"/>
    <n v="2200"/>
  </r>
  <r>
    <n v="3567"/>
    <s v="Keya Karim"/>
    <s v="Other"/>
    <d v="2000-10-01T00:00:00"/>
    <n v="24.890410958904109"/>
    <s v="20-30"/>
    <s v="PhD"/>
    <n v="0"/>
    <s v="Analyst"/>
    <x v="4"/>
    <x v="0"/>
    <x v="0"/>
    <x v="133"/>
    <x v="3"/>
    <x v="324"/>
    <s v=""/>
    <x v="3"/>
    <x v="0"/>
    <n v="3300"/>
  </r>
  <r>
    <n v="3870"/>
    <s v="Tania Sultana"/>
    <s v="Male"/>
    <d v="2000-09-26T00:00:00"/>
    <n v="24.904109589041095"/>
    <s v="20-30"/>
    <s v="Bachelor's Degree"/>
    <n v="16"/>
    <s v="Senior Executive"/>
    <x v="3"/>
    <x v="2"/>
    <x v="2"/>
    <x v="27"/>
    <x v="2"/>
    <x v="179"/>
    <n v="59"/>
    <x v="4"/>
    <x v="1"/>
    <n v="2800"/>
  </r>
  <r>
    <n v="2425"/>
    <s v="Shawon Chowdhury"/>
    <s v="Male"/>
    <d v="2000-09-26T00:00:00"/>
    <n v="24.904109589041095"/>
    <s v="20-30"/>
    <s v="High School"/>
    <n v="9"/>
    <s v="Assistant Manager"/>
    <x v="1"/>
    <x v="0"/>
    <x v="0"/>
    <x v="40"/>
    <x v="3"/>
    <x v="325"/>
    <s v=""/>
    <x v="8"/>
    <x v="0"/>
    <n v="3400"/>
  </r>
  <r>
    <n v="2214"/>
    <s v="Shila Uddin"/>
    <s v="Male"/>
    <d v="2000-09-22T00:00:00"/>
    <n v="24.915068493150685"/>
    <s v="20-30"/>
    <s v="Bachelor's Degree"/>
    <n v="10"/>
    <s v="Coordinator"/>
    <x v="5"/>
    <x v="0"/>
    <x v="0"/>
    <x v="315"/>
    <x v="1"/>
    <x v="104"/>
    <s v=""/>
    <x v="9"/>
    <x v="0"/>
    <n v="2300"/>
  </r>
  <r>
    <n v="2853"/>
    <s v="Kona Islam"/>
    <s v="Female"/>
    <d v="2000-09-17T00:00:00"/>
    <n v="24.92876712328767"/>
    <s v="20-30"/>
    <s v="Master's Degree"/>
    <n v="18"/>
    <s v="Specialist"/>
    <x v="7"/>
    <x v="0"/>
    <x v="0"/>
    <x v="316"/>
    <x v="0"/>
    <x v="60"/>
    <s v=""/>
    <x v="7"/>
    <x v="0"/>
    <n v="3000"/>
  </r>
  <r>
    <n v="2527"/>
    <s v="Samia Pramanik"/>
    <s v="Male"/>
    <d v="2000-09-16T00:00:00"/>
    <n v="24.931506849315067"/>
    <s v="20-30"/>
    <s v="Master's Degree"/>
    <n v="19"/>
    <s v="Trainee"/>
    <x v="1"/>
    <x v="1"/>
    <x v="1"/>
    <x v="317"/>
    <x v="2"/>
    <x v="40"/>
    <n v="48"/>
    <x v="9"/>
    <x v="1"/>
    <n v="2600"/>
  </r>
  <r>
    <n v="2029"/>
    <s v="Jahid Rashid"/>
    <s v="Male"/>
    <d v="2000-09-14T00:00:00"/>
    <n v="24.936986301369863"/>
    <s v="20-30"/>
    <s v="Bachelor's Degree"/>
    <n v="14"/>
    <s v="Senior Executive"/>
    <x v="3"/>
    <x v="3"/>
    <x v="3"/>
    <x v="286"/>
    <x v="3"/>
    <x v="107"/>
    <s v=""/>
    <x v="4"/>
    <x v="0"/>
    <n v="3500"/>
  </r>
  <r>
    <n v="2310"/>
    <s v="Farzana Rashid"/>
    <s v="Female"/>
    <d v="2000-09-14T00:00:00"/>
    <n v="24.936986301369863"/>
    <s v="20-30"/>
    <s v="Master's Degree"/>
    <n v="13"/>
    <s v="Team Lead"/>
    <x v="1"/>
    <x v="0"/>
    <x v="0"/>
    <x v="128"/>
    <x v="0"/>
    <x v="326"/>
    <s v=""/>
    <x v="1"/>
    <x v="0"/>
    <n v="3400"/>
  </r>
  <r>
    <n v="1444"/>
    <s v="Sadia Mahmud"/>
    <s v="Male"/>
    <d v="2000-09-09T00:00:00"/>
    <n v="24.950684931506849"/>
    <s v="20-30"/>
    <s v="Bachelor's Degree"/>
    <n v="0"/>
    <s v="Manager"/>
    <x v="4"/>
    <x v="2"/>
    <x v="2"/>
    <x v="318"/>
    <x v="2"/>
    <x v="279"/>
    <n v="46"/>
    <x v="5"/>
    <x v="1"/>
    <n v="3000"/>
  </r>
  <r>
    <n v="3852"/>
    <s v="Tanvir Haque"/>
    <s v="Female"/>
    <d v="2000-09-09T00:00:00"/>
    <n v="24.950684931506849"/>
    <s v="20-30"/>
    <s v="High School"/>
    <n v="16"/>
    <s v="Executive"/>
    <x v="0"/>
    <x v="0"/>
    <x v="0"/>
    <x v="198"/>
    <x v="0"/>
    <x v="327"/>
    <s v=""/>
    <x v="10"/>
    <x v="0"/>
    <n v="2200"/>
  </r>
  <r>
    <n v="2342"/>
    <s v="Nafisa Arefin"/>
    <s v="Male"/>
    <d v="2000-09-08T00:00:00"/>
    <n v="24.953424657534246"/>
    <s v="20-30"/>
    <s v="PhD"/>
    <n v="5"/>
    <s v="Intern"/>
    <x v="6"/>
    <x v="0"/>
    <x v="0"/>
    <x v="319"/>
    <x v="0"/>
    <x v="328"/>
    <s v=""/>
    <x v="4"/>
    <x v="0"/>
    <n v="2900"/>
  </r>
  <r>
    <n v="1681"/>
    <s v="Khaled Pal"/>
    <s v="Male"/>
    <d v="2000-09-04T00:00:00"/>
    <n v="24.964383561643835"/>
    <s v="20-30"/>
    <s v="PhD"/>
    <n v="6"/>
    <s v="Analyst"/>
    <x v="4"/>
    <x v="0"/>
    <x v="0"/>
    <x v="320"/>
    <x v="3"/>
    <x v="177"/>
    <s v=""/>
    <x v="8"/>
    <x v="0"/>
    <n v="2700"/>
  </r>
  <r>
    <n v="2772"/>
    <s v="Jannat Sarkar"/>
    <s v="Male"/>
    <d v="2000-09-02T00:00:00"/>
    <n v="24.969863013698632"/>
    <s v="20-30"/>
    <s v="High School"/>
    <n v="5"/>
    <s v="Assistant Manager"/>
    <x v="1"/>
    <x v="0"/>
    <x v="0"/>
    <x v="152"/>
    <x v="1"/>
    <x v="329"/>
    <s v=""/>
    <x v="2"/>
    <x v="0"/>
    <n v="2800"/>
  </r>
  <r>
    <n v="1281"/>
    <s v="Mona Nandi"/>
    <s v="Female"/>
    <d v="2000-08-31T00:00:00"/>
    <n v="24.975342465753425"/>
    <s v="20-30"/>
    <s v="Master's Degree"/>
    <n v="15"/>
    <s v="Senior Manager"/>
    <x v="2"/>
    <x v="0"/>
    <x v="0"/>
    <x v="130"/>
    <x v="2"/>
    <x v="330"/>
    <s v=""/>
    <x v="8"/>
    <x v="2"/>
    <n v="2100"/>
  </r>
  <r>
    <n v="3125"/>
    <s v="Farzana Biswas"/>
    <s v="Other"/>
    <d v="2000-08-25T00:00:00"/>
    <n v="24.991780821917807"/>
    <s v="20-30"/>
    <s v="High School"/>
    <n v="17"/>
    <s v="Analyst"/>
    <x v="4"/>
    <x v="0"/>
    <x v="0"/>
    <x v="321"/>
    <x v="3"/>
    <x v="331"/>
    <s v=""/>
    <x v="2"/>
    <x v="0"/>
    <n v="2900"/>
  </r>
  <r>
    <n v="2605"/>
    <s v="Nadia Sultana"/>
    <s v="Female"/>
    <d v="2000-08-24T00:00:00"/>
    <n v="24.994520547945207"/>
    <s v="20-30"/>
    <s v="High School"/>
    <n v="20"/>
    <s v="Specialist"/>
    <x v="7"/>
    <x v="3"/>
    <x v="3"/>
    <x v="151"/>
    <x v="2"/>
    <x v="332"/>
    <n v="56"/>
    <x v="6"/>
    <x v="1"/>
    <n v="3700"/>
  </r>
  <r>
    <n v="2776"/>
    <s v="Laboni Nandi"/>
    <s v="Male"/>
    <d v="2000-08-21T00:00:00"/>
    <n v="25.002739726027396"/>
    <s v="20-30"/>
    <s v="High School"/>
    <n v="11"/>
    <s v="Executive"/>
    <x v="0"/>
    <x v="0"/>
    <x v="0"/>
    <x v="150"/>
    <x v="0"/>
    <x v="333"/>
    <s v=""/>
    <x v="5"/>
    <x v="0"/>
    <n v="2200"/>
  </r>
  <r>
    <n v="3054"/>
    <s v="Faisal Kabir"/>
    <s v="Male"/>
    <d v="2000-08-20T00:00:00"/>
    <n v="25.005479452054793"/>
    <s v="20-30"/>
    <s v="PhD"/>
    <n v="15"/>
    <s v="Senior Manager"/>
    <x v="2"/>
    <x v="1"/>
    <x v="1"/>
    <x v="322"/>
    <x v="2"/>
    <x v="334"/>
    <n v="42"/>
    <x v="10"/>
    <x v="1"/>
    <n v="3200"/>
  </r>
  <r>
    <n v="1051"/>
    <s v="Towhid Pramanik"/>
    <s v="Male"/>
    <d v="2000-08-12T00:00:00"/>
    <n v="25.027397260273972"/>
    <s v="20-30"/>
    <s v="High School"/>
    <n v="10"/>
    <s v="Manager"/>
    <x v="4"/>
    <x v="2"/>
    <x v="2"/>
    <x v="323"/>
    <x v="2"/>
    <x v="177"/>
    <n v="35"/>
    <x v="8"/>
    <x v="1"/>
    <n v="3100"/>
  </r>
  <r>
    <n v="2234"/>
    <s v="Rafi Bhuiyan"/>
    <s v="Male"/>
    <d v="2000-08-04T00:00:00"/>
    <n v="25.049315068493151"/>
    <s v="20-30"/>
    <s v="High School"/>
    <n v="10"/>
    <s v="Assistant Manager"/>
    <x v="1"/>
    <x v="0"/>
    <x v="0"/>
    <x v="324"/>
    <x v="4"/>
    <x v="335"/>
    <s v=""/>
    <x v="9"/>
    <x v="0"/>
    <n v="2800"/>
  </r>
  <r>
    <n v="2545"/>
    <s v="Nusrat Anwar"/>
    <s v="Female"/>
    <d v="2000-08-01T00:00:00"/>
    <n v="25.057534246575344"/>
    <s v="20-30"/>
    <s v="PhD"/>
    <n v="0"/>
    <s v="General Manager"/>
    <x v="2"/>
    <x v="2"/>
    <x v="2"/>
    <x v="325"/>
    <x v="1"/>
    <x v="336"/>
    <s v=""/>
    <x v="1"/>
    <x v="0"/>
    <n v="2900"/>
  </r>
  <r>
    <n v="2840"/>
    <s v="Maliha Arefin"/>
    <s v="Male"/>
    <d v="2000-07-31T00:00:00"/>
    <n v="25.06027397260274"/>
    <s v="20-30"/>
    <s v="High School"/>
    <n v="6"/>
    <s v="Coordinator"/>
    <x v="5"/>
    <x v="0"/>
    <x v="0"/>
    <x v="185"/>
    <x v="0"/>
    <x v="337"/>
    <s v=""/>
    <x v="3"/>
    <x v="0"/>
    <n v="2700"/>
  </r>
  <r>
    <n v="3259"/>
    <s v="Mehedi Sheikh"/>
    <s v="Male"/>
    <d v="2000-07-31T00:00:00"/>
    <n v="25.06027397260274"/>
    <s v="20-30"/>
    <s v="High School"/>
    <n v="16"/>
    <s v="Specialist"/>
    <x v="7"/>
    <x v="0"/>
    <x v="0"/>
    <x v="326"/>
    <x v="4"/>
    <x v="338"/>
    <s v=""/>
    <x v="10"/>
    <x v="0"/>
    <n v="2900"/>
  </r>
  <r>
    <n v="2330"/>
    <s v="Priya Hassan"/>
    <s v="Female"/>
    <d v="2000-07-28T00:00:00"/>
    <n v="25.068493150684933"/>
    <s v="20-30"/>
    <s v="High School"/>
    <n v="17"/>
    <s v="Assistant Manager"/>
    <x v="1"/>
    <x v="0"/>
    <x v="0"/>
    <x v="327"/>
    <x v="0"/>
    <x v="306"/>
    <s v=""/>
    <x v="5"/>
    <x v="0"/>
    <n v="2500"/>
  </r>
  <r>
    <n v="1834"/>
    <s v="Jahid Pramanik"/>
    <s v="Male"/>
    <d v="2000-07-27T00:00:00"/>
    <n v="25.07123287671233"/>
    <s v="20-30"/>
    <s v="Master's Degree"/>
    <n v="20"/>
    <s v="Intern"/>
    <x v="6"/>
    <x v="0"/>
    <x v="0"/>
    <x v="328"/>
    <x v="1"/>
    <x v="339"/>
    <s v=""/>
    <x v="0"/>
    <x v="0"/>
    <n v="3200"/>
  </r>
  <r>
    <n v="2952"/>
    <s v="Kona Arefin"/>
    <s v="Female"/>
    <d v="2000-07-22T00:00:00"/>
    <n v="25.084931506849315"/>
    <s v="20-30"/>
    <s v="High School"/>
    <n v="10"/>
    <s v="Assistant Manager"/>
    <x v="1"/>
    <x v="0"/>
    <x v="0"/>
    <x v="329"/>
    <x v="0"/>
    <x v="328"/>
    <s v=""/>
    <x v="4"/>
    <x v="0"/>
    <n v="2100"/>
  </r>
  <r>
    <n v="3377"/>
    <s v="Maliha Sharif"/>
    <s v="Male"/>
    <d v="2000-07-21T00:00:00"/>
    <n v="25.087671232876712"/>
    <s v="20-30"/>
    <s v="Master's Degree"/>
    <n v="8"/>
    <s v="Trainee"/>
    <x v="1"/>
    <x v="1"/>
    <x v="1"/>
    <x v="330"/>
    <x v="2"/>
    <x v="340"/>
    <n v="37"/>
    <x v="1"/>
    <x v="1"/>
    <n v="2400"/>
  </r>
  <r>
    <n v="1647"/>
    <s v="Maliha Bhuiyan"/>
    <s v="Male"/>
    <d v="2000-07-20T00:00:00"/>
    <n v="25.090410958904108"/>
    <s v="20-30"/>
    <s v="High School"/>
    <n v="5"/>
    <s v="Senior Executive"/>
    <x v="3"/>
    <x v="1"/>
    <x v="1"/>
    <x v="145"/>
    <x v="0"/>
    <x v="341"/>
    <s v=""/>
    <x v="0"/>
    <x v="0"/>
    <n v="2700"/>
  </r>
  <r>
    <n v="3833"/>
    <s v="Sumaiya Karim"/>
    <s v="Female"/>
    <d v="2000-07-14T00:00:00"/>
    <n v="25.106849315068494"/>
    <s v="20-30"/>
    <s v="Master's Degree"/>
    <n v="10"/>
    <s v="Consultant"/>
    <x v="0"/>
    <x v="0"/>
    <x v="0"/>
    <x v="331"/>
    <x v="0"/>
    <x v="315"/>
    <s v=""/>
    <x v="8"/>
    <x v="0"/>
    <n v="2200"/>
  </r>
  <r>
    <n v="1041"/>
    <s v="Sumaiya Rahman"/>
    <s v="Male"/>
    <d v="2000-07-08T00:00:00"/>
    <n v="25.123287671232877"/>
    <s v="20-30"/>
    <s v="PhD"/>
    <n v="0"/>
    <s v="Manager"/>
    <x v="4"/>
    <x v="0"/>
    <x v="0"/>
    <x v="332"/>
    <x v="2"/>
    <x v="328"/>
    <s v=""/>
    <x v="4"/>
    <x v="2"/>
    <n v="2100"/>
  </r>
  <r>
    <n v="2846"/>
    <s v="Parvez Uddin"/>
    <s v="Male"/>
    <d v="2000-07-04T00:00:00"/>
    <n v="25.134246575342466"/>
    <s v="20-30"/>
    <s v="Master's Degree"/>
    <n v="14"/>
    <s v="Assistant Manager"/>
    <x v="1"/>
    <x v="0"/>
    <x v="0"/>
    <x v="333"/>
    <x v="1"/>
    <x v="188"/>
    <s v=""/>
    <x v="3"/>
    <x v="0"/>
    <n v="2300"/>
  </r>
  <r>
    <n v="2592"/>
    <s v="Maliha Roy"/>
    <s v="Female"/>
    <d v="2000-07-03T00:00:00"/>
    <n v="25.136986301369863"/>
    <s v="20-30"/>
    <s v="Bachelor's Degree"/>
    <n v="10"/>
    <s v="Senior Manager"/>
    <x v="2"/>
    <x v="0"/>
    <x v="0"/>
    <x v="232"/>
    <x v="3"/>
    <x v="342"/>
    <s v=""/>
    <x v="6"/>
    <x v="0"/>
    <n v="3800"/>
  </r>
  <r>
    <n v="3805"/>
    <s v="Ruma Bari"/>
    <s v="Female"/>
    <d v="2000-07-02T00:00:00"/>
    <n v="25.139726027397259"/>
    <s v="20-30"/>
    <s v="High School"/>
    <n v="4"/>
    <s v="Junior Executive"/>
    <x v="0"/>
    <x v="0"/>
    <x v="0"/>
    <x v="38"/>
    <x v="3"/>
    <x v="62"/>
    <s v=""/>
    <x v="7"/>
    <x v="0"/>
    <n v="2200"/>
  </r>
  <r>
    <n v="2000"/>
    <s v="Nusrat Uddin"/>
    <s v="Female"/>
    <d v="2000-07-01T00:00:00"/>
    <n v="25.142465753424659"/>
    <s v="20-30"/>
    <s v="Master's Degree"/>
    <n v="9"/>
    <s v="Trainee"/>
    <x v="1"/>
    <x v="0"/>
    <x v="0"/>
    <x v="334"/>
    <x v="0"/>
    <x v="343"/>
    <s v=""/>
    <x v="8"/>
    <x v="0"/>
    <n v="3900"/>
  </r>
  <r>
    <n v="2129"/>
    <s v="Farzana Khan"/>
    <s v="Male"/>
    <d v="2000-06-19T00:00:00"/>
    <n v="25.175342465753424"/>
    <s v="20-30"/>
    <s v="Bachelor's Degree"/>
    <n v="5"/>
    <s v="Specialist"/>
    <x v="7"/>
    <x v="0"/>
    <x v="0"/>
    <x v="234"/>
    <x v="3"/>
    <x v="344"/>
    <s v=""/>
    <x v="10"/>
    <x v="0"/>
    <n v="2800"/>
  </r>
  <r>
    <n v="3676"/>
    <s v="Jahid Nizam"/>
    <s v="Other"/>
    <d v="2000-06-19T00:00:00"/>
    <n v="25.175342465753424"/>
    <s v="20-30"/>
    <s v="Master's Degree"/>
    <n v="1"/>
    <s v="Team Lead"/>
    <x v="1"/>
    <x v="0"/>
    <x v="0"/>
    <x v="335"/>
    <x v="2"/>
    <x v="248"/>
    <n v="55"/>
    <x v="11"/>
    <x v="1"/>
    <n v="2100"/>
  </r>
  <r>
    <n v="3615"/>
    <s v="Mehedi Chowdhury"/>
    <s v="Female"/>
    <d v="2000-06-11T00:00:00"/>
    <n v="25.197260273972603"/>
    <s v="20-30"/>
    <s v="High School"/>
    <n v="1"/>
    <s v="Junior Executive"/>
    <x v="0"/>
    <x v="3"/>
    <x v="3"/>
    <x v="99"/>
    <x v="2"/>
    <x v="345"/>
    <n v="42"/>
    <x v="4"/>
    <x v="1"/>
    <n v="3300"/>
  </r>
  <r>
    <n v="3913"/>
    <s v="Biplob Pal"/>
    <s v="Male"/>
    <d v="2000-06-10T00:00:00"/>
    <n v="25.2"/>
    <s v="20-30"/>
    <s v="Bachelor's Degree"/>
    <n v="18"/>
    <s v="Assistant Manager"/>
    <x v="1"/>
    <x v="0"/>
    <x v="0"/>
    <x v="297"/>
    <x v="1"/>
    <x v="343"/>
    <s v=""/>
    <x v="8"/>
    <x v="0"/>
    <n v="2000"/>
  </r>
  <r>
    <n v="3001"/>
    <s v="Rafi Khan"/>
    <s v="Male"/>
    <d v="2000-06-10T00:00:00"/>
    <n v="25.2"/>
    <s v="20-30"/>
    <s v="Master's Degree"/>
    <n v="10"/>
    <s v="Senior Executive"/>
    <x v="3"/>
    <x v="1"/>
    <x v="1"/>
    <x v="179"/>
    <x v="2"/>
    <x v="179"/>
    <s v=""/>
    <x v="4"/>
    <x v="2"/>
    <n v="2800"/>
  </r>
  <r>
    <n v="3544"/>
    <s v="Kona Pal"/>
    <s v="Male"/>
    <d v="2000-06-08T00:00:00"/>
    <n v="25.205479452054796"/>
    <s v="20-30"/>
    <s v="High School"/>
    <n v="4"/>
    <s v="Senior Executive"/>
    <x v="3"/>
    <x v="0"/>
    <x v="0"/>
    <x v="336"/>
    <x v="3"/>
    <x v="256"/>
    <s v=""/>
    <x v="11"/>
    <x v="0"/>
    <n v="2200"/>
  </r>
  <r>
    <n v="2767"/>
    <s v="Nadia Nizam"/>
    <s v="Male"/>
    <d v="2000-06-02T00:00:00"/>
    <n v="25.221917808219178"/>
    <s v="20-30"/>
    <s v="Master's Degree"/>
    <n v="16"/>
    <s v="Senior Manager"/>
    <x v="2"/>
    <x v="0"/>
    <x v="0"/>
    <x v="337"/>
    <x v="1"/>
    <x v="346"/>
    <s v=""/>
    <x v="0"/>
    <x v="0"/>
    <n v="2000"/>
  </r>
  <r>
    <n v="2877"/>
    <s v="Tanvir Bhuiyan"/>
    <s v="Female"/>
    <d v="2000-05-31T00:00:00"/>
    <n v="25.227397260273971"/>
    <s v="20-30"/>
    <s v="High School"/>
    <n v="4"/>
    <s v="Assistant Manager"/>
    <x v="1"/>
    <x v="0"/>
    <x v="0"/>
    <x v="338"/>
    <x v="3"/>
    <x v="291"/>
    <s v=""/>
    <x v="2"/>
    <x v="0"/>
    <n v="3400"/>
  </r>
  <r>
    <n v="1134"/>
    <s v="Ruma Karim"/>
    <s v="Female"/>
    <d v="2000-05-29T00:00:00"/>
    <n v="25.232876712328768"/>
    <s v="20-30"/>
    <s v="PhD"/>
    <n v="18"/>
    <s v="Executive"/>
    <x v="0"/>
    <x v="0"/>
    <x v="0"/>
    <x v="245"/>
    <x v="2"/>
    <x v="347"/>
    <s v=""/>
    <x v="2"/>
    <x v="2"/>
    <n v="2600"/>
  </r>
  <r>
    <n v="2816"/>
    <s v="Abrar Arefin"/>
    <s v="Male"/>
    <d v="2000-05-23T00:00:00"/>
    <n v="25.24931506849315"/>
    <s v="20-30"/>
    <s v="High School"/>
    <n v="5"/>
    <s v="Senior Executive"/>
    <x v="3"/>
    <x v="1"/>
    <x v="1"/>
    <x v="42"/>
    <x v="2"/>
    <x v="348"/>
    <n v="40"/>
    <x v="1"/>
    <x v="1"/>
    <n v="3000"/>
  </r>
  <r>
    <n v="2978"/>
    <s v="Keya Hassan"/>
    <s v="Male"/>
    <d v="2000-05-13T00:00:00"/>
    <n v="25.276712328767122"/>
    <s v="20-30"/>
    <s v="High School"/>
    <n v="15"/>
    <s v="Junior Executive"/>
    <x v="0"/>
    <x v="0"/>
    <x v="0"/>
    <x v="339"/>
    <x v="4"/>
    <x v="49"/>
    <s v=""/>
    <x v="6"/>
    <x v="0"/>
    <n v="3800"/>
  </r>
  <r>
    <n v="2883"/>
    <s v="Mim Bhuiyan"/>
    <s v="Male"/>
    <d v="2000-05-12T00:00:00"/>
    <n v="25.279452054794522"/>
    <s v="20-30"/>
    <s v="High School"/>
    <n v="13"/>
    <s v="Manager"/>
    <x v="4"/>
    <x v="0"/>
    <x v="0"/>
    <x v="340"/>
    <x v="0"/>
    <x v="215"/>
    <s v=""/>
    <x v="7"/>
    <x v="0"/>
    <n v="3000"/>
  </r>
  <r>
    <n v="3623"/>
    <s v="Ruma Pal"/>
    <s v="Male"/>
    <d v="2000-05-12T00:00:00"/>
    <n v="25.279452054794522"/>
    <s v="20-30"/>
    <s v="High School"/>
    <n v="16"/>
    <s v="Assistant Manager"/>
    <x v="1"/>
    <x v="1"/>
    <x v="1"/>
    <x v="341"/>
    <x v="2"/>
    <x v="349"/>
    <s v=""/>
    <x v="2"/>
    <x v="2"/>
    <n v="3800"/>
  </r>
  <r>
    <n v="2136"/>
    <s v="Rafi Kabir"/>
    <s v="Female"/>
    <d v="2000-05-12T00:00:00"/>
    <n v="25.279452054794522"/>
    <s v="20-30"/>
    <s v="Master's Degree"/>
    <n v="16"/>
    <s v="Trainee"/>
    <x v="1"/>
    <x v="0"/>
    <x v="0"/>
    <x v="342"/>
    <x v="2"/>
    <x v="184"/>
    <s v=""/>
    <x v="8"/>
    <x v="2"/>
    <n v="2800"/>
  </r>
  <r>
    <n v="1353"/>
    <s v="Hasan Roy"/>
    <s v="Male"/>
    <d v="2000-05-10T00:00:00"/>
    <n v="25.284931506849315"/>
    <s v="20-30"/>
    <s v="High School"/>
    <n v="0"/>
    <s v="General Manager"/>
    <x v="2"/>
    <x v="0"/>
    <x v="0"/>
    <x v="343"/>
    <x v="1"/>
    <x v="350"/>
    <s v=""/>
    <x v="6"/>
    <x v="0"/>
    <n v="3000"/>
  </r>
  <r>
    <n v="2412"/>
    <s v="Nusrat Chowdhury"/>
    <s v="Female"/>
    <d v="2000-05-07T00:00:00"/>
    <n v="25.293150684931508"/>
    <s v="20-30"/>
    <s v="Master's Degree"/>
    <n v="12"/>
    <s v="Coordinator"/>
    <x v="5"/>
    <x v="1"/>
    <x v="1"/>
    <x v="206"/>
    <x v="2"/>
    <x v="351"/>
    <s v=""/>
    <x v="4"/>
    <x v="2"/>
    <n v="3500"/>
  </r>
  <r>
    <n v="2793"/>
    <s v="Keya Hossain"/>
    <s v="Male"/>
    <d v="2000-05-03T00:00:00"/>
    <n v="25.304109589041097"/>
    <s v="20-30"/>
    <s v="Master's Degree"/>
    <n v="16"/>
    <s v="Assistant Manager"/>
    <x v="1"/>
    <x v="0"/>
    <x v="0"/>
    <x v="344"/>
    <x v="4"/>
    <x v="60"/>
    <s v=""/>
    <x v="7"/>
    <x v="0"/>
    <n v="3300"/>
  </r>
  <r>
    <n v="2104"/>
    <s v="Mim Hossain"/>
    <s v="Male"/>
    <d v="2000-05-02T00:00:00"/>
    <n v="25.306849315068494"/>
    <s v="20-30"/>
    <s v="Master's Degree"/>
    <n v="7"/>
    <s v="Manager"/>
    <x v="4"/>
    <x v="0"/>
    <x v="0"/>
    <x v="345"/>
    <x v="3"/>
    <x v="64"/>
    <s v=""/>
    <x v="0"/>
    <x v="0"/>
    <n v="3300"/>
  </r>
  <r>
    <n v="3931"/>
    <s v="Samia Khan"/>
    <s v="Male"/>
    <d v="2000-05-02T00:00:00"/>
    <n v="25.306849315068494"/>
    <s v="20-30"/>
    <s v="High School"/>
    <n v="3"/>
    <s v="Trainee"/>
    <x v="1"/>
    <x v="1"/>
    <x v="1"/>
    <x v="238"/>
    <x v="2"/>
    <x v="164"/>
    <s v=""/>
    <x v="10"/>
    <x v="2"/>
    <n v="3400"/>
  </r>
  <r>
    <n v="1569"/>
    <s v="Ruhul Bari"/>
    <s v="Male"/>
    <d v="2000-04-27T00:00:00"/>
    <n v="25.32054794520548"/>
    <s v="20-30"/>
    <s v="Bachelor's Degree"/>
    <n v="17"/>
    <s v="Officer"/>
    <x v="5"/>
    <x v="0"/>
    <x v="0"/>
    <x v="112"/>
    <x v="3"/>
    <x v="352"/>
    <s v=""/>
    <x v="5"/>
    <x v="0"/>
    <n v="2200"/>
  </r>
  <r>
    <n v="1174"/>
    <s v="Shawon Shah"/>
    <s v="Female"/>
    <d v="2000-04-26T00:00:00"/>
    <n v="25.323287671232876"/>
    <s v="20-30"/>
    <s v="PhD"/>
    <n v="2"/>
    <s v="Junior Executive"/>
    <x v="0"/>
    <x v="0"/>
    <x v="0"/>
    <x v="346"/>
    <x v="3"/>
    <x v="221"/>
    <s v=""/>
    <x v="0"/>
    <x v="0"/>
    <n v="3900"/>
  </r>
  <r>
    <n v="3800"/>
    <s v="Sajid Khan"/>
    <s v="Female"/>
    <d v="2000-04-10T00:00:00"/>
    <n v="25.367123287671234"/>
    <s v="20-30"/>
    <s v="Bachelor's Degree"/>
    <n v="14"/>
    <s v="Junior Executive"/>
    <x v="0"/>
    <x v="0"/>
    <x v="0"/>
    <x v="347"/>
    <x v="0"/>
    <x v="84"/>
    <s v=""/>
    <x v="6"/>
    <x v="0"/>
    <n v="2300"/>
  </r>
  <r>
    <n v="3710"/>
    <s v="Sadia Morshed"/>
    <s v="Female"/>
    <d v="2000-03-31T00:00:00"/>
    <n v="25.394520547945206"/>
    <s v="20-30"/>
    <s v="High School"/>
    <n v="7"/>
    <s v="Specialist"/>
    <x v="7"/>
    <x v="0"/>
    <x v="0"/>
    <x v="320"/>
    <x v="0"/>
    <x v="274"/>
    <s v=""/>
    <x v="8"/>
    <x v="0"/>
    <n v="2800"/>
  </r>
  <r>
    <n v="2947"/>
    <s v="Parvez Nizam"/>
    <s v="Female"/>
    <d v="2000-03-29T00:00:00"/>
    <n v="25.4"/>
    <s v="20-30"/>
    <s v="PhD"/>
    <n v="12"/>
    <s v="Consultant"/>
    <x v="0"/>
    <x v="1"/>
    <x v="1"/>
    <x v="348"/>
    <x v="2"/>
    <x v="353"/>
    <s v=""/>
    <x v="8"/>
    <x v="2"/>
    <n v="3200"/>
  </r>
  <r>
    <n v="1764"/>
    <s v="Iftekhar Pramanik"/>
    <s v="Male"/>
    <d v="2000-03-28T00:00:00"/>
    <n v="25.402739726027399"/>
    <s v="20-30"/>
    <s v="Bachelor's Degree"/>
    <n v="0"/>
    <s v="General Manager"/>
    <x v="2"/>
    <x v="0"/>
    <x v="0"/>
    <x v="349"/>
    <x v="3"/>
    <x v="307"/>
    <s v=""/>
    <x v="11"/>
    <x v="0"/>
    <n v="2100"/>
  </r>
  <r>
    <n v="1063"/>
    <s v="Imran Hassan"/>
    <s v="Male"/>
    <d v="2000-03-25T00:00:00"/>
    <n v="25.410958904109588"/>
    <s v="20-30"/>
    <s v="Master's Degree"/>
    <n v="0"/>
    <s v="Junior Executive"/>
    <x v="0"/>
    <x v="0"/>
    <x v="0"/>
    <x v="350"/>
    <x v="1"/>
    <x v="125"/>
    <s v=""/>
    <x v="1"/>
    <x v="0"/>
    <n v="2500"/>
  </r>
  <r>
    <n v="1835"/>
    <s v="Sabbir Mazumder"/>
    <s v="Male"/>
    <d v="2000-03-23T00:00:00"/>
    <n v="25.416438356164385"/>
    <s v="20-30"/>
    <s v="Bachelor's Degree"/>
    <n v="10"/>
    <s v="Junior Executive"/>
    <x v="0"/>
    <x v="3"/>
    <x v="3"/>
    <x v="351"/>
    <x v="2"/>
    <x v="62"/>
    <n v="44"/>
    <x v="7"/>
    <x v="1"/>
    <n v="2000"/>
  </r>
  <r>
    <n v="3406"/>
    <s v="Priya Shah"/>
    <s v="Male"/>
    <d v="2000-03-17T00:00:00"/>
    <n v="25.432876712328767"/>
    <s v="20-30"/>
    <s v="PhD"/>
    <n v="15"/>
    <s v="Senior Executive"/>
    <x v="3"/>
    <x v="2"/>
    <x v="2"/>
    <x v="68"/>
    <x v="1"/>
    <x v="271"/>
    <s v=""/>
    <x v="9"/>
    <x v="0"/>
    <n v="2600"/>
  </r>
  <r>
    <n v="1560"/>
    <s v="Mitu Sheikh"/>
    <s v="Male"/>
    <d v="2000-03-16T00:00:00"/>
    <n v="25.435616438356163"/>
    <s v="20-30"/>
    <s v="PhD"/>
    <n v="15"/>
    <s v="Trainee"/>
    <x v="1"/>
    <x v="0"/>
    <x v="0"/>
    <x v="276"/>
    <x v="1"/>
    <x v="259"/>
    <s v=""/>
    <x v="5"/>
    <x v="0"/>
    <n v="3700"/>
  </r>
  <r>
    <n v="3178"/>
    <s v="Parvez Chowdhury"/>
    <s v="Female"/>
    <d v="2000-02-25T00:00:00"/>
    <n v="25.490410958904111"/>
    <s v="20-30"/>
    <s v="Master's Degree"/>
    <n v="15"/>
    <s v="Senior Executive"/>
    <x v="3"/>
    <x v="0"/>
    <x v="0"/>
    <x v="207"/>
    <x v="3"/>
    <x v="262"/>
    <s v=""/>
    <x v="9"/>
    <x v="0"/>
    <n v="3700"/>
  </r>
  <r>
    <n v="1254"/>
    <s v="Faisal Sheikh"/>
    <s v="Female"/>
    <d v="2000-02-25T00:00:00"/>
    <n v="25.490410958904111"/>
    <s v="20-30"/>
    <s v="Bachelor's Degree"/>
    <n v="11"/>
    <s v="Senior Executive"/>
    <x v="3"/>
    <x v="3"/>
    <x v="3"/>
    <x v="126"/>
    <x v="2"/>
    <x v="354"/>
    <s v=""/>
    <x v="1"/>
    <x v="2"/>
    <n v="2700"/>
  </r>
  <r>
    <n v="2765"/>
    <s v="Biplob Pal"/>
    <s v="Male"/>
    <d v="2000-02-18T00:00:00"/>
    <n v="25.509589041095889"/>
    <s v="20-30"/>
    <s v="Master's Degree"/>
    <n v="15"/>
    <s v="Analyst"/>
    <x v="4"/>
    <x v="3"/>
    <x v="3"/>
    <x v="352"/>
    <x v="2"/>
    <x v="297"/>
    <n v="43"/>
    <x v="2"/>
    <x v="1"/>
    <n v="2500"/>
  </r>
  <r>
    <n v="2568"/>
    <s v="Shawon Roy"/>
    <s v="Male"/>
    <d v="2000-02-18T00:00:00"/>
    <n v="25.509589041095889"/>
    <s v="20-30"/>
    <s v="PhD"/>
    <n v="15"/>
    <s v="Senior Executive"/>
    <x v="3"/>
    <x v="0"/>
    <x v="0"/>
    <x v="353"/>
    <x v="3"/>
    <x v="263"/>
    <s v=""/>
    <x v="7"/>
    <x v="0"/>
    <n v="2000"/>
  </r>
  <r>
    <n v="3360"/>
    <s v="Rina Ghosh"/>
    <s v="Female"/>
    <d v="2000-02-15T00:00:00"/>
    <n v="25.517808219178082"/>
    <s v="20-30"/>
    <s v="PhD"/>
    <n v="19"/>
    <s v="Assistant Manager"/>
    <x v="1"/>
    <x v="0"/>
    <x v="0"/>
    <x v="293"/>
    <x v="0"/>
    <x v="284"/>
    <s v=""/>
    <x v="6"/>
    <x v="0"/>
    <n v="2400"/>
  </r>
  <r>
    <n v="1334"/>
    <s v="Laboni Bhuiyan"/>
    <s v="Female"/>
    <d v="2000-02-13T00:00:00"/>
    <n v="25.523287671232875"/>
    <s v="20-30"/>
    <s v="Master's Degree"/>
    <n v="5"/>
    <s v="General Manager"/>
    <x v="2"/>
    <x v="2"/>
    <x v="2"/>
    <x v="28"/>
    <x v="2"/>
    <x v="355"/>
    <s v=""/>
    <x v="0"/>
    <x v="2"/>
    <n v="3400"/>
  </r>
  <r>
    <n v="1186"/>
    <s v="Ruma Biswas"/>
    <s v="Male"/>
    <d v="2000-02-12T00:00:00"/>
    <n v="25.526027397260275"/>
    <s v="20-30"/>
    <s v="High School"/>
    <n v="4"/>
    <s v="Specialist"/>
    <x v="7"/>
    <x v="0"/>
    <x v="0"/>
    <x v="41"/>
    <x v="3"/>
    <x v="356"/>
    <s v=""/>
    <x v="4"/>
    <x v="0"/>
    <n v="2100"/>
  </r>
  <r>
    <n v="1573"/>
    <s v="Sajjad Arefin"/>
    <s v="Female"/>
    <d v="2000-02-06T00:00:00"/>
    <n v="25.542465753424658"/>
    <s v="20-30"/>
    <s v="High School"/>
    <n v="6"/>
    <s v="General Manager"/>
    <x v="2"/>
    <x v="0"/>
    <x v="0"/>
    <x v="354"/>
    <x v="1"/>
    <x v="357"/>
    <s v=""/>
    <x v="9"/>
    <x v="0"/>
    <n v="2100"/>
  </r>
  <r>
    <n v="1133"/>
    <s v="Nusrat Bhuiyan"/>
    <s v="Female"/>
    <d v="2000-02-03T00:00:00"/>
    <n v="25.550684931506851"/>
    <s v="20-30"/>
    <s v="Bachelor's Degree"/>
    <n v="16"/>
    <s v="Team Lead"/>
    <x v="1"/>
    <x v="0"/>
    <x v="0"/>
    <x v="355"/>
    <x v="1"/>
    <x v="358"/>
    <s v=""/>
    <x v="1"/>
    <x v="0"/>
    <n v="2000"/>
  </r>
  <r>
    <n v="3057"/>
    <s v="Imran Haque"/>
    <s v="Male"/>
    <d v="2000-02-02T00:00:00"/>
    <n v="25.553424657534247"/>
    <s v="20-30"/>
    <s v="Master's Degree"/>
    <n v="10"/>
    <s v="Director"/>
    <x v="2"/>
    <x v="0"/>
    <x v="0"/>
    <x v="356"/>
    <x v="4"/>
    <x v="359"/>
    <s v=""/>
    <x v="8"/>
    <x v="0"/>
    <n v="3900"/>
  </r>
  <r>
    <n v="3560"/>
    <s v="Sadia Biswas"/>
    <s v="Female"/>
    <d v="2000-01-29T00:00:00"/>
    <n v="25.564383561643837"/>
    <s v="20-30"/>
    <s v="Bachelor's Degree"/>
    <n v="13"/>
    <s v="Executive"/>
    <x v="0"/>
    <x v="0"/>
    <x v="0"/>
    <x v="357"/>
    <x v="1"/>
    <x v="179"/>
    <s v=""/>
    <x v="4"/>
    <x v="0"/>
    <n v="3100"/>
  </r>
  <r>
    <n v="2433"/>
    <s v="Anika Nandi"/>
    <s v="Female"/>
    <d v="2000-01-25T00:00:00"/>
    <n v="25.575342465753426"/>
    <s v="20-30"/>
    <s v="PhD"/>
    <n v="17"/>
    <s v="Executive"/>
    <x v="0"/>
    <x v="3"/>
    <x v="3"/>
    <x v="322"/>
    <x v="0"/>
    <x v="360"/>
    <s v=""/>
    <x v="10"/>
    <x v="0"/>
    <n v="3600"/>
  </r>
  <r>
    <n v="1541"/>
    <s v="Puja Roy"/>
    <s v="Female"/>
    <d v="2000-01-20T00:00:00"/>
    <n v="25.589041095890412"/>
    <s v="20-30"/>
    <s v="High School"/>
    <n v="20"/>
    <s v="Team Lead"/>
    <x v="1"/>
    <x v="0"/>
    <x v="0"/>
    <x v="358"/>
    <x v="1"/>
    <x v="361"/>
    <s v=""/>
    <x v="2"/>
    <x v="0"/>
    <n v="3800"/>
  </r>
  <r>
    <n v="2212"/>
    <s v="Jahid Islam"/>
    <s v="Male"/>
    <d v="2000-01-18T00:00:00"/>
    <n v="25.594520547945205"/>
    <s v="20-30"/>
    <s v="High School"/>
    <n v="4"/>
    <s v="Senior Manager"/>
    <x v="2"/>
    <x v="0"/>
    <x v="0"/>
    <x v="359"/>
    <x v="1"/>
    <x v="260"/>
    <s v=""/>
    <x v="10"/>
    <x v="0"/>
    <n v="2700"/>
  </r>
  <r>
    <n v="2230"/>
    <s v="Mehedi Bhuiyan"/>
    <s v="Female"/>
    <d v="2000-01-18T00:00:00"/>
    <n v="25.594520547945205"/>
    <s v="20-30"/>
    <s v="Bachelor's Degree"/>
    <n v="4"/>
    <s v="Team Lead"/>
    <x v="1"/>
    <x v="0"/>
    <x v="0"/>
    <x v="360"/>
    <x v="3"/>
    <x v="32"/>
    <s v=""/>
    <x v="0"/>
    <x v="0"/>
    <n v="3100"/>
  </r>
  <r>
    <n v="3180"/>
    <s v="Towhid Roy"/>
    <s v="Male"/>
    <d v="2000-01-17T00:00:00"/>
    <n v="25.597260273972601"/>
    <s v="20-30"/>
    <s v="Master's Degree"/>
    <n v="9"/>
    <s v="General Manager"/>
    <x v="2"/>
    <x v="0"/>
    <x v="0"/>
    <x v="234"/>
    <x v="4"/>
    <x v="362"/>
    <s v=""/>
    <x v="7"/>
    <x v="0"/>
    <n v="3000"/>
  </r>
  <r>
    <n v="3295"/>
    <s v="Puja Mandal"/>
    <s v="Female"/>
    <d v="2000-01-13T00:00:00"/>
    <n v="25.608219178082191"/>
    <s v="20-30"/>
    <s v="Bachelor's Degree"/>
    <n v="0"/>
    <s v="Analyst"/>
    <x v="4"/>
    <x v="0"/>
    <x v="0"/>
    <x v="102"/>
    <x v="3"/>
    <x v="363"/>
    <s v=""/>
    <x v="8"/>
    <x v="0"/>
    <n v="3300"/>
  </r>
  <r>
    <n v="2505"/>
    <s v="Urmi Uddin"/>
    <s v="Male"/>
    <d v="2000-01-10T00:00:00"/>
    <n v="25.616438356164384"/>
    <s v="20-30"/>
    <s v="Master's Degree"/>
    <n v="3"/>
    <s v="Specialist"/>
    <x v="7"/>
    <x v="2"/>
    <x v="2"/>
    <x v="361"/>
    <x v="1"/>
    <x v="145"/>
    <s v=""/>
    <x v="0"/>
    <x v="0"/>
    <n v="3300"/>
  </r>
  <r>
    <n v="3127"/>
    <s v="Sajjad Pal"/>
    <s v="Female"/>
    <d v="2000-01-09T00:00:00"/>
    <n v="25.61917808219178"/>
    <s v="20-30"/>
    <s v="PhD"/>
    <n v="11"/>
    <s v="Junior Executive"/>
    <x v="0"/>
    <x v="3"/>
    <x v="3"/>
    <x v="199"/>
    <x v="2"/>
    <x v="21"/>
    <n v="59"/>
    <x v="3"/>
    <x v="1"/>
    <n v="2900"/>
  </r>
  <r>
    <n v="1926"/>
    <s v="Shafin Mandal"/>
    <s v="Female"/>
    <d v="2000-01-03T00:00:00"/>
    <n v="25.635616438356163"/>
    <s v="20-30"/>
    <s v="PhD"/>
    <n v="19"/>
    <s v="Assistant Manager"/>
    <x v="1"/>
    <x v="0"/>
    <x v="0"/>
    <x v="362"/>
    <x v="1"/>
    <x v="364"/>
    <s v=""/>
    <x v="2"/>
    <x v="0"/>
    <n v="3800"/>
  </r>
  <r>
    <n v="3069"/>
    <s v="Sabbir Bhuiyan"/>
    <s v="Female"/>
    <d v="2000-01-01T00:00:00"/>
    <n v="25.641095890410959"/>
    <s v="20-30"/>
    <s v="Bachelor's Degree"/>
    <n v="8"/>
    <s v="Manager"/>
    <x v="4"/>
    <x v="0"/>
    <x v="0"/>
    <x v="268"/>
    <x v="0"/>
    <x v="365"/>
    <s v=""/>
    <x v="9"/>
    <x v="0"/>
    <n v="3400"/>
  </r>
  <r>
    <n v="1223"/>
    <s v="Sumaiya Talukder"/>
    <s v="Male"/>
    <d v="2000-01-01T00:00:00"/>
    <n v="25.641095890410959"/>
    <s v="20-30"/>
    <s v="Master's Degree"/>
    <n v="8"/>
    <s v="General Manager"/>
    <x v="2"/>
    <x v="2"/>
    <x v="2"/>
    <x v="363"/>
    <x v="2"/>
    <x v="281"/>
    <n v="50"/>
    <x v="4"/>
    <x v="1"/>
    <n v="3500"/>
  </r>
  <r>
    <n v="2260"/>
    <s v="Keya Ghosh"/>
    <s v="Female"/>
    <d v="1999-12-19T00:00:00"/>
    <n v="25.676712328767124"/>
    <s v="20-30"/>
    <s v="PhD"/>
    <n v="18"/>
    <s v="Senior Manager"/>
    <x v="2"/>
    <x v="2"/>
    <x v="2"/>
    <x v="364"/>
    <x v="2"/>
    <x v="366"/>
    <n v="42"/>
    <x v="0"/>
    <x v="1"/>
    <n v="2200"/>
  </r>
  <r>
    <n v="2681"/>
    <s v="Hasan Das"/>
    <s v="Female"/>
    <d v="1999-12-18T00:00:00"/>
    <n v="25.67945205479452"/>
    <s v="20-30"/>
    <s v="High School"/>
    <n v="17"/>
    <s v="Trainee"/>
    <x v="1"/>
    <x v="0"/>
    <x v="0"/>
    <x v="365"/>
    <x v="3"/>
    <x v="294"/>
    <s v=""/>
    <x v="10"/>
    <x v="0"/>
    <n v="2900"/>
  </r>
  <r>
    <n v="3094"/>
    <s v="Samia Dutta"/>
    <s v="Male"/>
    <d v="1999-12-16T00:00:00"/>
    <n v="25.684931506849313"/>
    <s v="20-30"/>
    <s v="Bachelor's Degree"/>
    <n v="2"/>
    <s v="Analyst"/>
    <x v="4"/>
    <x v="1"/>
    <x v="1"/>
    <x v="142"/>
    <x v="2"/>
    <x v="273"/>
    <s v=""/>
    <x v="8"/>
    <x v="2"/>
    <n v="3000"/>
  </r>
  <r>
    <n v="2246"/>
    <s v="Keya Basu"/>
    <s v="Female"/>
    <d v="1999-12-13T00:00:00"/>
    <n v="25.693150684931506"/>
    <s v="20-30"/>
    <s v="High School"/>
    <n v="7"/>
    <s v="Junior Executive"/>
    <x v="0"/>
    <x v="3"/>
    <x v="3"/>
    <x v="119"/>
    <x v="2"/>
    <x v="75"/>
    <n v="42"/>
    <x v="4"/>
    <x v="1"/>
    <n v="3100"/>
  </r>
  <r>
    <n v="1477"/>
    <s v="Mona Chowdhury"/>
    <s v="Male"/>
    <d v="1999-12-11T00:00:00"/>
    <n v="25.698630136986303"/>
    <s v="20-30"/>
    <s v="Bachelor's Degree"/>
    <n v="10"/>
    <s v="Senior Manager"/>
    <x v="2"/>
    <x v="0"/>
    <x v="0"/>
    <x v="366"/>
    <x v="3"/>
    <x v="357"/>
    <s v=""/>
    <x v="9"/>
    <x v="0"/>
    <n v="3900"/>
  </r>
  <r>
    <n v="3299"/>
    <s v="Sumaiya Roy"/>
    <s v="Male"/>
    <d v="1999-12-04T00:00:00"/>
    <n v="25.717808219178082"/>
    <s v="20-30"/>
    <s v="Bachelor's Degree"/>
    <n v="18"/>
    <s v="Analyst"/>
    <x v="4"/>
    <x v="0"/>
    <x v="0"/>
    <x v="367"/>
    <x v="1"/>
    <x v="273"/>
    <s v=""/>
    <x v="8"/>
    <x v="0"/>
    <n v="2400"/>
  </r>
  <r>
    <n v="3960"/>
    <s v="Faria Sheikh"/>
    <s v="Female"/>
    <d v="1999-11-28T00:00:00"/>
    <n v="25.734246575342464"/>
    <s v="20-30"/>
    <s v="High School"/>
    <n v="10"/>
    <s v="Senior Executive"/>
    <x v="3"/>
    <x v="3"/>
    <x v="3"/>
    <x v="66"/>
    <x v="4"/>
    <x v="70"/>
    <s v=""/>
    <x v="0"/>
    <x v="0"/>
    <n v="2600"/>
  </r>
  <r>
    <n v="2475"/>
    <s v="Urmi Akter"/>
    <s v="Male"/>
    <d v="1999-11-26T00:00:00"/>
    <n v="25.739726027397261"/>
    <s v="20-30"/>
    <s v="Master's Degree"/>
    <n v="9"/>
    <s v="Executive"/>
    <x v="0"/>
    <x v="2"/>
    <x v="2"/>
    <x v="368"/>
    <x v="2"/>
    <x v="367"/>
    <n v="42"/>
    <x v="10"/>
    <x v="1"/>
    <n v="3900"/>
  </r>
  <r>
    <n v="3319"/>
    <s v="Sumaiya Islam"/>
    <s v="Other"/>
    <d v="1999-11-26T00:00:00"/>
    <n v="25.739726027397261"/>
    <s v="20-30"/>
    <s v="High School"/>
    <n v="3"/>
    <s v="Senior Executive"/>
    <x v="3"/>
    <x v="0"/>
    <x v="0"/>
    <x v="94"/>
    <x v="1"/>
    <x v="121"/>
    <s v=""/>
    <x v="7"/>
    <x v="0"/>
    <n v="3600"/>
  </r>
  <r>
    <n v="1384"/>
    <s v="Kamrul Anwar"/>
    <s v="Male"/>
    <d v="1999-11-24T00:00:00"/>
    <n v="25.745205479452054"/>
    <s v="20-30"/>
    <s v="PhD"/>
    <n v="15"/>
    <s v="Executive"/>
    <x v="0"/>
    <x v="0"/>
    <x v="0"/>
    <x v="369"/>
    <x v="1"/>
    <x v="168"/>
    <s v=""/>
    <x v="5"/>
    <x v="0"/>
    <n v="2800"/>
  </r>
  <r>
    <n v="3536"/>
    <s v="Nusrat Shah"/>
    <s v="Female"/>
    <d v="1999-11-20T00:00:00"/>
    <n v="25.756164383561643"/>
    <s v="20-30"/>
    <s v="Master's Degree"/>
    <n v="18"/>
    <s v="Executive"/>
    <x v="0"/>
    <x v="3"/>
    <x v="3"/>
    <x v="370"/>
    <x v="2"/>
    <x v="268"/>
    <n v="42"/>
    <x v="2"/>
    <x v="1"/>
    <n v="3000"/>
  </r>
  <r>
    <n v="3181"/>
    <s v="Mitu Chowdhury"/>
    <s v="Male"/>
    <d v="1999-11-18T00:00:00"/>
    <n v="25.761643835616439"/>
    <s v="20-30"/>
    <s v="PhD"/>
    <n v="8"/>
    <s v="Officer"/>
    <x v="5"/>
    <x v="3"/>
    <x v="3"/>
    <x v="184"/>
    <x v="2"/>
    <x v="368"/>
    <n v="35"/>
    <x v="8"/>
    <x v="1"/>
    <n v="3000"/>
  </r>
  <r>
    <n v="3463"/>
    <s v="Nusrat Bhuiyan"/>
    <s v="Female"/>
    <d v="1999-11-16T00:00:00"/>
    <n v="25.767123287671232"/>
    <s v="20-30"/>
    <s v="PhD"/>
    <n v="15"/>
    <s v="Trainee"/>
    <x v="1"/>
    <x v="0"/>
    <x v="0"/>
    <x v="258"/>
    <x v="4"/>
    <x v="16"/>
    <s v=""/>
    <x v="4"/>
    <x v="0"/>
    <n v="2800"/>
  </r>
  <r>
    <n v="1954"/>
    <s v="Biplob Bhuiyan"/>
    <s v="Female"/>
    <d v="1999-11-10T00:00:00"/>
    <n v="25.783561643835615"/>
    <s v="20-30"/>
    <s v="Master's Degree"/>
    <n v="1"/>
    <s v="Specialist"/>
    <x v="7"/>
    <x v="3"/>
    <x v="3"/>
    <x v="150"/>
    <x v="2"/>
    <x v="166"/>
    <n v="35"/>
    <x v="5"/>
    <x v="1"/>
    <n v="2400"/>
  </r>
  <r>
    <n v="1661"/>
    <s v="Anika Uddin"/>
    <s v="Female"/>
    <d v="1999-11-10T00:00:00"/>
    <n v="25.783561643835615"/>
    <s v="20-30"/>
    <s v="PhD"/>
    <n v="1"/>
    <s v="Senior Executive"/>
    <x v="3"/>
    <x v="0"/>
    <x v="0"/>
    <x v="291"/>
    <x v="3"/>
    <x v="304"/>
    <s v=""/>
    <x v="10"/>
    <x v="0"/>
    <n v="2400"/>
  </r>
  <r>
    <n v="1050"/>
    <s v="Nusrat Roy"/>
    <s v="Male"/>
    <d v="1999-11-10T00:00:00"/>
    <n v="25.783561643835615"/>
    <s v="20-30"/>
    <s v="High School"/>
    <n v="10"/>
    <s v="Manager"/>
    <x v="4"/>
    <x v="0"/>
    <x v="0"/>
    <x v="81"/>
    <x v="3"/>
    <x v="293"/>
    <s v=""/>
    <x v="8"/>
    <x v="0"/>
    <n v="3100"/>
  </r>
  <r>
    <n v="1357"/>
    <s v="Puja Das"/>
    <s v="Female"/>
    <d v="1999-11-08T00:00:00"/>
    <n v="25.789041095890411"/>
    <s v="20-30"/>
    <s v="PhD"/>
    <n v="14"/>
    <s v="Consultant"/>
    <x v="0"/>
    <x v="0"/>
    <x v="0"/>
    <x v="281"/>
    <x v="1"/>
    <x v="369"/>
    <s v=""/>
    <x v="6"/>
    <x v="0"/>
    <n v="2200"/>
  </r>
  <r>
    <n v="3219"/>
    <s v="Towhid Haque"/>
    <s v="Male"/>
    <d v="1999-11-05T00:00:00"/>
    <n v="25.797260273972604"/>
    <s v="20-30"/>
    <s v="High School"/>
    <n v="14"/>
    <s v="Assistant Manager"/>
    <x v="1"/>
    <x v="0"/>
    <x v="0"/>
    <x v="94"/>
    <x v="3"/>
    <x v="370"/>
    <s v=""/>
    <x v="10"/>
    <x v="0"/>
    <n v="3500"/>
  </r>
  <r>
    <n v="2343"/>
    <s v="Keya Sharif"/>
    <s v="Female"/>
    <d v="1999-11-02T00:00:00"/>
    <n v="25.805479452054794"/>
    <s v="20-30"/>
    <s v="PhD"/>
    <n v="5"/>
    <s v="Intern"/>
    <x v="6"/>
    <x v="0"/>
    <x v="0"/>
    <x v="371"/>
    <x v="2"/>
    <x v="371"/>
    <s v=""/>
    <x v="6"/>
    <x v="2"/>
    <n v="3600"/>
  </r>
  <r>
    <n v="3721"/>
    <s v="Sumaiya Mahmud"/>
    <s v="Male"/>
    <d v="1999-11-02T00:00:00"/>
    <n v="25.805479452054794"/>
    <s v="20-30"/>
    <s v="Bachelor's Degree"/>
    <n v="16"/>
    <s v="Trainee"/>
    <x v="1"/>
    <x v="2"/>
    <x v="2"/>
    <x v="171"/>
    <x v="1"/>
    <x v="13"/>
    <s v=""/>
    <x v="0"/>
    <x v="0"/>
    <n v="3100"/>
  </r>
  <r>
    <n v="2166"/>
    <s v="Laboni Ghosh"/>
    <s v="Male"/>
    <d v="1999-10-28T00:00:00"/>
    <n v="25.81917808219178"/>
    <s v="20-30"/>
    <s v="Bachelor's Degree"/>
    <n v="11"/>
    <s v="General Manager"/>
    <x v="2"/>
    <x v="0"/>
    <x v="0"/>
    <x v="372"/>
    <x v="0"/>
    <x v="372"/>
    <s v=""/>
    <x v="0"/>
    <x v="0"/>
    <n v="2700"/>
  </r>
  <r>
    <n v="1751"/>
    <s v="Urmi Rashid"/>
    <s v="Female"/>
    <d v="1999-10-25T00:00:00"/>
    <n v="25.827397260273973"/>
    <s v="20-30"/>
    <s v="High School"/>
    <n v="7"/>
    <s v="Consultant"/>
    <x v="0"/>
    <x v="0"/>
    <x v="0"/>
    <x v="256"/>
    <x v="1"/>
    <x v="373"/>
    <s v=""/>
    <x v="0"/>
    <x v="0"/>
    <n v="2500"/>
  </r>
  <r>
    <n v="1081"/>
    <s v="Sabbir Rahman"/>
    <s v="Female"/>
    <d v="1999-10-25T00:00:00"/>
    <n v="25.827397260273973"/>
    <s v="20-30"/>
    <s v="PhD"/>
    <n v="0"/>
    <s v="Consultant"/>
    <x v="0"/>
    <x v="2"/>
    <x v="2"/>
    <x v="373"/>
    <x v="0"/>
    <x v="374"/>
    <s v=""/>
    <x v="1"/>
    <x v="0"/>
    <n v="3000"/>
  </r>
  <r>
    <n v="3328"/>
    <s v="Jahid Sheikh"/>
    <s v="Male"/>
    <d v="1999-10-22T00:00:00"/>
    <n v="25.835616438356166"/>
    <s v="20-30"/>
    <s v="Master's Degree"/>
    <n v="12"/>
    <s v="Specialist"/>
    <x v="7"/>
    <x v="0"/>
    <x v="0"/>
    <x v="267"/>
    <x v="3"/>
    <x v="375"/>
    <s v=""/>
    <x v="2"/>
    <x v="0"/>
    <n v="2400"/>
  </r>
  <r>
    <n v="1381"/>
    <s v="Mehedi Hossain"/>
    <s v="Male"/>
    <d v="1999-10-15T00:00:00"/>
    <n v="25.854794520547944"/>
    <s v="20-30"/>
    <s v="Master's Degree"/>
    <n v="6"/>
    <s v="Coordinator"/>
    <x v="5"/>
    <x v="2"/>
    <x v="2"/>
    <x v="374"/>
    <x v="2"/>
    <x v="376"/>
    <s v=""/>
    <x v="5"/>
    <x v="2"/>
    <n v="3500"/>
  </r>
  <r>
    <n v="3814"/>
    <s v="Samia Ahmed"/>
    <s v="Female"/>
    <d v="1999-10-14T00:00:00"/>
    <n v="25.857534246575341"/>
    <s v="20-30"/>
    <s v="High School"/>
    <n v="6"/>
    <s v="Team Lead"/>
    <x v="1"/>
    <x v="2"/>
    <x v="2"/>
    <x v="334"/>
    <x v="1"/>
    <x v="377"/>
    <s v=""/>
    <x v="5"/>
    <x v="0"/>
    <n v="2000"/>
  </r>
  <r>
    <n v="1237"/>
    <s v="Maliha Shah"/>
    <s v="Female"/>
    <d v="1999-09-30T00:00:00"/>
    <n v="25.895890410958906"/>
    <s v="20-30"/>
    <s v="Bachelor's Degree"/>
    <n v="8"/>
    <s v="Consultant"/>
    <x v="0"/>
    <x v="3"/>
    <x v="3"/>
    <x v="200"/>
    <x v="0"/>
    <x v="335"/>
    <s v=""/>
    <x v="9"/>
    <x v="0"/>
    <n v="2900"/>
  </r>
  <r>
    <n v="2622"/>
    <s v="Laboni Morshed"/>
    <s v="Male"/>
    <d v="1999-09-25T00:00:00"/>
    <n v="25.909589041095892"/>
    <s v="20-30"/>
    <s v="PhD"/>
    <n v="14"/>
    <s v="Senior Executive"/>
    <x v="3"/>
    <x v="0"/>
    <x v="0"/>
    <x v="375"/>
    <x v="3"/>
    <x v="234"/>
    <s v=""/>
    <x v="4"/>
    <x v="0"/>
    <n v="2900"/>
  </r>
  <r>
    <n v="1827"/>
    <s v="Kona Sheikh"/>
    <s v="Female"/>
    <d v="1999-09-21T00:00:00"/>
    <n v="25.920547945205481"/>
    <s v="20-30"/>
    <s v="High School"/>
    <n v="1"/>
    <s v="Executive"/>
    <x v="0"/>
    <x v="0"/>
    <x v="0"/>
    <x v="283"/>
    <x v="1"/>
    <x v="31"/>
    <s v=""/>
    <x v="2"/>
    <x v="0"/>
    <n v="3500"/>
  </r>
  <r>
    <n v="3604"/>
    <s v="Abrar Arefin"/>
    <s v="Male"/>
    <d v="1999-09-15T00:00:00"/>
    <n v="25.936986301369863"/>
    <s v="20-30"/>
    <s v="PhD"/>
    <n v="3"/>
    <s v="Assistant Manager"/>
    <x v="1"/>
    <x v="2"/>
    <x v="2"/>
    <x v="376"/>
    <x v="2"/>
    <x v="378"/>
    <s v=""/>
    <x v="11"/>
    <x v="2"/>
    <n v="3700"/>
  </r>
  <r>
    <n v="3582"/>
    <s v="Tarek Hassan"/>
    <s v="Male"/>
    <d v="1999-09-14T00:00:00"/>
    <n v="25.93972602739726"/>
    <s v="20-30"/>
    <s v="High School"/>
    <n v="8"/>
    <s v="Consultant"/>
    <x v="0"/>
    <x v="0"/>
    <x v="0"/>
    <x v="377"/>
    <x v="2"/>
    <x v="234"/>
    <n v="58"/>
    <x v="4"/>
    <x v="1"/>
    <n v="2400"/>
  </r>
  <r>
    <n v="3117"/>
    <s v="Rafi Ferdous"/>
    <s v="Female"/>
    <d v="1999-09-10T00:00:00"/>
    <n v="25.950684931506849"/>
    <s v="20-30"/>
    <s v="High School"/>
    <n v="17"/>
    <s v="Coordinator"/>
    <x v="5"/>
    <x v="0"/>
    <x v="0"/>
    <x v="71"/>
    <x v="0"/>
    <x v="379"/>
    <s v=""/>
    <x v="8"/>
    <x v="0"/>
    <n v="2100"/>
  </r>
  <r>
    <n v="1584"/>
    <s v="Shila Anwar"/>
    <s v="Male"/>
    <d v="1999-09-05T00:00:00"/>
    <n v="25.964383561643835"/>
    <s v="20-30"/>
    <s v="PhD"/>
    <n v="12"/>
    <s v="Senior Executive"/>
    <x v="3"/>
    <x v="0"/>
    <x v="0"/>
    <x v="343"/>
    <x v="1"/>
    <x v="24"/>
    <s v=""/>
    <x v="6"/>
    <x v="0"/>
    <n v="3400"/>
  </r>
  <r>
    <n v="2886"/>
    <s v="Faisal Mazumder"/>
    <s v="Female"/>
    <d v="1999-08-30T00:00:00"/>
    <n v="25.980821917808218"/>
    <s v="20-30"/>
    <s v="Master's Degree"/>
    <n v="9"/>
    <s v="Trainee"/>
    <x v="1"/>
    <x v="3"/>
    <x v="3"/>
    <x v="378"/>
    <x v="2"/>
    <x v="210"/>
    <n v="39"/>
    <x v="4"/>
    <x v="1"/>
    <n v="2000"/>
  </r>
  <r>
    <n v="1961"/>
    <s v="Hasan Bhuiyan"/>
    <s v="Female"/>
    <d v="1999-08-30T00:00:00"/>
    <n v="25.980821917808218"/>
    <s v="20-30"/>
    <s v="PhD"/>
    <n v="19"/>
    <s v="Junior Executive"/>
    <x v="0"/>
    <x v="0"/>
    <x v="0"/>
    <x v="379"/>
    <x v="1"/>
    <x v="335"/>
    <s v=""/>
    <x v="9"/>
    <x v="0"/>
    <n v="3800"/>
  </r>
  <r>
    <n v="3407"/>
    <s v="Hasan Biswas"/>
    <s v="Male"/>
    <d v="1999-08-23T00:00:00"/>
    <n v="26"/>
    <s v="20-30"/>
    <s v="Master's Degree"/>
    <n v="6"/>
    <s v="Team Lead"/>
    <x v="1"/>
    <x v="0"/>
    <x v="0"/>
    <x v="380"/>
    <x v="1"/>
    <x v="380"/>
    <s v=""/>
    <x v="3"/>
    <x v="0"/>
    <n v="3700"/>
  </r>
  <r>
    <n v="3431"/>
    <s v="Faisal Bhuiyan"/>
    <s v="Male"/>
    <d v="1999-08-21T00:00:00"/>
    <n v="26.005479452054793"/>
    <s v="20-30"/>
    <s v="Bachelor's Degree"/>
    <n v="15"/>
    <s v="Junior Executive"/>
    <x v="0"/>
    <x v="0"/>
    <x v="0"/>
    <x v="381"/>
    <x v="4"/>
    <x v="381"/>
    <s v=""/>
    <x v="1"/>
    <x v="0"/>
    <n v="2700"/>
  </r>
  <r>
    <n v="1527"/>
    <s v="Shawon Bhuiyan"/>
    <s v="Female"/>
    <d v="1999-08-17T00:00:00"/>
    <n v="26.016438356164382"/>
    <s v="20-30"/>
    <s v="Master's Degree"/>
    <n v="20"/>
    <s v="Specialist"/>
    <x v="7"/>
    <x v="0"/>
    <x v="0"/>
    <x v="382"/>
    <x v="1"/>
    <x v="382"/>
    <s v=""/>
    <x v="11"/>
    <x v="0"/>
    <n v="3200"/>
  </r>
  <r>
    <n v="1364"/>
    <s v="Priya Khan"/>
    <s v="Female"/>
    <d v="1999-08-11T00:00:00"/>
    <n v="26.032876712328768"/>
    <s v="20-30"/>
    <s v="Bachelor's Degree"/>
    <n v="16"/>
    <s v="Analyst"/>
    <x v="4"/>
    <x v="2"/>
    <x v="2"/>
    <x v="351"/>
    <x v="2"/>
    <x v="321"/>
    <s v=""/>
    <x v="7"/>
    <x v="2"/>
    <n v="3800"/>
  </r>
  <r>
    <n v="1519"/>
    <s v="Shila Roy"/>
    <s v="Male"/>
    <d v="1999-08-03T00:00:00"/>
    <n v="26.054794520547944"/>
    <s v="20-30"/>
    <s v="High School"/>
    <n v="10"/>
    <s v="Analyst"/>
    <x v="4"/>
    <x v="0"/>
    <x v="0"/>
    <x v="257"/>
    <x v="0"/>
    <x v="340"/>
    <s v=""/>
    <x v="1"/>
    <x v="0"/>
    <n v="3000"/>
  </r>
  <r>
    <n v="3481"/>
    <s v="Nafisa Mahmud"/>
    <s v="Male"/>
    <d v="1999-08-03T00:00:00"/>
    <n v="26.054794520547944"/>
    <s v="20-30"/>
    <s v="Master's Degree"/>
    <n v="4"/>
    <s v="Team Lead"/>
    <x v="1"/>
    <x v="0"/>
    <x v="0"/>
    <x v="373"/>
    <x v="0"/>
    <x v="5"/>
    <s v=""/>
    <x v="1"/>
    <x v="0"/>
    <n v="3200"/>
  </r>
  <r>
    <n v="3763"/>
    <s v="Ashik Mahmud"/>
    <s v="Male"/>
    <d v="1999-07-31T00:00:00"/>
    <n v="26.063013698630137"/>
    <s v="20-30"/>
    <s v="Master's Degree"/>
    <n v="0"/>
    <s v="Manager"/>
    <x v="4"/>
    <x v="0"/>
    <x v="0"/>
    <x v="383"/>
    <x v="1"/>
    <x v="383"/>
    <s v=""/>
    <x v="7"/>
    <x v="0"/>
    <n v="2900"/>
  </r>
  <r>
    <n v="3110"/>
    <s v="Mitu Talukder"/>
    <s v="Female"/>
    <d v="1999-07-28T00:00:00"/>
    <n v="26.07123287671233"/>
    <s v="20-30"/>
    <s v="Master's Degree"/>
    <n v="5"/>
    <s v="Assistant Manager"/>
    <x v="1"/>
    <x v="1"/>
    <x v="1"/>
    <x v="190"/>
    <x v="2"/>
    <x v="384"/>
    <n v="44"/>
    <x v="6"/>
    <x v="1"/>
    <n v="3100"/>
  </r>
  <r>
    <n v="3119"/>
    <s v="Kamrul Kabir"/>
    <s v="Male"/>
    <d v="1999-07-25T00:00:00"/>
    <n v="26.079452054794519"/>
    <s v="20-30"/>
    <s v="High School"/>
    <n v="10"/>
    <s v="Team Lead"/>
    <x v="1"/>
    <x v="2"/>
    <x v="2"/>
    <x v="299"/>
    <x v="1"/>
    <x v="328"/>
    <s v=""/>
    <x v="4"/>
    <x v="0"/>
    <n v="2000"/>
  </r>
  <r>
    <n v="1414"/>
    <s v="Ruma Rashid"/>
    <s v="Female"/>
    <d v="1999-07-22T00:00:00"/>
    <n v="26.087671232876712"/>
    <s v="20-30"/>
    <s v="High School"/>
    <n v="20"/>
    <s v="Consultant"/>
    <x v="0"/>
    <x v="0"/>
    <x v="0"/>
    <x v="384"/>
    <x v="1"/>
    <x v="326"/>
    <s v=""/>
    <x v="1"/>
    <x v="0"/>
    <n v="2300"/>
  </r>
  <r>
    <n v="1278"/>
    <s v="Tania Bari"/>
    <s v="Male"/>
    <d v="1999-07-22T00:00:00"/>
    <n v="26.087671232876712"/>
    <s v="20-30"/>
    <s v="Master's Degree"/>
    <n v="5"/>
    <s v="Senior Executive"/>
    <x v="3"/>
    <x v="0"/>
    <x v="0"/>
    <x v="234"/>
    <x v="0"/>
    <x v="385"/>
    <s v=""/>
    <x v="10"/>
    <x v="0"/>
    <n v="2000"/>
  </r>
  <r>
    <n v="2220"/>
    <s v="Imran Roy"/>
    <s v="Male"/>
    <d v="1999-07-21T00:00:00"/>
    <n v="26.090410958904108"/>
    <s v="20-30"/>
    <s v="Master's Degree"/>
    <n v="1"/>
    <s v="Assistant Manager"/>
    <x v="1"/>
    <x v="0"/>
    <x v="0"/>
    <x v="184"/>
    <x v="3"/>
    <x v="386"/>
    <s v=""/>
    <x v="8"/>
    <x v="0"/>
    <n v="3000"/>
  </r>
  <r>
    <n v="1944"/>
    <s v="Urmi Bhuiyan"/>
    <s v="Male"/>
    <d v="1999-07-20T00:00:00"/>
    <n v="26.093150684931508"/>
    <s v="20-30"/>
    <s v="Master's Degree"/>
    <n v="4"/>
    <s v="Trainee"/>
    <x v="1"/>
    <x v="0"/>
    <x v="0"/>
    <x v="385"/>
    <x v="2"/>
    <x v="387"/>
    <n v="37"/>
    <x v="0"/>
    <x v="1"/>
    <n v="3100"/>
  </r>
  <r>
    <n v="3923"/>
    <s v="Farzana Mandal"/>
    <s v="Male"/>
    <d v="1999-07-19T00:00:00"/>
    <n v="26.095890410958905"/>
    <s v="20-30"/>
    <s v="High School"/>
    <n v="9"/>
    <s v="Junior Executive"/>
    <x v="0"/>
    <x v="0"/>
    <x v="0"/>
    <x v="135"/>
    <x v="1"/>
    <x v="388"/>
    <s v=""/>
    <x v="0"/>
    <x v="0"/>
    <n v="2600"/>
  </r>
  <r>
    <n v="2301"/>
    <s v="Tanvir Morshed"/>
    <s v="Male"/>
    <d v="1999-07-19T00:00:00"/>
    <n v="26.095890410958905"/>
    <s v="20-30"/>
    <s v="High School"/>
    <n v="14"/>
    <s v="Senior Manager"/>
    <x v="2"/>
    <x v="0"/>
    <x v="0"/>
    <x v="322"/>
    <x v="1"/>
    <x v="389"/>
    <s v=""/>
    <x v="10"/>
    <x v="0"/>
    <n v="2900"/>
  </r>
  <r>
    <n v="2559"/>
    <s v="Iftekhar Biswas"/>
    <s v="Male"/>
    <d v="1999-07-08T00:00:00"/>
    <n v="26.126027397260273"/>
    <s v="20-30"/>
    <s v="Bachelor's Degree"/>
    <n v="5"/>
    <s v="Specialist"/>
    <x v="7"/>
    <x v="2"/>
    <x v="2"/>
    <x v="18"/>
    <x v="1"/>
    <x v="318"/>
    <s v=""/>
    <x v="6"/>
    <x v="0"/>
    <n v="2900"/>
  </r>
  <r>
    <n v="3643"/>
    <s v="Tania Islam"/>
    <s v="Female"/>
    <d v="1999-07-07T00:00:00"/>
    <n v="26.12876712328767"/>
    <s v="20-30"/>
    <s v="Bachelor's Degree"/>
    <n v="16"/>
    <s v="Senior Executive"/>
    <x v="3"/>
    <x v="2"/>
    <x v="2"/>
    <x v="386"/>
    <x v="0"/>
    <x v="390"/>
    <s v=""/>
    <x v="0"/>
    <x v="0"/>
    <n v="2000"/>
  </r>
  <r>
    <n v="3926"/>
    <s v="Arif Nandi"/>
    <s v="Male"/>
    <d v="1999-06-30T00:00:00"/>
    <n v="26.147945205479452"/>
    <s v="20-30"/>
    <s v="High School"/>
    <n v="5"/>
    <s v="Specialist"/>
    <x v="7"/>
    <x v="0"/>
    <x v="0"/>
    <x v="387"/>
    <x v="2"/>
    <x v="391"/>
    <s v=""/>
    <x v="6"/>
    <x v="2"/>
    <n v="2500"/>
  </r>
  <r>
    <n v="2720"/>
    <s v="Nusrat Roy"/>
    <s v="Male"/>
    <d v="1999-06-28T00:00:00"/>
    <n v="26.153424657534245"/>
    <s v="20-30"/>
    <s v="Bachelor's Degree"/>
    <n v="4"/>
    <s v="Analyst"/>
    <x v="4"/>
    <x v="0"/>
    <x v="0"/>
    <x v="180"/>
    <x v="3"/>
    <x v="237"/>
    <s v=""/>
    <x v="3"/>
    <x v="0"/>
    <n v="3900"/>
  </r>
  <r>
    <n v="3040"/>
    <s v="Amin Sheikh"/>
    <s v="Male"/>
    <d v="1999-06-26T00:00:00"/>
    <n v="26.158904109589042"/>
    <s v="20-30"/>
    <s v="High School"/>
    <n v="10"/>
    <s v="Specialist"/>
    <x v="7"/>
    <x v="1"/>
    <x v="1"/>
    <x v="227"/>
    <x v="2"/>
    <x v="216"/>
    <s v=""/>
    <x v="1"/>
    <x v="2"/>
    <n v="3500"/>
  </r>
  <r>
    <n v="2499"/>
    <s v="Tania Akter"/>
    <s v="Female"/>
    <d v="1999-06-22T00:00:00"/>
    <n v="26.169863013698631"/>
    <s v="20-30"/>
    <s v="PhD"/>
    <n v="5"/>
    <s v="Senior Executive"/>
    <x v="3"/>
    <x v="0"/>
    <x v="0"/>
    <x v="388"/>
    <x v="3"/>
    <x v="392"/>
    <s v=""/>
    <x v="3"/>
    <x v="0"/>
    <n v="3500"/>
  </r>
  <r>
    <n v="2661"/>
    <s v="Farzana Bari"/>
    <s v="Male"/>
    <d v="1999-06-12T00:00:00"/>
    <n v="26.197260273972603"/>
    <s v="20-30"/>
    <s v="Bachelor's Degree"/>
    <n v="12"/>
    <s v="Manager"/>
    <x v="4"/>
    <x v="0"/>
    <x v="0"/>
    <x v="389"/>
    <x v="1"/>
    <x v="315"/>
    <s v=""/>
    <x v="8"/>
    <x v="0"/>
    <n v="3700"/>
  </r>
  <r>
    <n v="3753"/>
    <s v="Iftekhar Khan"/>
    <s v="Male"/>
    <d v="1999-06-07T00:00:00"/>
    <n v="26.210958904109589"/>
    <s v="20-30"/>
    <s v="High School"/>
    <n v="19"/>
    <s v="Coordinator"/>
    <x v="5"/>
    <x v="0"/>
    <x v="0"/>
    <x v="390"/>
    <x v="3"/>
    <x v="232"/>
    <s v=""/>
    <x v="2"/>
    <x v="0"/>
    <n v="3800"/>
  </r>
  <r>
    <n v="1878"/>
    <s v="Shafin Pramanik"/>
    <s v="Male"/>
    <d v="1999-06-04T00:00:00"/>
    <n v="26.219178082191782"/>
    <s v="20-30"/>
    <s v="Master's Degree"/>
    <n v="6"/>
    <s v="Officer"/>
    <x v="5"/>
    <x v="0"/>
    <x v="0"/>
    <x v="234"/>
    <x v="1"/>
    <x v="393"/>
    <s v=""/>
    <x v="10"/>
    <x v="0"/>
    <n v="3800"/>
  </r>
  <r>
    <n v="1115"/>
    <s v="Sajjad Dutta"/>
    <s v="Female"/>
    <d v="1999-06-01T00:00:00"/>
    <n v="26.227397260273971"/>
    <s v="20-30"/>
    <s v="PhD"/>
    <n v="1"/>
    <s v="Senior Executive"/>
    <x v="3"/>
    <x v="0"/>
    <x v="0"/>
    <x v="322"/>
    <x v="2"/>
    <x v="394"/>
    <s v=""/>
    <x v="10"/>
    <x v="2"/>
    <n v="2900"/>
  </r>
  <r>
    <n v="2829"/>
    <s v="Shawon Khan"/>
    <s v="Male"/>
    <d v="1999-05-29T00:00:00"/>
    <n v="26.235616438356164"/>
    <s v="20-30"/>
    <s v="Master's Degree"/>
    <n v="12"/>
    <s v="Executive"/>
    <x v="0"/>
    <x v="3"/>
    <x v="3"/>
    <x v="384"/>
    <x v="2"/>
    <x v="395"/>
    <n v="35"/>
    <x v="11"/>
    <x v="1"/>
    <n v="2200"/>
  </r>
  <r>
    <n v="3462"/>
    <s v="Nafisa Haque"/>
    <s v="Male"/>
    <d v="1999-05-29T00:00:00"/>
    <n v="26.235616438356164"/>
    <s v="20-30"/>
    <s v="High School"/>
    <n v="10"/>
    <s v="Junior Executive"/>
    <x v="0"/>
    <x v="1"/>
    <x v="1"/>
    <x v="28"/>
    <x v="2"/>
    <x v="296"/>
    <s v=""/>
    <x v="6"/>
    <x v="2"/>
    <n v="2100"/>
  </r>
  <r>
    <n v="3447"/>
    <s v="Towhid Pramanik"/>
    <s v="Male"/>
    <d v="1999-05-28T00:00:00"/>
    <n v="26.238356164383561"/>
    <s v="20-30"/>
    <s v="Master's Degree"/>
    <n v="19"/>
    <s v="Intern"/>
    <x v="6"/>
    <x v="0"/>
    <x v="0"/>
    <x v="391"/>
    <x v="0"/>
    <x v="166"/>
    <s v=""/>
    <x v="5"/>
    <x v="0"/>
    <n v="3000"/>
  </r>
  <r>
    <n v="3982"/>
    <s v="Sajid Mazumder"/>
    <s v="Male"/>
    <d v="1999-05-27T00:00:00"/>
    <n v="26.241095890410961"/>
    <s v="20-30"/>
    <s v="Bachelor's Degree"/>
    <n v="7"/>
    <s v="Senior Manager"/>
    <x v="2"/>
    <x v="0"/>
    <x v="0"/>
    <x v="392"/>
    <x v="2"/>
    <x v="396"/>
    <s v=""/>
    <x v="1"/>
    <x v="2"/>
    <n v="3700"/>
  </r>
  <r>
    <n v="3979"/>
    <s v="Nafisa Ferdous"/>
    <s v="Female"/>
    <d v="1999-05-25T00:00:00"/>
    <n v="26.246575342465754"/>
    <s v="20-30"/>
    <s v="High School"/>
    <n v="5"/>
    <s v="Trainee"/>
    <x v="1"/>
    <x v="3"/>
    <x v="3"/>
    <x v="337"/>
    <x v="2"/>
    <x v="299"/>
    <n v="40"/>
    <x v="8"/>
    <x v="1"/>
    <n v="2100"/>
  </r>
  <r>
    <n v="1496"/>
    <s v="Tanvir Miah"/>
    <s v="Female"/>
    <d v="1999-05-22T00:00:00"/>
    <n v="26.254794520547946"/>
    <s v="20-30"/>
    <s v="High School"/>
    <n v="3"/>
    <s v="Trainee"/>
    <x v="1"/>
    <x v="0"/>
    <x v="0"/>
    <x v="231"/>
    <x v="1"/>
    <x v="389"/>
    <s v=""/>
    <x v="10"/>
    <x v="0"/>
    <n v="3100"/>
  </r>
  <r>
    <n v="2415"/>
    <s v="Mim Sharif"/>
    <s v="Female"/>
    <d v="1999-05-22T00:00:00"/>
    <n v="26.254794520547946"/>
    <s v="20-30"/>
    <s v="Bachelor's Degree"/>
    <n v="14"/>
    <s v="Junior Executive"/>
    <x v="0"/>
    <x v="0"/>
    <x v="0"/>
    <x v="393"/>
    <x v="1"/>
    <x v="397"/>
    <s v=""/>
    <x v="3"/>
    <x v="0"/>
    <n v="2000"/>
  </r>
  <r>
    <n v="1437"/>
    <s v="Shafin Nizam"/>
    <s v="Male"/>
    <d v="1999-05-19T00:00:00"/>
    <n v="26.263013698630136"/>
    <s v="20-30"/>
    <s v="High School"/>
    <n v="8"/>
    <s v="Senior Executive"/>
    <x v="3"/>
    <x v="0"/>
    <x v="0"/>
    <x v="250"/>
    <x v="3"/>
    <x v="69"/>
    <s v=""/>
    <x v="5"/>
    <x v="0"/>
    <n v="3900"/>
  </r>
  <r>
    <n v="3186"/>
    <s v="Ruhul Uddin"/>
    <s v="Male"/>
    <d v="1999-05-16T00:00:00"/>
    <n v="26.271232876712329"/>
    <s v="20-30"/>
    <s v="Bachelor's Degree"/>
    <n v="1"/>
    <s v="Coordinator"/>
    <x v="5"/>
    <x v="2"/>
    <x v="2"/>
    <x v="206"/>
    <x v="1"/>
    <x v="398"/>
    <s v=""/>
    <x v="9"/>
    <x v="0"/>
    <n v="3900"/>
  </r>
  <r>
    <n v="1792"/>
    <s v="Amin Basu"/>
    <s v="Male"/>
    <d v="1999-05-14T00:00:00"/>
    <n v="26.276712328767122"/>
    <s v="20-30"/>
    <s v="Master's Degree"/>
    <n v="11"/>
    <s v="Director"/>
    <x v="2"/>
    <x v="0"/>
    <x v="0"/>
    <x v="330"/>
    <x v="1"/>
    <x v="361"/>
    <s v=""/>
    <x v="2"/>
    <x v="0"/>
    <n v="2300"/>
  </r>
  <r>
    <n v="1829"/>
    <s v="Nadia Pal"/>
    <s v="Male"/>
    <d v="1999-05-10T00:00:00"/>
    <n v="26.287671232876711"/>
    <s v="20-30"/>
    <s v="Master's Degree"/>
    <n v="12"/>
    <s v="Senior Manager"/>
    <x v="2"/>
    <x v="0"/>
    <x v="0"/>
    <x v="388"/>
    <x v="2"/>
    <x v="236"/>
    <s v=""/>
    <x v="3"/>
    <x v="2"/>
    <n v="2000"/>
  </r>
  <r>
    <n v="3200"/>
    <s v="Nadia Rahman"/>
    <s v="Male"/>
    <d v="1999-05-08T00:00:00"/>
    <n v="26.293150684931508"/>
    <s v="20-30"/>
    <s v="Bachelor's Degree"/>
    <n v="4"/>
    <s v="Senior Executive"/>
    <x v="3"/>
    <x v="0"/>
    <x v="0"/>
    <x v="394"/>
    <x v="3"/>
    <x v="58"/>
    <s v=""/>
    <x v="2"/>
    <x v="0"/>
    <n v="3700"/>
  </r>
  <r>
    <n v="1142"/>
    <s v="Tanvir Haque"/>
    <s v="Male"/>
    <d v="1999-05-02T00:00:00"/>
    <n v="26.30958904109589"/>
    <s v="20-30"/>
    <s v="Master's Degree"/>
    <n v="20"/>
    <s v="Team Lead"/>
    <x v="1"/>
    <x v="0"/>
    <x v="0"/>
    <x v="395"/>
    <x v="1"/>
    <x v="119"/>
    <s v=""/>
    <x v="2"/>
    <x v="0"/>
    <n v="2700"/>
  </r>
  <r>
    <n v="1693"/>
    <s v="Hasan Mandal"/>
    <s v="Male"/>
    <d v="1999-04-29T00:00:00"/>
    <n v="26.317808219178083"/>
    <s v="20-30"/>
    <s v="Bachelor's Degree"/>
    <n v="10"/>
    <s v="Consultant"/>
    <x v="0"/>
    <x v="0"/>
    <x v="0"/>
    <x v="396"/>
    <x v="1"/>
    <x v="399"/>
    <s v=""/>
    <x v="3"/>
    <x v="0"/>
    <n v="2700"/>
  </r>
  <r>
    <n v="2647"/>
    <s v="Mona Talukder"/>
    <s v="Female"/>
    <d v="1999-04-26T00:00:00"/>
    <n v="26.326027397260273"/>
    <s v="20-30"/>
    <s v="Master's Degree"/>
    <n v="7"/>
    <s v="General Manager"/>
    <x v="2"/>
    <x v="3"/>
    <x v="3"/>
    <x v="171"/>
    <x v="3"/>
    <x v="275"/>
    <s v=""/>
    <x v="0"/>
    <x v="0"/>
    <n v="2200"/>
  </r>
  <r>
    <n v="1523"/>
    <s v="Ashik Karim"/>
    <s v="Male"/>
    <d v="1999-04-25T00:00:00"/>
    <n v="26.328767123287673"/>
    <s v="20-30"/>
    <s v="PhD"/>
    <n v="15"/>
    <s v="Manager"/>
    <x v="4"/>
    <x v="3"/>
    <x v="3"/>
    <x v="10"/>
    <x v="4"/>
    <x v="192"/>
    <s v=""/>
    <x v="6"/>
    <x v="0"/>
    <n v="3000"/>
  </r>
  <r>
    <n v="2918"/>
    <s v="Mona Ferdous"/>
    <s v="Female"/>
    <d v="1999-04-21T00:00:00"/>
    <n v="26.339726027397262"/>
    <s v="20-30"/>
    <s v="Bachelor's Degree"/>
    <n v="10"/>
    <s v="Junior Executive"/>
    <x v="0"/>
    <x v="0"/>
    <x v="0"/>
    <x v="397"/>
    <x v="4"/>
    <x v="400"/>
    <s v=""/>
    <x v="1"/>
    <x v="0"/>
    <n v="2100"/>
  </r>
  <r>
    <n v="3305"/>
    <s v="Keya Miah"/>
    <s v="Other"/>
    <d v="1999-04-20T00:00:00"/>
    <n v="26.342465753424658"/>
    <s v="20-30"/>
    <s v="Bachelor's Degree"/>
    <n v="6"/>
    <s v="Manager"/>
    <x v="4"/>
    <x v="3"/>
    <x v="3"/>
    <x v="398"/>
    <x v="2"/>
    <x v="229"/>
    <n v="37"/>
    <x v="5"/>
    <x v="1"/>
    <n v="3800"/>
  </r>
  <r>
    <n v="3059"/>
    <s v="Mona Roy"/>
    <s v="Male"/>
    <d v="1999-04-19T00:00:00"/>
    <n v="26.345205479452055"/>
    <s v="20-30"/>
    <s v="High School"/>
    <n v="10"/>
    <s v="Manager"/>
    <x v="4"/>
    <x v="0"/>
    <x v="0"/>
    <x v="399"/>
    <x v="1"/>
    <x v="99"/>
    <s v=""/>
    <x v="0"/>
    <x v="0"/>
    <n v="3600"/>
  </r>
  <r>
    <n v="1553"/>
    <s v="Maliha Dutta"/>
    <s v="Female"/>
    <d v="1999-04-19T00:00:00"/>
    <n v="26.345205479452055"/>
    <s v="20-30"/>
    <s v="PhD"/>
    <n v="20"/>
    <s v="Assistant Manager"/>
    <x v="1"/>
    <x v="0"/>
    <x v="0"/>
    <x v="131"/>
    <x v="1"/>
    <x v="139"/>
    <s v=""/>
    <x v="8"/>
    <x v="0"/>
    <n v="3800"/>
  </r>
  <r>
    <n v="1420"/>
    <s v="Nusrat Hossain"/>
    <s v="Female"/>
    <d v="1999-04-13T00:00:00"/>
    <n v="26.361643835616437"/>
    <s v="20-30"/>
    <s v="Master's Degree"/>
    <n v="2"/>
    <s v="Manager"/>
    <x v="4"/>
    <x v="0"/>
    <x v="0"/>
    <x v="178"/>
    <x v="1"/>
    <x v="401"/>
    <s v=""/>
    <x v="7"/>
    <x v="0"/>
    <n v="3700"/>
  </r>
  <r>
    <n v="3422"/>
    <s v="Faisal Mazumder"/>
    <s v="Male"/>
    <d v="1999-04-06T00:00:00"/>
    <n v="26.38082191780822"/>
    <s v="20-30"/>
    <s v="Master's Degree"/>
    <n v="17"/>
    <s v="Consultant"/>
    <x v="0"/>
    <x v="0"/>
    <x v="0"/>
    <x v="346"/>
    <x v="1"/>
    <x v="99"/>
    <s v=""/>
    <x v="0"/>
    <x v="0"/>
    <n v="2700"/>
  </r>
  <r>
    <n v="1838"/>
    <s v="Mahfuz Anwar"/>
    <s v="Male"/>
    <d v="1999-04-05T00:00:00"/>
    <n v="26.383561643835616"/>
    <s v="20-30"/>
    <s v="Bachelor's Degree"/>
    <n v="13"/>
    <s v="Coordinator"/>
    <x v="5"/>
    <x v="0"/>
    <x v="0"/>
    <x v="124"/>
    <x v="1"/>
    <x v="306"/>
    <s v=""/>
    <x v="5"/>
    <x v="0"/>
    <n v="3400"/>
  </r>
  <r>
    <n v="3441"/>
    <s v="Keya Anwar"/>
    <s v="Female"/>
    <d v="1999-03-30T00:00:00"/>
    <n v="26.4"/>
    <s v="20-30"/>
    <s v="PhD"/>
    <n v="6"/>
    <s v="Manager"/>
    <x v="4"/>
    <x v="2"/>
    <x v="2"/>
    <x v="217"/>
    <x v="2"/>
    <x v="356"/>
    <n v="50"/>
    <x v="4"/>
    <x v="1"/>
    <n v="2200"/>
  </r>
  <r>
    <n v="1732"/>
    <s v="Mehedi Das"/>
    <s v="Male"/>
    <d v="1999-03-29T00:00:00"/>
    <n v="26.402739726027399"/>
    <s v="20-30"/>
    <s v="PhD"/>
    <n v="19"/>
    <s v="Assistant Manager"/>
    <x v="1"/>
    <x v="0"/>
    <x v="0"/>
    <x v="400"/>
    <x v="2"/>
    <x v="31"/>
    <n v="56"/>
    <x v="2"/>
    <x v="1"/>
    <n v="2600"/>
  </r>
  <r>
    <n v="1631"/>
    <s v="Sabbir Akter"/>
    <s v="Female"/>
    <d v="1999-03-21T00:00:00"/>
    <n v="26.424657534246574"/>
    <s v="20-30"/>
    <s v="PhD"/>
    <n v="12"/>
    <s v="Intern"/>
    <x v="6"/>
    <x v="3"/>
    <x v="3"/>
    <x v="401"/>
    <x v="3"/>
    <x v="402"/>
    <s v=""/>
    <x v="11"/>
    <x v="0"/>
    <n v="2700"/>
  </r>
  <r>
    <n v="1495"/>
    <s v="Shafin Khan"/>
    <s v="Male"/>
    <d v="1999-03-17T00:00:00"/>
    <n v="26.435616438356163"/>
    <s v="20-30"/>
    <s v="Bachelor's Degree"/>
    <n v="17"/>
    <s v="Manager"/>
    <x v="4"/>
    <x v="2"/>
    <x v="2"/>
    <x v="402"/>
    <x v="0"/>
    <x v="144"/>
    <s v=""/>
    <x v="5"/>
    <x v="0"/>
    <n v="2400"/>
  </r>
  <r>
    <n v="1970"/>
    <s v="Mim Basu"/>
    <s v="Male"/>
    <d v="1999-03-17T00:00:00"/>
    <n v="26.435616438356163"/>
    <s v="20-30"/>
    <s v="High School"/>
    <n v="14"/>
    <s v="Analyst"/>
    <x v="4"/>
    <x v="0"/>
    <x v="0"/>
    <x v="403"/>
    <x v="1"/>
    <x v="403"/>
    <s v=""/>
    <x v="3"/>
    <x v="0"/>
    <n v="3300"/>
  </r>
  <r>
    <n v="3577"/>
    <s v="Samia Karim"/>
    <s v="Female"/>
    <d v="1999-03-16T00:00:00"/>
    <n v="26.438356164383563"/>
    <s v="20-30"/>
    <s v="Bachelor's Degree"/>
    <n v="9"/>
    <s v="Manager"/>
    <x v="4"/>
    <x v="0"/>
    <x v="0"/>
    <x v="331"/>
    <x v="3"/>
    <x v="404"/>
    <s v=""/>
    <x v="5"/>
    <x v="0"/>
    <n v="2100"/>
  </r>
  <r>
    <n v="1524"/>
    <s v="Priya Haque"/>
    <s v="Female"/>
    <d v="1999-03-15T00:00:00"/>
    <n v="26.44109589041096"/>
    <s v="20-30"/>
    <s v="PhD"/>
    <n v="17"/>
    <s v="General Manager"/>
    <x v="2"/>
    <x v="0"/>
    <x v="0"/>
    <x v="158"/>
    <x v="3"/>
    <x v="405"/>
    <s v=""/>
    <x v="4"/>
    <x v="0"/>
    <n v="2700"/>
  </r>
  <r>
    <n v="3301"/>
    <s v="Nusrat Sharif"/>
    <s v="Male"/>
    <d v="1999-03-14T00:00:00"/>
    <n v="26.443835616438356"/>
    <s v="20-30"/>
    <s v="Master's Degree"/>
    <n v="14"/>
    <s v="Executive"/>
    <x v="0"/>
    <x v="1"/>
    <x v="1"/>
    <x v="392"/>
    <x v="2"/>
    <x v="358"/>
    <s v=""/>
    <x v="1"/>
    <x v="2"/>
    <n v="3300"/>
  </r>
  <r>
    <n v="1630"/>
    <s v="Mona Karim"/>
    <s v="Female"/>
    <d v="1999-03-09T00:00:00"/>
    <n v="26.457534246575342"/>
    <s v="20-30"/>
    <s v="Master's Degree"/>
    <n v="8"/>
    <s v="Senior Manager"/>
    <x v="2"/>
    <x v="0"/>
    <x v="0"/>
    <x v="404"/>
    <x v="1"/>
    <x v="60"/>
    <s v=""/>
    <x v="7"/>
    <x v="0"/>
    <n v="2100"/>
  </r>
  <r>
    <n v="2213"/>
    <s v="Anika Pramanik"/>
    <s v="Female"/>
    <d v="1999-03-03T00:00:00"/>
    <n v="26.473972602739725"/>
    <s v="20-30"/>
    <s v="Master's Degree"/>
    <n v="9"/>
    <s v="Director"/>
    <x v="2"/>
    <x v="0"/>
    <x v="0"/>
    <x v="262"/>
    <x v="2"/>
    <x v="406"/>
    <s v=""/>
    <x v="10"/>
    <x v="2"/>
    <n v="3600"/>
  </r>
  <r>
    <n v="2905"/>
    <s v="Ruma Mandal"/>
    <s v="Female"/>
    <d v="1999-02-25T00:00:00"/>
    <n v="26.490410958904111"/>
    <s v="20-30"/>
    <s v="Master's Degree"/>
    <n v="3"/>
    <s v="Coordinator"/>
    <x v="5"/>
    <x v="0"/>
    <x v="0"/>
    <x v="405"/>
    <x v="3"/>
    <x v="407"/>
    <s v=""/>
    <x v="10"/>
    <x v="0"/>
    <n v="2000"/>
  </r>
  <r>
    <n v="2311"/>
    <s v="Hasan Das"/>
    <s v="Female"/>
    <d v="1999-02-24T00:00:00"/>
    <n v="26.493150684931507"/>
    <s v="20-30"/>
    <s v="PhD"/>
    <n v="9"/>
    <s v="Intern"/>
    <x v="6"/>
    <x v="3"/>
    <x v="3"/>
    <x v="406"/>
    <x v="4"/>
    <x v="282"/>
    <s v=""/>
    <x v="11"/>
    <x v="0"/>
    <n v="3100"/>
  </r>
  <r>
    <n v="3273"/>
    <s v="Nafisa Shah"/>
    <s v="Female"/>
    <d v="1999-02-24T00:00:00"/>
    <n v="26.493150684931507"/>
    <s v="20-30"/>
    <s v="Bachelor's Degree"/>
    <n v="1"/>
    <s v="Trainee"/>
    <x v="1"/>
    <x v="0"/>
    <x v="0"/>
    <x v="407"/>
    <x v="4"/>
    <x v="338"/>
    <s v=""/>
    <x v="10"/>
    <x v="0"/>
    <n v="2400"/>
  </r>
  <r>
    <n v="1516"/>
    <s v="Iftekhar Das"/>
    <s v="Male"/>
    <d v="1999-02-23T00:00:00"/>
    <n v="26.495890410958904"/>
    <s v="20-30"/>
    <s v="Master's Degree"/>
    <n v="1"/>
    <s v="Junior Executive"/>
    <x v="0"/>
    <x v="0"/>
    <x v="0"/>
    <x v="29"/>
    <x v="2"/>
    <x v="33"/>
    <n v="40"/>
    <x v="8"/>
    <x v="1"/>
    <n v="2000"/>
  </r>
  <r>
    <n v="3418"/>
    <s v="Nadia Khan"/>
    <s v="Female"/>
    <d v="1999-02-23T00:00:00"/>
    <n v="26.495890410958904"/>
    <s v="20-30"/>
    <s v="High School"/>
    <n v="15"/>
    <s v="Manager"/>
    <x v="4"/>
    <x v="0"/>
    <x v="0"/>
    <x v="63"/>
    <x v="0"/>
    <x v="38"/>
    <s v=""/>
    <x v="5"/>
    <x v="0"/>
    <n v="2400"/>
  </r>
  <r>
    <n v="1296"/>
    <s v="Keya Arefin"/>
    <s v="Male"/>
    <d v="1999-02-22T00:00:00"/>
    <n v="26.4986301369863"/>
    <s v="20-30"/>
    <s v="Master's Degree"/>
    <n v="5"/>
    <s v="Team Lead"/>
    <x v="1"/>
    <x v="0"/>
    <x v="0"/>
    <x v="388"/>
    <x v="1"/>
    <x v="392"/>
    <s v=""/>
    <x v="3"/>
    <x v="0"/>
    <n v="3500"/>
  </r>
  <r>
    <n v="1404"/>
    <s v="Sabbir Das"/>
    <s v="Male"/>
    <d v="1999-02-20T00:00:00"/>
    <n v="26.504109589041096"/>
    <s v="20-30"/>
    <s v="Master's Degree"/>
    <n v="3"/>
    <s v="Assistant Manager"/>
    <x v="1"/>
    <x v="3"/>
    <x v="3"/>
    <x v="408"/>
    <x v="3"/>
    <x v="408"/>
    <s v=""/>
    <x v="4"/>
    <x v="0"/>
    <n v="3000"/>
  </r>
  <r>
    <n v="1742"/>
    <s v="Khaled Bhuiyan"/>
    <s v="Female"/>
    <d v="1999-02-12T00:00:00"/>
    <n v="26.526027397260275"/>
    <s v="20-30"/>
    <s v="PhD"/>
    <n v="16"/>
    <s v="Senior Executive"/>
    <x v="3"/>
    <x v="2"/>
    <x v="2"/>
    <x v="114"/>
    <x v="0"/>
    <x v="22"/>
    <s v=""/>
    <x v="0"/>
    <x v="0"/>
    <n v="3300"/>
  </r>
  <r>
    <n v="2657"/>
    <s v="Abrar Mazumder"/>
    <s v="Male"/>
    <d v="1999-02-09T00:00:00"/>
    <n v="26.534246575342465"/>
    <s v="20-30"/>
    <s v="Master's Degree"/>
    <n v="1"/>
    <s v="Manager"/>
    <x v="4"/>
    <x v="0"/>
    <x v="0"/>
    <x v="358"/>
    <x v="0"/>
    <x v="409"/>
    <s v=""/>
    <x v="2"/>
    <x v="0"/>
    <n v="3900"/>
  </r>
  <r>
    <n v="3984"/>
    <s v="Jahid Sultana"/>
    <s v="Male"/>
    <d v="1999-02-09T00:00:00"/>
    <n v="26.534246575342465"/>
    <s v="20-30"/>
    <s v="PhD"/>
    <n v="19"/>
    <s v="Director"/>
    <x v="2"/>
    <x v="0"/>
    <x v="0"/>
    <x v="38"/>
    <x v="3"/>
    <x v="410"/>
    <s v=""/>
    <x v="7"/>
    <x v="0"/>
    <n v="2400"/>
  </r>
  <r>
    <n v="2447"/>
    <s v="Laboni Miah"/>
    <s v="Male"/>
    <d v="1999-02-08T00:00:00"/>
    <n v="26.536986301369861"/>
    <s v="20-30"/>
    <s v="Master's Degree"/>
    <n v="16"/>
    <s v="Team Lead"/>
    <x v="1"/>
    <x v="2"/>
    <x v="2"/>
    <x v="201"/>
    <x v="0"/>
    <x v="305"/>
    <s v=""/>
    <x v="9"/>
    <x v="0"/>
    <n v="3700"/>
  </r>
  <r>
    <n v="1276"/>
    <s v="Ruma Ahmed"/>
    <s v="Female"/>
    <d v="1999-02-07T00:00:00"/>
    <n v="26.539726027397261"/>
    <s v="20-30"/>
    <s v="High School"/>
    <n v="0"/>
    <s v="Manager"/>
    <x v="4"/>
    <x v="0"/>
    <x v="0"/>
    <x v="409"/>
    <x v="2"/>
    <x v="143"/>
    <s v=""/>
    <x v="6"/>
    <x v="2"/>
    <n v="2000"/>
  </r>
  <r>
    <n v="3662"/>
    <s v="Mahfuz Arefin"/>
    <s v="Male"/>
    <d v="1999-02-06T00:00:00"/>
    <n v="26.542465753424658"/>
    <s v="20-30"/>
    <s v="High School"/>
    <n v="9"/>
    <s v="Senior Executive"/>
    <x v="3"/>
    <x v="2"/>
    <x v="2"/>
    <x v="124"/>
    <x v="1"/>
    <x v="411"/>
    <s v=""/>
    <x v="5"/>
    <x v="0"/>
    <n v="3500"/>
  </r>
  <r>
    <n v="3574"/>
    <s v="Sumaiya Rashid"/>
    <s v="Male"/>
    <d v="1999-02-04T00:00:00"/>
    <n v="26.547945205479451"/>
    <s v="20-30"/>
    <s v="High School"/>
    <n v="9"/>
    <s v="Specialist"/>
    <x v="7"/>
    <x v="1"/>
    <x v="1"/>
    <x v="338"/>
    <x v="2"/>
    <x v="412"/>
    <s v=""/>
    <x v="2"/>
    <x v="2"/>
    <n v="2100"/>
  </r>
  <r>
    <n v="1094"/>
    <s v="Urmi Biswas"/>
    <s v="Male"/>
    <d v="1999-02-04T00:00:00"/>
    <n v="26.547945205479451"/>
    <s v="20-30"/>
    <s v="Master's Degree"/>
    <n v="7"/>
    <s v="Trainee"/>
    <x v="1"/>
    <x v="2"/>
    <x v="2"/>
    <x v="410"/>
    <x v="0"/>
    <x v="413"/>
    <s v=""/>
    <x v="2"/>
    <x v="0"/>
    <n v="3400"/>
  </r>
  <r>
    <n v="1761"/>
    <s v="Shila Pal"/>
    <s v="Female"/>
    <d v="1999-01-29T00:00:00"/>
    <n v="26.564383561643837"/>
    <s v="20-30"/>
    <s v="Master's Degree"/>
    <n v="18"/>
    <s v="Trainee"/>
    <x v="1"/>
    <x v="0"/>
    <x v="0"/>
    <x v="346"/>
    <x v="4"/>
    <x v="280"/>
    <s v=""/>
    <x v="8"/>
    <x v="0"/>
    <n v="2200"/>
  </r>
  <r>
    <n v="3624"/>
    <s v="Priya Sheikh"/>
    <s v="Male"/>
    <d v="1999-01-24T00:00:00"/>
    <n v="26.578082191780823"/>
    <s v="20-30"/>
    <s v="PhD"/>
    <n v="10"/>
    <s v="Senior Manager"/>
    <x v="2"/>
    <x v="3"/>
    <x v="3"/>
    <x v="279"/>
    <x v="2"/>
    <x v="414"/>
    <n v="47"/>
    <x v="0"/>
    <x v="1"/>
    <n v="2700"/>
  </r>
  <r>
    <n v="2288"/>
    <s v="Ruhul Ahmed"/>
    <s v="Male"/>
    <d v="1999-01-21T00:00:00"/>
    <n v="26.586301369863012"/>
    <s v="20-30"/>
    <s v="Bachelor's Degree"/>
    <n v="15"/>
    <s v="Senior Executive"/>
    <x v="3"/>
    <x v="0"/>
    <x v="0"/>
    <x v="120"/>
    <x v="1"/>
    <x v="84"/>
    <s v=""/>
    <x v="6"/>
    <x v="0"/>
    <n v="3900"/>
  </r>
  <r>
    <n v="1189"/>
    <s v="Ayesha Haque"/>
    <s v="Male"/>
    <d v="1999-01-06T00:00:00"/>
    <n v="26.627397260273973"/>
    <s v="20-30"/>
    <s v="High School"/>
    <n v="4"/>
    <s v="Senior Executive"/>
    <x v="3"/>
    <x v="0"/>
    <x v="0"/>
    <x v="343"/>
    <x v="1"/>
    <x v="415"/>
    <s v=""/>
    <x v="6"/>
    <x v="0"/>
    <n v="2600"/>
  </r>
  <r>
    <n v="3767"/>
    <s v="Khaled Mazumder"/>
    <s v="Female"/>
    <d v="1998-12-25T00:00:00"/>
    <n v="26.660273972602738"/>
    <s v="20-30"/>
    <s v="Bachelor's Degree"/>
    <n v="20"/>
    <s v="Specialist"/>
    <x v="7"/>
    <x v="2"/>
    <x v="2"/>
    <x v="370"/>
    <x v="2"/>
    <x v="19"/>
    <s v=""/>
    <x v="2"/>
    <x v="2"/>
    <n v="2900"/>
  </r>
  <r>
    <n v="2899"/>
    <s v="Imran Haque"/>
    <s v="Female"/>
    <d v="1998-12-22T00:00:00"/>
    <n v="26.668493150684931"/>
    <s v="20-30"/>
    <s v="PhD"/>
    <n v="0"/>
    <s v="Intern"/>
    <x v="6"/>
    <x v="3"/>
    <x v="3"/>
    <x v="411"/>
    <x v="2"/>
    <x v="416"/>
    <n v="40"/>
    <x v="1"/>
    <x v="1"/>
    <n v="3700"/>
  </r>
  <r>
    <n v="3046"/>
    <s v="Anika Nandi"/>
    <s v="Female"/>
    <d v="1998-12-22T00:00:00"/>
    <n v="26.668493150684931"/>
    <s v="20-30"/>
    <s v="PhD"/>
    <n v="20"/>
    <s v="Assistant Manager"/>
    <x v="1"/>
    <x v="1"/>
    <x v="1"/>
    <x v="101"/>
    <x v="2"/>
    <x v="9"/>
    <s v=""/>
    <x v="0"/>
    <x v="2"/>
    <n v="3500"/>
  </r>
  <r>
    <n v="3232"/>
    <s v="Sajid Pramanik"/>
    <s v="Female"/>
    <d v="1998-12-22T00:00:00"/>
    <n v="26.668493150684931"/>
    <s v="20-30"/>
    <s v="High School"/>
    <n v="5"/>
    <s v="Executive"/>
    <x v="0"/>
    <x v="2"/>
    <x v="2"/>
    <x v="412"/>
    <x v="3"/>
    <x v="417"/>
    <s v=""/>
    <x v="6"/>
    <x v="0"/>
    <n v="3100"/>
  </r>
  <r>
    <n v="2355"/>
    <s v="Tanvir Nandi"/>
    <s v="Male"/>
    <d v="1998-12-05T00:00:00"/>
    <n v="26.715068493150685"/>
    <s v="20-30"/>
    <s v="Bachelor's Degree"/>
    <n v="0"/>
    <s v="Officer"/>
    <x v="5"/>
    <x v="0"/>
    <x v="0"/>
    <x v="99"/>
    <x v="1"/>
    <x v="418"/>
    <s v=""/>
    <x v="10"/>
    <x v="0"/>
    <n v="2400"/>
  </r>
  <r>
    <n v="3364"/>
    <s v="Ashik Roy"/>
    <s v="Female"/>
    <d v="1998-12-04T00:00:00"/>
    <n v="26.717808219178082"/>
    <s v="20-30"/>
    <s v="Bachelor's Degree"/>
    <n v="1"/>
    <s v="Senior Executive"/>
    <x v="3"/>
    <x v="0"/>
    <x v="0"/>
    <x v="24"/>
    <x v="0"/>
    <x v="30"/>
    <s v=""/>
    <x v="0"/>
    <x v="0"/>
    <n v="3200"/>
  </r>
  <r>
    <n v="2207"/>
    <s v="Hasan Talukder"/>
    <s v="Female"/>
    <d v="1998-12-02T00:00:00"/>
    <n v="26.723287671232878"/>
    <s v="20-30"/>
    <s v="High School"/>
    <n v="3"/>
    <s v="Officer"/>
    <x v="5"/>
    <x v="0"/>
    <x v="0"/>
    <x v="413"/>
    <x v="1"/>
    <x v="115"/>
    <s v=""/>
    <x v="1"/>
    <x v="0"/>
    <n v="3100"/>
  </r>
  <r>
    <n v="1529"/>
    <s v="Sabbir Sheikh"/>
    <s v="Female"/>
    <d v="1998-11-26T00:00:00"/>
    <n v="26.739726027397261"/>
    <s v="20-30"/>
    <s v="PhD"/>
    <n v="19"/>
    <s v="General Manager"/>
    <x v="2"/>
    <x v="0"/>
    <x v="0"/>
    <x v="199"/>
    <x v="1"/>
    <x v="188"/>
    <s v=""/>
    <x v="3"/>
    <x v="0"/>
    <n v="3300"/>
  </r>
  <r>
    <n v="1417"/>
    <s v="Mitu Rashid"/>
    <s v="Female"/>
    <d v="1998-11-21T00:00:00"/>
    <n v="26.753424657534246"/>
    <s v="20-30"/>
    <s v="Master's Degree"/>
    <n v="3"/>
    <s v="Senior Executive"/>
    <x v="3"/>
    <x v="2"/>
    <x v="2"/>
    <x v="414"/>
    <x v="0"/>
    <x v="111"/>
    <s v=""/>
    <x v="6"/>
    <x v="0"/>
    <n v="2300"/>
  </r>
  <r>
    <n v="2630"/>
    <s v="Shawon Nizam"/>
    <s v="Male"/>
    <d v="1998-11-15T00:00:00"/>
    <n v="26.769863013698629"/>
    <s v="20-30"/>
    <s v="Master's Degree"/>
    <n v="8"/>
    <s v="Officer"/>
    <x v="5"/>
    <x v="1"/>
    <x v="1"/>
    <x v="375"/>
    <x v="2"/>
    <x v="419"/>
    <n v="31"/>
    <x v="4"/>
    <x v="1"/>
    <n v="2500"/>
  </r>
  <r>
    <n v="3819"/>
    <s v="Shila Arefin"/>
    <s v="Female"/>
    <d v="1998-11-08T00:00:00"/>
    <n v="26.789041095890411"/>
    <s v="20-30"/>
    <s v="PhD"/>
    <n v="10"/>
    <s v="Junior Executive"/>
    <x v="0"/>
    <x v="0"/>
    <x v="0"/>
    <x v="415"/>
    <x v="4"/>
    <x v="200"/>
    <s v=""/>
    <x v="10"/>
    <x v="0"/>
    <n v="3800"/>
  </r>
  <r>
    <n v="3126"/>
    <s v="Rafi Dutta"/>
    <s v="Female"/>
    <d v="1998-11-04T00:00:00"/>
    <n v="26.8"/>
    <s v="20-30"/>
    <s v="Bachelor's Degree"/>
    <n v="5"/>
    <s v="Senior Manager"/>
    <x v="2"/>
    <x v="0"/>
    <x v="0"/>
    <x v="29"/>
    <x v="4"/>
    <x v="28"/>
    <s v=""/>
    <x v="8"/>
    <x v="0"/>
    <n v="3600"/>
  </r>
  <r>
    <n v="3470"/>
    <s v="Urmi Shah"/>
    <s v="Female"/>
    <d v="1998-11-04T00:00:00"/>
    <n v="26.8"/>
    <s v="20-30"/>
    <s v="PhD"/>
    <n v="8"/>
    <s v="Assistant Manager"/>
    <x v="1"/>
    <x v="3"/>
    <x v="3"/>
    <x v="6"/>
    <x v="0"/>
    <x v="420"/>
    <s v=""/>
    <x v="11"/>
    <x v="0"/>
    <n v="3500"/>
  </r>
  <r>
    <n v="3971"/>
    <s v="Mona Sharif"/>
    <s v="Female"/>
    <d v="1998-10-26T00:00:00"/>
    <n v="26.824657534246576"/>
    <s v="20-30"/>
    <s v="High School"/>
    <n v="2"/>
    <s v="Consultant"/>
    <x v="0"/>
    <x v="0"/>
    <x v="0"/>
    <x v="416"/>
    <x v="0"/>
    <x v="139"/>
    <s v=""/>
    <x v="8"/>
    <x v="0"/>
    <n v="3500"/>
  </r>
  <r>
    <n v="1080"/>
    <s v="Mahfuz Morshed"/>
    <s v="Female"/>
    <d v="1998-10-11T00:00:00"/>
    <n v="26.865753424657534"/>
    <s v="20-30"/>
    <s v="Bachelor's Degree"/>
    <n v="18"/>
    <s v="Manager"/>
    <x v="4"/>
    <x v="0"/>
    <x v="0"/>
    <x v="417"/>
    <x v="1"/>
    <x v="210"/>
    <s v=""/>
    <x v="4"/>
    <x v="0"/>
    <n v="2400"/>
  </r>
  <r>
    <n v="2299"/>
    <s v="Sadia Sharif"/>
    <s v="Female"/>
    <d v="1998-10-09T00:00:00"/>
    <n v="26.87123287671233"/>
    <s v="20-30"/>
    <s v="High School"/>
    <n v="17"/>
    <s v="Manager"/>
    <x v="4"/>
    <x v="0"/>
    <x v="0"/>
    <x v="48"/>
    <x v="0"/>
    <x v="318"/>
    <s v=""/>
    <x v="6"/>
    <x v="0"/>
    <n v="2400"/>
  </r>
  <r>
    <n v="1160"/>
    <s v="Sajid Sheikh"/>
    <s v="Female"/>
    <d v="1998-10-08T00:00:00"/>
    <n v="26.873972602739727"/>
    <s v="20-30"/>
    <s v="Bachelor's Degree"/>
    <n v="2"/>
    <s v="Trainee"/>
    <x v="1"/>
    <x v="0"/>
    <x v="0"/>
    <x v="93"/>
    <x v="2"/>
    <x v="96"/>
    <n v="58"/>
    <x v="11"/>
    <x v="1"/>
    <n v="2100"/>
  </r>
  <r>
    <n v="1773"/>
    <s v="Sajjad Morshed"/>
    <s v="Female"/>
    <d v="1998-10-07T00:00:00"/>
    <n v="26.876712328767123"/>
    <s v="20-30"/>
    <s v="Master's Degree"/>
    <n v="12"/>
    <s v="Senior Executive"/>
    <x v="3"/>
    <x v="3"/>
    <x v="3"/>
    <x v="413"/>
    <x v="4"/>
    <x v="97"/>
    <s v=""/>
    <x v="11"/>
    <x v="0"/>
    <n v="3900"/>
  </r>
  <r>
    <n v="1154"/>
    <s v="Parvez Uddin"/>
    <s v="Male"/>
    <d v="1998-10-07T00:00:00"/>
    <n v="26.876712328767123"/>
    <s v="20-30"/>
    <s v="PhD"/>
    <n v="1"/>
    <s v="Consultant"/>
    <x v="0"/>
    <x v="0"/>
    <x v="0"/>
    <x v="184"/>
    <x v="3"/>
    <x v="388"/>
    <s v=""/>
    <x v="0"/>
    <x v="0"/>
    <n v="3000"/>
  </r>
  <r>
    <n v="1604"/>
    <s v="Hasan Mahmud"/>
    <s v="Male"/>
    <d v="1998-10-05T00:00:00"/>
    <n v="26.882191780821916"/>
    <s v="20-30"/>
    <s v="Master's Degree"/>
    <n v="9"/>
    <s v="General Manager"/>
    <x v="2"/>
    <x v="0"/>
    <x v="0"/>
    <x v="7"/>
    <x v="3"/>
    <x v="308"/>
    <s v=""/>
    <x v="10"/>
    <x v="0"/>
    <n v="3600"/>
  </r>
  <r>
    <n v="2819"/>
    <s v="Rafi Karim"/>
    <s v="Male"/>
    <d v="1998-09-28T00:00:00"/>
    <n v="26.901369863013699"/>
    <s v="20-30"/>
    <s v="High School"/>
    <n v="17"/>
    <s v="Intern"/>
    <x v="6"/>
    <x v="3"/>
    <x v="3"/>
    <x v="418"/>
    <x v="4"/>
    <x v="109"/>
    <s v=""/>
    <x v="11"/>
    <x v="0"/>
    <n v="2800"/>
  </r>
  <r>
    <n v="3047"/>
    <s v="Towhid Sheikh"/>
    <s v="Male"/>
    <d v="1998-09-26T00:00:00"/>
    <n v="26.906849315068492"/>
    <s v="20-30"/>
    <s v="Bachelor's Degree"/>
    <n v="3"/>
    <s v="Executive"/>
    <x v="0"/>
    <x v="0"/>
    <x v="0"/>
    <x v="66"/>
    <x v="0"/>
    <x v="11"/>
    <s v=""/>
    <x v="6"/>
    <x v="0"/>
    <n v="3500"/>
  </r>
  <r>
    <n v="1933"/>
    <s v="Sadia Sheikh"/>
    <s v="Female"/>
    <d v="1998-09-24T00:00:00"/>
    <n v="26.912328767123288"/>
    <s v="20-30"/>
    <s v="PhD"/>
    <n v="17"/>
    <s v="Assistant Manager"/>
    <x v="1"/>
    <x v="0"/>
    <x v="0"/>
    <x v="419"/>
    <x v="0"/>
    <x v="93"/>
    <s v=""/>
    <x v="5"/>
    <x v="0"/>
    <n v="2600"/>
  </r>
  <r>
    <n v="3909"/>
    <s v="Ruma Miah"/>
    <s v="Male"/>
    <d v="1998-09-18T00:00:00"/>
    <n v="26.92876712328767"/>
    <s v="20-30"/>
    <s v="High School"/>
    <n v="0"/>
    <s v="Senior Executive"/>
    <x v="3"/>
    <x v="0"/>
    <x v="0"/>
    <x v="181"/>
    <x v="0"/>
    <x v="421"/>
    <s v=""/>
    <x v="9"/>
    <x v="0"/>
    <n v="2300"/>
  </r>
  <r>
    <n v="2159"/>
    <s v="Nadia Roy"/>
    <s v="Female"/>
    <d v="1998-09-15T00:00:00"/>
    <n v="26.936986301369863"/>
    <s v="20-30"/>
    <s v="Bachelor's Degree"/>
    <n v="16"/>
    <s v="Officer"/>
    <x v="5"/>
    <x v="0"/>
    <x v="0"/>
    <x v="162"/>
    <x v="1"/>
    <x v="409"/>
    <s v=""/>
    <x v="2"/>
    <x v="0"/>
    <n v="2400"/>
  </r>
  <r>
    <n v="2252"/>
    <s v="Towhid Akter"/>
    <s v="Female"/>
    <d v="1998-09-06T00:00:00"/>
    <n v="26.961643835616439"/>
    <s v="20-30"/>
    <s v="High School"/>
    <n v="8"/>
    <s v="Executive"/>
    <x v="0"/>
    <x v="0"/>
    <x v="0"/>
    <x v="204"/>
    <x v="1"/>
    <x v="422"/>
    <s v=""/>
    <x v="7"/>
    <x v="0"/>
    <n v="3600"/>
  </r>
  <r>
    <n v="1436"/>
    <s v="Ruhul Haque"/>
    <s v="Male"/>
    <d v="1998-09-04T00:00:00"/>
    <n v="26.967123287671232"/>
    <s v="20-30"/>
    <s v="High School"/>
    <n v="11"/>
    <s v="Junior Executive"/>
    <x v="0"/>
    <x v="0"/>
    <x v="0"/>
    <x v="420"/>
    <x v="3"/>
    <x v="291"/>
    <s v=""/>
    <x v="2"/>
    <x v="0"/>
    <n v="2700"/>
  </r>
  <r>
    <n v="2148"/>
    <s v="Anika Ferdous"/>
    <s v="Male"/>
    <d v="1998-08-07T00:00:00"/>
    <n v="27.043835616438358"/>
    <s v="20-30"/>
    <s v="PhD"/>
    <n v="17"/>
    <s v="Coordinator"/>
    <x v="5"/>
    <x v="0"/>
    <x v="0"/>
    <x v="105"/>
    <x v="3"/>
    <x v="423"/>
    <s v=""/>
    <x v="8"/>
    <x v="0"/>
    <n v="2300"/>
  </r>
  <r>
    <n v="2802"/>
    <s v="Mitu Sarkar"/>
    <s v="Male"/>
    <d v="1998-08-06T00:00:00"/>
    <n v="27.046575342465754"/>
    <s v="20-30"/>
    <s v="PhD"/>
    <n v="3"/>
    <s v="Intern"/>
    <x v="6"/>
    <x v="2"/>
    <x v="2"/>
    <x v="421"/>
    <x v="1"/>
    <x v="113"/>
    <s v=""/>
    <x v="10"/>
    <x v="0"/>
    <n v="2800"/>
  </r>
  <r>
    <n v="1956"/>
    <s v="Samia Hassan"/>
    <s v="Female"/>
    <d v="1998-08-04T00:00:00"/>
    <n v="27.052054794520547"/>
    <s v="20-30"/>
    <s v="Master's Degree"/>
    <n v="11"/>
    <s v="Coordinator"/>
    <x v="5"/>
    <x v="0"/>
    <x v="0"/>
    <x v="422"/>
    <x v="1"/>
    <x v="424"/>
    <s v=""/>
    <x v="5"/>
    <x v="0"/>
    <n v="3500"/>
  </r>
  <r>
    <n v="2921"/>
    <s v="Nusrat Haque"/>
    <s v="Male"/>
    <d v="1998-07-29T00:00:00"/>
    <n v="27.068493150684933"/>
    <s v="20-30"/>
    <s v="High School"/>
    <n v="3"/>
    <s v="Assistant Manager"/>
    <x v="1"/>
    <x v="0"/>
    <x v="0"/>
    <x v="423"/>
    <x v="0"/>
    <x v="425"/>
    <s v=""/>
    <x v="1"/>
    <x v="0"/>
    <n v="2700"/>
  </r>
  <r>
    <n v="2466"/>
    <s v="Tarek Nandi"/>
    <s v="Male"/>
    <d v="1998-07-22T00:00:00"/>
    <n v="27.087671232876712"/>
    <s v="20-30"/>
    <s v="Bachelor's Degree"/>
    <n v="19"/>
    <s v="Junior Executive"/>
    <x v="0"/>
    <x v="0"/>
    <x v="0"/>
    <x v="424"/>
    <x v="0"/>
    <x v="426"/>
    <s v=""/>
    <x v="1"/>
    <x v="0"/>
    <n v="2600"/>
  </r>
  <r>
    <n v="2121"/>
    <s v="Shila Sheikh"/>
    <s v="Female"/>
    <d v="1998-07-12T00:00:00"/>
    <n v="27.115068493150684"/>
    <s v="20-30"/>
    <s v="Bachelor's Degree"/>
    <n v="15"/>
    <s v="Senior Executive"/>
    <x v="3"/>
    <x v="3"/>
    <x v="3"/>
    <x v="425"/>
    <x v="2"/>
    <x v="427"/>
    <n v="30"/>
    <x v="4"/>
    <x v="1"/>
    <n v="3500"/>
  </r>
  <r>
    <n v="1994"/>
    <s v="Urmi Sultana"/>
    <s v="Male"/>
    <d v="1998-07-12T00:00:00"/>
    <n v="27.115068493150684"/>
    <s v="20-30"/>
    <s v="PhD"/>
    <n v="20"/>
    <s v="Specialist"/>
    <x v="7"/>
    <x v="0"/>
    <x v="0"/>
    <x v="343"/>
    <x v="3"/>
    <x v="192"/>
    <s v=""/>
    <x v="6"/>
    <x v="0"/>
    <n v="2100"/>
  </r>
  <r>
    <n v="3780"/>
    <s v="Ruhul Nizam"/>
    <s v="Female"/>
    <d v="1998-07-11T00:00:00"/>
    <n v="27.117808219178084"/>
    <s v="20-30"/>
    <s v="High School"/>
    <n v="7"/>
    <s v="Manager"/>
    <x v="4"/>
    <x v="0"/>
    <x v="0"/>
    <x v="85"/>
    <x v="2"/>
    <x v="100"/>
    <s v=""/>
    <x v="4"/>
    <x v="2"/>
    <n v="2200"/>
  </r>
  <r>
    <n v="3308"/>
    <s v="Iftekhar Biswas"/>
    <s v="Male"/>
    <d v="1998-07-08T00:00:00"/>
    <n v="27.126027397260273"/>
    <s v="20-30"/>
    <s v="High School"/>
    <n v="7"/>
    <s v="Executive"/>
    <x v="0"/>
    <x v="0"/>
    <x v="0"/>
    <x v="37"/>
    <x v="1"/>
    <x v="355"/>
    <s v=""/>
    <x v="0"/>
    <x v="0"/>
    <n v="3200"/>
  </r>
  <r>
    <n v="2547"/>
    <s v="Ashik Hassan"/>
    <s v="Female"/>
    <d v="1998-07-06T00:00:00"/>
    <n v="27.13150684931507"/>
    <s v="20-30"/>
    <s v="Bachelor's Degree"/>
    <n v="6"/>
    <s v="Executive"/>
    <x v="0"/>
    <x v="0"/>
    <x v="0"/>
    <x v="179"/>
    <x v="0"/>
    <x v="281"/>
    <s v=""/>
    <x v="4"/>
    <x v="0"/>
    <n v="2600"/>
  </r>
  <r>
    <n v="1762"/>
    <s v="Sadia Kabir"/>
    <s v="Female"/>
    <d v="1998-07-04T00:00:00"/>
    <n v="27.136986301369863"/>
    <s v="20-30"/>
    <s v="Bachelor's Degree"/>
    <n v="11"/>
    <s v="Officer"/>
    <x v="5"/>
    <x v="0"/>
    <x v="0"/>
    <x v="426"/>
    <x v="2"/>
    <x v="428"/>
    <n v="42"/>
    <x v="1"/>
    <x v="1"/>
    <n v="3000"/>
  </r>
  <r>
    <n v="1813"/>
    <s v="Samia Sharif"/>
    <s v="Female"/>
    <d v="1998-07-03T00:00:00"/>
    <n v="27.139726027397259"/>
    <s v="20-30"/>
    <s v="High School"/>
    <n v="8"/>
    <s v="Senior Executive"/>
    <x v="3"/>
    <x v="2"/>
    <x v="2"/>
    <x v="427"/>
    <x v="2"/>
    <x v="429"/>
    <n v="57"/>
    <x v="3"/>
    <x v="1"/>
    <n v="2100"/>
  </r>
  <r>
    <n v="3358"/>
    <s v="Biplob Bhuiyan"/>
    <s v="Male"/>
    <d v="1998-06-30T00:00:00"/>
    <n v="27.147945205479452"/>
    <s v="20-30"/>
    <s v="PhD"/>
    <n v="17"/>
    <s v="Assistant Manager"/>
    <x v="1"/>
    <x v="0"/>
    <x v="0"/>
    <x v="217"/>
    <x v="1"/>
    <x v="227"/>
    <s v=""/>
    <x v="4"/>
    <x v="0"/>
    <n v="3700"/>
  </r>
  <r>
    <n v="2076"/>
    <s v="Urmi Shah"/>
    <s v="Female"/>
    <d v="1998-06-29T00:00:00"/>
    <n v="27.150684931506849"/>
    <s v="20-30"/>
    <s v="High School"/>
    <n v="19"/>
    <s v="Executive"/>
    <x v="0"/>
    <x v="0"/>
    <x v="0"/>
    <x v="362"/>
    <x v="4"/>
    <x v="430"/>
    <s v=""/>
    <x v="2"/>
    <x v="0"/>
    <n v="2500"/>
  </r>
  <r>
    <n v="2641"/>
    <s v="Sabbir Dutta"/>
    <s v="Female"/>
    <d v="1998-06-22T00:00:00"/>
    <n v="27.169863013698631"/>
    <s v="20-30"/>
    <s v="High School"/>
    <n v="1"/>
    <s v="Senior Executive"/>
    <x v="3"/>
    <x v="2"/>
    <x v="2"/>
    <x v="357"/>
    <x v="0"/>
    <x v="431"/>
    <s v=""/>
    <x v="10"/>
    <x v="0"/>
    <n v="2000"/>
  </r>
  <r>
    <n v="3383"/>
    <s v="Kamrul Karim"/>
    <s v="Female"/>
    <d v="1998-06-20T00:00:00"/>
    <n v="27.175342465753424"/>
    <s v="20-30"/>
    <s v="High School"/>
    <n v="19"/>
    <s v="Director"/>
    <x v="2"/>
    <x v="2"/>
    <x v="2"/>
    <x v="185"/>
    <x v="0"/>
    <x v="269"/>
    <s v=""/>
    <x v="11"/>
    <x v="0"/>
    <n v="2800"/>
  </r>
  <r>
    <n v="2542"/>
    <s v="Tania Mahmud"/>
    <s v="Male"/>
    <d v="1998-06-18T00:00:00"/>
    <n v="27.18082191780822"/>
    <s v="20-30"/>
    <s v="High School"/>
    <n v="8"/>
    <s v="Manager"/>
    <x v="4"/>
    <x v="0"/>
    <x v="0"/>
    <x v="370"/>
    <x v="3"/>
    <x v="41"/>
    <s v=""/>
    <x v="2"/>
    <x v="0"/>
    <n v="3200"/>
  </r>
  <r>
    <n v="3142"/>
    <s v="Nadia Ferdous"/>
    <s v="Male"/>
    <d v="1998-06-12T00:00:00"/>
    <n v="27.197260273972603"/>
    <s v="20-30"/>
    <s v="PhD"/>
    <n v="12"/>
    <s v="Junior Executive"/>
    <x v="0"/>
    <x v="0"/>
    <x v="0"/>
    <x v="348"/>
    <x v="0"/>
    <x v="165"/>
    <s v=""/>
    <x v="8"/>
    <x v="0"/>
    <n v="3400"/>
  </r>
  <r>
    <n v="3820"/>
    <s v="Faria Sheikh"/>
    <s v="Female"/>
    <d v="1998-06-10T00:00:00"/>
    <n v="27.202739726027396"/>
    <s v="20-30"/>
    <s v="Master's Degree"/>
    <n v="20"/>
    <s v="Manager"/>
    <x v="4"/>
    <x v="1"/>
    <x v="1"/>
    <x v="253"/>
    <x v="2"/>
    <x v="348"/>
    <s v=""/>
    <x v="1"/>
    <x v="2"/>
    <n v="2500"/>
  </r>
  <r>
    <n v="1161"/>
    <s v="Arif Morshed"/>
    <s v="Female"/>
    <d v="1998-06-10T00:00:00"/>
    <n v="27.202739726027396"/>
    <s v="20-30"/>
    <s v="High School"/>
    <n v="0"/>
    <s v="Trainee"/>
    <x v="1"/>
    <x v="2"/>
    <x v="2"/>
    <x v="428"/>
    <x v="0"/>
    <x v="400"/>
    <s v=""/>
    <x v="1"/>
    <x v="0"/>
    <n v="3300"/>
  </r>
  <r>
    <n v="2478"/>
    <s v="Rina Sarkar"/>
    <s v="Female"/>
    <d v="1998-06-08T00:00:00"/>
    <n v="27.208219178082192"/>
    <s v="20-30"/>
    <s v="Master's Degree"/>
    <n v="20"/>
    <s v="Senior Manager"/>
    <x v="2"/>
    <x v="3"/>
    <x v="3"/>
    <x v="429"/>
    <x v="2"/>
    <x v="432"/>
    <n v="31"/>
    <x v="10"/>
    <x v="1"/>
    <n v="2700"/>
  </r>
  <r>
    <n v="1138"/>
    <s v="Nadia Anwar"/>
    <s v="Male"/>
    <d v="1998-06-04T00:00:00"/>
    <n v="27.219178082191782"/>
    <s v="20-30"/>
    <s v="Bachelor's Degree"/>
    <n v="4"/>
    <s v="Junior Executive"/>
    <x v="0"/>
    <x v="0"/>
    <x v="0"/>
    <x v="313"/>
    <x v="3"/>
    <x v="22"/>
    <s v=""/>
    <x v="0"/>
    <x v="0"/>
    <n v="2500"/>
  </r>
  <r>
    <n v="1969"/>
    <s v="Towhid Kabir"/>
    <s v="Male"/>
    <d v="1998-06-04T00:00:00"/>
    <n v="27.219178082191782"/>
    <s v="20-30"/>
    <s v="Bachelor's Degree"/>
    <n v="19"/>
    <s v="Coordinator"/>
    <x v="5"/>
    <x v="0"/>
    <x v="0"/>
    <x v="430"/>
    <x v="2"/>
    <x v="433"/>
    <s v=""/>
    <x v="8"/>
    <x v="2"/>
    <n v="3400"/>
  </r>
  <r>
    <n v="2906"/>
    <s v="Rina Arefin"/>
    <s v="Male"/>
    <d v="1998-05-27T00:00:00"/>
    <n v="27.241095890410961"/>
    <s v="20-30"/>
    <s v="Master's Degree"/>
    <n v="8"/>
    <s v="Team Lead"/>
    <x v="1"/>
    <x v="3"/>
    <x v="3"/>
    <x v="431"/>
    <x v="2"/>
    <x v="24"/>
    <n v="43"/>
    <x v="6"/>
    <x v="1"/>
    <n v="3800"/>
  </r>
  <r>
    <n v="1256"/>
    <s v="Kona Uddin"/>
    <s v="Male"/>
    <d v="1998-05-27T00:00:00"/>
    <n v="27.241095890410961"/>
    <s v="20-30"/>
    <s v="Master's Degree"/>
    <n v="6"/>
    <s v="Executive"/>
    <x v="0"/>
    <x v="1"/>
    <x v="1"/>
    <x v="76"/>
    <x v="2"/>
    <x v="434"/>
    <s v=""/>
    <x v="9"/>
    <x v="2"/>
    <n v="2300"/>
  </r>
  <r>
    <n v="1996"/>
    <s v="Rina Mazumder"/>
    <s v="Female"/>
    <d v="1998-05-24T00:00:00"/>
    <n v="27.24931506849315"/>
    <s v="20-30"/>
    <s v="High School"/>
    <n v="11"/>
    <s v="Senior Executive"/>
    <x v="3"/>
    <x v="0"/>
    <x v="0"/>
    <x v="134"/>
    <x v="4"/>
    <x v="138"/>
    <s v=""/>
    <x v="11"/>
    <x v="0"/>
    <n v="3200"/>
  </r>
  <r>
    <n v="1755"/>
    <s v="Sajjad Hassan"/>
    <s v="Female"/>
    <d v="1998-05-23T00:00:00"/>
    <n v="27.252054794520546"/>
    <s v="20-30"/>
    <s v="High School"/>
    <n v="13"/>
    <s v="Director"/>
    <x v="2"/>
    <x v="0"/>
    <x v="0"/>
    <x v="307"/>
    <x v="3"/>
    <x v="435"/>
    <s v=""/>
    <x v="8"/>
    <x v="0"/>
    <n v="3300"/>
  </r>
  <r>
    <n v="3387"/>
    <s v="Shila Roy"/>
    <s v="Female"/>
    <d v="1998-05-19T00:00:00"/>
    <n v="27.263013698630136"/>
    <s v="20-30"/>
    <s v="High School"/>
    <n v="9"/>
    <s v="Junior Executive"/>
    <x v="0"/>
    <x v="0"/>
    <x v="0"/>
    <x v="432"/>
    <x v="0"/>
    <x v="330"/>
    <s v=""/>
    <x v="8"/>
    <x v="0"/>
    <n v="3100"/>
  </r>
  <r>
    <n v="2039"/>
    <s v="Biplob Das"/>
    <s v="Female"/>
    <d v="1998-05-19T00:00:00"/>
    <n v="27.263013698630136"/>
    <s v="20-30"/>
    <s v="High School"/>
    <n v="1"/>
    <s v="Intern"/>
    <x v="6"/>
    <x v="0"/>
    <x v="0"/>
    <x v="433"/>
    <x v="1"/>
    <x v="131"/>
    <s v=""/>
    <x v="0"/>
    <x v="0"/>
    <n v="3100"/>
  </r>
  <r>
    <n v="2443"/>
    <s v="Jahid Alam"/>
    <s v="Female"/>
    <d v="1998-05-17T00:00:00"/>
    <n v="27.268493150684932"/>
    <s v="20-30"/>
    <s v="Bachelor's Degree"/>
    <n v="14"/>
    <s v="General Manager"/>
    <x v="2"/>
    <x v="0"/>
    <x v="0"/>
    <x v="14"/>
    <x v="3"/>
    <x v="390"/>
    <s v=""/>
    <x v="0"/>
    <x v="0"/>
    <n v="3200"/>
  </r>
  <r>
    <n v="2325"/>
    <s v="Tarek Bhuiyan"/>
    <s v="Female"/>
    <d v="1998-05-17T00:00:00"/>
    <n v="27.268493150684932"/>
    <s v="20-30"/>
    <s v="Master's Degree"/>
    <n v="19"/>
    <s v="Intern"/>
    <x v="6"/>
    <x v="0"/>
    <x v="0"/>
    <x v="117"/>
    <x v="4"/>
    <x v="274"/>
    <s v=""/>
    <x v="8"/>
    <x v="0"/>
    <n v="3900"/>
  </r>
  <r>
    <n v="3785"/>
    <s v="Ayesha Bari"/>
    <s v="Male"/>
    <d v="1998-05-14T00:00:00"/>
    <n v="27.276712328767122"/>
    <s v="20-30"/>
    <s v="Bachelor's Degree"/>
    <n v="14"/>
    <s v="Manager"/>
    <x v="4"/>
    <x v="3"/>
    <x v="3"/>
    <x v="290"/>
    <x v="0"/>
    <x v="436"/>
    <s v=""/>
    <x v="1"/>
    <x v="0"/>
    <n v="2600"/>
  </r>
  <r>
    <n v="2380"/>
    <s v="Tarek Chowdhury"/>
    <s v="Female"/>
    <d v="1998-05-02T00:00:00"/>
    <n v="27.30958904109589"/>
    <s v="20-30"/>
    <s v="PhD"/>
    <n v="4"/>
    <s v="Specialist"/>
    <x v="7"/>
    <x v="0"/>
    <x v="0"/>
    <x v="434"/>
    <x v="0"/>
    <x v="243"/>
    <s v=""/>
    <x v="2"/>
    <x v="0"/>
    <n v="2700"/>
  </r>
  <r>
    <n v="1576"/>
    <s v="Mahfuz Sharif"/>
    <s v="Female"/>
    <d v="1998-04-29T00:00:00"/>
    <n v="27.317808219178083"/>
    <s v="20-30"/>
    <s v="Master's Degree"/>
    <n v="15"/>
    <s v="Manager"/>
    <x v="4"/>
    <x v="0"/>
    <x v="0"/>
    <x v="368"/>
    <x v="1"/>
    <x v="437"/>
    <s v=""/>
    <x v="7"/>
    <x v="0"/>
    <n v="2100"/>
  </r>
  <r>
    <n v="3922"/>
    <s v="Tarek Rashid"/>
    <s v="Female"/>
    <d v="1998-04-26T00:00:00"/>
    <n v="27.326027397260273"/>
    <s v="20-30"/>
    <s v="Master's Degree"/>
    <n v="12"/>
    <s v="Senior Executive"/>
    <x v="3"/>
    <x v="0"/>
    <x v="0"/>
    <x v="13"/>
    <x v="1"/>
    <x v="150"/>
    <s v=""/>
    <x v="10"/>
    <x v="0"/>
    <n v="3300"/>
  </r>
  <r>
    <n v="2629"/>
    <s v="Arif Mandal"/>
    <s v="Female"/>
    <d v="1998-04-19T00:00:00"/>
    <n v="27.345205479452055"/>
    <s v="20-30"/>
    <s v="PhD"/>
    <n v="2"/>
    <s v="Assistant Manager"/>
    <x v="1"/>
    <x v="0"/>
    <x v="0"/>
    <x v="11"/>
    <x v="0"/>
    <x v="438"/>
    <s v=""/>
    <x v="3"/>
    <x v="0"/>
    <n v="3700"/>
  </r>
  <r>
    <n v="1476"/>
    <s v="Sajjad Miah"/>
    <s v="Male"/>
    <d v="1998-04-17T00:00:00"/>
    <n v="27.350684931506848"/>
    <s v="20-30"/>
    <s v="PhD"/>
    <n v="17"/>
    <s v="General Manager"/>
    <x v="2"/>
    <x v="0"/>
    <x v="0"/>
    <x v="150"/>
    <x v="0"/>
    <x v="166"/>
    <s v=""/>
    <x v="5"/>
    <x v="0"/>
    <n v="3900"/>
  </r>
  <r>
    <n v="3885"/>
    <s v="Priya Islam"/>
    <s v="Male"/>
    <d v="1998-04-10T00:00:00"/>
    <n v="27.36986301369863"/>
    <s v="20-30"/>
    <s v="PhD"/>
    <n v="9"/>
    <s v="Executive"/>
    <x v="0"/>
    <x v="0"/>
    <x v="0"/>
    <x v="8"/>
    <x v="0"/>
    <x v="439"/>
    <s v=""/>
    <x v="5"/>
    <x v="0"/>
    <n v="3300"/>
  </r>
  <r>
    <n v="1591"/>
    <s v="Imran Karim"/>
    <s v="Male"/>
    <d v="1998-04-09T00:00:00"/>
    <n v="27.372602739726027"/>
    <s v="20-30"/>
    <s v="Bachelor's Degree"/>
    <n v="20"/>
    <s v="Senior Executive"/>
    <x v="3"/>
    <x v="0"/>
    <x v="0"/>
    <x v="435"/>
    <x v="0"/>
    <x v="440"/>
    <s v=""/>
    <x v="3"/>
    <x v="0"/>
    <n v="3000"/>
  </r>
  <r>
    <n v="2086"/>
    <s v="Amin Ferdous"/>
    <s v="Female"/>
    <d v="1998-04-07T00:00:00"/>
    <n v="27.378082191780823"/>
    <s v="20-30"/>
    <s v="Bachelor's Degree"/>
    <n v="20"/>
    <s v="Manager"/>
    <x v="4"/>
    <x v="0"/>
    <x v="0"/>
    <x v="70"/>
    <x v="0"/>
    <x v="13"/>
    <s v=""/>
    <x v="0"/>
    <x v="0"/>
    <n v="3600"/>
  </r>
  <r>
    <n v="3836"/>
    <s v="Puja Ahmed"/>
    <s v="Female"/>
    <d v="1998-04-03T00:00:00"/>
    <n v="27.389041095890413"/>
    <s v="20-30"/>
    <s v="PhD"/>
    <n v="10"/>
    <s v="Assistant Manager"/>
    <x v="1"/>
    <x v="0"/>
    <x v="0"/>
    <x v="143"/>
    <x v="3"/>
    <x v="339"/>
    <s v=""/>
    <x v="0"/>
    <x v="0"/>
    <n v="2800"/>
  </r>
  <r>
    <n v="2823"/>
    <s v="Nusrat Shah"/>
    <s v="Female"/>
    <d v="1998-03-26T00:00:00"/>
    <n v="27.410958904109588"/>
    <s v="20-30"/>
    <s v="PhD"/>
    <n v="10"/>
    <s v="Intern"/>
    <x v="6"/>
    <x v="0"/>
    <x v="0"/>
    <x v="329"/>
    <x v="3"/>
    <x v="441"/>
    <s v=""/>
    <x v="4"/>
    <x v="0"/>
    <n v="3700"/>
  </r>
  <r>
    <n v="3761"/>
    <s v="Nusrat Karim"/>
    <s v="Female"/>
    <d v="1998-03-19T00:00:00"/>
    <n v="27.43013698630137"/>
    <s v="20-30"/>
    <s v="High School"/>
    <n v="6"/>
    <s v="Executive"/>
    <x v="0"/>
    <x v="0"/>
    <x v="0"/>
    <x v="187"/>
    <x v="0"/>
    <x v="182"/>
    <s v=""/>
    <x v="2"/>
    <x v="0"/>
    <n v="2100"/>
  </r>
  <r>
    <n v="3205"/>
    <s v="Mehedi Roy"/>
    <s v="Female"/>
    <d v="1998-03-09T00:00:00"/>
    <n v="27.457534246575342"/>
    <s v="20-30"/>
    <s v="High School"/>
    <n v="8"/>
    <s v="Senior Manager"/>
    <x v="2"/>
    <x v="0"/>
    <x v="0"/>
    <x v="315"/>
    <x v="1"/>
    <x v="442"/>
    <s v=""/>
    <x v="9"/>
    <x v="0"/>
    <n v="2600"/>
  </r>
  <r>
    <n v="3334"/>
    <s v="Jahid Sharif"/>
    <s v="Female"/>
    <d v="1998-03-07T00:00:00"/>
    <n v="27.463013698630139"/>
    <s v="20-30"/>
    <s v="High School"/>
    <n v="20"/>
    <s v="Junior Executive"/>
    <x v="0"/>
    <x v="0"/>
    <x v="0"/>
    <x v="390"/>
    <x v="4"/>
    <x v="19"/>
    <s v=""/>
    <x v="2"/>
    <x v="0"/>
    <n v="2100"/>
  </r>
  <r>
    <n v="1611"/>
    <s v="Nafisa Morshed"/>
    <s v="Male"/>
    <d v="1998-03-05T00:00:00"/>
    <n v="27.468493150684932"/>
    <s v="20-30"/>
    <s v="High School"/>
    <n v="11"/>
    <s v="Junior Executive"/>
    <x v="0"/>
    <x v="2"/>
    <x v="2"/>
    <x v="199"/>
    <x v="2"/>
    <x v="111"/>
    <n v="52"/>
    <x v="6"/>
    <x v="1"/>
    <n v="2100"/>
  </r>
  <r>
    <n v="1648"/>
    <s v="Amin Sultana"/>
    <s v="Male"/>
    <d v="1998-02-13T00:00:00"/>
    <n v="27.523287671232875"/>
    <s v="20-30"/>
    <s v="Master's Degree"/>
    <n v="14"/>
    <s v="Analyst"/>
    <x v="4"/>
    <x v="3"/>
    <x v="3"/>
    <x v="347"/>
    <x v="2"/>
    <x v="82"/>
    <n v="30"/>
    <x v="6"/>
    <x v="1"/>
    <n v="3700"/>
  </r>
  <r>
    <n v="2427"/>
    <s v="Shila Alam"/>
    <s v="Female"/>
    <d v="1998-02-05T00:00:00"/>
    <n v="27.545205479452054"/>
    <s v="20-30"/>
    <s v="PhD"/>
    <n v="6"/>
    <s v="Executive"/>
    <x v="0"/>
    <x v="0"/>
    <x v="0"/>
    <x v="256"/>
    <x v="4"/>
    <x v="443"/>
    <s v=""/>
    <x v="0"/>
    <x v="0"/>
    <n v="3700"/>
  </r>
  <r>
    <n v="3953"/>
    <s v="Priya Nandi"/>
    <s v="Male"/>
    <d v="1998-01-27T00:00:00"/>
    <n v="27.56986301369863"/>
    <s v="20-30"/>
    <s v="Bachelor's Degree"/>
    <n v="16"/>
    <s v="Executive"/>
    <x v="0"/>
    <x v="0"/>
    <x v="0"/>
    <x v="436"/>
    <x v="1"/>
    <x v="444"/>
    <s v=""/>
    <x v="6"/>
    <x v="0"/>
    <n v="2900"/>
  </r>
  <r>
    <n v="1480"/>
    <s v="Biplob Talukder"/>
    <s v="Male"/>
    <d v="1998-01-17T00:00:00"/>
    <n v="27.597260273972601"/>
    <s v="20-30"/>
    <s v="High School"/>
    <n v="8"/>
    <s v="General Manager"/>
    <x v="2"/>
    <x v="0"/>
    <x v="0"/>
    <x v="166"/>
    <x v="1"/>
    <x v="308"/>
    <s v=""/>
    <x v="10"/>
    <x v="0"/>
    <n v="3300"/>
  </r>
  <r>
    <n v="2845"/>
    <s v="Shafin Rashid"/>
    <s v="Male"/>
    <d v="1998-01-13T00:00:00"/>
    <n v="27.608219178082191"/>
    <s v="20-30"/>
    <s v="Master's Degree"/>
    <n v="16"/>
    <s v="Manager"/>
    <x v="4"/>
    <x v="0"/>
    <x v="0"/>
    <x v="437"/>
    <x v="1"/>
    <x v="32"/>
    <s v=""/>
    <x v="0"/>
    <x v="0"/>
    <n v="2600"/>
  </r>
  <r>
    <n v="1920"/>
    <s v="Maliha Hossain"/>
    <s v="Male"/>
    <d v="1998-01-06T00:00:00"/>
    <n v="27.627397260273973"/>
    <s v="20-30"/>
    <s v="Master's Degree"/>
    <n v="10"/>
    <s v="Assistant Manager"/>
    <x v="1"/>
    <x v="3"/>
    <x v="3"/>
    <x v="438"/>
    <x v="2"/>
    <x v="445"/>
    <n v="38"/>
    <x v="11"/>
    <x v="1"/>
    <n v="3400"/>
  </r>
  <r>
    <n v="3680"/>
    <s v="Abrar Sheikh"/>
    <s v="Male"/>
    <d v="1998-01-05T00:00:00"/>
    <n v="27.63013698630137"/>
    <s v="20-30"/>
    <s v="Master's Degree"/>
    <n v="13"/>
    <s v="Assistant Manager"/>
    <x v="1"/>
    <x v="2"/>
    <x v="2"/>
    <x v="439"/>
    <x v="3"/>
    <x v="293"/>
    <s v=""/>
    <x v="8"/>
    <x v="0"/>
    <n v="3900"/>
  </r>
  <r>
    <n v="2553"/>
    <s v="Kona Shah"/>
    <s v="Male"/>
    <d v="1998-01-04T00:00:00"/>
    <n v="27.632876712328766"/>
    <s v="20-30"/>
    <s v="High School"/>
    <n v="4"/>
    <s v="Team Lead"/>
    <x v="1"/>
    <x v="0"/>
    <x v="0"/>
    <x v="115"/>
    <x v="3"/>
    <x v="188"/>
    <s v=""/>
    <x v="3"/>
    <x v="0"/>
    <n v="2900"/>
  </r>
  <r>
    <n v="2392"/>
    <s v="Shawon Roy"/>
    <s v="Male"/>
    <d v="1998-01-03T00:00:00"/>
    <n v="27.635616438356163"/>
    <s v="20-30"/>
    <s v="Master's Degree"/>
    <n v="14"/>
    <s v="Specialist"/>
    <x v="7"/>
    <x v="0"/>
    <x v="0"/>
    <x v="0"/>
    <x v="3"/>
    <x v="0"/>
    <s v=""/>
    <x v="0"/>
    <x v="0"/>
    <n v="2100"/>
  </r>
  <r>
    <n v="3799"/>
    <s v="Mona Nandi"/>
    <s v="Female"/>
    <d v="1997-12-29T00:00:00"/>
    <n v="27.649315068493152"/>
    <s v="20-30"/>
    <s v="High School"/>
    <n v="18"/>
    <s v="Specialist"/>
    <x v="7"/>
    <x v="3"/>
    <x v="3"/>
    <x v="55"/>
    <x v="0"/>
    <x v="182"/>
    <s v=""/>
    <x v="2"/>
    <x v="0"/>
    <n v="2900"/>
  </r>
  <r>
    <n v="3503"/>
    <s v="Tania Morshed"/>
    <s v="Male"/>
    <d v="1997-12-17T00:00:00"/>
    <n v="27.682191780821917"/>
    <s v="20-30"/>
    <s v="Bachelor's Degree"/>
    <n v="10"/>
    <s v="Analyst"/>
    <x v="4"/>
    <x v="0"/>
    <x v="0"/>
    <x v="171"/>
    <x v="0"/>
    <x v="446"/>
    <s v=""/>
    <x v="0"/>
    <x v="0"/>
    <n v="2000"/>
  </r>
  <r>
    <n v="2859"/>
    <s v="Maliha Hassan"/>
    <s v="Male"/>
    <d v="1997-12-07T00:00:00"/>
    <n v="27.709589041095889"/>
    <s v="20-30"/>
    <s v="High School"/>
    <n v="14"/>
    <s v="Assistant Manager"/>
    <x v="1"/>
    <x v="0"/>
    <x v="0"/>
    <x v="440"/>
    <x v="3"/>
    <x v="190"/>
    <s v=""/>
    <x v="0"/>
    <x v="0"/>
    <n v="3500"/>
  </r>
  <r>
    <n v="3464"/>
    <s v="Jahid Chowdhury"/>
    <s v="Female"/>
    <d v="1997-12-06T00:00:00"/>
    <n v="27.712328767123289"/>
    <s v="20-30"/>
    <s v="Master's Degree"/>
    <n v="16"/>
    <s v="Specialist"/>
    <x v="7"/>
    <x v="0"/>
    <x v="0"/>
    <x v="441"/>
    <x v="3"/>
    <x v="447"/>
    <s v=""/>
    <x v="4"/>
    <x v="0"/>
    <n v="3700"/>
  </r>
  <r>
    <n v="2895"/>
    <s v="Abrar Mazumder"/>
    <s v="Male"/>
    <d v="1997-12-04T00:00:00"/>
    <n v="27.717808219178082"/>
    <s v="20-30"/>
    <s v="PhD"/>
    <n v="10"/>
    <s v="Specialist"/>
    <x v="7"/>
    <x v="3"/>
    <x v="3"/>
    <x v="151"/>
    <x v="0"/>
    <x v="117"/>
    <s v=""/>
    <x v="6"/>
    <x v="0"/>
    <n v="2700"/>
  </r>
  <r>
    <n v="2728"/>
    <s v="Towhid Das"/>
    <s v="Female"/>
    <d v="1997-12-01T00:00:00"/>
    <n v="27.726027397260275"/>
    <s v="20-30"/>
    <s v="Bachelor's Degree"/>
    <n v="17"/>
    <s v="Team Lead"/>
    <x v="1"/>
    <x v="0"/>
    <x v="0"/>
    <x v="442"/>
    <x v="3"/>
    <x v="58"/>
    <s v=""/>
    <x v="2"/>
    <x v="0"/>
    <n v="3400"/>
  </r>
  <r>
    <n v="1843"/>
    <s v="Faria Hossain"/>
    <s v="Male"/>
    <d v="1997-11-30T00:00:00"/>
    <n v="27.728767123287671"/>
    <s v="20-30"/>
    <s v="PhD"/>
    <n v="10"/>
    <s v="Coordinator"/>
    <x v="5"/>
    <x v="0"/>
    <x v="0"/>
    <x v="274"/>
    <x v="3"/>
    <x v="448"/>
    <s v=""/>
    <x v="11"/>
    <x v="0"/>
    <n v="2200"/>
  </r>
  <r>
    <n v="2887"/>
    <s v="Farzana Mahmud"/>
    <s v="Female"/>
    <d v="1997-11-25T00:00:00"/>
    <n v="27.742465753424657"/>
    <s v="20-30"/>
    <s v="High School"/>
    <n v="7"/>
    <s v="Manager"/>
    <x v="4"/>
    <x v="0"/>
    <x v="0"/>
    <x v="147"/>
    <x v="0"/>
    <x v="182"/>
    <s v=""/>
    <x v="2"/>
    <x v="0"/>
    <n v="3400"/>
  </r>
  <r>
    <n v="2751"/>
    <s v="Iftekhar Nandi"/>
    <s v="Male"/>
    <d v="1997-11-25T00:00:00"/>
    <n v="27.742465753424657"/>
    <s v="20-30"/>
    <s v="Master's Degree"/>
    <n v="18"/>
    <s v="Assistant Manager"/>
    <x v="1"/>
    <x v="2"/>
    <x v="2"/>
    <x v="365"/>
    <x v="1"/>
    <x v="116"/>
    <s v=""/>
    <x v="10"/>
    <x v="0"/>
    <n v="2400"/>
  </r>
  <r>
    <n v="1093"/>
    <s v="Parvez Miah"/>
    <s v="Female"/>
    <d v="1997-11-22T00:00:00"/>
    <n v="27.75068493150685"/>
    <s v="20-30"/>
    <s v="High School"/>
    <n v="11"/>
    <s v="Executive"/>
    <x v="0"/>
    <x v="0"/>
    <x v="0"/>
    <x v="205"/>
    <x v="3"/>
    <x v="310"/>
    <s v=""/>
    <x v="5"/>
    <x v="0"/>
    <n v="3000"/>
  </r>
  <r>
    <n v="3594"/>
    <s v="Urmi Nandi"/>
    <s v="Male"/>
    <d v="1997-11-21T00:00:00"/>
    <n v="27.753424657534246"/>
    <s v="20-30"/>
    <s v="High School"/>
    <n v="12"/>
    <s v="Executive"/>
    <x v="0"/>
    <x v="0"/>
    <x v="0"/>
    <x v="431"/>
    <x v="0"/>
    <x v="82"/>
    <s v=""/>
    <x v="6"/>
    <x v="0"/>
    <n v="2200"/>
  </r>
  <r>
    <n v="3254"/>
    <s v="Rafi Karim"/>
    <s v="Male"/>
    <d v="1997-11-19T00:00:00"/>
    <n v="27.758904109589039"/>
    <s v="20-30"/>
    <s v="Bachelor's Degree"/>
    <n v="12"/>
    <s v="Assistant Manager"/>
    <x v="1"/>
    <x v="0"/>
    <x v="0"/>
    <x v="443"/>
    <x v="4"/>
    <x v="318"/>
    <s v=""/>
    <x v="6"/>
    <x v="0"/>
    <n v="3200"/>
  </r>
  <r>
    <n v="3096"/>
    <s v="Ayesha Bari"/>
    <s v="Male"/>
    <d v="1997-11-10T00:00:00"/>
    <n v="27.783561643835615"/>
    <s v="20-30"/>
    <s v="Bachelor's Degree"/>
    <n v="4"/>
    <s v="General Manager"/>
    <x v="2"/>
    <x v="0"/>
    <x v="0"/>
    <x v="343"/>
    <x v="3"/>
    <x v="74"/>
    <s v=""/>
    <x v="6"/>
    <x v="0"/>
    <n v="2600"/>
  </r>
  <r>
    <n v="3018"/>
    <s v="Jannat Pal"/>
    <s v="Female"/>
    <d v="1997-11-08T00:00:00"/>
    <n v="27.789041095890411"/>
    <s v="20-30"/>
    <s v="Bachelor's Degree"/>
    <n v="17"/>
    <s v="Trainee"/>
    <x v="1"/>
    <x v="0"/>
    <x v="0"/>
    <x v="444"/>
    <x v="0"/>
    <x v="99"/>
    <s v=""/>
    <x v="0"/>
    <x v="0"/>
    <n v="2400"/>
  </r>
  <r>
    <n v="3925"/>
    <s v="Tania Hossain"/>
    <s v="Female"/>
    <d v="1997-11-07T00:00:00"/>
    <n v="27.791780821917808"/>
    <s v="20-30"/>
    <s v="High School"/>
    <n v="12"/>
    <s v="Manager"/>
    <x v="4"/>
    <x v="0"/>
    <x v="0"/>
    <x v="43"/>
    <x v="1"/>
    <x v="32"/>
    <s v=""/>
    <x v="0"/>
    <x v="0"/>
    <n v="3300"/>
  </r>
  <r>
    <n v="2534"/>
    <s v="Kona Sultana"/>
    <s v="Female"/>
    <d v="1997-11-04T00:00:00"/>
    <n v="27.8"/>
    <s v="20-30"/>
    <s v="PhD"/>
    <n v="6"/>
    <s v="Team Lead"/>
    <x v="1"/>
    <x v="0"/>
    <x v="0"/>
    <x v="445"/>
    <x v="0"/>
    <x v="255"/>
    <s v=""/>
    <x v="10"/>
    <x v="0"/>
    <n v="2500"/>
  </r>
  <r>
    <n v="1594"/>
    <s v="Mona Basu"/>
    <s v="Female"/>
    <d v="1997-11-01T00:00:00"/>
    <n v="27.80821917808219"/>
    <s v="20-30"/>
    <s v="Bachelor's Degree"/>
    <n v="18"/>
    <s v="Junior Executive"/>
    <x v="0"/>
    <x v="2"/>
    <x v="2"/>
    <x v="401"/>
    <x v="0"/>
    <x v="129"/>
    <s v=""/>
    <x v="11"/>
    <x v="0"/>
    <n v="3400"/>
  </r>
  <r>
    <n v="3518"/>
    <s v="Parvez Karim"/>
    <s v="Female"/>
    <d v="1997-10-24T00:00:00"/>
    <n v="27.830136986301369"/>
    <s v="20-30"/>
    <s v="Master's Degree"/>
    <n v="9"/>
    <s v="Analyst"/>
    <x v="4"/>
    <x v="3"/>
    <x v="3"/>
    <x v="358"/>
    <x v="4"/>
    <x v="31"/>
    <s v=""/>
    <x v="2"/>
    <x v="0"/>
    <n v="2000"/>
  </r>
  <r>
    <n v="3474"/>
    <s v="Sajjad Anwar"/>
    <s v="Male"/>
    <d v="1997-10-16T00:00:00"/>
    <n v="27.852054794520548"/>
    <s v="20-30"/>
    <s v="Bachelor's Degree"/>
    <n v="9"/>
    <s v="Consultant"/>
    <x v="0"/>
    <x v="0"/>
    <x v="0"/>
    <x v="446"/>
    <x v="0"/>
    <x v="5"/>
    <s v=""/>
    <x v="1"/>
    <x v="0"/>
    <n v="2300"/>
  </r>
  <r>
    <n v="2227"/>
    <s v="Ayesha Mandal"/>
    <s v="Female"/>
    <d v="1997-10-12T00:00:00"/>
    <n v="27.863013698630137"/>
    <s v="20-30"/>
    <s v="Master's Degree"/>
    <n v="19"/>
    <s v="Executive"/>
    <x v="0"/>
    <x v="0"/>
    <x v="0"/>
    <x v="315"/>
    <x v="0"/>
    <x v="449"/>
    <s v=""/>
    <x v="9"/>
    <x v="0"/>
    <n v="2400"/>
  </r>
  <r>
    <n v="2773"/>
    <s v="Maliha Rashid"/>
    <s v="Male"/>
    <d v="1997-10-10T00:00:00"/>
    <n v="27.86849315068493"/>
    <s v="20-30"/>
    <s v="PhD"/>
    <n v="20"/>
    <s v="Specialist"/>
    <x v="7"/>
    <x v="0"/>
    <x v="0"/>
    <x v="94"/>
    <x v="3"/>
    <x v="360"/>
    <s v=""/>
    <x v="10"/>
    <x v="0"/>
    <n v="3200"/>
  </r>
  <r>
    <n v="2850"/>
    <s v="Mehedi Kabir"/>
    <s v="Female"/>
    <d v="1997-10-10T00:00:00"/>
    <n v="27.86849315068493"/>
    <s v="20-30"/>
    <s v="PhD"/>
    <n v="18"/>
    <s v="Intern"/>
    <x v="6"/>
    <x v="2"/>
    <x v="2"/>
    <x v="447"/>
    <x v="1"/>
    <x v="214"/>
    <s v=""/>
    <x v="4"/>
    <x v="0"/>
    <n v="2700"/>
  </r>
  <r>
    <n v="2844"/>
    <s v="Mahfuz Sultana"/>
    <s v="Male"/>
    <d v="1997-10-08T00:00:00"/>
    <n v="27.873972602739727"/>
    <s v="20-30"/>
    <s v="High School"/>
    <n v="13"/>
    <s v="Junior Executive"/>
    <x v="0"/>
    <x v="3"/>
    <x v="3"/>
    <x v="100"/>
    <x v="2"/>
    <x v="35"/>
    <n v="56"/>
    <x v="7"/>
    <x v="1"/>
    <n v="2800"/>
  </r>
  <r>
    <n v="1442"/>
    <s v="Ayesha Sarkar"/>
    <s v="Female"/>
    <d v="1997-10-04T00:00:00"/>
    <n v="27.884931506849316"/>
    <s v="20-30"/>
    <s v="PhD"/>
    <n v="5"/>
    <s v="Executive"/>
    <x v="0"/>
    <x v="2"/>
    <x v="2"/>
    <x v="448"/>
    <x v="0"/>
    <x v="304"/>
    <s v=""/>
    <x v="10"/>
    <x v="0"/>
    <n v="3600"/>
  </r>
  <r>
    <n v="1016"/>
    <s v="Ruhul Mandal"/>
    <s v="Female"/>
    <d v="1997-10-03T00:00:00"/>
    <n v="27.887671232876713"/>
    <s v="20-30"/>
    <s v="Master's Degree"/>
    <n v="2"/>
    <s v="General Manager"/>
    <x v="2"/>
    <x v="0"/>
    <x v="0"/>
    <x v="435"/>
    <x v="3"/>
    <x v="450"/>
    <s v=""/>
    <x v="3"/>
    <x v="0"/>
    <n v="3300"/>
  </r>
  <r>
    <n v="1433"/>
    <s v="Mitu Roy"/>
    <s v="Female"/>
    <d v="1997-10-03T00:00:00"/>
    <n v="27.887671232876713"/>
    <s v="20-30"/>
    <s v="Bachelor's Degree"/>
    <n v="10"/>
    <s v="Analyst"/>
    <x v="4"/>
    <x v="0"/>
    <x v="0"/>
    <x v="323"/>
    <x v="1"/>
    <x v="36"/>
    <s v=""/>
    <x v="0"/>
    <x v="0"/>
    <n v="3600"/>
  </r>
  <r>
    <n v="1284"/>
    <s v="Sajid Sheikh"/>
    <s v="Female"/>
    <d v="1997-09-30T00:00:00"/>
    <n v="27.895890410958906"/>
    <s v="20-30"/>
    <s v="Master's Degree"/>
    <n v="11"/>
    <s v="Director"/>
    <x v="2"/>
    <x v="0"/>
    <x v="0"/>
    <x v="197"/>
    <x v="0"/>
    <x v="451"/>
    <s v=""/>
    <x v="6"/>
    <x v="0"/>
    <n v="2900"/>
  </r>
  <r>
    <n v="2771"/>
    <s v="Keya Miah"/>
    <s v="Female"/>
    <d v="1997-09-30T00:00:00"/>
    <n v="27.895890410958906"/>
    <s v="20-30"/>
    <s v="Master's Degree"/>
    <n v="1"/>
    <s v="Senior Executive"/>
    <x v="3"/>
    <x v="0"/>
    <x v="0"/>
    <x v="449"/>
    <x v="3"/>
    <x v="230"/>
    <s v=""/>
    <x v="9"/>
    <x v="0"/>
    <n v="2500"/>
  </r>
  <r>
    <n v="3103"/>
    <s v="Jahid Basu"/>
    <s v="Female"/>
    <d v="1997-09-27T00:00:00"/>
    <n v="27.904109589041095"/>
    <s v="20-30"/>
    <s v="High School"/>
    <n v="7"/>
    <s v="Executive"/>
    <x v="0"/>
    <x v="2"/>
    <x v="2"/>
    <x v="450"/>
    <x v="0"/>
    <x v="439"/>
    <s v=""/>
    <x v="5"/>
    <x v="0"/>
    <n v="3200"/>
  </r>
  <r>
    <n v="2421"/>
    <s v="Khaled Rahman"/>
    <s v="Male"/>
    <d v="1997-09-26T00:00:00"/>
    <n v="27.906849315068492"/>
    <s v="20-30"/>
    <s v="Bachelor's Degree"/>
    <n v="11"/>
    <s v="Specialist"/>
    <x v="7"/>
    <x v="3"/>
    <x v="3"/>
    <x v="451"/>
    <x v="0"/>
    <x v="81"/>
    <s v=""/>
    <x v="7"/>
    <x v="0"/>
    <n v="3800"/>
  </r>
  <r>
    <n v="3166"/>
    <s v="Sajid Alam"/>
    <s v="Male"/>
    <d v="1997-09-26T00:00:00"/>
    <n v="27.906849315068492"/>
    <s v="20-30"/>
    <s v="Master's Degree"/>
    <n v="12"/>
    <s v="Director"/>
    <x v="2"/>
    <x v="2"/>
    <x v="2"/>
    <x v="159"/>
    <x v="0"/>
    <x v="452"/>
    <s v=""/>
    <x v="0"/>
    <x v="0"/>
    <n v="2800"/>
  </r>
  <r>
    <n v="1889"/>
    <s v="Anika Hossain"/>
    <s v="Male"/>
    <d v="1997-09-18T00:00:00"/>
    <n v="27.92876712328767"/>
    <s v="20-30"/>
    <s v="PhD"/>
    <n v="20"/>
    <s v="Senior Manager"/>
    <x v="2"/>
    <x v="0"/>
    <x v="0"/>
    <x v="371"/>
    <x v="2"/>
    <x v="151"/>
    <s v=""/>
    <x v="3"/>
    <x v="2"/>
    <n v="3800"/>
  </r>
  <r>
    <n v="3405"/>
    <s v="Samia Biswas"/>
    <s v="Female"/>
    <d v="1997-09-15T00:00:00"/>
    <n v="27.936986301369863"/>
    <s v="20-30"/>
    <s v="Bachelor's Degree"/>
    <n v="0"/>
    <s v="Executive"/>
    <x v="0"/>
    <x v="1"/>
    <x v="1"/>
    <x v="51"/>
    <x v="2"/>
    <x v="17"/>
    <s v=""/>
    <x v="6"/>
    <x v="2"/>
    <n v="3700"/>
  </r>
  <r>
    <n v="2709"/>
    <s v="Khaled Mahmud"/>
    <s v="Female"/>
    <d v="1997-09-11T00:00:00"/>
    <n v="27.947945205479453"/>
    <s v="20-30"/>
    <s v="Master's Degree"/>
    <n v="7"/>
    <s v="Trainee"/>
    <x v="1"/>
    <x v="0"/>
    <x v="0"/>
    <x v="273"/>
    <x v="4"/>
    <x v="453"/>
    <s v=""/>
    <x v="8"/>
    <x v="0"/>
    <n v="2200"/>
  </r>
  <r>
    <n v="2379"/>
    <s v="Tanvir Sultana"/>
    <s v="Female"/>
    <d v="1997-09-01T00:00:00"/>
    <n v="27.975342465753425"/>
    <s v="20-30"/>
    <s v="Master's Degree"/>
    <n v="20"/>
    <s v="Senior Executive"/>
    <x v="3"/>
    <x v="0"/>
    <x v="0"/>
    <x v="371"/>
    <x v="3"/>
    <x v="454"/>
    <s v=""/>
    <x v="3"/>
    <x v="0"/>
    <n v="2200"/>
  </r>
  <r>
    <n v="3414"/>
    <s v="Priya Bhuiyan"/>
    <s v="Male"/>
    <d v="1997-08-25T00:00:00"/>
    <n v="27.994520547945207"/>
    <s v="20-30"/>
    <s v="Master's Degree"/>
    <n v="10"/>
    <s v="Senior Executive"/>
    <x v="3"/>
    <x v="0"/>
    <x v="0"/>
    <x v="64"/>
    <x v="1"/>
    <x v="168"/>
    <s v=""/>
    <x v="5"/>
    <x v="0"/>
    <n v="3300"/>
  </r>
  <r>
    <n v="2985"/>
    <s v="Urmi Akter"/>
    <s v="Other"/>
    <d v="1997-08-25T00:00:00"/>
    <n v="27.994520547945207"/>
    <s v="20-30"/>
    <s v="High School"/>
    <n v="16"/>
    <s v="Manager"/>
    <x v="4"/>
    <x v="2"/>
    <x v="2"/>
    <x v="137"/>
    <x v="0"/>
    <x v="395"/>
    <s v=""/>
    <x v="11"/>
    <x v="0"/>
    <n v="2600"/>
  </r>
  <r>
    <n v="3032"/>
    <s v="Hasan Rahman"/>
    <s v="Female"/>
    <d v="1997-08-24T00:00:00"/>
    <n v="27.997260273972604"/>
    <s v="20-30"/>
    <s v="PhD"/>
    <n v="3"/>
    <s v="Senior Executive"/>
    <x v="3"/>
    <x v="0"/>
    <x v="0"/>
    <x v="452"/>
    <x v="3"/>
    <x v="455"/>
    <s v=""/>
    <x v="2"/>
    <x v="0"/>
    <n v="2900"/>
  </r>
  <r>
    <n v="3147"/>
    <s v="Sadia Mahmud"/>
    <s v="Female"/>
    <d v="1997-08-22T00:00:00"/>
    <n v="28.002739726027396"/>
    <s v="20-30"/>
    <s v="PhD"/>
    <n v="14"/>
    <s v="Team Lead"/>
    <x v="1"/>
    <x v="0"/>
    <x v="0"/>
    <x v="137"/>
    <x v="0"/>
    <x v="456"/>
    <s v=""/>
    <x v="1"/>
    <x v="0"/>
    <n v="2500"/>
  </r>
  <r>
    <n v="1760"/>
    <s v="Laboni Talukder"/>
    <s v="Female"/>
    <d v="1997-08-20T00:00:00"/>
    <n v="28.008219178082193"/>
    <s v="20-30"/>
    <s v="Master's Degree"/>
    <n v="10"/>
    <s v="Coordinator"/>
    <x v="5"/>
    <x v="0"/>
    <x v="0"/>
    <x v="130"/>
    <x v="2"/>
    <x v="457"/>
    <s v=""/>
    <x v="5"/>
    <x v="2"/>
    <n v="3600"/>
  </r>
  <r>
    <n v="3489"/>
    <s v="Sajid Nandi"/>
    <s v="Male"/>
    <d v="1997-08-18T00:00:00"/>
    <n v="28.013698630136986"/>
    <s v="20-30"/>
    <s v="Bachelor's Degree"/>
    <n v="0"/>
    <s v="Intern"/>
    <x v="6"/>
    <x v="2"/>
    <x v="2"/>
    <x v="43"/>
    <x v="1"/>
    <x v="452"/>
    <s v=""/>
    <x v="0"/>
    <x v="0"/>
    <n v="3200"/>
  </r>
  <r>
    <n v="3116"/>
    <s v="Tarek Arefin"/>
    <s v="Female"/>
    <d v="1997-08-17T00:00:00"/>
    <n v="28.016438356164382"/>
    <s v="20-30"/>
    <s v="Bachelor's Degree"/>
    <n v="1"/>
    <s v="Analyst"/>
    <x v="4"/>
    <x v="0"/>
    <x v="0"/>
    <x v="354"/>
    <x v="0"/>
    <x v="104"/>
    <s v=""/>
    <x v="9"/>
    <x v="0"/>
    <n v="2100"/>
  </r>
  <r>
    <n v="1796"/>
    <s v="Samia Khan"/>
    <s v="Male"/>
    <d v="1997-08-14T00:00:00"/>
    <n v="28.024657534246575"/>
    <s v="20-30"/>
    <s v="PhD"/>
    <n v="17"/>
    <s v="Senior Manager"/>
    <x v="2"/>
    <x v="0"/>
    <x v="0"/>
    <x v="320"/>
    <x v="2"/>
    <x v="177"/>
    <n v="46"/>
    <x v="8"/>
    <x v="1"/>
    <n v="2500"/>
  </r>
  <r>
    <n v="3033"/>
    <s v="Shafin Ahmed"/>
    <s v="Female"/>
    <d v="1997-08-14T00:00:00"/>
    <n v="28.024657534246575"/>
    <s v="20-30"/>
    <s v="Master's Degree"/>
    <n v="11"/>
    <s v="Executive"/>
    <x v="0"/>
    <x v="2"/>
    <x v="2"/>
    <x v="127"/>
    <x v="1"/>
    <x v="279"/>
    <s v=""/>
    <x v="5"/>
    <x v="0"/>
    <n v="2800"/>
  </r>
  <r>
    <n v="2607"/>
    <s v="Sajid Sultana"/>
    <s v="Male"/>
    <d v="1997-08-10T00:00:00"/>
    <n v="28.035616438356165"/>
    <s v="20-30"/>
    <s v="Bachelor's Degree"/>
    <n v="13"/>
    <s v="Junior Executive"/>
    <x v="0"/>
    <x v="0"/>
    <x v="0"/>
    <x v="15"/>
    <x v="4"/>
    <x v="196"/>
    <s v=""/>
    <x v="8"/>
    <x v="0"/>
    <n v="3200"/>
  </r>
  <r>
    <n v="3879"/>
    <s v="Shawon Sharif"/>
    <s v="Male"/>
    <d v="1997-08-01T00:00:00"/>
    <n v="28.06027397260274"/>
    <s v="20-30"/>
    <s v="Bachelor's Degree"/>
    <n v="19"/>
    <s v="Junior Executive"/>
    <x v="0"/>
    <x v="3"/>
    <x v="3"/>
    <x v="116"/>
    <x v="4"/>
    <x v="458"/>
    <s v=""/>
    <x v="1"/>
    <x v="0"/>
    <n v="2000"/>
  </r>
  <r>
    <n v="3773"/>
    <s v="Mona Pal"/>
    <s v="Male"/>
    <d v="1997-07-25T00:00:00"/>
    <n v="28.079452054794519"/>
    <s v="20-30"/>
    <s v="High School"/>
    <n v="13"/>
    <s v="Junior Executive"/>
    <x v="0"/>
    <x v="2"/>
    <x v="2"/>
    <x v="453"/>
    <x v="2"/>
    <x v="362"/>
    <n v="57"/>
    <x v="7"/>
    <x v="1"/>
    <n v="3000"/>
  </r>
  <r>
    <n v="1232"/>
    <s v="Parvez Ghosh"/>
    <s v="Female"/>
    <d v="1997-07-23T00:00:00"/>
    <n v="28.084931506849315"/>
    <s v="20-30"/>
    <s v="High School"/>
    <n v="17"/>
    <s v="Senior Manager"/>
    <x v="2"/>
    <x v="2"/>
    <x v="2"/>
    <x v="260"/>
    <x v="1"/>
    <x v="459"/>
    <s v=""/>
    <x v="4"/>
    <x v="0"/>
    <n v="3500"/>
  </r>
  <r>
    <n v="2123"/>
    <s v="Parvez Talukder"/>
    <s v="Male"/>
    <d v="1997-07-22T00:00:00"/>
    <n v="28.087671232876712"/>
    <s v="20-30"/>
    <s v="Master's Degree"/>
    <n v="4"/>
    <s v="Executive"/>
    <x v="0"/>
    <x v="0"/>
    <x v="0"/>
    <x v="34"/>
    <x v="1"/>
    <x v="460"/>
    <s v=""/>
    <x v="8"/>
    <x v="0"/>
    <n v="2900"/>
  </r>
  <r>
    <n v="1002"/>
    <s v="Ruma Pal"/>
    <s v="Male"/>
    <d v="1997-07-13T00:00:00"/>
    <n v="28.112328767123287"/>
    <s v="20-30"/>
    <s v="Bachelor's Degree"/>
    <n v="17"/>
    <s v="Specialist"/>
    <x v="7"/>
    <x v="2"/>
    <x v="2"/>
    <x v="368"/>
    <x v="0"/>
    <x v="461"/>
    <s v=""/>
    <x v="10"/>
    <x v="0"/>
    <n v="2900"/>
  </r>
  <r>
    <n v="1479"/>
    <s v="Keya Pal"/>
    <s v="Female"/>
    <d v="1997-07-11T00:00:00"/>
    <n v="28.117808219178084"/>
    <s v="20-30"/>
    <s v="High School"/>
    <n v="19"/>
    <s v="Coordinator"/>
    <x v="5"/>
    <x v="0"/>
    <x v="0"/>
    <x v="4"/>
    <x v="3"/>
    <x v="284"/>
    <s v=""/>
    <x v="6"/>
    <x v="0"/>
    <n v="3400"/>
  </r>
  <r>
    <n v="2777"/>
    <s v="Mitu Nizam"/>
    <s v="Male"/>
    <d v="1997-07-09T00:00:00"/>
    <n v="28.123287671232877"/>
    <s v="20-30"/>
    <s v="PhD"/>
    <n v="15"/>
    <s v="Manager"/>
    <x v="4"/>
    <x v="3"/>
    <x v="3"/>
    <x v="116"/>
    <x v="4"/>
    <x v="458"/>
    <s v=""/>
    <x v="1"/>
    <x v="0"/>
    <n v="2600"/>
  </r>
  <r>
    <n v="1113"/>
    <s v="Laboni Roy"/>
    <s v="Female"/>
    <d v="1997-07-06T00:00:00"/>
    <n v="28.13150684931507"/>
    <s v="20-30"/>
    <s v="Bachelor's Degree"/>
    <n v="16"/>
    <s v="Team Lead"/>
    <x v="1"/>
    <x v="2"/>
    <x v="2"/>
    <x v="454"/>
    <x v="3"/>
    <x v="362"/>
    <s v=""/>
    <x v="7"/>
    <x v="0"/>
    <n v="2500"/>
  </r>
  <r>
    <n v="2344"/>
    <s v="Jannat Anwar"/>
    <s v="Male"/>
    <d v="1997-06-24T00:00:00"/>
    <n v="28.164383561643834"/>
    <s v="20-30"/>
    <s v="Bachelor's Degree"/>
    <n v="15"/>
    <s v="Team Lead"/>
    <x v="1"/>
    <x v="0"/>
    <x v="0"/>
    <x v="359"/>
    <x v="0"/>
    <x v="260"/>
    <s v=""/>
    <x v="10"/>
    <x v="0"/>
    <n v="3400"/>
  </r>
  <r>
    <n v="2518"/>
    <s v="Jannat Sarkar"/>
    <s v="Male"/>
    <d v="1997-06-22T00:00:00"/>
    <n v="28.169863013698631"/>
    <s v="20-30"/>
    <s v="Master's Degree"/>
    <n v="11"/>
    <s v="Director"/>
    <x v="2"/>
    <x v="1"/>
    <x v="1"/>
    <x v="87"/>
    <x v="2"/>
    <x v="238"/>
    <n v="59"/>
    <x v="4"/>
    <x v="1"/>
    <n v="3000"/>
  </r>
  <r>
    <n v="1769"/>
    <s v="Sajid Hassan"/>
    <s v="Male"/>
    <d v="1997-06-17T00:00:00"/>
    <n v="28.183561643835617"/>
    <s v="20-30"/>
    <s v="Bachelor's Degree"/>
    <n v="9"/>
    <s v="Trainee"/>
    <x v="1"/>
    <x v="3"/>
    <x v="3"/>
    <x v="200"/>
    <x v="4"/>
    <x v="57"/>
    <s v=""/>
    <x v="9"/>
    <x v="0"/>
    <n v="3800"/>
  </r>
  <r>
    <n v="2004"/>
    <s v="Amin Morshed"/>
    <s v="Male"/>
    <d v="1997-06-10T00:00:00"/>
    <n v="28.202739726027396"/>
    <s v="20-30"/>
    <s v="Master's Degree"/>
    <n v="11"/>
    <s v="Analyst"/>
    <x v="4"/>
    <x v="3"/>
    <x v="3"/>
    <x v="455"/>
    <x v="3"/>
    <x v="462"/>
    <s v=""/>
    <x v="8"/>
    <x v="0"/>
    <n v="2200"/>
  </r>
  <r>
    <n v="3650"/>
    <s v="Tanvir Roy"/>
    <s v="Female"/>
    <d v="1997-06-06T00:00:00"/>
    <n v="28.213698630136985"/>
    <s v="20-30"/>
    <s v="PhD"/>
    <n v="16"/>
    <s v="Manager"/>
    <x v="4"/>
    <x v="0"/>
    <x v="0"/>
    <x v="41"/>
    <x v="1"/>
    <x v="179"/>
    <s v=""/>
    <x v="4"/>
    <x v="0"/>
    <n v="2000"/>
  </r>
  <r>
    <n v="2815"/>
    <s v="Samia Talukder"/>
    <s v="Female"/>
    <d v="1997-06-06T00:00:00"/>
    <n v="28.213698630136985"/>
    <s v="20-30"/>
    <s v="Master's Degree"/>
    <n v="17"/>
    <s v="Team Lead"/>
    <x v="1"/>
    <x v="0"/>
    <x v="0"/>
    <x v="446"/>
    <x v="0"/>
    <x v="252"/>
    <s v=""/>
    <x v="1"/>
    <x v="0"/>
    <n v="3900"/>
  </r>
  <r>
    <n v="1917"/>
    <s v="Parvez Hossain"/>
    <s v="Male"/>
    <d v="1997-06-03T00:00:00"/>
    <n v="28.221917808219178"/>
    <s v="20-30"/>
    <s v="PhD"/>
    <n v="16"/>
    <s v="Analyst"/>
    <x v="4"/>
    <x v="0"/>
    <x v="0"/>
    <x v="5"/>
    <x v="0"/>
    <x v="463"/>
    <s v=""/>
    <x v="1"/>
    <x v="0"/>
    <n v="2500"/>
  </r>
  <r>
    <n v="2278"/>
    <s v="Tarek Kabir"/>
    <s v="Female"/>
    <d v="1997-06-03T00:00:00"/>
    <n v="28.221917808219178"/>
    <s v="20-30"/>
    <s v="PhD"/>
    <n v="16"/>
    <s v="Specialist"/>
    <x v="7"/>
    <x v="0"/>
    <x v="0"/>
    <x v="128"/>
    <x v="1"/>
    <x v="464"/>
    <s v=""/>
    <x v="1"/>
    <x v="0"/>
    <n v="3900"/>
  </r>
  <r>
    <n v="1727"/>
    <s v="Puja Ferdous"/>
    <s v="Female"/>
    <d v="1997-06-03T00:00:00"/>
    <n v="28.221917808219178"/>
    <s v="20-30"/>
    <s v="High School"/>
    <n v="8"/>
    <s v="Consultant"/>
    <x v="0"/>
    <x v="1"/>
    <x v="1"/>
    <x v="18"/>
    <x v="2"/>
    <x v="465"/>
    <s v=""/>
    <x v="0"/>
    <x v="2"/>
    <n v="3300"/>
  </r>
  <r>
    <n v="3866"/>
    <s v="Kona Anwar"/>
    <s v="Male"/>
    <d v="1997-06-02T00:00:00"/>
    <n v="28.224657534246575"/>
    <s v="20-30"/>
    <s v="Master's Degree"/>
    <n v="4"/>
    <s v="Manager"/>
    <x v="4"/>
    <x v="0"/>
    <x v="0"/>
    <x v="456"/>
    <x v="3"/>
    <x v="211"/>
    <s v=""/>
    <x v="6"/>
    <x v="0"/>
    <n v="2100"/>
  </r>
  <r>
    <n v="1952"/>
    <s v="Anika Khan"/>
    <s v="Male"/>
    <d v="1997-06-01T00:00:00"/>
    <n v="28.227397260273971"/>
    <s v="20-30"/>
    <s v="Bachelor's Degree"/>
    <n v="18"/>
    <s v="Team Lead"/>
    <x v="1"/>
    <x v="0"/>
    <x v="0"/>
    <x v="257"/>
    <x v="3"/>
    <x v="395"/>
    <s v=""/>
    <x v="11"/>
    <x v="0"/>
    <n v="3000"/>
  </r>
  <r>
    <n v="2524"/>
    <s v="Maliha Das"/>
    <s v="Male"/>
    <d v="1997-05-28T00:00:00"/>
    <n v="28.238356164383561"/>
    <s v="20-30"/>
    <s v="Bachelor's Degree"/>
    <n v="5"/>
    <s v="Specialist"/>
    <x v="7"/>
    <x v="0"/>
    <x v="0"/>
    <x v="457"/>
    <x v="0"/>
    <x v="466"/>
    <s v=""/>
    <x v="1"/>
    <x v="0"/>
    <n v="3600"/>
  </r>
  <r>
    <n v="1891"/>
    <s v="Mehedi Mandal"/>
    <s v="Male"/>
    <d v="1997-05-21T00:00:00"/>
    <n v="28.257534246575343"/>
    <s v="20-30"/>
    <s v="PhD"/>
    <n v="13"/>
    <s v="General Manager"/>
    <x v="2"/>
    <x v="3"/>
    <x v="3"/>
    <x v="172"/>
    <x v="3"/>
    <x v="74"/>
    <s v=""/>
    <x v="6"/>
    <x v="0"/>
    <n v="2100"/>
  </r>
  <r>
    <n v="1483"/>
    <s v="Nadia Bhuiyan"/>
    <s v="Male"/>
    <d v="1997-05-19T00:00:00"/>
    <n v="28.263013698630136"/>
    <s v="20-30"/>
    <s v="High School"/>
    <n v="3"/>
    <s v="Senior Manager"/>
    <x v="2"/>
    <x v="0"/>
    <x v="0"/>
    <x v="230"/>
    <x v="3"/>
    <x v="221"/>
    <s v=""/>
    <x v="0"/>
    <x v="0"/>
    <n v="2900"/>
  </r>
  <r>
    <n v="3063"/>
    <s v="Jahid Das"/>
    <s v="Male"/>
    <d v="1997-05-19T00:00:00"/>
    <n v="28.263013698630136"/>
    <s v="20-30"/>
    <s v="Bachelor's Degree"/>
    <n v="14"/>
    <s v="Executive"/>
    <x v="0"/>
    <x v="1"/>
    <x v="1"/>
    <x v="458"/>
    <x v="2"/>
    <x v="20"/>
    <s v=""/>
    <x v="9"/>
    <x v="2"/>
    <n v="3300"/>
  </r>
  <r>
    <n v="2612"/>
    <s v="Tarek Karim"/>
    <s v="Female"/>
    <d v="1997-05-12T00:00:00"/>
    <n v="28.282191780821918"/>
    <s v="20-30"/>
    <s v="High School"/>
    <n v="12"/>
    <s v="General Manager"/>
    <x v="2"/>
    <x v="0"/>
    <x v="0"/>
    <x v="25"/>
    <x v="3"/>
    <x v="467"/>
    <s v=""/>
    <x v="6"/>
    <x v="0"/>
    <n v="3200"/>
  </r>
  <r>
    <n v="2724"/>
    <s v="Arif Ahmed"/>
    <s v="Female"/>
    <d v="1997-04-30T00:00:00"/>
    <n v="28.315068493150687"/>
    <s v="20-30"/>
    <s v="Master's Degree"/>
    <n v="2"/>
    <s v="Trainee"/>
    <x v="1"/>
    <x v="2"/>
    <x v="2"/>
    <x v="376"/>
    <x v="0"/>
    <x v="468"/>
    <s v=""/>
    <x v="11"/>
    <x v="0"/>
    <n v="3100"/>
  </r>
  <r>
    <n v="1504"/>
    <s v="Iftekhar Karim"/>
    <s v="Male"/>
    <d v="1997-04-29T00:00:00"/>
    <n v="28.317808219178083"/>
    <s v="20-30"/>
    <s v="PhD"/>
    <n v="1"/>
    <s v="Executive"/>
    <x v="0"/>
    <x v="2"/>
    <x v="2"/>
    <x v="34"/>
    <x v="0"/>
    <x v="386"/>
    <s v=""/>
    <x v="8"/>
    <x v="0"/>
    <n v="3500"/>
  </r>
  <r>
    <n v="2917"/>
    <s v="Ruma Sultana"/>
    <s v="Male"/>
    <d v="1997-04-12T00:00:00"/>
    <n v="28.364383561643837"/>
    <s v="20-30"/>
    <s v="PhD"/>
    <n v="13"/>
    <s v="Officer"/>
    <x v="5"/>
    <x v="0"/>
    <x v="0"/>
    <x v="459"/>
    <x v="3"/>
    <x v="404"/>
    <s v=""/>
    <x v="5"/>
    <x v="0"/>
    <n v="3800"/>
  </r>
  <r>
    <n v="1581"/>
    <s v="Mahfuz Rahman"/>
    <s v="Female"/>
    <d v="1997-04-11T00:00:00"/>
    <n v="28.367123287671234"/>
    <s v="20-30"/>
    <s v="High School"/>
    <n v="20"/>
    <s v="Assistant Manager"/>
    <x v="1"/>
    <x v="0"/>
    <x v="0"/>
    <x v="460"/>
    <x v="2"/>
    <x v="121"/>
    <n v="49"/>
    <x v="7"/>
    <x v="1"/>
    <n v="2600"/>
  </r>
  <r>
    <n v="1904"/>
    <s v="Nafisa Shah"/>
    <s v="Female"/>
    <d v="1997-04-01T00:00:00"/>
    <n v="28.394520547945206"/>
    <s v="20-30"/>
    <s v="Master's Degree"/>
    <n v="4"/>
    <s v="Coordinator"/>
    <x v="5"/>
    <x v="2"/>
    <x v="2"/>
    <x v="461"/>
    <x v="2"/>
    <x v="347"/>
    <n v="34"/>
    <x v="2"/>
    <x v="1"/>
    <n v="2800"/>
  </r>
  <r>
    <n v="2822"/>
    <s v="Shila Bari"/>
    <s v="Male"/>
    <d v="1997-03-29T00:00:00"/>
    <n v="28.402739726027399"/>
    <s v="20-30"/>
    <s v="High School"/>
    <n v="20"/>
    <s v="Senior Executive"/>
    <x v="3"/>
    <x v="0"/>
    <x v="0"/>
    <x v="224"/>
    <x v="0"/>
    <x v="469"/>
    <s v=""/>
    <x v="3"/>
    <x v="0"/>
    <n v="3300"/>
  </r>
  <r>
    <n v="3346"/>
    <s v="Shila Bari"/>
    <s v="Female"/>
    <d v="1997-03-18T00:00:00"/>
    <n v="28.432876712328767"/>
    <s v="20-30"/>
    <s v="Bachelor's Degree"/>
    <n v="14"/>
    <s v="Senior Manager"/>
    <x v="2"/>
    <x v="3"/>
    <x v="3"/>
    <x v="230"/>
    <x v="2"/>
    <x v="470"/>
    <n v="45"/>
    <x v="0"/>
    <x v="1"/>
    <n v="2200"/>
  </r>
  <r>
    <n v="3010"/>
    <s v="Jannat Basu"/>
    <s v="Male"/>
    <d v="1997-03-16T00:00:00"/>
    <n v="28.438356164383563"/>
    <s v="20-30"/>
    <s v="High School"/>
    <n v="13"/>
    <s v="Senior Executive"/>
    <x v="3"/>
    <x v="0"/>
    <x v="0"/>
    <x v="462"/>
    <x v="0"/>
    <x v="210"/>
    <s v=""/>
    <x v="4"/>
    <x v="0"/>
    <n v="2800"/>
  </r>
  <r>
    <n v="2639"/>
    <s v="Mehedi Anwar"/>
    <s v="Male"/>
    <d v="1997-03-04T00:00:00"/>
    <n v="28.471232876712328"/>
    <s v="20-30"/>
    <s v="PhD"/>
    <n v="7"/>
    <s v="Junior Executive"/>
    <x v="0"/>
    <x v="0"/>
    <x v="0"/>
    <x v="445"/>
    <x v="4"/>
    <x v="471"/>
    <s v=""/>
    <x v="7"/>
    <x v="0"/>
    <n v="2300"/>
  </r>
  <r>
    <n v="3331"/>
    <s v="Ruhul Bari"/>
    <s v="Other"/>
    <d v="1997-02-24T00:00:00"/>
    <n v="28.493150684931507"/>
    <s v="20-30"/>
    <s v="High School"/>
    <n v="5"/>
    <s v="Senior Executive"/>
    <x v="3"/>
    <x v="0"/>
    <x v="0"/>
    <x v="303"/>
    <x v="3"/>
    <x v="472"/>
    <s v=""/>
    <x v="2"/>
    <x v="0"/>
    <n v="3800"/>
  </r>
  <r>
    <n v="2333"/>
    <s v="Anika Das"/>
    <s v="Female"/>
    <d v="1997-02-21T00:00:00"/>
    <n v="28.5013698630137"/>
    <s v="20-30"/>
    <s v="High School"/>
    <n v="1"/>
    <s v="Intern"/>
    <x v="6"/>
    <x v="2"/>
    <x v="2"/>
    <x v="169"/>
    <x v="0"/>
    <x v="473"/>
    <s v=""/>
    <x v="1"/>
    <x v="0"/>
    <n v="2100"/>
  </r>
  <r>
    <n v="1567"/>
    <s v="Ayesha Kabir"/>
    <s v="Male"/>
    <d v="1997-02-20T00:00:00"/>
    <n v="28.504109589041096"/>
    <s v="20-30"/>
    <s v="Bachelor's Degree"/>
    <n v="0"/>
    <s v="Trainee"/>
    <x v="1"/>
    <x v="0"/>
    <x v="0"/>
    <x v="463"/>
    <x v="3"/>
    <x v="474"/>
    <s v=""/>
    <x v="4"/>
    <x v="0"/>
    <n v="3100"/>
  </r>
  <r>
    <n v="2652"/>
    <s v="Priya Sheikh"/>
    <s v="Male"/>
    <d v="1997-02-19T00:00:00"/>
    <n v="28.506849315068493"/>
    <s v="20-30"/>
    <s v="PhD"/>
    <n v="2"/>
    <s v="Executive"/>
    <x v="0"/>
    <x v="0"/>
    <x v="0"/>
    <x v="208"/>
    <x v="1"/>
    <x v="475"/>
    <s v=""/>
    <x v="8"/>
    <x v="0"/>
    <n v="2300"/>
  </r>
  <r>
    <n v="3345"/>
    <s v="Farzana Shah"/>
    <s v="Female"/>
    <d v="1997-02-15T00:00:00"/>
    <n v="28.517808219178082"/>
    <s v="20-30"/>
    <s v="High School"/>
    <n v="15"/>
    <s v="Assistant Manager"/>
    <x v="1"/>
    <x v="0"/>
    <x v="0"/>
    <x v="462"/>
    <x v="1"/>
    <x v="476"/>
    <s v=""/>
    <x v="4"/>
    <x v="0"/>
    <n v="2700"/>
  </r>
  <r>
    <n v="3596"/>
    <s v="Maliha Roy"/>
    <s v="Male"/>
    <d v="1997-02-11T00:00:00"/>
    <n v="28.528767123287672"/>
    <s v="20-30"/>
    <s v="High School"/>
    <n v="10"/>
    <s v="Junior Executive"/>
    <x v="0"/>
    <x v="0"/>
    <x v="0"/>
    <x v="464"/>
    <x v="1"/>
    <x v="477"/>
    <s v=""/>
    <x v="1"/>
    <x v="0"/>
    <n v="3100"/>
  </r>
  <r>
    <n v="3114"/>
    <s v="Maliha Anwar"/>
    <s v="Male"/>
    <d v="1997-01-29T00:00:00"/>
    <n v="28.564383561643837"/>
    <s v="20-30"/>
    <s v="High School"/>
    <n v="1"/>
    <s v="General Manager"/>
    <x v="2"/>
    <x v="0"/>
    <x v="0"/>
    <x v="163"/>
    <x v="0"/>
    <x v="478"/>
    <s v=""/>
    <x v="6"/>
    <x v="0"/>
    <n v="2200"/>
  </r>
  <r>
    <n v="3707"/>
    <s v="Urmi Dutta"/>
    <s v="Female"/>
    <d v="1997-01-29T00:00:00"/>
    <n v="28.564383561643837"/>
    <s v="20-30"/>
    <s v="Master's Degree"/>
    <n v="8"/>
    <s v="Manager"/>
    <x v="4"/>
    <x v="1"/>
    <x v="1"/>
    <x v="118"/>
    <x v="2"/>
    <x v="67"/>
    <s v=""/>
    <x v="11"/>
    <x v="2"/>
    <n v="2200"/>
  </r>
  <r>
    <n v="1105"/>
    <s v="Rina Ferdous"/>
    <s v="Male"/>
    <d v="1997-01-27T00:00:00"/>
    <n v="28.56986301369863"/>
    <s v="20-30"/>
    <s v="PhD"/>
    <n v="4"/>
    <s v="Assistant Manager"/>
    <x v="1"/>
    <x v="2"/>
    <x v="2"/>
    <x v="326"/>
    <x v="0"/>
    <x v="51"/>
    <s v=""/>
    <x v="10"/>
    <x v="0"/>
    <n v="2200"/>
  </r>
  <r>
    <n v="3649"/>
    <s v="Shafin Shah"/>
    <s v="Male"/>
    <d v="1997-01-17T00:00:00"/>
    <n v="28.597260273972601"/>
    <s v="20-30"/>
    <s v="High School"/>
    <n v="0"/>
    <s v="Assistant Manager"/>
    <x v="1"/>
    <x v="0"/>
    <x v="0"/>
    <x v="391"/>
    <x v="0"/>
    <x v="479"/>
    <s v=""/>
    <x v="7"/>
    <x v="0"/>
    <n v="2900"/>
  </r>
  <r>
    <n v="3558"/>
    <s v="Shafin Alam"/>
    <s v="Male"/>
    <d v="1997-01-16T00:00:00"/>
    <n v="28.6"/>
    <s v="20-30"/>
    <s v="Master's Degree"/>
    <n v="5"/>
    <s v="Assistant Manager"/>
    <x v="1"/>
    <x v="3"/>
    <x v="3"/>
    <x v="198"/>
    <x v="2"/>
    <x v="159"/>
    <n v="60"/>
    <x v="10"/>
    <x v="1"/>
    <n v="3500"/>
  </r>
  <r>
    <n v="3280"/>
    <s v="Rina Khan"/>
    <s v="Female"/>
    <d v="1997-01-12T00:00:00"/>
    <n v="28.610958904109587"/>
    <s v="20-30"/>
    <s v="Bachelor's Degree"/>
    <n v="12"/>
    <s v="Analyst"/>
    <x v="4"/>
    <x v="0"/>
    <x v="0"/>
    <x v="465"/>
    <x v="0"/>
    <x v="135"/>
    <s v=""/>
    <x v="11"/>
    <x v="0"/>
    <n v="2200"/>
  </r>
  <r>
    <n v="3079"/>
    <s v="Nusrat Shah"/>
    <s v="Female"/>
    <d v="1997-01-07T00:00:00"/>
    <n v="28.624657534246577"/>
    <s v="20-30"/>
    <s v="High School"/>
    <n v="10"/>
    <s v="Director"/>
    <x v="2"/>
    <x v="0"/>
    <x v="0"/>
    <x v="215"/>
    <x v="0"/>
    <x v="169"/>
    <s v=""/>
    <x v="9"/>
    <x v="0"/>
    <n v="2700"/>
  </r>
  <r>
    <n v="1308"/>
    <s v="Nafisa Bhuiyan"/>
    <s v="Male"/>
    <d v="1997-01-03T00:00:00"/>
    <n v="28.635616438356163"/>
    <s v="20-30"/>
    <s v="Bachelor's Degree"/>
    <n v="6"/>
    <s v="Officer"/>
    <x v="5"/>
    <x v="0"/>
    <x v="0"/>
    <x v="466"/>
    <x v="3"/>
    <x v="480"/>
    <s v=""/>
    <x v="9"/>
    <x v="0"/>
    <n v="2500"/>
  </r>
  <r>
    <n v="2426"/>
    <s v="Mehedi Mahmud"/>
    <s v="Male"/>
    <d v="1996-12-31T00:00:00"/>
    <n v="28.643835616438356"/>
    <s v="20-30"/>
    <s v="PhD"/>
    <n v="3"/>
    <s v="Senior Executive"/>
    <x v="3"/>
    <x v="0"/>
    <x v="0"/>
    <x v="467"/>
    <x v="0"/>
    <x v="481"/>
    <s v=""/>
    <x v="1"/>
    <x v="0"/>
    <n v="2000"/>
  </r>
  <r>
    <n v="2031"/>
    <s v="Mona Hossain"/>
    <s v="Male"/>
    <d v="1996-12-30T00:00:00"/>
    <n v="28.646575342465752"/>
    <s v="20-30"/>
    <s v="High School"/>
    <n v="16"/>
    <s v="Senior Executive"/>
    <x v="3"/>
    <x v="0"/>
    <x v="0"/>
    <x v="178"/>
    <x v="4"/>
    <x v="482"/>
    <s v=""/>
    <x v="5"/>
    <x v="0"/>
    <n v="2600"/>
  </r>
  <r>
    <n v="2694"/>
    <s v="Kamrul Hossain"/>
    <s v="Male"/>
    <d v="1996-12-27T00:00:00"/>
    <n v="28.654794520547945"/>
    <s v="20-30"/>
    <s v="High School"/>
    <n v="15"/>
    <s v="Director"/>
    <x v="2"/>
    <x v="3"/>
    <x v="3"/>
    <x v="468"/>
    <x v="0"/>
    <x v="333"/>
    <s v=""/>
    <x v="5"/>
    <x v="0"/>
    <n v="2300"/>
  </r>
  <r>
    <n v="1275"/>
    <s v="Iftekhar Pramanik"/>
    <s v="Male"/>
    <d v="1996-12-21T00:00:00"/>
    <n v="28.671232876712327"/>
    <s v="20-30"/>
    <s v="High School"/>
    <n v="17"/>
    <s v="Manager"/>
    <x v="4"/>
    <x v="0"/>
    <x v="0"/>
    <x v="321"/>
    <x v="3"/>
    <x v="483"/>
    <s v=""/>
    <x v="2"/>
    <x v="0"/>
    <n v="2400"/>
  </r>
  <r>
    <n v="2907"/>
    <s v="Faria Karim"/>
    <s v="Male"/>
    <d v="1996-12-20T00:00:00"/>
    <n v="28.673972602739727"/>
    <s v="20-30"/>
    <s v="High School"/>
    <n v="15"/>
    <s v="Intern"/>
    <x v="6"/>
    <x v="0"/>
    <x v="0"/>
    <x v="469"/>
    <x v="4"/>
    <x v="28"/>
    <s v=""/>
    <x v="8"/>
    <x v="0"/>
    <n v="2800"/>
  </r>
  <r>
    <n v="2609"/>
    <s v="Ruma Karim"/>
    <s v="Male"/>
    <d v="1996-12-18T00:00:00"/>
    <n v="28.67945205479452"/>
    <s v="20-30"/>
    <s v="Master's Degree"/>
    <n v="16"/>
    <s v="Officer"/>
    <x v="5"/>
    <x v="0"/>
    <x v="0"/>
    <x v="470"/>
    <x v="1"/>
    <x v="480"/>
    <s v=""/>
    <x v="9"/>
    <x v="0"/>
    <n v="3100"/>
  </r>
  <r>
    <n v="1409"/>
    <s v="Tania Bhuiyan"/>
    <s v="Male"/>
    <d v="1996-12-16T00:00:00"/>
    <n v="28.684931506849313"/>
    <s v="20-30"/>
    <s v="PhD"/>
    <n v="6"/>
    <s v="Specialist"/>
    <x v="7"/>
    <x v="0"/>
    <x v="0"/>
    <x v="47"/>
    <x v="2"/>
    <x v="484"/>
    <n v="54"/>
    <x v="3"/>
    <x v="1"/>
    <n v="3400"/>
  </r>
  <r>
    <n v="2715"/>
    <s v="Puja Talukder"/>
    <s v="Female"/>
    <d v="1996-12-14T00:00:00"/>
    <n v="28.69041095890411"/>
    <s v="20-30"/>
    <s v="High School"/>
    <n v="3"/>
    <s v="Officer"/>
    <x v="5"/>
    <x v="0"/>
    <x v="0"/>
    <x v="471"/>
    <x v="1"/>
    <x v="485"/>
    <s v=""/>
    <x v="9"/>
    <x v="0"/>
    <n v="2600"/>
  </r>
  <r>
    <n v="3175"/>
    <s v="Sajid Hossain"/>
    <s v="Male"/>
    <d v="1996-12-12T00:00:00"/>
    <n v="28.695890410958903"/>
    <s v="20-30"/>
    <s v="Master's Degree"/>
    <n v="12"/>
    <s v="Consultant"/>
    <x v="0"/>
    <x v="0"/>
    <x v="0"/>
    <x v="472"/>
    <x v="1"/>
    <x v="416"/>
    <s v=""/>
    <x v="1"/>
    <x v="0"/>
    <n v="3600"/>
  </r>
  <r>
    <n v="2733"/>
    <s v="Farzana Bari"/>
    <s v="Male"/>
    <d v="1996-12-12T00:00:00"/>
    <n v="28.695890410958903"/>
    <s v="20-30"/>
    <s v="PhD"/>
    <n v="12"/>
    <s v="Manager"/>
    <x v="4"/>
    <x v="0"/>
    <x v="0"/>
    <x v="250"/>
    <x v="1"/>
    <x v="289"/>
    <s v=""/>
    <x v="5"/>
    <x v="0"/>
    <n v="2300"/>
  </r>
  <r>
    <n v="2711"/>
    <s v="Mitu Sultana"/>
    <s v="Other"/>
    <d v="1996-12-11T00:00:00"/>
    <n v="28.698630136986303"/>
    <s v="20-30"/>
    <s v="High School"/>
    <n v="20"/>
    <s v="Assistant Manager"/>
    <x v="1"/>
    <x v="0"/>
    <x v="0"/>
    <x v="311"/>
    <x v="3"/>
    <x v="486"/>
    <s v=""/>
    <x v="1"/>
    <x v="0"/>
    <n v="2400"/>
  </r>
  <r>
    <n v="2009"/>
    <s v="Sumaiya Rahman"/>
    <s v="Male"/>
    <d v="1996-12-11T00:00:00"/>
    <n v="28.698630136986303"/>
    <s v="20-30"/>
    <s v="PhD"/>
    <n v="15"/>
    <s v="Executive"/>
    <x v="0"/>
    <x v="2"/>
    <x v="2"/>
    <x v="473"/>
    <x v="0"/>
    <x v="131"/>
    <s v=""/>
    <x v="0"/>
    <x v="0"/>
    <n v="3300"/>
  </r>
  <r>
    <n v="3272"/>
    <s v="Hasan Khan"/>
    <s v="Male"/>
    <d v="1996-12-11T00:00:00"/>
    <n v="28.698630136986303"/>
    <s v="20-30"/>
    <s v="PhD"/>
    <n v="2"/>
    <s v="Director"/>
    <x v="2"/>
    <x v="0"/>
    <x v="0"/>
    <x v="350"/>
    <x v="1"/>
    <x v="125"/>
    <s v=""/>
    <x v="1"/>
    <x v="0"/>
    <n v="2300"/>
  </r>
  <r>
    <n v="3448"/>
    <s v="Biplob Arefin"/>
    <s v="Female"/>
    <d v="1996-12-10T00:00:00"/>
    <n v="28.701369863013699"/>
    <s v="20-30"/>
    <s v="Bachelor's Degree"/>
    <n v="14"/>
    <s v="Specialist"/>
    <x v="7"/>
    <x v="0"/>
    <x v="0"/>
    <x v="474"/>
    <x v="3"/>
    <x v="141"/>
    <s v=""/>
    <x v="11"/>
    <x v="0"/>
    <n v="2000"/>
  </r>
  <r>
    <n v="1645"/>
    <s v="Amin Akter"/>
    <s v="Female"/>
    <d v="1996-12-01T00:00:00"/>
    <n v="28.726027397260275"/>
    <s v="20-30"/>
    <s v="Master's Degree"/>
    <n v="13"/>
    <s v="Officer"/>
    <x v="5"/>
    <x v="2"/>
    <x v="2"/>
    <x v="447"/>
    <x v="2"/>
    <x v="487"/>
    <n v="42"/>
    <x v="4"/>
    <x v="1"/>
    <n v="3500"/>
  </r>
  <r>
    <n v="1988"/>
    <s v="Amin Karim"/>
    <s v="Female"/>
    <d v="1996-12-01T00:00:00"/>
    <n v="28.726027397260275"/>
    <s v="20-30"/>
    <s v="Master's Degree"/>
    <n v="4"/>
    <s v="Assistant Manager"/>
    <x v="1"/>
    <x v="0"/>
    <x v="0"/>
    <x v="244"/>
    <x v="1"/>
    <x v="286"/>
    <s v=""/>
    <x v="3"/>
    <x v="0"/>
    <n v="2400"/>
  </r>
  <r>
    <n v="1371"/>
    <s v="Sajjad Sarkar"/>
    <s v="Female"/>
    <d v="1996-11-28T00:00:00"/>
    <n v="28.734246575342464"/>
    <s v="20-30"/>
    <s v="High School"/>
    <n v="6"/>
    <s v="Specialist"/>
    <x v="7"/>
    <x v="2"/>
    <x v="2"/>
    <x v="448"/>
    <x v="2"/>
    <x v="488"/>
    <n v="57"/>
    <x v="7"/>
    <x v="1"/>
    <n v="2300"/>
  </r>
  <r>
    <n v="3490"/>
    <s v="Hasan Sultana"/>
    <s v="Female"/>
    <d v="1996-11-25T00:00:00"/>
    <n v="28.742465753424657"/>
    <s v="20-30"/>
    <s v="PhD"/>
    <n v="17"/>
    <s v="Manager"/>
    <x v="4"/>
    <x v="0"/>
    <x v="0"/>
    <x v="267"/>
    <x v="1"/>
    <x v="291"/>
    <s v=""/>
    <x v="2"/>
    <x v="0"/>
    <n v="2900"/>
  </r>
  <r>
    <n v="2762"/>
    <s v="Towhid Chowdhury"/>
    <s v="Male"/>
    <d v="1996-11-23T00:00:00"/>
    <n v="28.747945205479454"/>
    <s v="20-30"/>
    <s v="Bachelor's Degree"/>
    <n v="6"/>
    <s v="General Manager"/>
    <x v="2"/>
    <x v="1"/>
    <x v="1"/>
    <x v="166"/>
    <x v="2"/>
    <x v="308"/>
    <n v="52"/>
    <x v="10"/>
    <x v="1"/>
    <n v="3300"/>
  </r>
  <r>
    <n v="3863"/>
    <s v="Tarek Ahmed"/>
    <s v="Male"/>
    <d v="1996-11-19T00:00:00"/>
    <n v="28.758904109589039"/>
    <s v="20-30"/>
    <s v="Master's Degree"/>
    <n v="10"/>
    <s v="Intern"/>
    <x v="6"/>
    <x v="3"/>
    <x v="3"/>
    <x v="108"/>
    <x v="2"/>
    <x v="378"/>
    <n v="46"/>
    <x v="11"/>
    <x v="1"/>
    <n v="3800"/>
  </r>
  <r>
    <n v="1585"/>
    <s v="Tanvir Islam"/>
    <s v="Female"/>
    <d v="1996-11-19T00:00:00"/>
    <n v="28.758904109589039"/>
    <s v="20-30"/>
    <s v="Bachelor's Degree"/>
    <n v="12"/>
    <s v="Senior Executive"/>
    <x v="3"/>
    <x v="0"/>
    <x v="0"/>
    <x v="77"/>
    <x v="3"/>
    <x v="371"/>
    <s v=""/>
    <x v="6"/>
    <x v="0"/>
    <n v="2400"/>
  </r>
  <r>
    <n v="1798"/>
    <s v="Faria Nizam"/>
    <s v="Male"/>
    <d v="1996-10-27T00:00:00"/>
    <n v="28.82191780821918"/>
    <s v="20-30"/>
    <s v="Master's Degree"/>
    <n v="4"/>
    <s v="Trainee"/>
    <x v="1"/>
    <x v="0"/>
    <x v="0"/>
    <x v="475"/>
    <x v="3"/>
    <x v="489"/>
    <s v=""/>
    <x v="11"/>
    <x v="0"/>
    <n v="2000"/>
  </r>
  <r>
    <n v="2015"/>
    <s v="Urmi Pal"/>
    <s v="Male"/>
    <d v="1996-10-26T00:00:00"/>
    <n v="28.824657534246576"/>
    <s v="20-30"/>
    <s v="High School"/>
    <n v="7"/>
    <s v="General Manager"/>
    <x v="2"/>
    <x v="0"/>
    <x v="0"/>
    <x v="426"/>
    <x v="1"/>
    <x v="400"/>
    <s v=""/>
    <x v="1"/>
    <x v="0"/>
    <n v="3300"/>
  </r>
  <r>
    <n v="1704"/>
    <s v="Imran Mahmud"/>
    <s v="Female"/>
    <d v="1996-10-24T00:00:00"/>
    <n v="28.830136986301369"/>
    <s v="20-30"/>
    <s v="Master's Degree"/>
    <n v="1"/>
    <s v="Analyst"/>
    <x v="4"/>
    <x v="0"/>
    <x v="0"/>
    <x v="400"/>
    <x v="1"/>
    <x v="483"/>
    <s v=""/>
    <x v="2"/>
    <x v="0"/>
    <n v="3000"/>
  </r>
  <r>
    <n v="2827"/>
    <s v="Towhid Biswas"/>
    <s v="Female"/>
    <d v="1996-10-24T00:00:00"/>
    <n v="28.830136986301369"/>
    <s v="20-30"/>
    <s v="Master's Degree"/>
    <n v="17"/>
    <s v="Junior Executive"/>
    <x v="0"/>
    <x v="0"/>
    <x v="0"/>
    <x v="375"/>
    <x v="3"/>
    <x v="234"/>
    <s v=""/>
    <x v="4"/>
    <x v="0"/>
    <n v="3100"/>
  </r>
  <r>
    <n v="3888"/>
    <s v="Mim Anwar"/>
    <s v="Male"/>
    <d v="1996-10-20T00:00:00"/>
    <n v="28.841095890410958"/>
    <s v="20-30"/>
    <s v="High School"/>
    <n v="8"/>
    <s v="Manager"/>
    <x v="4"/>
    <x v="0"/>
    <x v="0"/>
    <x v="98"/>
    <x v="0"/>
    <x v="490"/>
    <s v=""/>
    <x v="0"/>
    <x v="0"/>
    <n v="3400"/>
  </r>
  <r>
    <n v="2150"/>
    <s v="Sadia Arefin"/>
    <s v="Male"/>
    <d v="1996-10-16T00:00:00"/>
    <n v="28.852054794520548"/>
    <s v="20-30"/>
    <s v="Bachelor's Degree"/>
    <n v="9"/>
    <s v="Senior Executive"/>
    <x v="3"/>
    <x v="2"/>
    <x v="2"/>
    <x v="102"/>
    <x v="2"/>
    <x v="277"/>
    <n v="51"/>
    <x v="8"/>
    <x v="1"/>
    <n v="2500"/>
  </r>
  <r>
    <n v="2920"/>
    <s v="Biplob Bari"/>
    <s v="Male"/>
    <d v="1996-10-14T00:00:00"/>
    <n v="28.857534246575341"/>
    <s v="20-30"/>
    <s v="Bachelor's Degree"/>
    <n v="7"/>
    <s v="Junior Executive"/>
    <x v="0"/>
    <x v="0"/>
    <x v="0"/>
    <x v="444"/>
    <x v="2"/>
    <x v="414"/>
    <s v=""/>
    <x v="0"/>
    <x v="2"/>
    <n v="3400"/>
  </r>
  <r>
    <n v="3249"/>
    <s v="Nusrat Pal"/>
    <s v="Female"/>
    <d v="1996-10-08T00:00:00"/>
    <n v="28.873972602739727"/>
    <s v="20-30"/>
    <s v="Master's Degree"/>
    <n v="7"/>
    <s v="Assistant Manager"/>
    <x v="1"/>
    <x v="0"/>
    <x v="0"/>
    <x v="73"/>
    <x v="1"/>
    <x v="24"/>
    <s v=""/>
    <x v="6"/>
    <x v="0"/>
    <n v="2600"/>
  </r>
  <r>
    <n v="3855"/>
    <s v="Sadia Nizam"/>
    <s v="Female"/>
    <d v="1996-10-06T00:00:00"/>
    <n v="28.87945205479452"/>
    <s v="20-30"/>
    <s v="High School"/>
    <n v="0"/>
    <s v="Junior Executive"/>
    <x v="0"/>
    <x v="0"/>
    <x v="0"/>
    <x v="252"/>
    <x v="0"/>
    <x v="86"/>
    <s v=""/>
    <x v="4"/>
    <x v="0"/>
    <n v="3600"/>
  </r>
  <r>
    <n v="1566"/>
    <s v="Jannat Ghosh"/>
    <s v="Male"/>
    <d v="1996-10-03T00:00:00"/>
    <n v="28.887671232876713"/>
    <s v="20-30"/>
    <s v="PhD"/>
    <n v="10"/>
    <s v="Intern"/>
    <x v="6"/>
    <x v="1"/>
    <x v="1"/>
    <x v="355"/>
    <x v="4"/>
    <x v="425"/>
    <s v=""/>
    <x v="1"/>
    <x v="0"/>
    <n v="3900"/>
  </r>
  <r>
    <n v="1937"/>
    <s v="Mona Ferdous"/>
    <s v="Female"/>
    <d v="1996-10-02T00:00:00"/>
    <n v="28.890410958904109"/>
    <s v="20-30"/>
    <s v="Bachelor's Degree"/>
    <n v="4"/>
    <s v="Manager"/>
    <x v="4"/>
    <x v="0"/>
    <x v="0"/>
    <x v="189"/>
    <x v="1"/>
    <x v="291"/>
    <s v=""/>
    <x v="2"/>
    <x v="0"/>
    <n v="2200"/>
  </r>
  <r>
    <n v="1683"/>
    <s v="Laboni Nizam"/>
    <s v="Male"/>
    <d v="1996-10-01T00:00:00"/>
    <n v="28.893150684931506"/>
    <s v="20-30"/>
    <s v="Bachelor's Degree"/>
    <n v="16"/>
    <s v="Manager"/>
    <x v="4"/>
    <x v="0"/>
    <x v="0"/>
    <x v="476"/>
    <x v="3"/>
    <x v="491"/>
    <s v=""/>
    <x v="7"/>
    <x v="0"/>
    <n v="3200"/>
  </r>
  <r>
    <n v="2535"/>
    <s v="Shawon Anwar"/>
    <s v="Male"/>
    <d v="1996-10-01T00:00:00"/>
    <n v="28.893150684931506"/>
    <s v="20-30"/>
    <s v="Master's Degree"/>
    <n v="11"/>
    <s v="Manager"/>
    <x v="4"/>
    <x v="1"/>
    <x v="1"/>
    <x v="57"/>
    <x v="2"/>
    <x v="492"/>
    <n v="50"/>
    <x v="0"/>
    <x v="1"/>
    <n v="2300"/>
  </r>
  <r>
    <n v="1597"/>
    <s v="Mona Chowdhury"/>
    <s v="Male"/>
    <d v="1996-09-30T00:00:00"/>
    <n v="28.895890410958906"/>
    <s v="20-30"/>
    <s v="Master's Degree"/>
    <n v="2"/>
    <s v="Officer"/>
    <x v="5"/>
    <x v="0"/>
    <x v="0"/>
    <x v="330"/>
    <x v="0"/>
    <x v="106"/>
    <s v=""/>
    <x v="2"/>
    <x v="0"/>
    <n v="3400"/>
  </r>
  <r>
    <n v="1305"/>
    <s v="Anika Hossain"/>
    <s v="Female"/>
    <d v="1996-09-22T00:00:00"/>
    <n v="28.917808219178081"/>
    <s v="20-30"/>
    <s v="Bachelor's Degree"/>
    <n v="14"/>
    <s v="Senior Executive"/>
    <x v="3"/>
    <x v="0"/>
    <x v="0"/>
    <x v="477"/>
    <x v="2"/>
    <x v="493"/>
    <s v=""/>
    <x v="5"/>
    <x v="2"/>
    <n v="3100"/>
  </r>
  <r>
    <n v="1345"/>
    <s v="Mahfuz Arefin"/>
    <s v="Male"/>
    <d v="1996-09-16T00:00:00"/>
    <n v="28.934246575342467"/>
    <s v="20-30"/>
    <s v="Master's Degree"/>
    <n v="8"/>
    <s v="Senior Executive"/>
    <x v="3"/>
    <x v="2"/>
    <x v="2"/>
    <x v="277"/>
    <x v="0"/>
    <x v="349"/>
    <s v=""/>
    <x v="2"/>
    <x v="0"/>
    <n v="3500"/>
  </r>
  <r>
    <n v="2098"/>
    <s v="Ruhul Ahmed"/>
    <s v="Male"/>
    <d v="1996-09-15T00:00:00"/>
    <n v="28.936986301369863"/>
    <s v="20-30"/>
    <s v="PhD"/>
    <n v="13"/>
    <s v="Team Lead"/>
    <x v="1"/>
    <x v="3"/>
    <x v="3"/>
    <x v="478"/>
    <x v="2"/>
    <x v="206"/>
    <n v="45"/>
    <x v="11"/>
    <x v="1"/>
    <n v="2800"/>
  </r>
  <r>
    <n v="3938"/>
    <s v="Puja Anwar"/>
    <s v="Male"/>
    <d v="1996-09-14T00:00:00"/>
    <n v="28.93972602739726"/>
    <s v="20-30"/>
    <s v="Master's Degree"/>
    <n v="17"/>
    <s v="Analyst"/>
    <x v="4"/>
    <x v="0"/>
    <x v="0"/>
    <x v="203"/>
    <x v="3"/>
    <x v="296"/>
    <s v=""/>
    <x v="6"/>
    <x v="0"/>
    <n v="3500"/>
  </r>
  <r>
    <n v="3351"/>
    <s v="Keya Karim"/>
    <s v="Female"/>
    <d v="1996-09-13T00:00:00"/>
    <n v="28.942465753424656"/>
    <s v="20-30"/>
    <s v="Master's Degree"/>
    <n v="15"/>
    <s v="Team Lead"/>
    <x v="1"/>
    <x v="0"/>
    <x v="0"/>
    <x v="440"/>
    <x v="1"/>
    <x v="131"/>
    <s v=""/>
    <x v="0"/>
    <x v="0"/>
    <n v="3500"/>
  </r>
  <r>
    <n v="2007"/>
    <s v="Samia Ahmed"/>
    <s v="Male"/>
    <d v="1996-09-13T00:00:00"/>
    <n v="28.942465753424656"/>
    <s v="20-30"/>
    <s v="High School"/>
    <n v="14"/>
    <s v="Analyst"/>
    <x v="4"/>
    <x v="0"/>
    <x v="0"/>
    <x v="132"/>
    <x v="0"/>
    <x v="494"/>
    <s v=""/>
    <x v="4"/>
    <x v="0"/>
    <n v="3600"/>
  </r>
  <r>
    <n v="2975"/>
    <s v="Farzana Das"/>
    <s v="Female"/>
    <d v="1996-09-10T00:00:00"/>
    <n v="28.950684931506849"/>
    <s v="20-30"/>
    <s v="High School"/>
    <n v="3"/>
    <s v="General Manager"/>
    <x v="2"/>
    <x v="0"/>
    <x v="0"/>
    <x v="224"/>
    <x v="3"/>
    <x v="77"/>
    <s v=""/>
    <x v="11"/>
    <x v="0"/>
    <n v="2000"/>
  </r>
  <r>
    <n v="3252"/>
    <s v="Shila Bhuiyan"/>
    <s v="Female"/>
    <d v="1996-09-09T00:00:00"/>
    <n v="28.953424657534246"/>
    <s v="20-30"/>
    <s v="Master's Degree"/>
    <n v="7"/>
    <s v="Manager"/>
    <x v="4"/>
    <x v="0"/>
    <x v="0"/>
    <x v="393"/>
    <x v="4"/>
    <x v="495"/>
    <s v=""/>
    <x v="6"/>
    <x v="0"/>
    <n v="3200"/>
  </r>
  <r>
    <n v="1136"/>
    <s v="Priya Arefin"/>
    <s v="Female"/>
    <d v="1996-09-09T00:00:00"/>
    <n v="28.953424657534246"/>
    <s v="20-30"/>
    <s v="Bachelor's Degree"/>
    <n v="5"/>
    <s v="Assistant Manager"/>
    <x v="1"/>
    <x v="0"/>
    <x v="0"/>
    <x v="221"/>
    <x v="0"/>
    <x v="496"/>
    <s v=""/>
    <x v="10"/>
    <x v="0"/>
    <n v="2900"/>
  </r>
  <r>
    <n v="3255"/>
    <s v="Towhid Rashid"/>
    <s v="Female"/>
    <d v="1996-09-08T00:00:00"/>
    <n v="28.956164383561642"/>
    <s v="20-30"/>
    <s v="Master's Degree"/>
    <n v="16"/>
    <s v="Executive"/>
    <x v="0"/>
    <x v="0"/>
    <x v="0"/>
    <x v="97"/>
    <x v="1"/>
    <x v="492"/>
    <s v=""/>
    <x v="0"/>
    <x v="0"/>
    <n v="3900"/>
  </r>
  <r>
    <n v="3633"/>
    <s v="Kamrul Nizam"/>
    <s v="Female"/>
    <d v="1996-09-06T00:00:00"/>
    <n v="28.961643835616439"/>
    <s v="20-30"/>
    <s v="PhD"/>
    <n v="11"/>
    <s v="Senior Executive"/>
    <x v="3"/>
    <x v="1"/>
    <x v="1"/>
    <x v="224"/>
    <x v="2"/>
    <x v="79"/>
    <s v=""/>
    <x v="11"/>
    <x v="2"/>
    <n v="2700"/>
  </r>
  <r>
    <n v="1060"/>
    <s v="Sumaiya Akter"/>
    <s v="Female"/>
    <d v="1996-09-05T00:00:00"/>
    <n v="28.964383561643835"/>
    <s v="20-30"/>
    <s v="Master's Degree"/>
    <n v="14"/>
    <s v="Executive"/>
    <x v="0"/>
    <x v="0"/>
    <x v="0"/>
    <x v="34"/>
    <x v="1"/>
    <x v="114"/>
    <s v=""/>
    <x v="0"/>
    <x v="0"/>
    <n v="2100"/>
  </r>
  <r>
    <n v="3400"/>
    <s v="Mona Uddin"/>
    <s v="Female"/>
    <d v="1996-09-04T00:00:00"/>
    <n v="28.967123287671232"/>
    <s v="20-30"/>
    <s v="Bachelor's Degree"/>
    <n v="3"/>
    <s v="Junior Executive"/>
    <x v="0"/>
    <x v="0"/>
    <x v="0"/>
    <x v="479"/>
    <x v="0"/>
    <x v="497"/>
    <s v=""/>
    <x v="10"/>
    <x v="0"/>
    <n v="2400"/>
  </r>
  <r>
    <n v="3956"/>
    <s v="Kamrul Hossain"/>
    <s v="Female"/>
    <d v="1996-09-03T00:00:00"/>
    <n v="28.969863013698632"/>
    <s v="20-30"/>
    <s v="Master's Degree"/>
    <n v="9"/>
    <s v="Assistant Manager"/>
    <x v="1"/>
    <x v="1"/>
    <x v="1"/>
    <x v="345"/>
    <x v="2"/>
    <x v="498"/>
    <s v=""/>
    <x v="0"/>
    <x v="2"/>
    <n v="3900"/>
  </r>
  <r>
    <n v="1711"/>
    <s v="Khaled Rashid"/>
    <s v="Female"/>
    <d v="1996-08-31T00:00:00"/>
    <n v="28.978082191780821"/>
    <s v="20-30"/>
    <s v="Bachelor's Degree"/>
    <n v="0"/>
    <s v="Manager"/>
    <x v="4"/>
    <x v="3"/>
    <x v="3"/>
    <x v="66"/>
    <x v="2"/>
    <x v="145"/>
    <n v="32"/>
    <x v="0"/>
    <x v="1"/>
    <n v="2500"/>
  </r>
  <r>
    <n v="2300"/>
    <s v="Farzana Ahmed"/>
    <s v="Male"/>
    <d v="1996-08-29T00:00:00"/>
    <n v="28.983561643835618"/>
    <s v="20-30"/>
    <s v="Master's Degree"/>
    <n v="6"/>
    <s v="Executive"/>
    <x v="0"/>
    <x v="0"/>
    <x v="0"/>
    <x v="427"/>
    <x v="1"/>
    <x v="499"/>
    <s v=""/>
    <x v="3"/>
    <x v="0"/>
    <n v="3900"/>
  </r>
  <r>
    <n v="2164"/>
    <s v="Ruhul Khan"/>
    <s v="Male"/>
    <d v="1996-08-20T00:00:00"/>
    <n v="29.008219178082193"/>
    <s v="20-30"/>
    <s v="Master's Degree"/>
    <n v="9"/>
    <s v="Manager"/>
    <x v="4"/>
    <x v="3"/>
    <x v="3"/>
    <x v="480"/>
    <x v="2"/>
    <x v="144"/>
    <n v="51"/>
    <x v="5"/>
    <x v="1"/>
    <n v="2000"/>
  </r>
  <r>
    <n v="3683"/>
    <s v="Ruhul Roy"/>
    <s v="Male"/>
    <d v="1996-08-17T00:00:00"/>
    <n v="29.016438356164382"/>
    <s v="20-30"/>
    <s v="Bachelor's Degree"/>
    <n v="14"/>
    <s v="Analyst"/>
    <x v="4"/>
    <x v="3"/>
    <x v="3"/>
    <x v="266"/>
    <x v="2"/>
    <x v="260"/>
    <n v="52"/>
    <x v="10"/>
    <x v="1"/>
    <n v="2100"/>
  </r>
  <r>
    <n v="3542"/>
    <s v="Maliha Bhuiyan"/>
    <s v="Female"/>
    <d v="1996-08-16T00:00:00"/>
    <n v="29.019178082191782"/>
    <s v="20-30"/>
    <s v="PhD"/>
    <n v="20"/>
    <s v="Senior Manager"/>
    <x v="2"/>
    <x v="2"/>
    <x v="2"/>
    <x v="481"/>
    <x v="2"/>
    <x v="431"/>
    <n v="32"/>
    <x v="10"/>
    <x v="1"/>
    <n v="2400"/>
  </r>
  <r>
    <n v="1875"/>
    <s v="Ashik Arefin"/>
    <s v="Male"/>
    <d v="1996-08-15T00:00:00"/>
    <n v="29.021917808219179"/>
    <s v="20-30"/>
    <s v="PhD"/>
    <n v="0"/>
    <s v="Intern"/>
    <x v="6"/>
    <x v="0"/>
    <x v="0"/>
    <x v="468"/>
    <x v="1"/>
    <x v="264"/>
    <s v=""/>
    <x v="7"/>
    <x v="0"/>
    <n v="2500"/>
  </r>
  <r>
    <n v="2093"/>
    <s v="Faisal Akter"/>
    <s v="Female"/>
    <d v="1996-08-14T00:00:00"/>
    <n v="29.024657534246575"/>
    <s v="20-30"/>
    <s v="PhD"/>
    <n v="7"/>
    <s v="Officer"/>
    <x v="5"/>
    <x v="0"/>
    <x v="0"/>
    <x v="482"/>
    <x v="1"/>
    <x v="448"/>
    <s v=""/>
    <x v="11"/>
    <x v="0"/>
    <n v="2000"/>
  </r>
  <r>
    <n v="2446"/>
    <s v="Hasan Kabir"/>
    <s v="Male"/>
    <d v="1996-08-13T00:00:00"/>
    <n v="29.027397260273972"/>
    <s v="20-30"/>
    <s v="High School"/>
    <n v="6"/>
    <s v="General Manager"/>
    <x v="2"/>
    <x v="0"/>
    <x v="0"/>
    <x v="483"/>
    <x v="2"/>
    <x v="227"/>
    <s v=""/>
    <x v="4"/>
    <x v="2"/>
    <n v="2000"/>
  </r>
  <r>
    <n v="3941"/>
    <s v="Biplob Ahmed"/>
    <s v="Male"/>
    <d v="1996-08-11T00:00:00"/>
    <n v="29.032876712328768"/>
    <s v="20-30"/>
    <s v="Master's Degree"/>
    <n v="20"/>
    <s v="Specialist"/>
    <x v="7"/>
    <x v="0"/>
    <x v="0"/>
    <x v="484"/>
    <x v="3"/>
    <x v="500"/>
    <s v=""/>
    <x v="9"/>
    <x v="0"/>
    <n v="2900"/>
  </r>
  <r>
    <n v="3695"/>
    <s v="Keya Roy"/>
    <s v="Female"/>
    <d v="1996-08-09T00:00:00"/>
    <n v="29.038356164383561"/>
    <s v="20-30"/>
    <s v="Bachelor's Degree"/>
    <n v="8"/>
    <s v="Intern"/>
    <x v="6"/>
    <x v="0"/>
    <x v="0"/>
    <x v="230"/>
    <x v="1"/>
    <x v="0"/>
    <s v=""/>
    <x v="0"/>
    <x v="0"/>
    <n v="3300"/>
  </r>
  <r>
    <n v="2175"/>
    <s v="Jahid Mandal"/>
    <s v="Female"/>
    <d v="1996-07-16T00:00:00"/>
    <n v="29.104109589041094"/>
    <s v="20-30"/>
    <s v="PhD"/>
    <n v="5"/>
    <s v="Specialist"/>
    <x v="7"/>
    <x v="0"/>
    <x v="0"/>
    <x v="205"/>
    <x v="0"/>
    <x v="501"/>
    <s v=""/>
    <x v="8"/>
    <x v="0"/>
    <n v="2400"/>
  </r>
  <r>
    <n v="2742"/>
    <s v="Samia Das"/>
    <s v="Male"/>
    <d v="1996-07-15T00:00:00"/>
    <n v="29.106849315068494"/>
    <s v="20-30"/>
    <s v="High School"/>
    <n v="16"/>
    <s v="Team Lead"/>
    <x v="1"/>
    <x v="0"/>
    <x v="0"/>
    <x v="485"/>
    <x v="0"/>
    <x v="60"/>
    <s v=""/>
    <x v="7"/>
    <x v="0"/>
    <n v="3100"/>
  </r>
  <r>
    <n v="2954"/>
    <s v="Arif Rahman"/>
    <s v="Female"/>
    <d v="1996-07-12T00:00:00"/>
    <n v="29.115068493150684"/>
    <s v="20-30"/>
    <s v="Bachelor's Degree"/>
    <n v="16"/>
    <s v="Executive"/>
    <x v="0"/>
    <x v="0"/>
    <x v="0"/>
    <x v="234"/>
    <x v="3"/>
    <x v="264"/>
    <s v=""/>
    <x v="7"/>
    <x v="0"/>
    <n v="2800"/>
  </r>
  <r>
    <n v="1528"/>
    <s v="Maliha Bhuiyan"/>
    <s v="Female"/>
    <d v="1996-07-11T00:00:00"/>
    <n v="29.117808219178084"/>
    <s v="20-30"/>
    <s v="High School"/>
    <n v="6"/>
    <s v="Senior Manager"/>
    <x v="2"/>
    <x v="0"/>
    <x v="0"/>
    <x v="138"/>
    <x v="1"/>
    <x v="502"/>
    <s v=""/>
    <x v="2"/>
    <x v="0"/>
    <n v="3600"/>
  </r>
  <r>
    <n v="2979"/>
    <s v="Mahfuz Bari"/>
    <s v="Female"/>
    <d v="1996-07-07T00:00:00"/>
    <n v="29.12876712328767"/>
    <s v="20-30"/>
    <s v="Master's Degree"/>
    <n v="16"/>
    <s v="Senior Executive"/>
    <x v="3"/>
    <x v="1"/>
    <x v="1"/>
    <x v="486"/>
    <x v="2"/>
    <x v="358"/>
    <n v="40"/>
    <x v="1"/>
    <x v="1"/>
    <n v="2900"/>
  </r>
  <r>
    <n v="2141"/>
    <s v="Ashik Alam"/>
    <s v="Female"/>
    <d v="1996-07-04T00:00:00"/>
    <n v="29.136986301369863"/>
    <s v="20-30"/>
    <s v="Master's Degree"/>
    <n v="0"/>
    <s v="Senior Executive"/>
    <x v="3"/>
    <x v="2"/>
    <x v="2"/>
    <x v="487"/>
    <x v="0"/>
    <x v="73"/>
    <s v=""/>
    <x v="11"/>
    <x v="0"/>
    <n v="2900"/>
  </r>
  <r>
    <n v="3310"/>
    <s v="Jannat Uddin"/>
    <s v="Female"/>
    <d v="1996-07-02T00:00:00"/>
    <n v="29.142465753424659"/>
    <s v="20-30"/>
    <s v="High School"/>
    <n v="13"/>
    <s v="Consultant"/>
    <x v="0"/>
    <x v="0"/>
    <x v="0"/>
    <x v="377"/>
    <x v="4"/>
    <x v="503"/>
    <s v=""/>
    <x v="4"/>
    <x v="0"/>
    <n v="3500"/>
  </r>
  <r>
    <n v="2837"/>
    <s v="Iftekhar Morshed"/>
    <s v="Female"/>
    <d v="1996-06-27T00:00:00"/>
    <n v="29.156164383561645"/>
    <s v="20-30"/>
    <s v="Master's Degree"/>
    <n v="12"/>
    <s v="Manager"/>
    <x v="4"/>
    <x v="3"/>
    <x v="3"/>
    <x v="194"/>
    <x v="2"/>
    <x v="504"/>
    <n v="37"/>
    <x v="0"/>
    <x v="1"/>
    <n v="2300"/>
  </r>
  <r>
    <n v="3220"/>
    <s v="Tarek Sharif"/>
    <s v="Female"/>
    <d v="1996-06-27T00:00:00"/>
    <n v="29.156164383561645"/>
    <s v="20-30"/>
    <s v="Master's Degree"/>
    <n v="0"/>
    <s v="Team Lead"/>
    <x v="1"/>
    <x v="0"/>
    <x v="0"/>
    <x v="488"/>
    <x v="1"/>
    <x v="145"/>
    <s v=""/>
    <x v="0"/>
    <x v="0"/>
    <n v="2900"/>
  </r>
  <r>
    <n v="1224"/>
    <s v="Parvez Miah"/>
    <s v="Female"/>
    <d v="1996-06-26T00:00:00"/>
    <n v="29.158904109589042"/>
    <s v="20-30"/>
    <s v="Bachelor's Degree"/>
    <n v="17"/>
    <s v="Junior Executive"/>
    <x v="0"/>
    <x v="0"/>
    <x v="0"/>
    <x v="220"/>
    <x v="3"/>
    <x v="505"/>
    <s v=""/>
    <x v="2"/>
    <x v="0"/>
    <n v="3500"/>
  </r>
  <r>
    <n v="3910"/>
    <s v="Amin Biswas"/>
    <s v="Male"/>
    <d v="1996-06-18T00:00:00"/>
    <n v="29.18082191780822"/>
    <s v="20-30"/>
    <s v="Bachelor's Degree"/>
    <n v="20"/>
    <s v="General Manager"/>
    <x v="2"/>
    <x v="0"/>
    <x v="0"/>
    <x v="489"/>
    <x v="3"/>
    <x v="173"/>
    <s v=""/>
    <x v="1"/>
    <x v="0"/>
    <n v="2400"/>
  </r>
  <r>
    <n v="3287"/>
    <s v="Maliha Arefin"/>
    <s v="Male"/>
    <d v="1996-06-17T00:00:00"/>
    <n v="29.183561643835617"/>
    <s v="20-30"/>
    <s v="High School"/>
    <n v="13"/>
    <s v="Assistant Manager"/>
    <x v="1"/>
    <x v="0"/>
    <x v="0"/>
    <x v="166"/>
    <x v="3"/>
    <x v="244"/>
    <s v=""/>
    <x v="4"/>
    <x v="0"/>
    <n v="3300"/>
  </r>
  <r>
    <n v="1706"/>
    <s v="Tania Sarkar"/>
    <s v="Male"/>
    <d v="1996-06-11T00:00:00"/>
    <n v="29.2"/>
    <s v="20-30"/>
    <s v="Master's Degree"/>
    <n v="8"/>
    <s v="General Manager"/>
    <x v="2"/>
    <x v="2"/>
    <x v="2"/>
    <x v="346"/>
    <x v="0"/>
    <x v="114"/>
    <s v=""/>
    <x v="0"/>
    <x v="0"/>
    <n v="3300"/>
  </r>
  <r>
    <n v="3454"/>
    <s v="Rafi Biswas"/>
    <s v="Female"/>
    <d v="1996-06-05T00:00:00"/>
    <n v="29.216438356164385"/>
    <s v="20-30"/>
    <s v="PhD"/>
    <n v="8"/>
    <s v="Consultant"/>
    <x v="0"/>
    <x v="2"/>
    <x v="2"/>
    <x v="490"/>
    <x v="2"/>
    <x v="301"/>
    <n v="53"/>
    <x v="2"/>
    <x v="1"/>
    <n v="2300"/>
  </r>
  <r>
    <n v="1530"/>
    <s v="Towhid Bari"/>
    <s v="Male"/>
    <d v="1996-06-02T00:00:00"/>
    <n v="29.224657534246575"/>
    <s v="20-30"/>
    <s v="PhD"/>
    <n v="19"/>
    <s v="Junior Executive"/>
    <x v="0"/>
    <x v="0"/>
    <x v="0"/>
    <x v="334"/>
    <x v="0"/>
    <x v="273"/>
    <s v=""/>
    <x v="8"/>
    <x v="0"/>
    <n v="3200"/>
  </r>
  <r>
    <n v="2737"/>
    <s v="Sabbir Akter"/>
    <s v="Male"/>
    <d v="1996-05-28T00:00:00"/>
    <n v="29.238356164383561"/>
    <s v="20-30"/>
    <s v="Bachelor's Degree"/>
    <n v="0"/>
    <s v="Junior Executive"/>
    <x v="0"/>
    <x v="2"/>
    <x v="2"/>
    <x v="431"/>
    <x v="1"/>
    <x v="156"/>
    <s v=""/>
    <x v="6"/>
    <x v="0"/>
    <n v="3700"/>
  </r>
  <r>
    <n v="1316"/>
    <s v="Tania Mazumder"/>
    <s v="Female"/>
    <d v="1996-05-23T00:00:00"/>
    <n v="29.252054794520546"/>
    <s v="20-30"/>
    <s v="PhD"/>
    <n v="8"/>
    <s v="Officer"/>
    <x v="5"/>
    <x v="0"/>
    <x v="0"/>
    <x v="491"/>
    <x v="0"/>
    <x v="199"/>
    <s v=""/>
    <x v="5"/>
    <x v="0"/>
    <n v="2900"/>
  </r>
  <r>
    <n v="1675"/>
    <s v="Sajid Mahmud"/>
    <s v="Female"/>
    <d v="1996-05-22T00:00:00"/>
    <n v="29.254794520547946"/>
    <s v="20-30"/>
    <s v="Master's Degree"/>
    <n v="4"/>
    <s v="Executive"/>
    <x v="0"/>
    <x v="3"/>
    <x v="3"/>
    <x v="53"/>
    <x v="2"/>
    <x v="506"/>
    <n v="59"/>
    <x v="4"/>
    <x v="1"/>
    <n v="2200"/>
  </r>
  <r>
    <n v="3911"/>
    <s v="Nafisa Roy"/>
    <s v="Male"/>
    <d v="1996-05-17T00:00:00"/>
    <n v="29.268493150684932"/>
    <s v="20-30"/>
    <s v="High School"/>
    <n v="10"/>
    <s v="Manager"/>
    <x v="4"/>
    <x v="0"/>
    <x v="0"/>
    <x v="449"/>
    <x v="4"/>
    <x v="66"/>
    <s v=""/>
    <x v="9"/>
    <x v="0"/>
    <n v="2900"/>
  </r>
  <r>
    <n v="3813"/>
    <s v="Tarek Karim"/>
    <s v="Female"/>
    <d v="1996-05-05T00:00:00"/>
    <n v="29.301369863013697"/>
    <s v="20-30"/>
    <s v="Bachelor's Degree"/>
    <n v="2"/>
    <s v="Manager"/>
    <x v="4"/>
    <x v="0"/>
    <x v="0"/>
    <x v="492"/>
    <x v="1"/>
    <x v="258"/>
    <s v=""/>
    <x v="8"/>
    <x v="0"/>
    <n v="3900"/>
  </r>
  <r>
    <n v="3907"/>
    <s v="Faisal Shah"/>
    <s v="Female"/>
    <d v="1996-04-30T00:00:00"/>
    <n v="29.315068493150687"/>
    <s v="20-30"/>
    <s v="Master's Degree"/>
    <n v="13"/>
    <s v="Executive"/>
    <x v="0"/>
    <x v="0"/>
    <x v="0"/>
    <x v="384"/>
    <x v="0"/>
    <x v="456"/>
    <s v=""/>
    <x v="1"/>
    <x v="0"/>
    <n v="3700"/>
  </r>
  <r>
    <n v="1303"/>
    <s v="Nusrat Mandal"/>
    <s v="Female"/>
    <d v="1996-04-26T00:00:00"/>
    <n v="29.326027397260273"/>
    <s v="20-30"/>
    <s v="Bachelor's Degree"/>
    <n v="4"/>
    <s v="Executive"/>
    <x v="0"/>
    <x v="0"/>
    <x v="0"/>
    <x v="398"/>
    <x v="0"/>
    <x v="507"/>
    <s v=""/>
    <x v="5"/>
    <x v="0"/>
    <n v="2400"/>
  </r>
  <r>
    <n v="2430"/>
    <s v="Kamrul Nandi"/>
    <s v="Male"/>
    <d v="1996-04-25T00:00:00"/>
    <n v="29.328767123287673"/>
    <s v="20-30"/>
    <s v="Master's Degree"/>
    <n v="8"/>
    <s v="Executive"/>
    <x v="0"/>
    <x v="0"/>
    <x v="0"/>
    <x v="130"/>
    <x v="1"/>
    <x v="28"/>
    <s v=""/>
    <x v="8"/>
    <x v="0"/>
    <n v="2000"/>
  </r>
  <r>
    <n v="1548"/>
    <s v="Arif Ghosh"/>
    <s v="Male"/>
    <d v="1996-04-23T00:00:00"/>
    <n v="29.334246575342465"/>
    <s v="20-30"/>
    <s v="High School"/>
    <n v="18"/>
    <s v="Officer"/>
    <x v="5"/>
    <x v="0"/>
    <x v="0"/>
    <x v="212"/>
    <x v="0"/>
    <x v="41"/>
    <s v=""/>
    <x v="2"/>
    <x v="0"/>
    <n v="2900"/>
  </r>
  <r>
    <n v="1231"/>
    <s v="Arif Ghosh"/>
    <s v="Male"/>
    <d v="1996-04-18T00:00:00"/>
    <n v="29.347945205479451"/>
    <s v="20-30"/>
    <s v="Bachelor's Degree"/>
    <n v="8"/>
    <s v="Coordinator"/>
    <x v="5"/>
    <x v="2"/>
    <x v="2"/>
    <x v="434"/>
    <x v="3"/>
    <x v="505"/>
    <s v=""/>
    <x v="2"/>
    <x v="0"/>
    <n v="2500"/>
  </r>
  <r>
    <n v="2025"/>
    <s v="Towhid Bari"/>
    <s v="Male"/>
    <d v="1996-04-14T00:00:00"/>
    <n v="29.358904109589041"/>
    <s v="20-30"/>
    <s v="PhD"/>
    <n v="9"/>
    <s v="Junior Executive"/>
    <x v="0"/>
    <x v="0"/>
    <x v="0"/>
    <x v="493"/>
    <x v="1"/>
    <x v="140"/>
    <s v=""/>
    <x v="6"/>
    <x v="0"/>
    <n v="3600"/>
  </r>
  <r>
    <n v="1699"/>
    <s v="Faisal Das"/>
    <s v="Male"/>
    <d v="1996-04-12T00:00:00"/>
    <n v="29.364383561643837"/>
    <s v="20-30"/>
    <s v="PhD"/>
    <n v="3"/>
    <s v="Junior Executive"/>
    <x v="0"/>
    <x v="0"/>
    <x v="0"/>
    <x v="259"/>
    <x v="1"/>
    <x v="305"/>
    <s v=""/>
    <x v="9"/>
    <x v="0"/>
    <n v="2400"/>
  </r>
  <r>
    <n v="1953"/>
    <s v="Ashik Sheikh"/>
    <s v="Male"/>
    <d v="1996-03-31T00:00:00"/>
    <n v="29.397260273972602"/>
    <s v="20-30"/>
    <s v="Bachelor's Degree"/>
    <n v="12"/>
    <s v="Manager"/>
    <x v="4"/>
    <x v="3"/>
    <x v="3"/>
    <x v="156"/>
    <x v="2"/>
    <x v="357"/>
    <n v="49"/>
    <x v="9"/>
    <x v="1"/>
    <n v="3900"/>
  </r>
  <r>
    <n v="2797"/>
    <s v="Keya Biswas"/>
    <s v="Female"/>
    <d v="1996-03-31T00:00:00"/>
    <n v="29.397260273972602"/>
    <s v="20-30"/>
    <s v="PhD"/>
    <n v="9"/>
    <s v="Trainee"/>
    <x v="1"/>
    <x v="1"/>
    <x v="1"/>
    <x v="494"/>
    <x v="2"/>
    <x v="508"/>
    <n v="33"/>
    <x v="1"/>
    <x v="1"/>
    <n v="3900"/>
  </r>
  <r>
    <n v="1797"/>
    <s v="Keya Mahmud"/>
    <s v="Other"/>
    <d v="1996-03-25T00:00:00"/>
    <n v="29.413698630136988"/>
    <s v="20-30"/>
    <s v="High School"/>
    <n v="7"/>
    <s v="Junior Executive"/>
    <x v="0"/>
    <x v="0"/>
    <x v="0"/>
    <x v="495"/>
    <x v="1"/>
    <x v="367"/>
    <s v=""/>
    <x v="10"/>
    <x v="0"/>
    <n v="2500"/>
  </r>
  <r>
    <n v="1698"/>
    <s v="Ayesha Dutta"/>
    <s v="Male"/>
    <d v="1996-03-23T00:00:00"/>
    <n v="29.419178082191781"/>
    <s v="20-30"/>
    <s v="Bachelor's Degree"/>
    <n v="2"/>
    <s v="Director"/>
    <x v="2"/>
    <x v="0"/>
    <x v="0"/>
    <x v="496"/>
    <x v="1"/>
    <x v="238"/>
    <s v=""/>
    <x v="4"/>
    <x v="0"/>
    <n v="3100"/>
  </r>
  <r>
    <n v="3716"/>
    <s v="Hasan Sultana"/>
    <s v="Female"/>
    <d v="1996-03-19T00:00:00"/>
    <n v="29.43013698630137"/>
    <s v="20-30"/>
    <s v="Master's Degree"/>
    <n v="5"/>
    <s v="General Manager"/>
    <x v="2"/>
    <x v="0"/>
    <x v="0"/>
    <x v="497"/>
    <x v="3"/>
    <x v="273"/>
    <s v=""/>
    <x v="8"/>
    <x v="0"/>
    <n v="2400"/>
  </r>
  <r>
    <n v="2576"/>
    <s v="Parvez Mahmud"/>
    <s v="Female"/>
    <d v="1996-03-15T00:00:00"/>
    <n v="29.44109589041096"/>
    <s v="20-30"/>
    <s v="PhD"/>
    <n v="12"/>
    <s v="Manager"/>
    <x v="4"/>
    <x v="0"/>
    <x v="0"/>
    <x v="343"/>
    <x v="4"/>
    <x v="509"/>
    <s v=""/>
    <x v="0"/>
    <x v="0"/>
    <n v="3700"/>
  </r>
  <r>
    <n v="2683"/>
    <s v="Mim Hassan"/>
    <s v="Male"/>
    <d v="1996-03-09T00:00:00"/>
    <n v="29.457534246575342"/>
    <s v="20-30"/>
    <s v="PhD"/>
    <n v="9"/>
    <s v="Senior Executive"/>
    <x v="3"/>
    <x v="0"/>
    <x v="0"/>
    <x v="308"/>
    <x v="3"/>
    <x v="109"/>
    <s v=""/>
    <x v="11"/>
    <x v="0"/>
    <n v="3000"/>
  </r>
  <r>
    <n v="1354"/>
    <s v="Laboni Basu"/>
    <s v="Male"/>
    <d v="1996-02-25T00:00:00"/>
    <n v="29.493150684931507"/>
    <s v="20-30"/>
    <s v="High School"/>
    <n v="12"/>
    <s v="Junior Executive"/>
    <x v="0"/>
    <x v="0"/>
    <x v="0"/>
    <x v="390"/>
    <x v="0"/>
    <x v="510"/>
    <s v=""/>
    <x v="2"/>
    <x v="0"/>
    <n v="2500"/>
  </r>
  <r>
    <n v="3890"/>
    <s v="Nadia Mandal"/>
    <s v="Male"/>
    <d v="1996-02-23T00:00:00"/>
    <n v="29.4986301369863"/>
    <s v="20-30"/>
    <s v="Master's Degree"/>
    <n v="4"/>
    <s v="Assistant Manager"/>
    <x v="1"/>
    <x v="0"/>
    <x v="0"/>
    <x v="325"/>
    <x v="3"/>
    <x v="226"/>
    <s v=""/>
    <x v="2"/>
    <x v="0"/>
    <n v="3400"/>
  </r>
  <r>
    <n v="3513"/>
    <s v="Sajid Hassan"/>
    <s v="Male"/>
    <d v="1996-02-18T00:00:00"/>
    <n v="29.512328767123286"/>
    <s v="20-30"/>
    <s v="High School"/>
    <n v="7"/>
    <s v="Intern"/>
    <x v="6"/>
    <x v="0"/>
    <x v="0"/>
    <x v="435"/>
    <x v="1"/>
    <x v="312"/>
    <s v=""/>
    <x v="3"/>
    <x v="0"/>
    <n v="2000"/>
  </r>
  <r>
    <n v="3697"/>
    <s v="Farzana Khan"/>
    <s v="Male"/>
    <d v="1996-02-12T00:00:00"/>
    <n v="29.528767123287672"/>
    <s v="20-30"/>
    <s v="High School"/>
    <n v="5"/>
    <s v="Manager"/>
    <x v="4"/>
    <x v="0"/>
    <x v="0"/>
    <x v="498"/>
    <x v="1"/>
    <x v="511"/>
    <s v=""/>
    <x v="5"/>
    <x v="0"/>
    <n v="3900"/>
  </r>
  <r>
    <n v="3321"/>
    <s v="Kamrul Ferdous"/>
    <s v="Male"/>
    <d v="1996-02-08T00:00:00"/>
    <n v="29.539726027397261"/>
    <s v="20-30"/>
    <s v="Master's Degree"/>
    <n v="9"/>
    <s v="General Manager"/>
    <x v="2"/>
    <x v="0"/>
    <x v="0"/>
    <x v="184"/>
    <x v="0"/>
    <x v="346"/>
    <s v=""/>
    <x v="0"/>
    <x v="0"/>
    <n v="2400"/>
  </r>
  <r>
    <n v="1406"/>
    <s v="Tarek Hassan"/>
    <s v="Female"/>
    <d v="1996-02-02T00:00:00"/>
    <n v="29.556164383561644"/>
    <s v="20-30"/>
    <s v="High School"/>
    <n v="2"/>
    <s v="Senior Manager"/>
    <x v="2"/>
    <x v="0"/>
    <x v="0"/>
    <x v="152"/>
    <x v="3"/>
    <x v="298"/>
    <s v=""/>
    <x v="2"/>
    <x v="0"/>
    <n v="2700"/>
  </r>
  <r>
    <n v="1461"/>
    <s v="Sajjad Kabir"/>
    <s v="Male"/>
    <d v="1996-01-31T00:00:00"/>
    <n v="29.561643835616437"/>
    <s v="20-30"/>
    <s v="High School"/>
    <n v="12"/>
    <s v="Assistant Manager"/>
    <x v="1"/>
    <x v="2"/>
    <x v="2"/>
    <x v="263"/>
    <x v="2"/>
    <x v="454"/>
    <n v="31"/>
    <x v="3"/>
    <x v="1"/>
    <n v="3900"/>
  </r>
  <r>
    <n v="1900"/>
    <s v="Rina Karim"/>
    <s v="Male"/>
    <d v="1996-01-16T00:00:00"/>
    <n v="29.602739726027398"/>
    <s v="20-30"/>
    <s v="Master's Degree"/>
    <n v="7"/>
    <s v="Assistant Manager"/>
    <x v="1"/>
    <x v="0"/>
    <x v="0"/>
    <x v="499"/>
    <x v="1"/>
    <x v="73"/>
    <s v=""/>
    <x v="11"/>
    <x v="0"/>
    <n v="3800"/>
  </r>
  <r>
    <n v="2896"/>
    <s v="Ruma Rahman"/>
    <s v="Male"/>
    <d v="1996-01-16T00:00:00"/>
    <n v="29.602739726027398"/>
    <s v="20-30"/>
    <s v="High School"/>
    <n v="9"/>
    <s v="Executive"/>
    <x v="0"/>
    <x v="3"/>
    <x v="3"/>
    <x v="246"/>
    <x v="4"/>
    <x v="512"/>
    <s v=""/>
    <x v="3"/>
    <x v="0"/>
    <n v="3900"/>
  </r>
  <r>
    <n v="1395"/>
    <s v="Nadia Khan"/>
    <s v="Male"/>
    <d v="1996-01-10T00:00:00"/>
    <n v="29.61917808219178"/>
    <s v="20-30"/>
    <s v="Bachelor's Degree"/>
    <n v="5"/>
    <s v="Coordinator"/>
    <x v="5"/>
    <x v="0"/>
    <x v="0"/>
    <x v="239"/>
    <x v="3"/>
    <x v="38"/>
    <s v=""/>
    <x v="5"/>
    <x v="0"/>
    <n v="3500"/>
  </r>
  <r>
    <n v="1352"/>
    <s v="Rina Miah"/>
    <s v="Male"/>
    <d v="1996-01-09T00:00:00"/>
    <n v="29.621917808219177"/>
    <s v="20-30"/>
    <s v="Master's Degree"/>
    <n v="3"/>
    <s v="Manager"/>
    <x v="4"/>
    <x v="0"/>
    <x v="0"/>
    <x v="500"/>
    <x v="1"/>
    <x v="353"/>
    <s v=""/>
    <x v="8"/>
    <x v="0"/>
    <n v="3000"/>
  </r>
  <r>
    <n v="3548"/>
    <s v="Mahfuz Mandal"/>
    <s v="Male"/>
    <d v="1996-01-04T00:00:00"/>
    <n v="29.635616438356163"/>
    <s v="20-30"/>
    <s v="PhD"/>
    <n v="2"/>
    <s v="Trainee"/>
    <x v="1"/>
    <x v="3"/>
    <x v="3"/>
    <x v="298"/>
    <x v="2"/>
    <x v="513"/>
    <n v="39"/>
    <x v="0"/>
    <x v="1"/>
    <n v="2700"/>
  </r>
  <r>
    <n v="1884"/>
    <s v="Faria Akter"/>
    <s v="Female"/>
    <d v="1996-01-04T00:00:00"/>
    <n v="29.635616438356163"/>
    <s v="20-30"/>
    <s v="High School"/>
    <n v="10"/>
    <s v="Executive"/>
    <x v="0"/>
    <x v="0"/>
    <x v="0"/>
    <x v="42"/>
    <x v="0"/>
    <x v="207"/>
    <s v=""/>
    <x v="1"/>
    <x v="0"/>
    <n v="3900"/>
  </r>
  <r>
    <n v="2235"/>
    <s v="Nafisa Talukder"/>
    <s v="Male"/>
    <d v="1995-12-28T00:00:00"/>
    <n v="29.654794520547945"/>
    <s v="20-30"/>
    <s v="Bachelor's Degree"/>
    <n v="17"/>
    <s v="Senior Manager"/>
    <x v="2"/>
    <x v="0"/>
    <x v="0"/>
    <x v="263"/>
    <x v="0"/>
    <x v="237"/>
    <s v=""/>
    <x v="3"/>
    <x v="0"/>
    <n v="2500"/>
  </r>
  <r>
    <n v="1338"/>
    <s v="Priya Kabir"/>
    <s v="Male"/>
    <d v="1995-12-26T00:00:00"/>
    <n v="29.660273972602738"/>
    <s v="20-30"/>
    <s v="Bachelor's Degree"/>
    <n v="19"/>
    <s v="Assistant Manager"/>
    <x v="1"/>
    <x v="0"/>
    <x v="0"/>
    <x v="109"/>
    <x v="1"/>
    <x v="350"/>
    <s v=""/>
    <x v="6"/>
    <x v="0"/>
    <n v="2400"/>
  </r>
  <r>
    <n v="3271"/>
    <s v="Laboni Karim"/>
    <s v="Male"/>
    <d v="1995-12-22T00:00:00"/>
    <n v="29.671232876712327"/>
    <s v="20-30"/>
    <s v="PhD"/>
    <n v="8"/>
    <s v="Senior Manager"/>
    <x v="2"/>
    <x v="0"/>
    <x v="0"/>
    <x v="501"/>
    <x v="3"/>
    <x v="444"/>
    <s v=""/>
    <x v="6"/>
    <x v="0"/>
    <n v="2000"/>
  </r>
  <r>
    <n v="1009"/>
    <s v="Samia Sheikh"/>
    <s v="Female"/>
    <d v="1995-12-21T00:00:00"/>
    <n v="29.673972602739727"/>
    <s v="20-30"/>
    <s v="High School"/>
    <n v="15"/>
    <s v="Assistant Manager"/>
    <x v="1"/>
    <x v="0"/>
    <x v="0"/>
    <x v="372"/>
    <x v="3"/>
    <x v="514"/>
    <s v=""/>
    <x v="0"/>
    <x v="0"/>
    <n v="2700"/>
  </r>
  <r>
    <n v="1690"/>
    <s v="Nusrat Mazumder"/>
    <s v="Male"/>
    <d v="1995-12-20T00:00:00"/>
    <n v="29.676712328767124"/>
    <s v="20-30"/>
    <s v="PhD"/>
    <n v="20"/>
    <s v="Senior Manager"/>
    <x v="2"/>
    <x v="3"/>
    <x v="3"/>
    <x v="317"/>
    <x v="3"/>
    <x v="515"/>
    <s v=""/>
    <x v="4"/>
    <x v="0"/>
    <n v="2400"/>
  </r>
  <r>
    <n v="3505"/>
    <s v="Ashik Mazumder"/>
    <s v="Male"/>
    <d v="1995-12-18T00:00:00"/>
    <n v="29.682191780821917"/>
    <s v="20-30"/>
    <s v="Bachelor's Degree"/>
    <n v="9"/>
    <s v="Analyst"/>
    <x v="4"/>
    <x v="0"/>
    <x v="0"/>
    <x v="215"/>
    <x v="1"/>
    <x v="516"/>
    <s v=""/>
    <x v="9"/>
    <x v="0"/>
    <n v="2700"/>
  </r>
  <r>
    <n v="3073"/>
    <s v="Faria Alam"/>
    <s v="Female"/>
    <d v="1995-12-16T00:00:00"/>
    <n v="29.687671232876713"/>
    <s v="20-30"/>
    <s v="Bachelor's Degree"/>
    <n v="5"/>
    <s v="Analyst"/>
    <x v="4"/>
    <x v="3"/>
    <x v="3"/>
    <x v="502"/>
    <x v="2"/>
    <x v="61"/>
    <n v="35"/>
    <x v="5"/>
    <x v="1"/>
    <n v="3200"/>
  </r>
  <r>
    <n v="3919"/>
    <s v="Khaled Sharif"/>
    <s v="Male"/>
    <d v="1995-12-16T00:00:00"/>
    <n v="29.687671232876713"/>
    <s v="20-30"/>
    <s v="PhD"/>
    <n v="3"/>
    <s v="General Manager"/>
    <x v="2"/>
    <x v="0"/>
    <x v="0"/>
    <x v="503"/>
    <x v="1"/>
    <x v="418"/>
    <s v=""/>
    <x v="10"/>
    <x v="0"/>
    <n v="3000"/>
  </r>
  <r>
    <n v="2294"/>
    <s v="Urmi Miah"/>
    <s v="Male"/>
    <d v="1995-12-16T00:00:00"/>
    <n v="29.687671232876713"/>
    <s v="20-30"/>
    <s v="High School"/>
    <n v="9"/>
    <s v="Executive"/>
    <x v="0"/>
    <x v="0"/>
    <x v="0"/>
    <x v="34"/>
    <x v="1"/>
    <x v="299"/>
    <s v=""/>
    <x v="8"/>
    <x v="0"/>
    <n v="2400"/>
  </r>
  <r>
    <n v="3326"/>
    <s v="Sajjad Rahman"/>
    <s v="Male"/>
    <d v="1995-12-13T00:00:00"/>
    <n v="29.695890410958903"/>
    <s v="20-30"/>
    <s v="High School"/>
    <n v="16"/>
    <s v="Junior Executive"/>
    <x v="0"/>
    <x v="0"/>
    <x v="0"/>
    <x v="504"/>
    <x v="1"/>
    <x v="517"/>
    <s v=""/>
    <x v="7"/>
    <x v="0"/>
    <n v="3100"/>
  </r>
  <r>
    <n v="3790"/>
    <s v="Khaled Ahmed"/>
    <s v="Male"/>
    <d v="1995-12-12T00:00:00"/>
    <n v="29.698630136986303"/>
    <s v="20-30"/>
    <s v="Bachelor's Degree"/>
    <n v="4"/>
    <s v="Trainee"/>
    <x v="1"/>
    <x v="1"/>
    <x v="1"/>
    <x v="13"/>
    <x v="2"/>
    <x v="518"/>
    <s v=""/>
    <x v="10"/>
    <x v="2"/>
    <n v="3200"/>
  </r>
  <r>
    <n v="1958"/>
    <s v="Tania Dutta"/>
    <s v="Male"/>
    <d v="1995-12-08T00:00:00"/>
    <n v="29.709589041095889"/>
    <s v="20-30"/>
    <s v="Master's Degree"/>
    <n v="18"/>
    <s v="Junior Executive"/>
    <x v="0"/>
    <x v="0"/>
    <x v="0"/>
    <x v="468"/>
    <x v="1"/>
    <x v="35"/>
    <s v=""/>
    <x v="7"/>
    <x v="0"/>
    <n v="3600"/>
  </r>
  <r>
    <n v="1549"/>
    <s v="Maliha Chowdhury"/>
    <s v="Female"/>
    <d v="1995-12-05T00:00:00"/>
    <n v="29.717808219178082"/>
    <s v="20-30"/>
    <s v="Master's Degree"/>
    <n v="19"/>
    <s v="Senior Executive"/>
    <x v="3"/>
    <x v="1"/>
    <x v="1"/>
    <x v="416"/>
    <x v="2"/>
    <x v="229"/>
    <s v=""/>
    <x v="5"/>
    <x v="2"/>
    <n v="3000"/>
  </r>
  <r>
    <n v="2770"/>
    <s v="Maliha Bari"/>
    <s v="Male"/>
    <d v="1995-12-05T00:00:00"/>
    <n v="29.717808219178082"/>
    <s v="20-30"/>
    <s v="Master's Degree"/>
    <n v="0"/>
    <s v="Analyst"/>
    <x v="4"/>
    <x v="2"/>
    <x v="2"/>
    <x v="505"/>
    <x v="1"/>
    <x v="519"/>
    <s v=""/>
    <x v="8"/>
    <x v="0"/>
    <n v="3800"/>
  </r>
  <r>
    <n v="2109"/>
    <s v="Nusrat Miah"/>
    <s v="Female"/>
    <d v="1995-12-02T00:00:00"/>
    <n v="29.726027397260275"/>
    <s v="20-30"/>
    <s v="Master's Degree"/>
    <n v="1"/>
    <s v="Trainee"/>
    <x v="1"/>
    <x v="0"/>
    <x v="0"/>
    <x v="291"/>
    <x v="0"/>
    <x v="328"/>
    <s v=""/>
    <x v="4"/>
    <x v="0"/>
    <n v="3300"/>
  </r>
  <r>
    <n v="3597"/>
    <s v="Nadia Haque"/>
    <s v="Female"/>
    <d v="1995-11-27T00:00:00"/>
    <n v="29.739726027397261"/>
    <s v="20-30"/>
    <s v="Master's Degree"/>
    <n v="3"/>
    <s v="Team Lead"/>
    <x v="1"/>
    <x v="2"/>
    <x v="2"/>
    <x v="506"/>
    <x v="1"/>
    <x v="77"/>
    <s v=""/>
    <x v="11"/>
    <x v="0"/>
    <n v="3200"/>
  </r>
  <r>
    <n v="1422"/>
    <s v="Arif Sharif"/>
    <s v="Female"/>
    <d v="1995-11-18T00:00:00"/>
    <n v="29.764383561643836"/>
    <s v="20-30"/>
    <s v="Master's Degree"/>
    <n v="5"/>
    <s v="Executive"/>
    <x v="0"/>
    <x v="0"/>
    <x v="0"/>
    <x v="260"/>
    <x v="0"/>
    <x v="66"/>
    <s v=""/>
    <x v="9"/>
    <x v="0"/>
    <n v="2500"/>
  </r>
  <r>
    <n v="2239"/>
    <s v="Nadia Miah"/>
    <s v="Female"/>
    <d v="1995-11-17T00:00:00"/>
    <n v="29.767123287671232"/>
    <s v="20-30"/>
    <s v="Master's Degree"/>
    <n v="11"/>
    <s v="Officer"/>
    <x v="5"/>
    <x v="0"/>
    <x v="0"/>
    <x v="399"/>
    <x v="0"/>
    <x v="520"/>
    <s v=""/>
    <x v="0"/>
    <x v="0"/>
    <n v="3100"/>
  </r>
  <r>
    <n v="1837"/>
    <s v="Nusrat Ghosh"/>
    <s v="Female"/>
    <d v="1995-11-12T00:00:00"/>
    <n v="29.780821917808218"/>
    <s v="20-30"/>
    <s v="Master's Degree"/>
    <n v="10"/>
    <s v="Executive"/>
    <x v="0"/>
    <x v="0"/>
    <x v="0"/>
    <x v="107"/>
    <x v="0"/>
    <x v="521"/>
    <s v=""/>
    <x v="10"/>
    <x v="0"/>
    <n v="2500"/>
  </r>
  <r>
    <n v="2131"/>
    <s v="Ruhul Haque"/>
    <s v="Female"/>
    <d v="1995-11-03T00:00:00"/>
    <n v="29.805479452054794"/>
    <s v="20-30"/>
    <s v="High School"/>
    <n v="13"/>
    <s v="Junior Executive"/>
    <x v="0"/>
    <x v="0"/>
    <x v="0"/>
    <x v="266"/>
    <x v="1"/>
    <x v="260"/>
    <s v=""/>
    <x v="10"/>
    <x v="0"/>
    <n v="2700"/>
  </r>
  <r>
    <n v="3282"/>
    <s v="Priya Arefin"/>
    <s v="Female"/>
    <d v="1995-10-30T00:00:00"/>
    <n v="29.816438356164383"/>
    <s v="20-30"/>
    <s v="Bachelor's Degree"/>
    <n v="18"/>
    <s v="Assistant Manager"/>
    <x v="1"/>
    <x v="3"/>
    <x v="3"/>
    <x v="212"/>
    <x v="2"/>
    <x v="364"/>
    <n v="45"/>
    <x v="2"/>
    <x v="1"/>
    <n v="3100"/>
  </r>
  <r>
    <n v="3368"/>
    <s v="Shawon Anwar"/>
    <s v="Male"/>
    <d v="1995-10-23T00:00:00"/>
    <n v="29.835616438356166"/>
    <s v="20-30"/>
    <s v="Bachelor's Degree"/>
    <n v="12"/>
    <s v="Specialist"/>
    <x v="7"/>
    <x v="2"/>
    <x v="2"/>
    <x v="360"/>
    <x v="1"/>
    <x v="501"/>
    <s v=""/>
    <x v="8"/>
    <x v="0"/>
    <n v="3700"/>
  </r>
  <r>
    <n v="3792"/>
    <s v="Sabbir Sultana"/>
    <s v="Male"/>
    <d v="1995-10-23T00:00:00"/>
    <n v="29.835616438356166"/>
    <s v="20-30"/>
    <s v="Master's Degree"/>
    <n v="16"/>
    <s v="Analyst"/>
    <x v="4"/>
    <x v="0"/>
    <x v="0"/>
    <x v="507"/>
    <x v="1"/>
    <x v="396"/>
    <s v=""/>
    <x v="1"/>
    <x v="0"/>
    <n v="3900"/>
  </r>
  <r>
    <n v="1821"/>
    <s v="Shafin Nizam"/>
    <s v="Female"/>
    <d v="1995-10-19T00:00:00"/>
    <n v="29.846575342465755"/>
    <s v="20-30"/>
    <s v="High School"/>
    <n v="20"/>
    <s v="Manager"/>
    <x v="4"/>
    <x v="0"/>
    <x v="0"/>
    <x v="3"/>
    <x v="1"/>
    <x v="48"/>
    <s v=""/>
    <x v="3"/>
    <x v="0"/>
    <n v="3000"/>
  </r>
  <r>
    <n v="3573"/>
    <s v="Ashik Ghosh"/>
    <s v="Female"/>
    <d v="1995-10-17T00:00:00"/>
    <n v="29.852054794520548"/>
    <s v="20-30"/>
    <s v="High School"/>
    <n v="6"/>
    <s v="Junior Executive"/>
    <x v="0"/>
    <x v="2"/>
    <x v="2"/>
    <x v="431"/>
    <x v="1"/>
    <x v="140"/>
    <s v=""/>
    <x v="6"/>
    <x v="0"/>
    <n v="3100"/>
  </r>
  <r>
    <n v="3807"/>
    <s v="Shawon Sarkar"/>
    <s v="Female"/>
    <d v="1995-10-16T00:00:00"/>
    <n v="29.854794520547944"/>
    <s v="20-30"/>
    <s v="Bachelor's Degree"/>
    <n v="20"/>
    <s v="General Manager"/>
    <x v="2"/>
    <x v="0"/>
    <x v="0"/>
    <x v="64"/>
    <x v="0"/>
    <x v="38"/>
    <s v=""/>
    <x v="5"/>
    <x v="0"/>
    <n v="2500"/>
  </r>
  <r>
    <n v="3088"/>
    <s v="Amin Dutta"/>
    <s v="Female"/>
    <d v="1995-10-16T00:00:00"/>
    <n v="29.854794520547944"/>
    <s v="20-30"/>
    <s v="Bachelor's Degree"/>
    <n v="0"/>
    <s v="Team Lead"/>
    <x v="1"/>
    <x v="0"/>
    <x v="0"/>
    <x v="328"/>
    <x v="1"/>
    <x v="522"/>
    <s v=""/>
    <x v="6"/>
    <x v="0"/>
    <n v="3400"/>
  </r>
  <r>
    <n v="1441"/>
    <s v="Parvez Hossain"/>
    <s v="Male"/>
    <d v="1995-10-09T00:00:00"/>
    <n v="29.873972602739727"/>
    <s v="20-30"/>
    <s v="Bachelor's Degree"/>
    <n v="2"/>
    <s v="Senior Manager"/>
    <x v="2"/>
    <x v="3"/>
    <x v="3"/>
    <x v="59"/>
    <x v="3"/>
    <x v="136"/>
    <s v=""/>
    <x v="9"/>
    <x v="0"/>
    <n v="2300"/>
  </r>
  <r>
    <n v="2206"/>
    <s v="Nusrat Rashid"/>
    <s v="Other"/>
    <d v="1995-10-07T00:00:00"/>
    <n v="29.87945205479452"/>
    <s v="20-30"/>
    <s v="High School"/>
    <n v="1"/>
    <s v="Intern"/>
    <x v="6"/>
    <x v="0"/>
    <x v="0"/>
    <x v="353"/>
    <x v="0"/>
    <x v="491"/>
    <s v=""/>
    <x v="7"/>
    <x v="0"/>
    <n v="2600"/>
  </r>
  <r>
    <n v="3228"/>
    <s v="Mim Karim"/>
    <s v="Male"/>
    <d v="1995-10-01T00:00:00"/>
    <n v="29.895890410958906"/>
    <s v="20-30"/>
    <s v="Bachelor's Degree"/>
    <n v="9"/>
    <s v="Trainee"/>
    <x v="1"/>
    <x v="0"/>
    <x v="0"/>
    <x v="327"/>
    <x v="0"/>
    <x v="122"/>
    <s v=""/>
    <x v="7"/>
    <x v="0"/>
    <n v="2200"/>
  </r>
  <r>
    <n v="3742"/>
    <s v="Imran Ghosh"/>
    <s v="Female"/>
    <d v="1995-09-27T00:00:00"/>
    <n v="29.906849315068492"/>
    <s v="20-30"/>
    <s v="Master's Degree"/>
    <n v="16"/>
    <s v="Junior Executive"/>
    <x v="0"/>
    <x v="3"/>
    <x v="3"/>
    <x v="366"/>
    <x v="2"/>
    <x v="421"/>
    <n v="30"/>
    <x v="9"/>
    <x v="1"/>
    <n v="2900"/>
  </r>
  <r>
    <n v="3502"/>
    <s v="Biplob Hassan"/>
    <s v="Female"/>
    <d v="1995-09-21T00:00:00"/>
    <n v="29.923287671232877"/>
    <s v="20-30"/>
    <s v="High School"/>
    <n v="15"/>
    <s v="Assistant Manager"/>
    <x v="1"/>
    <x v="0"/>
    <x v="0"/>
    <x v="349"/>
    <x v="3"/>
    <x v="358"/>
    <s v=""/>
    <x v="1"/>
    <x v="0"/>
    <n v="2000"/>
  </r>
  <r>
    <n v="3664"/>
    <s v="Towhid Khan"/>
    <s v="Female"/>
    <d v="1995-09-16T00:00:00"/>
    <n v="29.936986301369863"/>
    <s v="20-30"/>
    <s v="PhD"/>
    <n v="3"/>
    <s v="Manager"/>
    <x v="4"/>
    <x v="0"/>
    <x v="0"/>
    <x v="339"/>
    <x v="3"/>
    <x v="415"/>
    <s v=""/>
    <x v="6"/>
    <x v="0"/>
    <n v="3000"/>
  </r>
  <r>
    <n v="3668"/>
    <s v="Farzana Morshed"/>
    <s v="Male"/>
    <d v="1995-09-16T00:00:00"/>
    <n v="29.936986301369863"/>
    <s v="20-30"/>
    <s v="Master's Degree"/>
    <n v="5"/>
    <s v="Executive"/>
    <x v="0"/>
    <x v="1"/>
    <x v="1"/>
    <x v="52"/>
    <x v="2"/>
    <x v="523"/>
    <s v=""/>
    <x v="10"/>
    <x v="2"/>
    <n v="2100"/>
  </r>
  <r>
    <n v="3348"/>
    <s v="Shafin Ferdous"/>
    <s v="Female"/>
    <d v="1995-09-15T00:00:00"/>
    <n v="29.93972602739726"/>
    <s v="20-30"/>
    <s v="Bachelor's Degree"/>
    <n v="19"/>
    <s v="Senior Executive"/>
    <x v="3"/>
    <x v="1"/>
    <x v="1"/>
    <x v="214"/>
    <x v="2"/>
    <x v="289"/>
    <n v="55"/>
    <x v="5"/>
    <x v="1"/>
    <n v="3400"/>
  </r>
  <r>
    <n v="3443"/>
    <s v="Khaled Sultana"/>
    <s v="Male"/>
    <d v="1995-09-15T00:00:00"/>
    <n v="29.93972602739726"/>
    <s v="20-30"/>
    <s v="Master's Degree"/>
    <n v="19"/>
    <s v="Senior Executive"/>
    <x v="3"/>
    <x v="0"/>
    <x v="0"/>
    <x v="143"/>
    <x v="0"/>
    <x v="524"/>
    <s v=""/>
    <x v="6"/>
    <x v="0"/>
    <n v="3400"/>
  </r>
  <r>
    <n v="1075"/>
    <s v="Tania Anwar"/>
    <s v="Female"/>
    <d v="1995-09-03T00:00:00"/>
    <n v="29.972602739726028"/>
    <s v="20-30"/>
    <s v="Bachelor's Degree"/>
    <n v="18"/>
    <s v="Trainee"/>
    <x v="1"/>
    <x v="0"/>
    <x v="0"/>
    <x v="467"/>
    <x v="1"/>
    <x v="525"/>
    <s v=""/>
    <x v="1"/>
    <x v="0"/>
    <n v="2900"/>
  </r>
  <r>
    <n v="2145"/>
    <s v="Priya Bhuiyan"/>
    <s v="Male"/>
    <d v="1995-08-31T00:00:00"/>
    <n v="29.980821917808218"/>
    <s v="20-30"/>
    <s v="Master's Degree"/>
    <n v="17"/>
    <s v="Manager"/>
    <x v="4"/>
    <x v="1"/>
    <x v="1"/>
    <x v="37"/>
    <x v="3"/>
    <x v="177"/>
    <s v=""/>
    <x v="8"/>
    <x v="0"/>
    <n v="2500"/>
  </r>
  <r>
    <n v="1858"/>
    <s v="Shafin Miah"/>
    <s v="Male"/>
    <d v="1995-08-31T00:00:00"/>
    <n v="29.980821917808218"/>
    <s v="20-30"/>
    <s v="Bachelor's Degree"/>
    <n v="6"/>
    <s v="General Manager"/>
    <x v="2"/>
    <x v="0"/>
    <x v="0"/>
    <x v="508"/>
    <x v="1"/>
    <x v="526"/>
    <s v=""/>
    <x v="9"/>
    <x v="0"/>
    <n v="2800"/>
  </r>
  <r>
    <n v="2153"/>
    <s v="Nadia Karim"/>
    <s v="Male"/>
    <d v="1995-08-29T00:00:00"/>
    <n v="29.986301369863014"/>
    <s v="20-30"/>
    <s v="Master's Degree"/>
    <n v="19"/>
    <s v="Executive"/>
    <x v="0"/>
    <x v="3"/>
    <x v="3"/>
    <x v="497"/>
    <x v="2"/>
    <x v="377"/>
    <n v="30"/>
    <x v="5"/>
    <x v="1"/>
    <n v="3100"/>
  </r>
  <r>
    <n v="2016"/>
    <s v="Mahfuz Miah"/>
    <s v="Female"/>
    <d v="1995-08-22T00:00:00"/>
    <n v="30.005479452054793"/>
    <s v="20-30"/>
    <s v="PhD"/>
    <n v="20"/>
    <s v="Senior Executive"/>
    <x v="3"/>
    <x v="0"/>
    <x v="0"/>
    <x v="331"/>
    <x v="0"/>
    <x v="386"/>
    <s v=""/>
    <x v="8"/>
    <x v="0"/>
    <n v="2400"/>
  </r>
  <r>
    <n v="1859"/>
    <s v="Anika Nandi"/>
    <s v="Male"/>
    <d v="1995-08-14T00:00:00"/>
    <n v="30.027397260273972"/>
    <s v="20-30"/>
    <s v="High School"/>
    <n v="3"/>
    <s v="Analyst"/>
    <x v="4"/>
    <x v="2"/>
    <x v="2"/>
    <x v="287"/>
    <x v="2"/>
    <x v="414"/>
    <n v="39"/>
    <x v="0"/>
    <x v="1"/>
    <n v="3000"/>
  </r>
  <r>
    <n v="2496"/>
    <s v="Jahid Roy"/>
    <s v="Male"/>
    <d v="1995-08-10T00:00:00"/>
    <n v="30.038356164383561"/>
    <s v="20-30"/>
    <s v="PhD"/>
    <n v="2"/>
    <s v="Trainee"/>
    <x v="1"/>
    <x v="3"/>
    <x v="3"/>
    <x v="414"/>
    <x v="4"/>
    <x v="384"/>
    <s v=""/>
    <x v="6"/>
    <x v="0"/>
    <n v="3300"/>
  </r>
  <r>
    <n v="1244"/>
    <s v="Keya Rashid"/>
    <s v="Female"/>
    <d v="1995-08-06T00:00:00"/>
    <n v="30.049315068493151"/>
    <s v="20-30"/>
    <s v="PhD"/>
    <n v="2"/>
    <s v="Team Lead"/>
    <x v="1"/>
    <x v="0"/>
    <x v="0"/>
    <x v="472"/>
    <x v="1"/>
    <x v="527"/>
    <s v=""/>
    <x v="1"/>
    <x v="0"/>
    <n v="2800"/>
  </r>
  <r>
    <n v="2397"/>
    <s v="Shafin Ahmed"/>
    <s v="Female"/>
    <d v="1995-07-31T00:00:00"/>
    <n v="30.065753424657533"/>
    <s v="20-30"/>
    <s v="PhD"/>
    <n v="2"/>
    <s v="Executive"/>
    <x v="0"/>
    <x v="0"/>
    <x v="0"/>
    <x v="509"/>
    <x v="1"/>
    <x v="254"/>
    <s v=""/>
    <x v="9"/>
    <x v="0"/>
    <n v="3300"/>
  </r>
  <r>
    <n v="1786"/>
    <s v="Tarek Roy"/>
    <s v="Male"/>
    <d v="1995-07-19T00:00:00"/>
    <n v="30.098630136986301"/>
    <s v="20-30"/>
    <s v="Master's Degree"/>
    <n v="5"/>
    <s v="Executive"/>
    <x v="0"/>
    <x v="0"/>
    <x v="0"/>
    <x v="385"/>
    <x v="1"/>
    <x v="470"/>
    <s v=""/>
    <x v="0"/>
    <x v="0"/>
    <n v="3100"/>
  </r>
  <r>
    <n v="2753"/>
    <s v="Tanvir Ferdous"/>
    <s v="Male"/>
    <d v="1995-07-17T00:00:00"/>
    <n v="30.104109589041094"/>
    <s v="20-30"/>
    <s v="Bachelor's Degree"/>
    <n v="11"/>
    <s v="Director"/>
    <x v="2"/>
    <x v="0"/>
    <x v="0"/>
    <x v="211"/>
    <x v="0"/>
    <x v="38"/>
    <s v=""/>
    <x v="5"/>
    <x v="0"/>
    <n v="2500"/>
  </r>
  <r>
    <n v="1862"/>
    <s v="Puja Bari"/>
    <s v="Female"/>
    <d v="1995-07-13T00:00:00"/>
    <n v="30.115068493150684"/>
    <s v="20-30"/>
    <s v="High School"/>
    <n v="1"/>
    <s v="Coordinator"/>
    <x v="5"/>
    <x v="0"/>
    <x v="0"/>
    <x v="389"/>
    <x v="4"/>
    <x v="528"/>
    <s v=""/>
    <x v="8"/>
    <x v="0"/>
    <n v="3000"/>
  </r>
  <r>
    <n v="3539"/>
    <s v="Anika Uddin"/>
    <s v="Female"/>
    <d v="1995-06-19T00:00:00"/>
    <n v="30.18082191780822"/>
    <s v="20-30"/>
    <s v="PhD"/>
    <n v="8"/>
    <s v="Junior Executive"/>
    <x v="0"/>
    <x v="0"/>
    <x v="0"/>
    <x v="320"/>
    <x v="0"/>
    <x v="529"/>
    <s v=""/>
    <x v="0"/>
    <x v="0"/>
    <n v="2800"/>
  </r>
  <r>
    <n v="1410"/>
    <s v="Jannat Uddin"/>
    <s v="Male"/>
    <d v="1995-06-17T00:00:00"/>
    <n v="30.186301369863013"/>
    <s v="20-30"/>
    <s v="High School"/>
    <n v="14"/>
    <s v="Senior Executive"/>
    <x v="3"/>
    <x v="0"/>
    <x v="0"/>
    <x v="42"/>
    <x v="3"/>
    <x v="348"/>
    <s v=""/>
    <x v="1"/>
    <x v="0"/>
    <n v="2900"/>
  </r>
  <r>
    <n v="2861"/>
    <s v="Mitu Rashid"/>
    <s v="Male"/>
    <d v="1995-06-14T00:00:00"/>
    <n v="30.194520547945206"/>
    <s v="20-30"/>
    <s v="Bachelor's Degree"/>
    <n v="8"/>
    <s v="Analyst"/>
    <x v="4"/>
    <x v="0"/>
    <x v="0"/>
    <x v="408"/>
    <x v="2"/>
    <x v="530"/>
    <s v=""/>
    <x v="4"/>
    <x v="2"/>
    <n v="3300"/>
  </r>
  <r>
    <n v="1800"/>
    <s v="Tanvir Nizam"/>
    <s v="Female"/>
    <d v="1995-06-13T00:00:00"/>
    <n v="30.197260273972603"/>
    <s v="20-30"/>
    <s v="High School"/>
    <n v="1"/>
    <s v="Consultant"/>
    <x v="0"/>
    <x v="0"/>
    <x v="0"/>
    <x v="510"/>
    <x v="4"/>
    <x v="116"/>
    <s v=""/>
    <x v="10"/>
    <x v="0"/>
    <n v="3500"/>
  </r>
  <r>
    <n v="1931"/>
    <s v="Iftekhar Mandal"/>
    <s v="Male"/>
    <d v="1995-05-30T00:00:00"/>
    <n v="30.235616438356164"/>
    <s v="20-30"/>
    <s v="Master's Degree"/>
    <n v="10"/>
    <s v="Manager"/>
    <x v="4"/>
    <x v="0"/>
    <x v="0"/>
    <x v="511"/>
    <x v="1"/>
    <x v="25"/>
    <s v=""/>
    <x v="3"/>
    <x v="0"/>
    <n v="2300"/>
  </r>
  <r>
    <n v="2049"/>
    <s v="Tarek Sarkar"/>
    <s v="Other"/>
    <d v="1995-05-25T00:00:00"/>
    <n v="30.24931506849315"/>
    <s v="20-30"/>
    <s v="High School"/>
    <n v="1"/>
    <s v="Analyst"/>
    <x v="4"/>
    <x v="0"/>
    <x v="0"/>
    <x v="512"/>
    <x v="4"/>
    <x v="531"/>
    <s v=""/>
    <x v="10"/>
    <x v="0"/>
    <n v="3600"/>
  </r>
  <r>
    <n v="3099"/>
    <s v="Abrar Mahmud"/>
    <s v="Female"/>
    <d v="1995-05-24T00:00:00"/>
    <n v="30.252054794520546"/>
    <s v="20-30"/>
    <s v="Bachelor's Degree"/>
    <n v="8"/>
    <s v="Manager"/>
    <x v="4"/>
    <x v="0"/>
    <x v="0"/>
    <x v="72"/>
    <x v="3"/>
    <x v="390"/>
    <s v=""/>
    <x v="0"/>
    <x v="0"/>
    <n v="3600"/>
  </r>
  <r>
    <n v="3843"/>
    <s v="Sabbir Karim"/>
    <s v="Female"/>
    <d v="1995-05-09T00:00:00"/>
    <n v="30.293150684931508"/>
    <s v="20-30"/>
    <s v="Master's Degree"/>
    <n v="17"/>
    <s v="Analyst"/>
    <x v="4"/>
    <x v="0"/>
    <x v="0"/>
    <x v="454"/>
    <x v="0"/>
    <x v="50"/>
    <s v=""/>
    <x v="7"/>
    <x v="0"/>
    <n v="2000"/>
  </r>
  <r>
    <n v="1228"/>
    <s v="Hasan Pramanik"/>
    <s v="Female"/>
    <d v="1995-05-08T00:00:00"/>
    <n v="30.295890410958904"/>
    <s v="20-30"/>
    <s v="PhD"/>
    <n v="3"/>
    <s v="Assistant Manager"/>
    <x v="1"/>
    <x v="0"/>
    <x v="0"/>
    <x v="103"/>
    <x v="1"/>
    <x v="532"/>
    <s v=""/>
    <x v="0"/>
    <x v="0"/>
    <n v="3900"/>
  </r>
  <r>
    <n v="1363"/>
    <s v="Anika Mazumder"/>
    <s v="Male"/>
    <d v="1995-05-05T00:00:00"/>
    <n v="30.304109589041097"/>
    <s v="20-30"/>
    <s v="PhD"/>
    <n v="11"/>
    <s v="Coordinator"/>
    <x v="5"/>
    <x v="3"/>
    <x v="3"/>
    <x v="30"/>
    <x v="3"/>
    <x v="175"/>
    <s v=""/>
    <x v="3"/>
    <x v="0"/>
    <n v="2000"/>
  </r>
  <r>
    <n v="2097"/>
    <s v="Sabbir Shah"/>
    <s v="Male"/>
    <d v="1995-05-02T00:00:00"/>
    <n v="30.312328767123287"/>
    <s v="20-30"/>
    <s v="Bachelor's Degree"/>
    <n v="17"/>
    <s v="Team Lead"/>
    <x v="1"/>
    <x v="0"/>
    <x v="0"/>
    <x v="337"/>
    <x v="1"/>
    <x v="435"/>
    <s v=""/>
    <x v="8"/>
    <x v="0"/>
    <n v="3800"/>
  </r>
  <r>
    <n v="3963"/>
    <s v="Ruhul Islam"/>
    <s v="Female"/>
    <d v="1995-04-25T00:00:00"/>
    <n v="30.331506849315069"/>
    <s v="20-30"/>
    <s v="PhD"/>
    <n v="17"/>
    <s v="Executive"/>
    <x v="0"/>
    <x v="0"/>
    <x v="0"/>
    <x v="386"/>
    <x v="0"/>
    <x v="373"/>
    <s v=""/>
    <x v="0"/>
    <x v="0"/>
    <n v="3000"/>
  </r>
  <r>
    <n v="1702"/>
    <s v="Keya Basu"/>
    <s v="Male"/>
    <d v="1995-04-18T00:00:00"/>
    <n v="30.350684931506848"/>
    <s v="20-30"/>
    <s v="Master's Degree"/>
    <n v="4"/>
    <s v="Assistant Manager"/>
    <x v="1"/>
    <x v="0"/>
    <x v="0"/>
    <x v="324"/>
    <x v="1"/>
    <x v="533"/>
    <s v=""/>
    <x v="2"/>
    <x v="0"/>
    <n v="2700"/>
  </r>
  <r>
    <n v="1460"/>
    <s v="Shafin Anwar"/>
    <s v="Male"/>
    <d v="1995-04-17T00:00:00"/>
    <n v="30.353424657534248"/>
    <s v="20-30"/>
    <s v="High School"/>
    <n v="7"/>
    <s v="Executive"/>
    <x v="0"/>
    <x v="3"/>
    <x v="3"/>
    <x v="232"/>
    <x v="4"/>
    <x v="534"/>
    <s v=""/>
    <x v="6"/>
    <x v="0"/>
    <n v="2800"/>
  </r>
  <r>
    <n v="2408"/>
    <s v="Parvez Talukder"/>
    <s v="Male"/>
    <d v="1995-04-14T00:00:00"/>
    <n v="30.361643835616437"/>
    <s v="20-30"/>
    <s v="PhD"/>
    <n v="17"/>
    <s v="Junior Executive"/>
    <x v="0"/>
    <x v="2"/>
    <x v="2"/>
    <x v="283"/>
    <x v="2"/>
    <x v="421"/>
    <n v="58"/>
    <x v="9"/>
    <x v="1"/>
    <n v="3200"/>
  </r>
  <r>
    <n v="2682"/>
    <s v="Hasan Chowdhury"/>
    <s v="Male"/>
    <d v="1995-04-02T00:00:00"/>
    <n v="30.394520547945206"/>
    <s v="20-30"/>
    <s v="PhD"/>
    <n v="18"/>
    <s v="Team Lead"/>
    <x v="1"/>
    <x v="0"/>
    <x v="0"/>
    <x v="513"/>
    <x v="3"/>
    <x v="66"/>
    <s v=""/>
    <x v="9"/>
    <x v="0"/>
    <n v="2900"/>
  </r>
  <r>
    <n v="2852"/>
    <s v="Imran Islam"/>
    <s v="Male"/>
    <d v="1995-03-31T00:00:00"/>
    <n v="30.4"/>
    <s v="20-30"/>
    <s v="Master's Degree"/>
    <n v="16"/>
    <s v="Specialist"/>
    <x v="7"/>
    <x v="2"/>
    <x v="2"/>
    <x v="508"/>
    <x v="1"/>
    <x v="535"/>
    <s v=""/>
    <x v="9"/>
    <x v="0"/>
    <n v="2200"/>
  </r>
  <r>
    <n v="2610"/>
    <s v="Mahfuz Ghosh"/>
    <s v="Male"/>
    <d v="1995-03-27T00:00:00"/>
    <n v="30.410958904109588"/>
    <s v="20-30"/>
    <s v="Master's Degree"/>
    <n v="5"/>
    <s v="Trainee"/>
    <x v="1"/>
    <x v="0"/>
    <x v="0"/>
    <x v="368"/>
    <x v="0"/>
    <x v="461"/>
    <s v=""/>
    <x v="10"/>
    <x v="0"/>
    <n v="3100"/>
  </r>
  <r>
    <n v="2973"/>
    <s v="Samia Talukder"/>
    <s v="Female"/>
    <d v="1995-03-26T00:00:00"/>
    <n v="30.413698630136988"/>
    <s v="20-30"/>
    <s v="Bachelor's Degree"/>
    <n v="13"/>
    <s v="Assistant Manager"/>
    <x v="1"/>
    <x v="0"/>
    <x v="0"/>
    <x v="514"/>
    <x v="1"/>
    <x v="174"/>
    <s v=""/>
    <x v="1"/>
    <x v="0"/>
    <n v="2500"/>
  </r>
  <r>
    <n v="1623"/>
    <s v="Shawon Sheikh"/>
    <s v="Female"/>
    <d v="1995-03-20T00:00:00"/>
    <n v="30.43013698630137"/>
    <s v="20-30"/>
    <s v="High School"/>
    <n v="13"/>
    <s v="Executive"/>
    <x v="0"/>
    <x v="0"/>
    <x v="0"/>
    <x v="515"/>
    <x v="1"/>
    <x v="167"/>
    <s v=""/>
    <x v="1"/>
    <x v="0"/>
    <n v="2600"/>
  </r>
  <r>
    <n v="2006"/>
    <s v="Imran Islam"/>
    <s v="Male"/>
    <d v="1995-03-19T00:00:00"/>
    <n v="30.432876712328767"/>
    <s v="20-30"/>
    <s v="Bachelor's Degree"/>
    <n v="7"/>
    <s v="Manager"/>
    <x v="4"/>
    <x v="0"/>
    <x v="0"/>
    <x v="516"/>
    <x v="0"/>
    <x v="503"/>
    <s v=""/>
    <x v="4"/>
    <x v="0"/>
    <n v="3400"/>
  </r>
  <r>
    <n v="3940"/>
    <s v="Urmi Sarkar"/>
    <s v="Female"/>
    <d v="1995-03-01T00:00:00"/>
    <n v="30.482191780821918"/>
    <s v="20-30"/>
    <s v="High School"/>
    <n v="9"/>
    <s v="Director"/>
    <x v="2"/>
    <x v="0"/>
    <x v="0"/>
    <x v="517"/>
    <x v="0"/>
    <x v="503"/>
    <s v=""/>
    <x v="4"/>
    <x v="0"/>
    <n v="3900"/>
  </r>
  <r>
    <n v="3751"/>
    <s v="Mehedi Alam"/>
    <s v="Male"/>
    <d v="1995-03-01T00:00:00"/>
    <n v="30.482191780821918"/>
    <s v="20-30"/>
    <s v="High School"/>
    <n v="10"/>
    <s v="Executive"/>
    <x v="0"/>
    <x v="0"/>
    <x v="0"/>
    <x v="272"/>
    <x v="3"/>
    <x v="403"/>
    <s v=""/>
    <x v="3"/>
    <x v="0"/>
    <n v="2400"/>
  </r>
  <r>
    <n v="3532"/>
    <s v="Samia Rashid"/>
    <s v="Male"/>
    <d v="1995-03-01T00:00:00"/>
    <n v="30.482191780821918"/>
    <s v="20-30"/>
    <s v="PhD"/>
    <n v="20"/>
    <s v="Officer"/>
    <x v="5"/>
    <x v="0"/>
    <x v="0"/>
    <x v="108"/>
    <x v="3"/>
    <x v="448"/>
    <s v=""/>
    <x v="11"/>
    <x v="0"/>
    <n v="3700"/>
  </r>
  <r>
    <n v="1908"/>
    <s v="Ruma Basu"/>
    <s v="Male"/>
    <d v="1995-02-28T00:00:00"/>
    <n v="30.484931506849314"/>
    <s v="20-30"/>
    <s v="Master's Degree"/>
    <n v="6"/>
    <s v="Executive"/>
    <x v="0"/>
    <x v="0"/>
    <x v="0"/>
    <x v="315"/>
    <x v="0"/>
    <x v="194"/>
    <s v=""/>
    <x v="9"/>
    <x v="0"/>
    <n v="3200"/>
  </r>
  <r>
    <n v="3163"/>
    <s v="Rina Pramanik"/>
    <s v="Female"/>
    <d v="1995-02-22T00:00:00"/>
    <n v="30.5013698630137"/>
    <s v="31-40"/>
    <s v="PhD"/>
    <n v="16"/>
    <s v="Coordinator"/>
    <x v="5"/>
    <x v="0"/>
    <x v="0"/>
    <x v="313"/>
    <x v="1"/>
    <x v="536"/>
    <s v=""/>
    <x v="8"/>
    <x v="0"/>
    <n v="2800"/>
  </r>
  <r>
    <n v="3936"/>
    <s v="Imran Basu"/>
    <s v="Male"/>
    <d v="1995-02-19T00:00:00"/>
    <n v="30.509589041095889"/>
    <s v="31-40"/>
    <s v="High School"/>
    <n v="15"/>
    <s v="Executive"/>
    <x v="0"/>
    <x v="0"/>
    <x v="0"/>
    <x v="436"/>
    <x v="2"/>
    <x v="27"/>
    <s v=""/>
    <x v="0"/>
    <x v="2"/>
    <n v="3200"/>
  </r>
  <r>
    <n v="1234"/>
    <s v="Amin Roy"/>
    <s v="Male"/>
    <d v="1995-02-16T00:00:00"/>
    <n v="30.517808219178082"/>
    <s v="31-40"/>
    <s v="High School"/>
    <n v="20"/>
    <s v="Trainee"/>
    <x v="1"/>
    <x v="0"/>
    <x v="0"/>
    <x v="81"/>
    <x v="0"/>
    <x v="537"/>
    <s v=""/>
    <x v="0"/>
    <x v="0"/>
    <n v="3700"/>
  </r>
  <r>
    <n v="3426"/>
    <s v="Tanvir Islam"/>
    <s v="Other"/>
    <d v="1995-02-08T00:00:00"/>
    <n v="30.539726027397261"/>
    <s v="31-40"/>
    <s v="Master's Degree"/>
    <n v="18"/>
    <s v="Intern"/>
    <x v="6"/>
    <x v="2"/>
    <x v="2"/>
    <x v="219"/>
    <x v="2"/>
    <x v="538"/>
    <n v="31"/>
    <x v="3"/>
    <x v="1"/>
    <n v="3600"/>
  </r>
  <r>
    <n v="1935"/>
    <s v="Hasan Sarkar"/>
    <s v="Female"/>
    <d v="1995-02-07T00:00:00"/>
    <n v="30.542465753424658"/>
    <s v="31-40"/>
    <s v="PhD"/>
    <n v="12"/>
    <s v="General Manager"/>
    <x v="2"/>
    <x v="0"/>
    <x v="0"/>
    <x v="518"/>
    <x v="1"/>
    <x v="194"/>
    <s v=""/>
    <x v="9"/>
    <x v="0"/>
    <n v="3600"/>
  </r>
  <r>
    <n v="2297"/>
    <s v="Mahfuz Roy"/>
    <s v="Male"/>
    <d v="1995-02-05T00:00:00"/>
    <n v="30.547945205479451"/>
    <s v="31-40"/>
    <s v="Master's Degree"/>
    <n v="4"/>
    <s v="Team Lead"/>
    <x v="1"/>
    <x v="0"/>
    <x v="0"/>
    <x v="124"/>
    <x v="4"/>
    <x v="205"/>
    <s v=""/>
    <x v="5"/>
    <x v="0"/>
    <n v="2600"/>
  </r>
  <r>
    <n v="2348"/>
    <s v="Anika Rahman"/>
    <s v="Female"/>
    <d v="1995-02-05T00:00:00"/>
    <n v="30.547945205479451"/>
    <s v="31-40"/>
    <s v="High School"/>
    <n v="18"/>
    <s v="Team Lead"/>
    <x v="1"/>
    <x v="0"/>
    <x v="0"/>
    <x v="519"/>
    <x v="1"/>
    <x v="87"/>
    <s v=""/>
    <x v="3"/>
    <x v="0"/>
    <n v="3500"/>
  </r>
  <r>
    <n v="1820"/>
    <s v="Mehedi Rahman"/>
    <s v="Male"/>
    <d v="1995-02-01T00:00:00"/>
    <n v="30.55890410958904"/>
    <s v="31-40"/>
    <s v="Bachelor's Degree"/>
    <n v="18"/>
    <s v="General Manager"/>
    <x v="2"/>
    <x v="3"/>
    <x v="3"/>
    <x v="520"/>
    <x v="0"/>
    <x v="539"/>
    <s v=""/>
    <x v="10"/>
    <x v="0"/>
    <n v="2600"/>
  </r>
  <r>
    <n v="3682"/>
    <s v="Hasan Pal"/>
    <s v="Male"/>
    <d v="1995-01-29T00:00:00"/>
    <n v="30.567123287671233"/>
    <s v="31-40"/>
    <s v="PhD"/>
    <n v="5"/>
    <s v="Executive"/>
    <x v="0"/>
    <x v="0"/>
    <x v="0"/>
    <x v="329"/>
    <x v="0"/>
    <x v="540"/>
    <s v=""/>
    <x v="10"/>
    <x v="0"/>
    <n v="3500"/>
  </r>
  <r>
    <n v="2930"/>
    <s v="Shawon Das"/>
    <s v="Female"/>
    <d v="1995-01-28T00:00:00"/>
    <n v="30.56986301369863"/>
    <s v="31-40"/>
    <s v="Bachelor's Degree"/>
    <n v="18"/>
    <s v="Senior Executive"/>
    <x v="3"/>
    <x v="1"/>
    <x v="1"/>
    <x v="111"/>
    <x v="2"/>
    <x v="102"/>
    <s v=""/>
    <x v="8"/>
    <x v="2"/>
    <n v="2200"/>
  </r>
  <r>
    <n v="2976"/>
    <s v="Sajjad Kabir"/>
    <s v="Male"/>
    <d v="1995-01-27T00:00:00"/>
    <n v="30.572602739726026"/>
    <s v="31-40"/>
    <s v="High School"/>
    <n v="8"/>
    <s v="Assistant Manager"/>
    <x v="1"/>
    <x v="1"/>
    <x v="1"/>
    <x v="521"/>
    <x v="2"/>
    <x v="541"/>
    <s v=""/>
    <x v="2"/>
    <x v="2"/>
    <n v="2100"/>
  </r>
  <r>
    <n v="3510"/>
    <s v="Parvez Mazumder"/>
    <s v="Male"/>
    <d v="1995-01-25T00:00:00"/>
    <n v="30.578082191780823"/>
    <s v="31-40"/>
    <s v="Bachelor's Degree"/>
    <n v="18"/>
    <s v="Coordinator"/>
    <x v="5"/>
    <x v="0"/>
    <x v="0"/>
    <x v="183"/>
    <x v="4"/>
    <x v="542"/>
    <s v=""/>
    <x v="9"/>
    <x v="0"/>
    <n v="3100"/>
  </r>
  <r>
    <n v="2901"/>
    <s v="Mahfuz Das"/>
    <s v="Male"/>
    <d v="1995-01-23T00:00:00"/>
    <n v="30.583561643835615"/>
    <s v="31-40"/>
    <s v="PhD"/>
    <n v="10"/>
    <s v="Executive"/>
    <x v="0"/>
    <x v="1"/>
    <x v="1"/>
    <x v="522"/>
    <x v="2"/>
    <x v="116"/>
    <s v=""/>
    <x v="10"/>
    <x v="2"/>
    <n v="2700"/>
  </r>
  <r>
    <n v="3873"/>
    <s v="Puja Alam"/>
    <s v="Male"/>
    <d v="1995-01-15T00:00:00"/>
    <n v="30.605479452054794"/>
    <s v="31-40"/>
    <s v="Bachelor's Degree"/>
    <n v="11"/>
    <s v="Consultant"/>
    <x v="0"/>
    <x v="0"/>
    <x v="0"/>
    <x v="286"/>
    <x v="3"/>
    <x v="543"/>
    <s v=""/>
    <x v="4"/>
    <x v="0"/>
    <n v="2100"/>
  </r>
  <r>
    <n v="1561"/>
    <s v="Puja Mandal"/>
    <s v="Male"/>
    <d v="1995-01-15T00:00:00"/>
    <n v="30.605479452054794"/>
    <s v="31-40"/>
    <s v="High School"/>
    <n v="16"/>
    <s v="Analyst"/>
    <x v="4"/>
    <x v="0"/>
    <x v="0"/>
    <x v="523"/>
    <x v="3"/>
    <x v="52"/>
    <s v=""/>
    <x v="4"/>
    <x v="0"/>
    <n v="2600"/>
  </r>
  <r>
    <n v="3177"/>
    <s v="Puja Morshed"/>
    <s v="Male"/>
    <d v="1995-01-13T00:00:00"/>
    <n v="30.610958904109587"/>
    <s v="31-40"/>
    <s v="PhD"/>
    <n v="4"/>
    <s v="Manager"/>
    <x v="4"/>
    <x v="2"/>
    <x v="2"/>
    <x v="234"/>
    <x v="1"/>
    <x v="62"/>
    <s v=""/>
    <x v="7"/>
    <x v="0"/>
    <n v="3900"/>
  </r>
  <r>
    <n v="3531"/>
    <s v="Kona Shah"/>
    <s v="Female"/>
    <d v="1995-01-11T00:00:00"/>
    <n v="30.616438356164384"/>
    <s v="31-40"/>
    <s v="PhD"/>
    <n v="17"/>
    <s v="Manager"/>
    <x v="4"/>
    <x v="0"/>
    <x v="0"/>
    <x v="490"/>
    <x v="3"/>
    <x v="463"/>
    <s v=""/>
    <x v="1"/>
    <x v="0"/>
    <n v="3200"/>
  </r>
  <r>
    <n v="1897"/>
    <s v="Maliha Basu"/>
    <s v="Male"/>
    <d v="1995-01-08T00:00:00"/>
    <n v="30.624657534246577"/>
    <s v="31-40"/>
    <s v="High School"/>
    <n v="12"/>
    <s v="Team Lead"/>
    <x v="1"/>
    <x v="0"/>
    <x v="0"/>
    <x v="165"/>
    <x v="1"/>
    <x v="336"/>
    <s v=""/>
    <x v="1"/>
    <x v="0"/>
    <n v="2300"/>
  </r>
  <r>
    <n v="1525"/>
    <s v="Sajjad Sultana"/>
    <s v="Male"/>
    <d v="1995-01-06T00:00:00"/>
    <n v="30.63013698630137"/>
    <s v="31-40"/>
    <s v="PhD"/>
    <n v="11"/>
    <s v="Senior Executive"/>
    <x v="3"/>
    <x v="0"/>
    <x v="0"/>
    <x v="24"/>
    <x v="1"/>
    <x v="529"/>
    <s v=""/>
    <x v="0"/>
    <x v="0"/>
    <n v="2600"/>
  </r>
  <r>
    <n v="2995"/>
    <s v="Kamrul Nandi"/>
    <s v="Female"/>
    <d v="1995-01-01T00:00:00"/>
    <n v="30.643835616438356"/>
    <s v="31-40"/>
    <s v="Bachelor's Degree"/>
    <n v="6"/>
    <s v="Senior Manager"/>
    <x v="2"/>
    <x v="2"/>
    <x v="2"/>
    <x v="370"/>
    <x v="0"/>
    <x v="544"/>
    <s v=""/>
    <x v="2"/>
    <x v="0"/>
    <n v="2900"/>
  </r>
  <r>
    <n v="2884"/>
    <s v="Urmi Karim"/>
    <s v="Female"/>
    <d v="1994-12-31T00:00:00"/>
    <n v="30.646575342465752"/>
    <s v="31-40"/>
    <s v="PhD"/>
    <n v="20"/>
    <s v="Executive"/>
    <x v="0"/>
    <x v="0"/>
    <x v="0"/>
    <x v="449"/>
    <x v="3"/>
    <x v="545"/>
    <s v=""/>
    <x v="9"/>
    <x v="0"/>
    <n v="2600"/>
  </r>
  <r>
    <n v="3590"/>
    <s v="Amin Bari"/>
    <s v="Male"/>
    <d v="1994-12-30T00:00:00"/>
    <n v="30.649315068493152"/>
    <s v="31-40"/>
    <s v="PhD"/>
    <n v="3"/>
    <s v="Senior Executive"/>
    <x v="3"/>
    <x v="2"/>
    <x v="2"/>
    <x v="524"/>
    <x v="1"/>
    <x v="325"/>
    <s v=""/>
    <x v="8"/>
    <x v="0"/>
    <n v="3900"/>
  </r>
  <r>
    <n v="3860"/>
    <s v="Sajid Nizam"/>
    <s v="Female"/>
    <d v="1994-12-29T00:00:00"/>
    <n v="30.652054794520549"/>
    <s v="31-40"/>
    <s v="PhD"/>
    <n v="18"/>
    <s v="Specialist"/>
    <x v="7"/>
    <x v="0"/>
    <x v="0"/>
    <x v="525"/>
    <x v="4"/>
    <x v="546"/>
    <s v=""/>
    <x v="2"/>
    <x v="0"/>
    <n v="3600"/>
  </r>
  <r>
    <n v="1717"/>
    <s v="Sadia Sheikh"/>
    <s v="Female"/>
    <d v="1994-12-28T00:00:00"/>
    <n v="30.654794520547945"/>
    <s v="31-40"/>
    <s v="Bachelor's Degree"/>
    <n v="19"/>
    <s v="Consultant"/>
    <x v="0"/>
    <x v="0"/>
    <x v="0"/>
    <x v="352"/>
    <x v="0"/>
    <x v="472"/>
    <s v=""/>
    <x v="2"/>
    <x v="0"/>
    <n v="2100"/>
  </r>
  <r>
    <n v="2349"/>
    <s v="Puja Talukder"/>
    <s v="Female"/>
    <d v="1994-12-24T00:00:00"/>
    <n v="30.665753424657535"/>
    <s v="31-40"/>
    <s v="High School"/>
    <n v="9"/>
    <s v="Director"/>
    <x v="2"/>
    <x v="0"/>
    <x v="0"/>
    <x v="411"/>
    <x v="4"/>
    <x v="319"/>
    <s v=""/>
    <x v="1"/>
    <x v="0"/>
    <n v="3500"/>
  </r>
  <r>
    <n v="1756"/>
    <s v="Sadia Nizam"/>
    <s v="Female"/>
    <d v="1994-12-13T00:00:00"/>
    <n v="30.695890410958903"/>
    <s v="31-40"/>
    <s v="Bachelor's Degree"/>
    <n v="16"/>
    <s v="Junior Executive"/>
    <x v="0"/>
    <x v="0"/>
    <x v="0"/>
    <x v="155"/>
    <x v="0"/>
    <x v="547"/>
    <s v=""/>
    <x v="3"/>
    <x v="0"/>
    <n v="2700"/>
  </r>
  <r>
    <n v="1029"/>
    <s v="Tania Nizam"/>
    <s v="Female"/>
    <d v="1994-12-11T00:00:00"/>
    <n v="30.701369863013699"/>
    <s v="31-40"/>
    <s v="Master's Degree"/>
    <n v="9"/>
    <s v="Senior Executive"/>
    <x v="3"/>
    <x v="0"/>
    <x v="0"/>
    <x v="56"/>
    <x v="3"/>
    <x v="548"/>
    <s v=""/>
    <x v="2"/>
    <x v="0"/>
    <n v="3400"/>
  </r>
  <r>
    <n v="1853"/>
    <s v="Ashik Pramanik"/>
    <s v="Male"/>
    <d v="1994-12-04T00:00:00"/>
    <n v="30.720547945205478"/>
    <s v="31-40"/>
    <s v="High School"/>
    <n v="11"/>
    <s v="Team Lead"/>
    <x v="1"/>
    <x v="2"/>
    <x v="2"/>
    <x v="26"/>
    <x v="1"/>
    <x v="59"/>
    <s v=""/>
    <x v="11"/>
    <x v="0"/>
    <n v="2700"/>
  </r>
  <r>
    <n v="2818"/>
    <s v="Kona Hassan"/>
    <s v="Male"/>
    <d v="1994-12-03T00:00:00"/>
    <n v="30.723287671232878"/>
    <s v="31-40"/>
    <s v="Bachelor's Degree"/>
    <n v="4"/>
    <s v="Coordinator"/>
    <x v="5"/>
    <x v="0"/>
    <x v="0"/>
    <x v="526"/>
    <x v="0"/>
    <x v="549"/>
    <s v=""/>
    <x v="0"/>
    <x v="0"/>
    <n v="3100"/>
  </r>
  <r>
    <n v="3724"/>
    <s v="Mahfuz Pramanik"/>
    <s v="Male"/>
    <d v="1994-12-02T00:00:00"/>
    <n v="30.726027397260275"/>
    <s v="31-40"/>
    <s v="Master's Degree"/>
    <n v="6"/>
    <s v="Senior Executive"/>
    <x v="3"/>
    <x v="0"/>
    <x v="0"/>
    <x v="400"/>
    <x v="0"/>
    <x v="125"/>
    <s v=""/>
    <x v="1"/>
    <x v="0"/>
    <n v="3700"/>
  </r>
  <r>
    <n v="2398"/>
    <s v="Kamrul Miah"/>
    <s v="Male"/>
    <d v="1994-11-26T00:00:00"/>
    <n v="30.742465753424657"/>
    <s v="31-40"/>
    <s v="PhD"/>
    <n v="3"/>
    <s v="Intern"/>
    <x v="6"/>
    <x v="0"/>
    <x v="0"/>
    <x v="126"/>
    <x v="1"/>
    <x v="508"/>
    <s v=""/>
    <x v="1"/>
    <x v="0"/>
    <n v="3700"/>
  </r>
  <r>
    <n v="2809"/>
    <s v="Ashik Nandi"/>
    <s v="Male"/>
    <d v="1994-11-15T00:00:00"/>
    <n v="30.772602739726029"/>
    <s v="31-40"/>
    <s v="Bachelor's Degree"/>
    <n v="19"/>
    <s v="Trainee"/>
    <x v="1"/>
    <x v="0"/>
    <x v="0"/>
    <x v="223"/>
    <x v="3"/>
    <x v="347"/>
    <s v=""/>
    <x v="2"/>
    <x v="0"/>
    <n v="2700"/>
  </r>
  <r>
    <n v="3901"/>
    <s v="Anika Rahman"/>
    <s v="Male"/>
    <d v="1994-11-12T00:00:00"/>
    <n v="30.780821917808218"/>
    <s v="31-40"/>
    <s v="PhD"/>
    <n v="5"/>
    <s v="Executive"/>
    <x v="0"/>
    <x v="0"/>
    <x v="0"/>
    <x v="364"/>
    <x v="1"/>
    <x v="68"/>
    <s v=""/>
    <x v="0"/>
    <x v="0"/>
    <n v="2400"/>
  </r>
  <r>
    <n v="1214"/>
    <s v="Maliha Akter"/>
    <s v="Female"/>
    <d v="1994-11-12T00:00:00"/>
    <n v="30.780821917808218"/>
    <s v="31-40"/>
    <s v="Master's Degree"/>
    <n v="1"/>
    <s v="Executive"/>
    <x v="0"/>
    <x v="3"/>
    <x v="3"/>
    <x v="527"/>
    <x v="0"/>
    <x v="550"/>
    <s v=""/>
    <x v="4"/>
    <x v="0"/>
    <n v="2400"/>
  </r>
  <r>
    <n v="1083"/>
    <s v="Priya Alam"/>
    <s v="Female"/>
    <d v="1994-11-04T00:00:00"/>
    <n v="30.802739726027397"/>
    <s v="31-40"/>
    <s v="High School"/>
    <n v="3"/>
    <s v="Senior Executive"/>
    <x v="3"/>
    <x v="0"/>
    <x v="0"/>
    <x v="528"/>
    <x v="2"/>
    <x v="217"/>
    <n v="34"/>
    <x v="1"/>
    <x v="1"/>
    <n v="2900"/>
  </r>
  <r>
    <n v="3882"/>
    <s v="Rina Haque"/>
    <s v="Male"/>
    <d v="1994-11-01T00:00:00"/>
    <n v="30.81095890410959"/>
    <s v="31-40"/>
    <s v="Bachelor's Degree"/>
    <n v="20"/>
    <s v="Team Lead"/>
    <x v="1"/>
    <x v="0"/>
    <x v="0"/>
    <x v="401"/>
    <x v="1"/>
    <x v="551"/>
    <s v=""/>
    <x v="3"/>
    <x v="0"/>
    <n v="2600"/>
  </r>
  <r>
    <n v="2108"/>
    <s v="Laboni Khan"/>
    <s v="Male"/>
    <d v="1994-10-28T00:00:00"/>
    <n v="30.82191780821918"/>
    <s v="31-40"/>
    <s v="PhD"/>
    <n v="14"/>
    <s v="Senior Executive"/>
    <x v="3"/>
    <x v="0"/>
    <x v="0"/>
    <x v="3"/>
    <x v="1"/>
    <x v="552"/>
    <s v=""/>
    <x v="3"/>
    <x v="0"/>
    <n v="3400"/>
  </r>
  <r>
    <n v="3031"/>
    <s v="Anika Ghosh"/>
    <s v="Male"/>
    <d v="1994-10-27T00:00:00"/>
    <n v="30.824657534246576"/>
    <s v="31-40"/>
    <s v="High School"/>
    <n v="0"/>
    <s v="Manager"/>
    <x v="4"/>
    <x v="0"/>
    <x v="0"/>
    <x v="529"/>
    <x v="3"/>
    <x v="446"/>
    <s v=""/>
    <x v="0"/>
    <x v="0"/>
    <n v="3400"/>
  </r>
  <r>
    <n v="3671"/>
    <s v="Ruma Arefin"/>
    <s v="Male"/>
    <d v="1994-10-21T00:00:00"/>
    <n v="30.841095890410958"/>
    <s v="31-40"/>
    <s v="Bachelor's Degree"/>
    <n v="3"/>
    <s v="General Manager"/>
    <x v="2"/>
    <x v="0"/>
    <x v="0"/>
    <x v="454"/>
    <x v="0"/>
    <x v="553"/>
    <s v=""/>
    <x v="10"/>
    <x v="0"/>
    <n v="2200"/>
  </r>
  <r>
    <n v="2377"/>
    <s v="Khaled Mahmud"/>
    <s v="Male"/>
    <d v="1994-10-20T00:00:00"/>
    <n v="30.843835616438355"/>
    <s v="31-40"/>
    <s v="Bachelor's Degree"/>
    <n v="10"/>
    <s v="Manager"/>
    <x v="4"/>
    <x v="0"/>
    <x v="0"/>
    <x v="530"/>
    <x v="1"/>
    <x v="554"/>
    <s v=""/>
    <x v="1"/>
    <x v="0"/>
    <n v="3200"/>
  </r>
  <r>
    <n v="1151"/>
    <s v="Ayesha Talukder"/>
    <s v="Female"/>
    <d v="1994-10-20T00:00:00"/>
    <n v="30.843835616438355"/>
    <s v="31-40"/>
    <s v="High School"/>
    <n v="15"/>
    <s v="Assistant Manager"/>
    <x v="1"/>
    <x v="3"/>
    <x v="3"/>
    <x v="191"/>
    <x v="4"/>
    <x v="555"/>
    <s v=""/>
    <x v="4"/>
    <x v="0"/>
    <n v="3800"/>
  </r>
  <r>
    <n v="3283"/>
    <s v="Amin Morshed"/>
    <s v="Male"/>
    <d v="1994-10-16T00:00:00"/>
    <n v="30.854794520547944"/>
    <s v="31-40"/>
    <s v="Bachelor's Degree"/>
    <n v="0"/>
    <s v="Executive"/>
    <x v="0"/>
    <x v="0"/>
    <x v="0"/>
    <x v="226"/>
    <x v="1"/>
    <x v="556"/>
    <s v=""/>
    <x v="6"/>
    <x v="0"/>
    <n v="3700"/>
  </r>
  <r>
    <n v="2120"/>
    <s v="Tanvir Akter"/>
    <s v="Male"/>
    <d v="1994-10-16T00:00:00"/>
    <n v="30.854794520547944"/>
    <s v="31-40"/>
    <s v="PhD"/>
    <n v="20"/>
    <s v="Senior Manager"/>
    <x v="2"/>
    <x v="0"/>
    <x v="0"/>
    <x v="531"/>
    <x v="1"/>
    <x v="557"/>
    <s v=""/>
    <x v="1"/>
    <x v="0"/>
    <n v="3100"/>
  </r>
  <r>
    <n v="3042"/>
    <s v="Jahid Bari"/>
    <s v="Male"/>
    <d v="1994-10-13T00:00:00"/>
    <n v="30.863013698630137"/>
    <s v="31-40"/>
    <s v="Master's Degree"/>
    <n v="7"/>
    <s v="Executive"/>
    <x v="0"/>
    <x v="0"/>
    <x v="0"/>
    <x v="446"/>
    <x v="4"/>
    <x v="533"/>
    <s v=""/>
    <x v="2"/>
    <x v="0"/>
    <n v="2200"/>
  </r>
  <r>
    <n v="2242"/>
    <s v="Mahfuz Dutta"/>
    <s v="Female"/>
    <d v="1994-10-13T00:00:00"/>
    <n v="30.863013698630137"/>
    <s v="31-40"/>
    <s v="Bachelor's Degree"/>
    <n v="8"/>
    <s v="General Manager"/>
    <x v="2"/>
    <x v="0"/>
    <x v="0"/>
    <x v="320"/>
    <x v="1"/>
    <x v="99"/>
    <s v=""/>
    <x v="0"/>
    <x v="0"/>
    <n v="2900"/>
  </r>
  <r>
    <n v="2202"/>
    <s v="Laboni Sarkar"/>
    <s v="Male"/>
    <d v="1994-10-11T00:00:00"/>
    <n v="30.86849315068493"/>
    <s v="31-40"/>
    <s v="Bachelor's Degree"/>
    <n v="10"/>
    <s v="General Manager"/>
    <x v="2"/>
    <x v="0"/>
    <x v="0"/>
    <x v="532"/>
    <x v="0"/>
    <x v="558"/>
    <s v=""/>
    <x v="4"/>
    <x v="0"/>
    <n v="2700"/>
  </r>
  <r>
    <n v="1243"/>
    <s v="Mehedi Talukder"/>
    <s v="Female"/>
    <d v="1994-10-11T00:00:00"/>
    <n v="30.86849315068493"/>
    <s v="31-40"/>
    <s v="Bachelor's Degree"/>
    <n v="1"/>
    <s v="Executive"/>
    <x v="0"/>
    <x v="2"/>
    <x v="2"/>
    <x v="533"/>
    <x v="0"/>
    <x v="290"/>
    <s v=""/>
    <x v="10"/>
    <x v="0"/>
    <n v="3100"/>
  </r>
  <r>
    <n v="3233"/>
    <s v="Arif Arefin"/>
    <s v="Male"/>
    <d v="1994-10-09T00:00:00"/>
    <n v="30.873972602739727"/>
    <s v="31-40"/>
    <s v="Bachelor's Degree"/>
    <n v="8"/>
    <s v="Junior Executive"/>
    <x v="0"/>
    <x v="0"/>
    <x v="0"/>
    <x v="100"/>
    <x v="3"/>
    <x v="205"/>
    <s v=""/>
    <x v="5"/>
    <x v="0"/>
    <n v="2000"/>
  </r>
  <r>
    <n v="3918"/>
    <s v="Priya Sultana"/>
    <s v="Female"/>
    <d v="1994-10-01T00:00:00"/>
    <n v="30.895890410958906"/>
    <s v="31-40"/>
    <s v="High School"/>
    <n v="2"/>
    <s v="Specialist"/>
    <x v="7"/>
    <x v="1"/>
    <x v="1"/>
    <x v="534"/>
    <x v="2"/>
    <x v="366"/>
    <s v=""/>
    <x v="0"/>
    <x v="2"/>
    <n v="2000"/>
  </r>
  <r>
    <n v="1095"/>
    <s v="Jannat Hossain"/>
    <s v="Male"/>
    <d v="1994-10-01T00:00:00"/>
    <n v="30.895890410958906"/>
    <s v="31-40"/>
    <s v="High School"/>
    <n v="3"/>
    <s v="Junior Executive"/>
    <x v="0"/>
    <x v="2"/>
    <x v="2"/>
    <x v="390"/>
    <x v="3"/>
    <x v="559"/>
    <s v=""/>
    <x v="2"/>
    <x v="0"/>
    <n v="3100"/>
  </r>
  <r>
    <n v="3494"/>
    <s v="Maliha Rashid"/>
    <s v="Female"/>
    <d v="1994-09-29T00:00:00"/>
    <n v="30.901369863013699"/>
    <s v="31-40"/>
    <s v="Master's Degree"/>
    <n v="16"/>
    <s v="Junior Executive"/>
    <x v="0"/>
    <x v="2"/>
    <x v="2"/>
    <x v="276"/>
    <x v="2"/>
    <x v="137"/>
    <n v="44"/>
    <x v="5"/>
    <x v="1"/>
    <n v="2300"/>
  </r>
  <r>
    <n v="2106"/>
    <s v="Rafi Anwar"/>
    <s v="Female"/>
    <d v="1994-09-26T00:00:00"/>
    <n v="30.909589041095892"/>
    <s v="31-40"/>
    <s v="Master's Degree"/>
    <n v="11"/>
    <s v="Assistant Manager"/>
    <x v="1"/>
    <x v="0"/>
    <x v="0"/>
    <x v="440"/>
    <x v="1"/>
    <x v="443"/>
    <s v=""/>
    <x v="0"/>
    <x v="0"/>
    <n v="3300"/>
  </r>
  <r>
    <n v="1064"/>
    <s v="Rina Sultana"/>
    <s v="Female"/>
    <d v="1994-09-18T00:00:00"/>
    <n v="30.931506849315067"/>
    <s v="31-40"/>
    <s v="Bachelor's Degree"/>
    <n v="14"/>
    <s v="Senior Manager"/>
    <x v="2"/>
    <x v="0"/>
    <x v="0"/>
    <x v="39"/>
    <x v="3"/>
    <x v="239"/>
    <s v=""/>
    <x v="5"/>
    <x v="0"/>
    <n v="2100"/>
  </r>
  <r>
    <n v="1286"/>
    <s v="Tanvir Mazumder"/>
    <s v="Female"/>
    <d v="1994-09-13T00:00:00"/>
    <n v="30.945205479452056"/>
    <s v="31-40"/>
    <s v="Master's Degree"/>
    <n v="3"/>
    <s v="Assistant Manager"/>
    <x v="1"/>
    <x v="2"/>
    <x v="2"/>
    <x v="535"/>
    <x v="2"/>
    <x v="225"/>
    <s v=""/>
    <x v="11"/>
    <x v="2"/>
    <n v="3700"/>
  </r>
  <r>
    <n v="3113"/>
    <s v="Kona Haque"/>
    <s v="Female"/>
    <d v="1994-09-11T00:00:00"/>
    <n v="30.950684931506849"/>
    <s v="31-40"/>
    <s v="High School"/>
    <n v="10"/>
    <s v="Senior Executive"/>
    <x v="3"/>
    <x v="1"/>
    <x v="1"/>
    <x v="39"/>
    <x v="2"/>
    <x v="411"/>
    <n v="53"/>
    <x v="5"/>
    <x v="1"/>
    <n v="3900"/>
  </r>
  <r>
    <n v="2997"/>
    <s v="Sajjad Miah"/>
    <s v="Female"/>
    <d v="1994-09-09T00:00:00"/>
    <n v="30.956164383561642"/>
    <s v="31-40"/>
    <s v="Master's Degree"/>
    <n v="18"/>
    <s v="Officer"/>
    <x v="5"/>
    <x v="0"/>
    <x v="0"/>
    <x v="109"/>
    <x v="3"/>
    <x v="82"/>
    <s v=""/>
    <x v="6"/>
    <x v="0"/>
    <n v="2100"/>
  </r>
  <r>
    <n v="1205"/>
    <s v="Sabbir Mandal"/>
    <s v="Female"/>
    <d v="1994-09-07T00:00:00"/>
    <n v="30.961643835616439"/>
    <s v="31-40"/>
    <s v="PhD"/>
    <n v="0"/>
    <s v="Executive"/>
    <x v="0"/>
    <x v="2"/>
    <x v="2"/>
    <x v="511"/>
    <x v="1"/>
    <x v="189"/>
    <s v=""/>
    <x v="3"/>
    <x v="0"/>
    <n v="3000"/>
  </r>
  <r>
    <n v="1385"/>
    <s v="Kamrul Dutta"/>
    <s v="Female"/>
    <d v="1994-09-04T00:00:00"/>
    <n v="30.969863013698632"/>
    <s v="31-40"/>
    <s v="High School"/>
    <n v="3"/>
    <s v="Senior Executive"/>
    <x v="3"/>
    <x v="0"/>
    <x v="0"/>
    <x v="148"/>
    <x v="1"/>
    <x v="196"/>
    <s v=""/>
    <x v="8"/>
    <x v="0"/>
    <n v="3900"/>
  </r>
  <r>
    <n v="3550"/>
    <s v="Nusrat Haque"/>
    <s v="Female"/>
    <d v="1994-09-02T00:00:00"/>
    <n v="30.975342465753425"/>
    <s v="31-40"/>
    <s v="PhD"/>
    <n v="6"/>
    <s v="Officer"/>
    <x v="5"/>
    <x v="0"/>
    <x v="0"/>
    <x v="158"/>
    <x v="1"/>
    <x v="560"/>
    <s v=""/>
    <x v="4"/>
    <x v="0"/>
    <n v="3700"/>
  </r>
  <r>
    <n v="1360"/>
    <s v="Jannat Biswas"/>
    <s v="Female"/>
    <d v="1994-09-01T00:00:00"/>
    <n v="30.978082191780821"/>
    <s v="31-40"/>
    <s v="PhD"/>
    <n v="3"/>
    <s v="Specialist"/>
    <x v="7"/>
    <x v="0"/>
    <x v="0"/>
    <x v="262"/>
    <x v="0"/>
    <x v="561"/>
    <s v=""/>
    <x v="7"/>
    <x v="0"/>
    <n v="3300"/>
  </r>
  <r>
    <n v="1957"/>
    <s v="Priya Islam"/>
    <s v="Male"/>
    <d v="1994-08-26T00:00:00"/>
    <n v="30.994520547945207"/>
    <s v="31-40"/>
    <s v="PhD"/>
    <n v="8"/>
    <s v="General Manager"/>
    <x v="2"/>
    <x v="0"/>
    <x v="0"/>
    <x v="10"/>
    <x v="1"/>
    <x v="99"/>
    <s v=""/>
    <x v="0"/>
    <x v="0"/>
    <n v="2200"/>
  </r>
  <r>
    <n v="3974"/>
    <s v="Kona Anwar"/>
    <s v="Female"/>
    <d v="1994-08-22T00:00:00"/>
    <n v="31.005479452054793"/>
    <s v="31-40"/>
    <s v="Master's Degree"/>
    <n v="20"/>
    <s v="Senior Executive"/>
    <x v="3"/>
    <x v="0"/>
    <x v="0"/>
    <x v="536"/>
    <x v="1"/>
    <x v="562"/>
    <s v=""/>
    <x v="11"/>
    <x v="0"/>
    <n v="2100"/>
  </r>
  <r>
    <n v="3639"/>
    <s v="Kamrul Akter"/>
    <s v="Male"/>
    <d v="1994-08-20T00:00:00"/>
    <n v="31.010958904109589"/>
    <s v="31-40"/>
    <s v="Master's Degree"/>
    <n v="16"/>
    <s v="Trainee"/>
    <x v="1"/>
    <x v="2"/>
    <x v="2"/>
    <x v="333"/>
    <x v="1"/>
    <x v="563"/>
    <s v=""/>
    <x v="3"/>
    <x v="0"/>
    <n v="2200"/>
  </r>
  <r>
    <n v="3350"/>
    <s v="Priya Sheikh"/>
    <s v="Male"/>
    <d v="1994-08-14T00:00:00"/>
    <n v="31.027397260273972"/>
    <s v="31-40"/>
    <s v="PhD"/>
    <n v="3"/>
    <s v="Trainee"/>
    <x v="1"/>
    <x v="0"/>
    <x v="0"/>
    <x v="406"/>
    <x v="1"/>
    <x v="319"/>
    <s v=""/>
    <x v="1"/>
    <x v="0"/>
    <n v="2400"/>
  </r>
  <r>
    <n v="1976"/>
    <s v="Hasan Hossain"/>
    <s v="Male"/>
    <d v="1994-08-12T00:00:00"/>
    <n v="31.032876712328768"/>
    <s v="31-40"/>
    <s v="Bachelor's Degree"/>
    <n v="20"/>
    <s v="Assistant Manager"/>
    <x v="1"/>
    <x v="3"/>
    <x v="3"/>
    <x v="117"/>
    <x v="4"/>
    <x v="177"/>
    <s v=""/>
    <x v="8"/>
    <x v="0"/>
    <n v="3100"/>
  </r>
  <r>
    <n v="2055"/>
    <s v="Faisal Bari"/>
    <s v="Male"/>
    <d v="1994-08-09T00:00:00"/>
    <n v="31.041095890410958"/>
    <s v="31-40"/>
    <s v="Master's Degree"/>
    <n v="18"/>
    <s v="Assistant Manager"/>
    <x v="1"/>
    <x v="0"/>
    <x v="0"/>
    <x v="537"/>
    <x v="0"/>
    <x v="454"/>
    <s v=""/>
    <x v="3"/>
    <x v="0"/>
    <n v="3900"/>
  </r>
  <r>
    <n v="3017"/>
    <s v="Ashik Das"/>
    <s v="Female"/>
    <d v="1994-08-06T00:00:00"/>
    <n v="31.049315068493151"/>
    <s v="31-40"/>
    <s v="Master's Degree"/>
    <n v="10"/>
    <s v="Assistant Manager"/>
    <x v="1"/>
    <x v="0"/>
    <x v="0"/>
    <x v="538"/>
    <x v="3"/>
    <x v="527"/>
    <s v=""/>
    <x v="1"/>
    <x v="0"/>
    <n v="2200"/>
  </r>
  <r>
    <n v="1110"/>
    <s v="Laboni Chowdhury"/>
    <s v="Male"/>
    <d v="1994-08-04T00:00:00"/>
    <n v="31.054794520547944"/>
    <s v="31-40"/>
    <s v="Master's Degree"/>
    <n v="0"/>
    <s v="Team Lead"/>
    <x v="1"/>
    <x v="2"/>
    <x v="2"/>
    <x v="539"/>
    <x v="3"/>
    <x v="353"/>
    <s v=""/>
    <x v="8"/>
    <x v="0"/>
    <n v="2700"/>
  </r>
  <r>
    <n v="3355"/>
    <s v="Mahfuz Sheikh"/>
    <s v="Male"/>
    <d v="1994-08-02T00:00:00"/>
    <n v="31.06027397260274"/>
    <s v="31-40"/>
    <s v="Master's Degree"/>
    <n v="5"/>
    <s v="Junior Executive"/>
    <x v="0"/>
    <x v="1"/>
    <x v="1"/>
    <x v="540"/>
    <x v="2"/>
    <x v="183"/>
    <n v="46"/>
    <x v="10"/>
    <x v="1"/>
    <n v="2800"/>
  </r>
  <r>
    <n v="3173"/>
    <s v="Biplob Haque"/>
    <s v="Female"/>
    <d v="1994-07-31T00:00:00"/>
    <n v="31.065753424657533"/>
    <s v="31-40"/>
    <s v="Master's Degree"/>
    <n v="17"/>
    <s v="Analyst"/>
    <x v="4"/>
    <x v="1"/>
    <x v="1"/>
    <x v="411"/>
    <x v="2"/>
    <x v="5"/>
    <s v=""/>
    <x v="1"/>
    <x v="2"/>
    <n v="3600"/>
  </r>
  <r>
    <n v="1521"/>
    <s v="Tanvir Mazumder"/>
    <s v="Female"/>
    <d v="1994-07-25T00:00:00"/>
    <n v="31.082191780821919"/>
    <s v="31-40"/>
    <s v="PhD"/>
    <n v="4"/>
    <s v="General Manager"/>
    <x v="2"/>
    <x v="0"/>
    <x v="0"/>
    <x v="422"/>
    <x v="3"/>
    <x v="564"/>
    <s v=""/>
    <x v="5"/>
    <x v="0"/>
    <n v="2300"/>
  </r>
  <r>
    <n v="3211"/>
    <s v="Samia Basu"/>
    <s v="Male"/>
    <d v="1994-07-22T00:00:00"/>
    <n v="31.090410958904108"/>
    <s v="31-40"/>
    <s v="Bachelor's Degree"/>
    <n v="0"/>
    <s v="Senior Executive"/>
    <x v="3"/>
    <x v="0"/>
    <x v="0"/>
    <x v="257"/>
    <x v="3"/>
    <x v="123"/>
    <s v=""/>
    <x v="1"/>
    <x v="0"/>
    <n v="2600"/>
  </r>
  <r>
    <n v="1599"/>
    <s v="Rina Ghosh"/>
    <s v="Female"/>
    <d v="1994-07-22T00:00:00"/>
    <n v="31.090410958904108"/>
    <s v="31-40"/>
    <s v="Master's Degree"/>
    <n v="8"/>
    <s v="Consultant"/>
    <x v="0"/>
    <x v="2"/>
    <x v="2"/>
    <x v="541"/>
    <x v="0"/>
    <x v="510"/>
    <s v=""/>
    <x v="2"/>
    <x v="0"/>
    <n v="3600"/>
  </r>
  <r>
    <n v="1035"/>
    <s v="Rafi Sarkar"/>
    <s v="Female"/>
    <d v="1994-07-20T00:00:00"/>
    <n v="31.095890410958905"/>
    <s v="31-40"/>
    <s v="PhD"/>
    <n v="19"/>
    <s v="Analyst"/>
    <x v="4"/>
    <x v="1"/>
    <x v="1"/>
    <x v="542"/>
    <x v="4"/>
    <x v="565"/>
    <s v=""/>
    <x v="1"/>
    <x v="0"/>
    <n v="3100"/>
  </r>
  <r>
    <n v="1028"/>
    <s v="Imran Das"/>
    <s v="Male"/>
    <d v="1994-07-14T00:00:00"/>
    <n v="31.112328767123287"/>
    <s v="31-40"/>
    <s v="PhD"/>
    <n v="19"/>
    <s v="Assistant Manager"/>
    <x v="1"/>
    <x v="3"/>
    <x v="3"/>
    <x v="543"/>
    <x v="4"/>
    <x v="419"/>
    <s v=""/>
    <x v="4"/>
    <x v="0"/>
    <n v="2700"/>
  </r>
  <r>
    <n v="3591"/>
    <s v="Farzana Haque"/>
    <s v="Male"/>
    <d v="1994-07-11T00:00:00"/>
    <n v="31.12054794520548"/>
    <s v="31-40"/>
    <s v="High School"/>
    <n v="15"/>
    <s v="Manager"/>
    <x v="4"/>
    <x v="0"/>
    <x v="0"/>
    <x v="408"/>
    <x v="3"/>
    <x v="566"/>
    <s v=""/>
    <x v="4"/>
    <x v="0"/>
    <n v="3200"/>
  </r>
  <r>
    <n v="1619"/>
    <s v="Nusrat Nizam"/>
    <s v="Male"/>
    <d v="1994-07-10T00:00:00"/>
    <n v="31.123287671232877"/>
    <s v="31-40"/>
    <s v="Bachelor's Degree"/>
    <n v="13"/>
    <s v="Analyst"/>
    <x v="4"/>
    <x v="0"/>
    <x v="0"/>
    <x v="72"/>
    <x v="1"/>
    <x v="70"/>
    <s v=""/>
    <x v="0"/>
    <x v="0"/>
    <n v="2500"/>
  </r>
  <r>
    <n v="1714"/>
    <s v="Tanvir Nandi"/>
    <s v="Female"/>
    <d v="1994-07-06T00:00:00"/>
    <n v="31.134246575342466"/>
    <s v="31-40"/>
    <s v="High School"/>
    <n v="19"/>
    <s v="Team Lead"/>
    <x v="1"/>
    <x v="0"/>
    <x v="0"/>
    <x v="1"/>
    <x v="3"/>
    <x v="567"/>
    <s v=""/>
    <x v="1"/>
    <x v="0"/>
    <n v="3600"/>
  </r>
  <r>
    <n v="3080"/>
    <s v="Mim Mazumder"/>
    <s v="Female"/>
    <d v="1994-07-01T00:00:00"/>
    <n v="31.147945205479452"/>
    <s v="31-40"/>
    <s v="PhD"/>
    <n v="9"/>
    <s v="Executive"/>
    <x v="0"/>
    <x v="0"/>
    <x v="0"/>
    <x v="544"/>
    <x v="3"/>
    <x v="119"/>
    <s v=""/>
    <x v="2"/>
    <x v="0"/>
    <n v="3800"/>
  </r>
  <r>
    <n v="1763"/>
    <s v="Rafi Ahmed"/>
    <s v="Female"/>
    <d v="1994-06-30T00:00:00"/>
    <n v="31.150684931506849"/>
    <s v="31-40"/>
    <s v="Bachelor's Degree"/>
    <n v="6"/>
    <s v="Team Lead"/>
    <x v="1"/>
    <x v="2"/>
    <x v="2"/>
    <x v="211"/>
    <x v="1"/>
    <x v="306"/>
    <s v=""/>
    <x v="5"/>
    <x v="0"/>
    <n v="3100"/>
  </r>
  <r>
    <n v="1148"/>
    <s v="Anika Ferdous"/>
    <s v="Female"/>
    <d v="1994-06-21T00:00:00"/>
    <n v="31.175342465753424"/>
    <s v="31-40"/>
    <s v="Bachelor's Degree"/>
    <n v="20"/>
    <s v="Executive"/>
    <x v="0"/>
    <x v="2"/>
    <x v="2"/>
    <x v="421"/>
    <x v="2"/>
    <x v="362"/>
    <n v="50"/>
    <x v="7"/>
    <x v="1"/>
    <n v="2500"/>
  </r>
  <r>
    <n v="3739"/>
    <s v="Urmi Basu"/>
    <s v="Male"/>
    <d v="1994-06-18T00:00:00"/>
    <n v="31.183561643835617"/>
    <s v="31-40"/>
    <s v="High School"/>
    <n v="6"/>
    <s v="Director"/>
    <x v="2"/>
    <x v="2"/>
    <x v="2"/>
    <x v="212"/>
    <x v="2"/>
    <x v="375"/>
    <n v="54"/>
    <x v="2"/>
    <x v="1"/>
    <n v="3600"/>
  </r>
  <r>
    <n v="3730"/>
    <s v="Farzana Khan"/>
    <s v="Female"/>
    <d v="1994-06-16T00:00:00"/>
    <n v="31.18904109589041"/>
    <s v="31-40"/>
    <s v="Master's Degree"/>
    <n v="0"/>
    <s v="Intern"/>
    <x v="6"/>
    <x v="2"/>
    <x v="2"/>
    <x v="545"/>
    <x v="2"/>
    <x v="487"/>
    <n v="47"/>
    <x v="4"/>
    <x v="1"/>
    <n v="3400"/>
  </r>
  <r>
    <n v="3733"/>
    <s v="Puja Sheikh"/>
    <s v="Male"/>
    <d v="1994-06-08T00:00:00"/>
    <n v="31.210958904109589"/>
    <s v="31-40"/>
    <s v="PhD"/>
    <n v="20"/>
    <s v="Manager"/>
    <x v="4"/>
    <x v="1"/>
    <x v="1"/>
    <x v="52"/>
    <x v="2"/>
    <x v="128"/>
    <s v=""/>
    <x v="7"/>
    <x v="2"/>
    <n v="2600"/>
  </r>
  <r>
    <n v="1805"/>
    <s v="Jahid Mandal"/>
    <s v="Female"/>
    <d v="1994-06-07T00:00:00"/>
    <n v="31.213698630136985"/>
    <s v="31-40"/>
    <s v="Bachelor's Degree"/>
    <n v="13"/>
    <s v="Assistant Manager"/>
    <x v="1"/>
    <x v="0"/>
    <x v="0"/>
    <x v="546"/>
    <x v="1"/>
    <x v="442"/>
    <s v=""/>
    <x v="9"/>
    <x v="0"/>
    <n v="3000"/>
  </r>
  <r>
    <n v="2768"/>
    <s v="Sumaiya Ferdous"/>
    <s v="Male"/>
    <d v="1994-06-06T00:00:00"/>
    <n v="31.216438356164385"/>
    <s v="31-40"/>
    <s v="PhD"/>
    <n v="2"/>
    <s v="Assistant Manager"/>
    <x v="1"/>
    <x v="0"/>
    <x v="0"/>
    <x v="259"/>
    <x v="1"/>
    <x v="566"/>
    <s v=""/>
    <x v="4"/>
    <x v="0"/>
    <n v="2500"/>
  </r>
  <r>
    <n v="1473"/>
    <s v="Shawon Ahmed"/>
    <s v="Female"/>
    <d v="1994-06-05T00:00:00"/>
    <n v="31.219178082191782"/>
    <s v="31-40"/>
    <s v="High School"/>
    <n v="17"/>
    <s v="Director"/>
    <x v="2"/>
    <x v="1"/>
    <x v="1"/>
    <x v="547"/>
    <x v="2"/>
    <x v="434"/>
    <s v=""/>
    <x v="9"/>
    <x v="2"/>
    <n v="3300"/>
  </r>
  <r>
    <n v="1481"/>
    <s v="Ruhul Sultana"/>
    <s v="Male"/>
    <d v="1994-06-05T00:00:00"/>
    <n v="31.219178082191782"/>
    <s v="31-40"/>
    <s v="Bachelor's Degree"/>
    <n v="4"/>
    <s v="Team Lead"/>
    <x v="1"/>
    <x v="1"/>
    <x v="1"/>
    <x v="129"/>
    <x v="2"/>
    <x v="226"/>
    <s v=""/>
    <x v="2"/>
    <x v="2"/>
    <n v="3600"/>
  </r>
  <r>
    <n v="2438"/>
    <s v="Jannat Rashid"/>
    <s v="Female"/>
    <d v="1994-06-04T00:00:00"/>
    <n v="31.221917808219178"/>
    <s v="31-40"/>
    <s v="Bachelor's Degree"/>
    <n v="5"/>
    <s v="Manager"/>
    <x v="4"/>
    <x v="1"/>
    <x v="1"/>
    <x v="266"/>
    <x v="2"/>
    <x v="521"/>
    <s v=""/>
    <x v="10"/>
    <x v="2"/>
    <n v="2600"/>
  </r>
  <r>
    <n v="1719"/>
    <s v="Rina Pal"/>
    <s v="Female"/>
    <d v="1994-06-04T00:00:00"/>
    <n v="31.221917808219178"/>
    <s v="31-40"/>
    <s v="PhD"/>
    <n v="12"/>
    <s v="Analyst"/>
    <x v="4"/>
    <x v="0"/>
    <x v="0"/>
    <x v="272"/>
    <x v="1"/>
    <x v="524"/>
    <s v=""/>
    <x v="6"/>
    <x v="0"/>
    <n v="3500"/>
  </r>
  <r>
    <n v="3706"/>
    <s v="Anika Rashid"/>
    <s v="Female"/>
    <d v="1994-06-03T00:00:00"/>
    <n v="31.224657534246575"/>
    <s v="31-40"/>
    <s v="Bachelor's Degree"/>
    <n v="12"/>
    <s v="Executive"/>
    <x v="0"/>
    <x v="0"/>
    <x v="0"/>
    <x v="548"/>
    <x v="0"/>
    <x v="100"/>
    <s v=""/>
    <x v="4"/>
    <x v="0"/>
    <n v="3600"/>
  </r>
  <r>
    <n v="3978"/>
    <s v="Biplob Rashid"/>
    <s v="Female"/>
    <d v="1994-05-26T00:00:00"/>
    <n v="31.246575342465754"/>
    <s v="31-40"/>
    <s v="PhD"/>
    <n v="13"/>
    <s v="Analyst"/>
    <x v="4"/>
    <x v="3"/>
    <x v="3"/>
    <x v="289"/>
    <x v="2"/>
    <x v="488"/>
    <n v="59"/>
    <x v="7"/>
    <x v="1"/>
    <n v="3400"/>
  </r>
  <r>
    <n v="3240"/>
    <s v="Tarek Uddin"/>
    <s v="Male"/>
    <d v="1994-05-26T00:00:00"/>
    <n v="31.246575342465754"/>
    <s v="31-40"/>
    <s v="PhD"/>
    <n v="0"/>
    <s v="Assistant Manager"/>
    <x v="1"/>
    <x v="0"/>
    <x v="0"/>
    <x v="549"/>
    <x v="3"/>
    <x v="65"/>
    <s v=""/>
    <x v="6"/>
    <x v="0"/>
    <n v="2400"/>
  </r>
  <r>
    <n v="3386"/>
    <s v="Hasan Karim"/>
    <s v="Female"/>
    <d v="1994-05-21T00:00:00"/>
    <n v="31.260273972602739"/>
    <s v="31-40"/>
    <s v="Bachelor's Degree"/>
    <n v="19"/>
    <s v="Trainee"/>
    <x v="1"/>
    <x v="0"/>
    <x v="0"/>
    <x v="550"/>
    <x v="4"/>
    <x v="53"/>
    <s v=""/>
    <x v="9"/>
    <x v="0"/>
    <n v="2100"/>
  </r>
  <r>
    <n v="1119"/>
    <s v="Tanvir Morshed"/>
    <s v="Male"/>
    <d v="1994-05-21T00:00:00"/>
    <n v="31.260273972602739"/>
    <s v="31-40"/>
    <s v="Bachelor's Degree"/>
    <n v="18"/>
    <s v="Assistant Manager"/>
    <x v="1"/>
    <x v="0"/>
    <x v="0"/>
    <x v="97"/>
    <x v="2"/>
    <x v="492"/>
    <s v=""/>
    <x v="0"/>
    <x v="2"/>
    <n v="3700"/>
  </r>
  <r>
    <n v="2224"/>
    <s v="Mona Biswas"/>
    <s v="Male"/>
    <d v="1994-05-15T00:00:00"/>
    <n v="31.276712328767122"/>
    <s v="31-40"/>
    <s v="PhD"/>
    <n v="6"/>
    <s v="Executive"/>
    <x v="0"/>
    <x v="0"/>
    <x v="0"/>
    <x v="463"/>
    <x v="1"/>
    <x v="251"/>
    <s v=""/>
    <x v="4"/>
    <x v="0"/>
    <n v="3800"/>
  </r>
  <r>
    <n v="3430"/>
    <s v="Samia Sheikh"/>
    <s v="Female"/>
    <d v="1994-05-05T00:00:00"/>
    <n v="31.304109589041097"/>
    <s v="31-40"/>
    <s v="Master's Degree"/>
    <n v="5"/>
    <s v="Junior Executive"/>
    <x v="0"/>
    <x v="0"/>
    <x v="0"/>
    <x v="115"/>
    <x v="3"/>
    <x v="552"/>
    <s v=""/>
    <x v="3"/>
    <x v="0"/>
    <n v="2000"/>
  </r>
  <r>
    <n v="3296"/>
    <s v="Abrar Khan"/>
    <s v="Female"/>
    <d v="1994-05-02T00:00:00"/>
    <n v="31.312328767123287"/>
    <s v="31-40"/>
    <s v="High School"/>
    <n v="9"/>
    <s v="Executive"/>
    <x v="0"/>
    <x v="0"/>
    <x v="0"/>
    <x v="483"/>
    <x v="0"/>
    <x v="210"/>
    <s v=""/>
    <x v="4"/>
    <x v="0"/>
    <n v="3400"/>
  </r>
  <r>
    <n v="2085"/>
    <s v="Anika Bhuiyan"/>
    <s v="Male"/>
    <d v="1994-04-26T00:00:00"/>
    <n v="31.328767123287673"/>
    <s v="31-40"/>
    <s v="Bachelor's Degree"/>
    <n v="6"/>
    <s v="Officer"/>
    <x v="5"/>
    <x v="0"/>
    <x v="0"/>
    <x v="551"/>
    <x v="1"/>
    <x v="568"/>
    <s v=""/>
    <x v="2"/>
    <x v="0"/>
    <n v="2400"/>
  </r>
  <r>
    <n v="1545"/>
    <s v="Ruma Das"/>
    <s v="Male"/>
    <d v="1994-04-22T00:00:00"/>
    <n v="31.339726027397262"/>
    <s v="31-40"/>
    <s v="PhD"/>
    <n v="12"/>
    <s v="Executive"/>
    <x v="0"/>
    <x v="0"/>
    <x v="0"/>
    <x v="195"/>
    <x v="1"/>
    <x v="423"/>
    <s v=""/>
    <x v="8"/>
    <x v="0"/>
    <n v="3300"/>
  </r>
  <r>
    <n v="3187"/>
    <s v="Iftekhar Hassan"/>
    <s v="Male"/>
    <d v="1994-04-18T00:00:00"/>
    <n v="31.350684931506848"/>
    <s v="31-40"/>
    <s v="PhD"/>
    <n v="9"/>
    <s v="Executive"/>
    <x v="0"/>
    <x v="0"/>
    <x v="0"/>
    <x v="487"/>
    <x v="1"/>
    <x v="378"/>
    <s v=""/>
    <x v="11"/>
    <x v="0"/>
    <n v="3100"/>
  </r>
  <r>
    <n v="3477"/>
    <s v="Ashik Morshed"/>
    <s v="Female"/>
    <d v="1994-04-13T00:00:00"/>
    <n v="31.364383561643837"/>
    <s v="31-40"/>
    <s v="PhD"/>
    <n v="7"/>
    <s v="Executive"/>
    <x v="0"/>
    <x v="0"/>
    <x v="0"/>
    <x v="147"/>
    <x v="0"/>
    <x v="413"/>
    <s v=""/>
    <x v="2"/>
    <x v="0"/>
    <n v="2100"/>
  </r>
  <r>
    <n v="2703"/>
    <s v="Khaled Das"/>
    <s v="Female"/>
    <d v="1994-04-13T00:00:00"/>
    <n v="31.364383561643837"/>
    <s v="31-40"/>
    <s v="PhD"/>
    <n v="7"/>
    <s v="Executive"/>
    <x v="0"/>
    <x v="3"/>
    <x v="3"/>
    <x v="552"/>
    <x v="4"/>
    <x v="411"/>
    <s v=""/>
    <x v="5"/>
    <x v="0"/>
    <n v="2300"/>
  </r>
  <r>
    <n v="1864"/>
    <s v="Sajid Haque"/>
    <s v="Female"/>
    <d v="1994-04-07T00:00:00"/>
    <n v="31.38082191780822"/>
    <s v="31-40"/>
    <s v="PhD"/>
    <n v="10"/>
    <s v="Junior Executive"/>
    <x v="0"/>
    <x v="0"/>
    <x v="0"/>
    <x v="406"/>
    <x v="0"/>
    <x v="569"/>
    <s v=""/>
    <x v="11"/>
    <x v="0"/>
    <n v="3600"/>
  </r>
  <r>
    <n v="2785"/>
    <s v="Ruma Nandi"/>
    <s v="Male"/>
    <d v="1994-04-03T00:00:00"/>
    <n v="31.391780821917809"/>
    <s v="31-40"/>
    <s v="High School"/>
    <n v="9"/>
    <s v="Junior Executive"/>
    <x v="0"/>
    <x v="0"/>
    <x v="0"/>
    <x v="318"/>
    <x v="3"/>
    <x v="93"/>
    <s v=""/>
    <x v="5"/>
    <x v="0"/>
    <n v="3800"/>
  </r>
  <r>
    <n v="1043"/>
    <s v="Mitu Das"/>
    <s v="Female"/>
    <d v="1994-04-02T00:00:00"/>
    <n v="31.394520547945206"/>
    <s v="31-40"/>
    <s v="PhD"/>
    <n v="8"/>
    <s v="Junior Executive"/>
    <x v="0"/>
    <x v="0"/>
    <x v="0"/>
    <x v="437"/>
    <x v="2"/>
    <x v="537"/>
    <s v=""/>
    <x v="0"/>
    <x v="2"/>
    <n v="3100"/>
  </r>
  <r>
    <n v="1787"/>
    <s v="Keya Karim"/>
    <s v="Male"/>
    <d v="1994-03-30T00:00:00"/>
    <n v="31.402739726027399"/>
    <s v="31-40"/>
    <s v="PhD"/>
    <n v="19"/>
    <s v="Manager"/>
    <x v="4"/>
    <x v="0"/>
    <x v="0"/>
    <x v="123"/>
    <x v="0"/>
    <x v="12"/>
    <s v=""/>
    <x v="7"/>
    <x v="0"/>
    <n v="3800"/>
  </r>
  <r>
    <n v="2218"/>
    <s v="Mona Bari"/>
    <s v="Other"/>
    <d v="1994-03-29T00:00:00"/>
    <n v="31.405479452054795"/>
    <s v="31-40"/>
    <s v="Master's Degree"/>
    <n v="16"/>
    <s v="Manager"/>
    <x v="4"/>
    <x v="3"/>
    <x v="3"/>
    <x v="347"/>
    <x v="4"/>
    <x v="570"/>
    <s v=""/>
    <x v="3"/>
    <x v="0"/>
    <n v="3100"/>
  </r>
  <r>
    <n v="2167"/>
    <s v="Laboni Ghosh"/>
    <s v="Male"/>
    <d v="1994-03-25T00:00:00"/>
    <n v="31.416438356164385"/>
    <s v="31-40"/>
    <s v="High School"/>
    <n v="10"/>
    <s v="Specialist"/>
    <x v="7"/>
    <x v="0"/>
    <x v="0"/>
    <x v="553"/>
    <x v="3"/>
    <x v="571"/>
    <s v=""/>
    <x v="9"/>
    <x v="0"/>
    <n v="2500"/>
  </r>
  <r>
    <n v="2226"/>
    <s v="Imran Das"/>
    <s v="Male"/>
    <d v="1994-03-19T00:00:00"/>
    <n v="31.432876712328767"/>
    <s v="31-40"/>
    <s v="High School"/>
    <n v="9"/>
    <s v="Manager"/>
    <x v="4"/>
    <x v="0"/>
    <x v="0"/>
    <x v="395"/>
    <x v="3"/>
    <x v="434"/>
    <s v=""/>
    <x v="9"/>
    <x v="0"/>
    <n v="2700"/>
  </r>
  <r>
    <n v="3571"/>
    <s v="Faria Akter"/>
    <s v="Male"/>
    <d v="1994-03-13T00:00:00"/>
    <n v="31.449315068493149"/>
    <s v="31-40"/>
    <s v="PhD"/>
    <n v="18"/>
    <s v="Coordinator"/>
    <x v="5"/>
    <x v="0"/>
    <x v="0"/>
    <x v="448"/>
    <x v="3"/>
    <x v="385"/>
    <s v=""/>
    <x v="10"/>
    <x v="0"/>
    <n v="3800"/>
  </r>
  <r>
    <n v="3575"/>
    <s v="Mahfuz Rahman"/>
    <s v="Male"/>
    <d v="1994-03-10T00:00:00"/>
    <n v="31.457534246575342"/>
    <s v="31-40"/>
    <s v="Master's Degree"/>
    <n v="10"/>
    <s v="Senior Executive"/>
    <x v="3"/>
    <x v="0"/>
    <x v="0"/>
    <x v="279"/>
    <x v="3"/>
    <x v="435"/>
    <s v=""/>
    <x v="8"/>
    <x v="0"/>
    <n v="3900"/>
  </r>
  <r>
    <n v="2203"/>
    <s v="Puja Sultana"/>
    <s v="Male"/>
    <d v="1994-03-06T00:00:00"/>
    <n v="31.468493150684932"/>
    <s v="31-40"/>
    <s v="Master's Degree"/>
    <n v="0"/>
    <s v="Senior Manager"/>
    <x v="2"/>
    <x v="0"/>
    <x v="0"/>
    <x v="153"/>
    <x v="4"/>
    <x v="524"/>
    <s v=""/>
    <x v="6"/>
    <x v="0"/>
    <n v="2300"/>
  </r>
  <r>
    <n v="3071"/>
    <s v="Shawon Ahmed"/>
    <s v="Female"/>
    <d v="1994-03-04T00:00:00"/>
    <n v="31.473972602739725"/>
    <s v="31-40"/>
    <s v="PhD"/>
    <n v="13"/>
    <s v="Senior Manager"/>
    <x v="2"/>
    <x v="0"/>
    <x v="0"/>
    <x v="554"/>
    <x v="1"/>
    <x v="435"/>
    <s v=""/>
    <x v="8"/>
    <x v="0"/>
    <n v="3500"/>
  </r>
  <r>
    <n v="1914"/>
    <s v="Nadia Chowdhury"/>
    <s v="Male"/>
    <d v="1994-03-03T00:00:00"/>
    <n v="31.476712328767125"/>
    <s v="31-40"/>
    <s v="High School"/>
    <n v="9"/>
    <s v="Assistant Manager"/>
    <x v="1"/>
    <x v="3"/>
    <x v="3"/>
    <x v="107"/>
    <x v="2"/>
    <x v="572"/>
    <n v="40"/>
    <x v="10"/>
    <x v="1"/>
    <n v="3600"/>
  </r>
  <r>
    <n v="2511"/>
    <s v="Jannat Sharif"/>
    <s v="Female"/>
    <d v="1994-03-02T00:00:00"/>
    <n v="31.479452054794521"/>
    <s v="31-40"/>
    <s v="High School"/>
    <n v="7"/>
    <s v="Analyst"/>
    <x v="4"/>
    <x v="0"/>
    <x v="0"/>
    <x v="405"/>
    <x v="3"/>
    <x v="518"/>
    <s v=""/>
    <x v="10"/>
    <x v="0"/>
    <n v="3500"/>
  </r>
  <r>
    <n v="1665"/>
    <s v="Rina Das"/>
    <s v="Male"/>
    <d v="1994-03-02T00:00:00"/>
    <n v="31.479452054794521"/>
    <s v="31-40"/>
    <s v="PhD"/>
    <n v="3"/>
    <s v="Senior Manager"/>
    <x v="2"/>
    <x v="0"/>
    <x v="0"/>
    <x v="401"/>
    <x v="2"/>
    <x v="87"/>
    <s v=""/>
    <x v="3"/>
    <x v="2"/>
    <n v="2600"/>
  </r>
  <r>
    <n v="1265"/>
    <s v="Hasan Arefin"/>
    <s v="Male"/>
    <d v="1994-02-28T00:00:00"/>
    <n v="31.484931506849314"/>
    <s v="31-40"/>
    <s v="High School"/>
    <n v="18"/>
    <s v="Junior Executive"/>
    <x v="0"/>
    <x v="0"/>
    <x v="0"/>
    <x v="360"/>
    <x v="3"/>
    <x v="196"/>
    <s v=""/>
    <x v="8"/>
    <x v="0"/>
    <n v="2000"/>
  </r>
  <r>
    <n v="1259"/>
    <s v="Sadia Chowdhury"/>
    <s v="Male"/>
    <d v="1994-02-27T00:00:00"/>
    <n v="31.487671232876714"/>
    <s v="31-40"/>
    <s v="High School"/>
    <n v="14"/>
    <s v="Trainee"/>
    <x v="1"/>
    <x v="1"/>
    <x v="1"/>
    <x v="504"/>
    <x v="2"/>
    <x v="95"/>
    <s v=""/>
    <x v="10"/>
    <x v="2"/>
    <n v="3600"/>
  </r>
  <r>
    <n v="3980"/>
    <s v="Biplob Talukder"/>
    <s v="Male"/>
    <d v="1994-02-22T00:00:00"/>
    <n v="31.5013698630137"/>
    <s v="31-40"/>
    <s v="High School"/>
    <n v="14"/>
    <s v="Assistant Manager"/>
    <x v="1"/>
    <x v="3"/>
    <x v="3"/>
    <x v="39"/>
    <x v="0"/>
    <x v="149"/>
    <s v=""/>
    <x v="5"/>
    <x v="0"/>
    <n v="3600"/>
  </r>
  <r>
    <n v="1451"/>
    <s v="Kona Shah"/>
    <s v="Male"/>
    <d v="1994-02-04T00:00:00"/>
    <n v="31.550684931506851"/>
    <s v="31-40"/>
    <s v="Bachelor's Degree"/>
    <n v="18"/>
    <s v="Manager"/>
    <x v="4"/>
    <x v="3"/>
    <x v="3"/>
    <x v="555"/>
    <x v="3"/>
    <x v="38"/>
    <s v=""/>
    <x v="5"/>
    <x v="0"/>
    <n v="2500"/>
  </r>
  <r>
    <n v="3111"/>
    <s v="Urmi Anwar"/>
    <s v="Male"/>
    <d v="1994-01-23T00:00:00"/>
    <n v="31.583561643835615"/>
    <s v="31-40"/>
    <s v="PhD"/>
    <n v="8"/>
    <s v="Senior Executive"/>
    <x v="3"/>
    <x v="2"/>
    <x v="2"/>
    <x v="197"/>
    <x v="1"/>
    <x v="495"/>
    <s v=""/>
    <x v="6"/>
    <x v="0"/>
    <n v="2400"/>
  </r>
  <r>
    <n v="3586"/>
    <s v="Sumaiya Sheikh"/>
    <s v="Male"/>
    <d v="1994-01-22T00:00:00"/>
    <n v="31.586301369863012"/>
    <s v="31-40"/>
    <s v="High School"/>
    <n v="11"/>
    <s v="Executive"/>
    <x v="0"/>
    <x v="0"/>
    <x v="0"/>
    <x v="556"/>
    <x v="1"/>
    <x v="542"/>
    <s v=""/>
    <x v="9"/>
    <x v="0"/>
    <n v="3100"/>
  </r>
  <r>
    <n v="3801"/>
    <s v="Shafin Haque"/>
    <s v="Female"/>
    <d v="1994-01-21T00:00:00"/>
    <n v="31.589041095890412"/>
    <s v="31-40"/>
    <s v="High School"/>
    <n v="4"/>
    <s v="Junior Executive"/>
    <x v="0"/>
    <x v="0"/>
    <x v="0"/>
    <x v="124"/>
    <x v="4"/>
    <x v="564"/>
    <s v=""/>
    <x v="5"/>
    <x v="0"/>
    <n v="3100"/>
  </r>
  <r>
    <n v="3602"/>
    <s v="Amin Shah"/>
    <s v="Male"/>
    <d v="1994-01-21T00:00:00"/>
    <n v="31.589041095890412"/>
    <s v="31-40"/>
    <s v="Master's Degree"/>
    <n v="3"/>
    <s v="Senior Manager"/>
    <x v="2"/>
    <x v="0"/>
    <x v="0"/>
    <x v="22"/>
    <x v="1"/>
    <x v="573"/>
    <s v=""/>
    <x v="6"/>
    <x v="0"/>
    <n v="3600"/>
  </r>
  <r>
    <n v="3013"/>
    <s v="Tania Sarkar"/>
    <s v="Male"/>
    <d v="1994-01-16T00:00:00"/>
    <n v="31.602739726027398"/>
    <s v="31-40"/>
    <s v="High School"/>
    <n v="19"/>
    <s v="Senior Executive"/>
    <x v="3"/>
    <x v="3"/>
    <x v="3"/>
    <x v="557"/>
    <x v="4"/>
    <x v="574"/>
    <s v=""/>
    <x v="1"/>
    <x v="0"/>
    <n v="3900"/>
  </r>
  <r>
    <n v="2424"/>
    <s v="Urmi Ghosh"/>
    <s v="Female"/>
    <d v="1994-01-09T00:00:00"/>
    <n v="31.621917808219177"/>
    <s v="31-40"/>
    <s v="Bachelor's Degree"/>
    <n v="11"/>
    <s v="Senior Manager"/>
    <x v="2"/>
    <x v="1"/>
    <x v="1"/>
    <x v="32"/>
    <x v="2"/>
    <x v="41"/>
    <s v=""/>
    <x v="2"/>
    <x v="2"/>
    <n v="2000"/>
  </r>
  <r>
    <n v="2531"/>
    <s v="Keya Morshed"/>
    <s v="Male"/>
    <d v="1994-01-03T00:00:00"/>
    <n v="31.638356164383563"/>
    <s v="31-40"/>
    <s v="PhD"/>
    <n v="11"/>
    <s v="Senior Manager"/>
    <x v="2"/>
    <x v="0"/>
    <x v="0"/>
    <x v="71"/>
    <x v="0"/>
    <x v="379"/>
    <s v=""/>
    <x v="8"/>
    <x v="0"/>
    <n v="3700"/>
  </r>
  <r>
    <n v="2320"/>
    <s v="Nusrat Sheikh"/>
    <s v="Male"/>
    <d v="1994-01-01T00:00:00"/>
    <n v="31.643835616438356"/>
    <s v="31-40"/>
    <s v="Master's Degree"/>
    <n v="12"/>
    <s v="General Manager"/>
    <x v="2"/>
    <x v="0"/>
    <x v="0"/>
    <x v="267"/>
    <x v="1"/>
    <x v="510"/>
    <s v=""/>
    <x v="2"/>
    <x v="0"/>
    <n v="3500"/>
  </r>
  <r>
    <n v="2689"/>
    <s v="Faisal Chowdhury"/>
    <s v="Male"/>
    <d v="1993-12-29T00:00:00"/>
    <n v="31.652054794520549"/>
    <s v="31-40"/>
    <s v="PhD"/>
    <n v="13"/>
    <s v="Manager"/>
    <x v="4"/>
    <x v="0"/>
    <x v="0"/>
    <x v="558"/>
    <x v="3"/>
    <x v="239"/>
    <s v=""/>
    <x v="5"/>
    <x v="0"/>
    <n v="2400"/>
  </r>
  <r>
    <n v="3134"/>
    <s v="Iftekhar Ferdous"/>
    <s v="Female"/>
    <d v="1993-12-29T00:00:00"/>
    <n v="31.652054794520549"/>
    <s v="31-40"/>
    <s v="Master's Degree"/>
    <n v="4"/>
    <s v="Senior Executive"/>
    <x v="3"/>
    <x v="2"/>
    <x v="2"/>
    <x v="274"/>
    <x v="1"/>
    <x v="567"/>
    <s v=""/>
    <x v="1"/>
    <x v="0"/>
    <n v="3900"/>
  </r>
  <r>
    <n v="2233"/>
    <s v="Ruhul Sharif"/>
    <s v="Female"/>
    <d v="1993-12-27T00:00:00"/>
    <n v="31.657534246575342"/>
    <s v="31-40"/>
    <s v="Bachelor's Degree"/>
    <n v="7"/>
    <s v="Analyst"/>
    <x v="4"/>
    <x v="0"/>
    <x v="0"/>
    <x v="258"/>
    <x v="1"/>
    <x v="52"/>
    <s v=""/>
    <x v="4"/>
    <x v="0"/>
    <n v="3800"/>
  </r>
  <r>
    <n v="3128"/>
    <s v="Sadia Pramanik"/>
    <s v="Female"/>
    <d v="1993-12-23T00:00:00"/>
    <n v="31.668493150684931"/>
    <s v="31-40"/>
    <s v="High School"/>
    <n v="8"/>
    <s v="Specialist"/>
    <x v="7"/>
    <x v="0"/>
    <x v="0"/>
    <x v="374"/>
    <x v="1"/>
    <x v="202"/>
    <s v=""/>
    <x v="5"/>
    <x v="0"/>
    <n v="2600"/>
  </r>
  <r>
    <n v="2370"/>
    <s v="Sadia Dutta"/>
    <s v="Female"/>
    <d v="1993-12-20T00:00:00"/>
    <n v="31.676712328767124"/>
    <s v="31-40"/>
    <s v="High School"/>
    <n v="9"/>
    <s v="Executive"/>
    <x v="0"/>
    <x v="2"/>
    <x v="2"/>
    <x v="527"/>
    <x v="0"/>
    <x v="550"/>
    <s v=""/>
    <x v="4"/>
    <x v="0"/>
    <n v="2800"/>
  </r>
  <r>
    <n v="1847"/>
    <s v="Iftekhar Hassan"/>
    <s v="Female"/>
    <d v="1993-12-11T00:00:00"/>
    <n v="31.701369863013699"/>
    <s v="31-40"/>
    <s v="Bachelor's Degree"/>
    <n v="1"/>
    <s v="Executive"/>
    <x v="0"/>
    <x v="2"/>
    <x v="2"/>
    <x v="164"/>
    <x v="2"/>
    <x v="474"/>
    <n v="46"/>
    <x v="4"/>
    <x v="1"/>
    <n v="2100"/>
  </r>
  <r>
    <n v="2003"/>
    <s v="Iftekhar Ghosh"/>
    <s v="Female"/>
    <d v="1993-12-09T00:00:00"/>
    <n v="31.706849315068492"/>
    <s v="31-40"/>
    <s v="High School"/>
    <n v="2"/>
    <s v="Analyst"/>
    <x v="4"/>
    <x v="3"/>
    <x v="3"/>
    <x v="195"/>
    <x v="3"/>
    <x v="368"/>
    <s v=""/>
    <x v="8"/>
    <x v="0"/>
    <n v="3600"/>
  </r>
  <r>
    <n v="3410"/>
    <s v="Nusrat Nandi"/>
    <s v="Female"/>
    <d v="1993-12-08T00:00:00"/>
    <n v="31.709589041095889"/>
    <s v="31-40"/>
    <s v="High School"/>
    <n v="9"/>
    <s v="Junior Executive"/>
    <x v="0"/>
    <x v="3"/>
    <x v="3"/>
    <x v="356"/>
    <x v="2"/>
    <x v="4"/>
    <n v="51"/>
    <x v="0"/>
    <x v="1"/>
    <n v="3800"/>
  </r>
  <r>
    <n v="3775"/>
    <s v="Ashik Sultana"/>
    <s v="Female"/>
    <d v="1993-11-29T00:00:00"/>
    <n v="31.734246575342464"/>
    <s v="31-40"/>
    <s v="PhD"/>
    <n v="13"/>
    <s v="Trainee"/>
    <x v="1"/>
    <x v="0"/>
    <x v="0"/>
    <x v="170"/>
    <x v="3"/>
    <x v="25"/>
    <s v=""/>
    <x v="3"/>
    <x v="0"/>
    <n v="2800"/>
  </r>
  <r>
    <n v="1250"/>
    <s v="Iftekhar Nizam"/>
    <s v="Male"/>
    <d v="1993-11-19T00:00:00"/>
    <n v="31.761643835616439"/>
    <s v="31-40"/>
    <s v="High School"/>
    <n v="3"/>
    <s v="Senior Manager"/>
    <x v="2"/>
    <x v="2"/>
    <x v="2"/>
    <x v="559"/>
    <x v="2"/>
    <x v="379"/>
    <n v="56"/>
    <x v="8"/>
    <x v="1"/>
    <n v="3900"/>
  </r>
  <r>
    <n v="2302"/>
    <s v="Mahfuz Ferdous"/>
    <s v="Female"/>
    <d v="1993-11-16T00:00:00"/>
    <n v="31.769863013698629"/>
    <s v="31-40"/>
    <s v="Bachelor's Degree"/>
    <n v="19"/>
    <s v="Intern"/>
    <x v="6"/>
    <x v="3"/>
    <x v="3"/>
    <x v="560"/>
    <x v="4"/>
    <x v="33"/>
    <s v=""/>
    <x v="8"/>
    <x v="0"/>
    <n v="3800"/>
  </r>
  <r>
    <n v="3281"/>
    <s v="Faria Mazumder"/>
    <s v="Male"/>
    <d v="1993-11-14T00:00:00"/>
    <n v="31.775342465753425"/>
    <s v="31-40"/>
    <s v="PhD"/>
    <n v="2"/>
    <s v="Senior Executive"/>
    <x v="3"/>
    <x v="0"/>
    <x v="0"/>
    <x v="322"/>
    <x v="1"/>
    <x v="12"/>
    <s v=""/>
    <x v="7"/>
    <x v="0"/>
    <n v="3400"/>
  </r>
  <r>
    <n v="3968"/>
    <s v="Nafisa Mazumder"/>
    <s v="Male"/>
    <d v="1993-11-13T00:00:00"/>
    <n v="31.778082191780822"/>
    <s v="31-40"/>
    <s v="Master's Degree"/>
    <n v="9"/>
    <s v="Junior Executive"/>
    <x v="0"/>
    <x v="0"/>
    <x v="0"/>
    <x v="476"/>
    <x v="0"/>
    <x v="344"/>
    <s v=""/>
    <x v="10"/>
    <x v="0"/>
    <n v="3700"/>
  </r>
  <r>
    <n v="2825"/>
    <s v="Khaled Sharif"/>
    <s v="Male"/>
    <d v="1993-10-31T00:00:00"/>
    <n v="31.813698630136987"/>
    <s v="31-40"/>
    <s v="High School"/>
    <n v="18"/>
    <s v="Team Lead"/>
    <x v="1"/>
    <x v="0"/>
    <x v="0"/>
    <x v="422"/>
    <x v="4"/>
    <x v="61"/>
    <s v=""/>
    <x v="5"/>
    <x v="0"/>
    <n v="2900"/>
  </r>
  <r>
    <n v="2614"/>
    <s v="Faisal Rahman"/>
    <s v="Male"/>
    <d v="1993-10-26T00:00:00"/>
    <n v="31.827397260273973"/>
    <s v="31-40"/>
    <s v="Master's Degree"/>
    <n v="13"/>
    <s v="Team Lead"/>
    <x v="1"/>
    <x v="0"/>
    <x v="0"/>
    <x v="117"/>
    <x v="4"/>
    <x v="315"/>
    <s v=""/>
    <x v="8"/>
    <x v="0"/>
    <n v="3000"/>
  </r>
  <r>
    <n v="2374"/>
    <s v="Abrar Ferdous"/>
    <s v="Male"/>
    <d v="1993-10-24T00:00:00"/>
    <n v="31.832876712328765"/>
    <s v="31-40"/>
    <s v="Bachelor's Degree"/>
    <n v="4"/>
    <s v="Trainee"/>
    <x v="1"/>
    <x v="2"/>
    <x v="2"/>
    <x v="194"/>
    <x v="2"/>
    <x v="387"/>
    <n v="32"/>
    <x v="0"/>
    <x v="1"/>
    <n v="3500"/>
  </r>
  <r>
    <n v="2042"/>
    <s v="Kona Ghosh"/>
    <s v="Female"/>
    <d v="1993-10-22T00:00:00"/>
    <n v="31.838356164383562"/>
    <s v="31-40"/>
    <s v="Master's Degree"/>
    <n v="6"/>
    <s v="Junior Executive"/>
    <x v="0"/>
    <x v="3"/>
    <x v="3"/>
    <x v="392"/>
    <x v="4"/>
    <x v="477"/>
    <s v=""/>
    <x v="1"/>
    <x v="0"/>
    <n v="2300"/>
  </r>
  <r>
    <n v="3817"/>
    <s v="Urmi Alam"/>
    <s v="Male"/>
    <d v="1993-10-10T00:00:00"/>
    <n v="31.87123287671233"/>
    <s v="31-40"/>
    <s v="Bachelor's Degree"/>
    <n v="17"/>
    <s v="Consultant"/>
    <x v="0"/>
    <x v="0"/>
    <x v="0"/>
    <x v="133"/>
    <x v="0"/>
    <x v="29"/>
    <s v=""/>
    <x v="3"/>
    <x v="0"/>
    <n v="2100"/>
  </r>
  <r>
    <n v="2241"/>
    <s v="Tanvir Bhuiyan"/>
    <s v="Female"/>
    <d v="1993-10-09T00:00:00"/>
    <n v="31.873972602739727"/>
    <s v="31-40"/>
    <s v="Master's Degree"/>
    <n v="1"/>
    <s v="Executive"/>
    <x v="0"/>
    <x v="3"/>
    <x v="3"/>
    <x v="561"/>
    <x v="2"/>
    <x v="37"/>
    <n v="58"/>
    <x v="10"/>
    <x v="1"/>
    <n v="3200"/>
  </r>
  <r>
    <n v="3519"/>
    <s v="Maliha Khan"/>
    <s v="Male"/>
    <d v="1993-10-07T00:00:00"/>
    <n v="31.87945205479452"/>
    <s v="31-40"/>
    <s v="Bachelor's Degree"/>
    <n v="7"/>
    <s v="Senior Executive"/>
    <x v="3"/>
    <x v="0"/>
    <x v="0"/>
    <x v="387"/>
    <x v="2"/>
    <x v="478"/>
    <s v=""/>
    <x v="6"/>
    <x v="2"/>
    <n v="3500"/>
  </r>
  <r>
    <n v="3062"/>
    <s v="Mim Shah"/>
    <s v="Male"/>
    <d v="1993-10-04T00:00:00"/>
    <n v="31.887671232876713"/>
    <s v="31-40"/>
    <s v="Bachelor's Degree"/>
    <n v="12"/>
    <s v="Analyst"/>
    <x v="4"/>
    <x v="0"/>
    <x v="0"/>
    <x v="385"/>
    <x v="4"/>
    <x v="160"/>
    <s v=""/>
    <x v="6"/>
    <x v="0"/>
    <n v="3200"/>
  </r>
  <r>
    <n v="1159"/>
    <s v="Mitu Alam"/>
    <s v="Female"/>
    <d v="1993-10-03T00:00:00"/>
    <n v="31.890410958904109"/>
    <s v="31-40"/>
    <s v="High School"/>
    <n v="4"/>
    <s v="Senior Manager"/>
    <x v="2"/>
    <x v="2"/>
    <x v="2"/>
    <x v="405"/>
    <x v="1"/>
    <x v="407"/>
    <s v=""/>
    <x v="10"/>
    <x v="0"/>
    <n v="2100"/>
  </r>
  <r>
    <n v="2068"/>
    <s v="Shafin Rashid"/>
    <s v="Female"/>
    <d v="1993-10-01T00:00:00"/>
    <n v="31.895890410958906"/>
    <s v="31-40"/>
    <s v="Bachelor's Degree"/>
    <n v="4"/>
    <s v="Intern"/>
    <x v="6"/>
    <x v="0"/>
    <x v="0"/>
    <x v="220"/>
    <x v="1"/>
    <x v="243"/>
    <s v=""/>
    <x v="2"/>
    <x v="0"/>
    <n v="3500"/>
  </r>
  <r>
    <n v="3977"/>
    <s v="Jahid Bhuiyan"/>
    <s v="Male"/>
    <d v="1993-09-30T00:00:00"/>
    <n v="31.898630136986302"/>
    <s v="31-40"/>
    <s v="High School"/>
    <n v="7"/>
    <s v="Manager"/>
    <x v="4"/>
    <x v="0"/>
    <x v="0"/>
    <x v="562"/>
    <x v="0"/>
    <x v="575"/>
    <s v=""/>
    <x v="1"/>
    <x v="0"/>
    <n v="2400"/>
  </r>
  <r>
    <n v="2276"/>
    <s v="Jannat Bari"/>
    <s v="Female"/>
    <d v="1993-09-29T00:00:00"/>
    <n v="31.901369863013699"/>
    <s v="31-40"/>
    <s v="High School"/>
    <n v="10"/>
    <s v="Executive"/>
    <x v="0"/>
    <x v="0"/>
    <x v="0"/>
    <x v="563"/>
    <x v="3"/>
    <x v="559"/>
    <s v=""/>
    <x v="2"/>
    <x v="0"/>
    <n v="3400"/>
  </r>
  <r>
    <n v="1202"/>
    <s v="Keya Talukder"/>
    <s v="Female"/>
    <d v="1993-09-28T00:00:00"/>
    <n v="31.904109589041095"/>
    <s v="31-40"/>
    <s v="Bachelor's Degree"/>
    <n v="12"/>
    <s v="General Manager"/>
    <x v="2"/>
    <x v="0"/>
    <x v="0"/>
    <x v="176"/>
    <x v="2"/>
    <x v="298"/>
    <n v="49"/>
    <x v="2"/>
    <x v="1"/>
    <n v="2900"/>
  </r>
  <r>
    <n v="1413"/>
    <s v="Ayesha Mahmud"/>
    <s v="Male"/>
    <d v="1993-09-26T00:00:00"/>
    <n v="31.909589041095892"/>
    <s v="31-40"/>
    <s v="PhD"/>
    <n v="18"/>
    <s v="Consultant"/>
    <x v="0"/>
    <x v="0"/>
    <x v="0"/>
    <x v="411"/>
    <x v="1"/>
    <x v="336"/>
    <s v=""/>
    <x v="1"/>
    <x v="0"/>
    <n v="2800"/>
  </r>
  <r>
    <n v="2775"/>
    <s v="Laboni Anwar"/>
    <s v="Male"/>
    <d v="1993-09-21T00:00:00"/>
    <n v="31.923287671232877"/>
    <s v="31-40"/>
    <s v="High School"/>
    <n v="3"/>
    <s v="Executive"/>
    <x v="0"/>
    <x v="0"/>
    <x v="0"/>
    <x v="204"/>
    <x v="0"/>
    <x v="62"/>
    <s v=""/>
    <x v="7"/>
    <x v="0"/>
    <n v="2900"/>
  </r>
  <r>
    <n v="3218"/>
    <s v="Tania Biswas"/>
    <s v="Female"/>
    <d v="1993-09-18T00:00:00"/>
    <n v="31.931506849315067"/>
    <s v="31-40"/>
    <s v="PhD"/>
    <n v="15"/>
    <s v="Team Lead"/>
    <x v="1"/>
    <x v="0"/>
    <x v="0"/>
    <x v="564"/>
    <x v="3"/>
    <x v="576"/>
    <s v=""/>
    <x v="11"/>
    <x v="0"/>
    <n v="3700"/>
  </r>
  <r>
    <n v="1768"/>
    <s v="Puja Sharif"/>
    <s v="Male"/>
    <d v="1993-08-30T00:00:00"/>
    <n v="31.983561643835618"/>
    <s v="31-40"/>
    <s v="Master's Degree"/>
    <n v="0"/>
    <s v="Coordinator"/>
    <x v="5"/>
    <x v="0"/>
    <x v="0"/>
    <x v="300"/>
    <x v="2"/>
    <x v="577"/>
    <n v="30"/>
    <x v="9"/>
    <x v="1"/>
    <n v="2900"/>
  </r>
  <r>
    <n v="2540"/>
    <s v="Mitu Nandi"/>
    <s v="Female"/>
    <d v="1993-08-27T00:00:00"/>
    <n v="31.991780821917807"/>
    <s v="31-40"/>
    <s v="Master's Degree"/>
    <n v="17"/>
    <s v="Manager"/>
    <x v="4"/>
    <x v="0"/>
    <x v="0"/>
    <x v="110"/>
    <x v="0"/>
    <x v="578"/>
    <s v=""/>
    <x v="6"/>
    <x v="0"/>
    <n v="2600"/>
  </r>
  <r>
    <n v="3445"/>
    <s v="Urmi Ahmed"/>
    <s v="Male"/>
    <d v="1993-08-21T00:00:00"/>
    <n v="32.008219178082193"/>
    <s v="31-40"/>
    <s v="High School"/>
    <n v="3"/>
    <s v="Junior Executive"/>
    <x v="0"/>
    <x v="0"/>
    <x v="0"/>
    <x v="549"/>
    <x v="3"/>
    <x v="563"/>
    <s v=""/>
    <x v="3"/>
    <x v="0"/>
    <n v="3500"/>
  </r>
  <r>
    <n v="1608"/>
    <s v="Shafin Mahmud"/>
    <s v="Female"/>
    <d v="1993-08-20T00:00:00"/>
    <n v="32.010958904109586"/>
    <s v="31-40"/>
    <s v="Bachelor's Degree"/>
    <n v="6"/>
    <s v="Senior Executive"/>
    <x v="3"/>
    <x v="1"/>
    <x v="1"/>
    <x v="171"/>
    <x v="4"/>
    <x v="11"/>
    <s v=""/>
    <x v="6"/>
    <x v="0"/>
    <n v="2500"/>
  </r>
  <r>
    <n v="2083"/>
    <s v="Parvez Ahmed"/>
    <s v="Male"/>
    <d v="1993-08-03T00:00:00"/>
    <n v="32.057534246575344"/>
    <s v="31-40"/>
    <s v="High School"/>
    <n v="7"/>
    <s v="Consultant"/>
    <x v="0"/>
    <x v="0"/>
    <x v="0"/>
    <x v="565"/>
    <x v="2"/>
    <x v="15"/>
    <n v="35"/>
    <x v="6"/>
    <x v="1"/>
    <n v="3400"/>
  </r>
  <r>
    <n v="2073"/>
    <s v="Jannat Rashid"/>
    <s v="Female"/>
    <d v="1993-07-30T00:00:00"/>
    <n v="32.06849315068493"/>
    <s v="31-40"/>
    <s v="PhD"/>
    <n v="13"/>
    <s v="Senior Executive"/>
    <x v="3"/>
    <x v="0"/>
    <x v="0"/>
    <x v="135"/>
    <x v="1"/>
    <x v="355"/>
    <s v=""/>
    <x v="0"/>
    <x v="0"/>
    <n v="3700"/>
  </r>
  <r>
    <n v="2558"/>
    <s v="Rafi Rahman"/>
    <s v="Female"/>
    <d v="1993-07-27T00:00:00"/>
    <n v="32.076712328767123"/>
    <s v="31-40"/>
    <s v="High School"/>
    <n v="13"/>
    <s v="Manager"/>
    <x v="4"/>
    <x v="0"/>
    <x v="0"/>
    <x v="12"/>
    <x v="0"/>
    <x v="579"/>
    <s v=""/>
    <x v="6"/>
    <x v="0"/>
    <n v="2400"/>
  </r>
  <r>
    <n v="2999"/>
    <s v="Shafin Talukder"/>
    <s v="Male"/>
    <d v="1993-07-24T00:00:00"/>
    <n v="32.084931506849315"/>
    <s v="31-40"/>
    <s v="Master's Degree"/>
    <n v="3"/>
    <s v="Director"/>
    <x v="2"/>
    <x v="0"/>
    <x v="0"/>
    <x v="305"/>
    <x v="1"/>
    <x v="386"/>
    <s v=""/>
    <x v="8"/>
    <x v="0"/>
    <n v="3600"/>
  </r>
  <r>
    <n v="1772"/>
    <s v="Faria Biswas"/>
    <s v="Male"/>
    <d v="1993-07-24T00:00:00"/>
    <n v="32.084931506849315"/>
    <s v="31-40"/>
    <s v="PhD"/>
    <n v="13"/>
    <s v="Intern"/>
    <x v="6"/>
    <x v="2"/>
    <x v="2"/>
    <x v="325"/>
    <x v="1"/>
    <x v="347"/>
    <s v=""/>
    <x v="2"/>
    <x v="0"/>
    <n v="3900"/>
  </r>
  <r>
    <n v="1222"/>
    <s v="Keya Morshed"/>
    <s v="Female"/>
    <d v="1993-07-18T00:00:00"/>
    <n v="32.101369863013701"/>
    <s v="31-40"/>
    <s v="High School"/>
    <n v="0"/>
    <s v="Manager"/>
    <x v="4"/>
    <x v="0"/>
    <x v="0"/>
    <x v="412"/>
    <x v="0"/>
    <x v="339"/>
    <s v=""/>
    <x v="0"/>
    <x v="0"/>
    <n v="2900"/>
  </r>
  <r>
    <n v="3828"/>
    <s v="Nadia Talukder"/>
    <s v="Female"/>
    <d v="1993-07-17T00:00:00"/>
    <n v="32.104109589041094"/>
    <s v="31-40"/>
    <s v="Master's Degree"/>
    <n v="9"/>
    <s v="Trainee"/>
    <x v="1"/>
    <x v="0"/>
    <x v="0"/>
    <x v="330"/>
    <x v="1"/>
    <x v="409"/>
    <s v=""/>
    <x v="2"/>
    <x v="0"/>
    <n v="2700"/>
  </r>
  <r>
    <n v="3837"/>
    <s v="Mona Miah"/>
    <s v="Female"/>
    <d v="1993-07-12T00:00:00"/>
    <n v="32.11780821917808"/>
    <s v="31-40"/>
    <s v="Master's Degree"/>
    <n v="8"/>
    <s v="Senior Executive"/>
    <x v="3"/>
    <x v="0"/>
    <x v="0"/>
    <x v="206"/>
    <x v="3"/>
    <x v="434"/>
    <s v=""/>
    <x v="9"/>
    <x v="0"/>
    <n v="3000"/>
  </r>
  <r>
    <n v="3276"/>
    <s v="Shila Islam"/>
    <s v="Female"/>
    <d v="1993-07-09T00:00:00"/>
    <n v="32.126027397260273"/>
    <s v="31-40"/>
    <s v="Master's Degree"/>
    <n v="6"/>
    <s v="Senior Executive"/>
    <x v="3"/>
    <x v="1"/>
    <x v="1"/>
    <x v="566"/>
    <x v="2"/>
    <x v="260"/>
    <s v=""/>
    <x v="10"/>
    <x v="2"/>
    <n v="2800"/>
  </r>
  <r>
    <n v="2257"/>
    <s v="Tarek Sheikh"/>
    <s v="Female"/>
    <d v="1993-06-29T00:00:00"/>
    <n v="32.153424657534245"/>
    <s v="31-40"/>
    <s v="Master's Degree"/>
    <n v="11"/>
    <s v="Manager"/>
    <x v="4"/>
    <x v="0"/>
    <x v="0"/>
    <x v="153"/>
    <x v="2"/>
    <x v="580"/>
    <s v=""/>
    <x v="6"/>
    <x v="2"/>
    <n v="3900"/>
  </r>
  <r>
    <n v="2296"/>
    <s v="Anika Sultana"/>
    <s v="Female"/>
    <d v="1993-06-27T00:00:00"/>
    <n v="32.158904109589038"/>
    <s v="31-40"/>
    <s v="Master's Degree"/>
    <n v="19"/>
    <s v="Trainee"/>
    <x v="1"/>
    <x v="0"/>
    <x v="0"/>
    <x v="567"/>
    <x v="1"/>
    <x v="384"/>
    <s v=""/>
    <x v="6"/>
    <x v="0"/>
    <n v="2300"/>
  </r>
  <r>
    <n v="2646"/>
    <s v="Towhid Miah"/>
    <s v="Female"/>
    <d v="1993-06-26T00:00:00"/>
    <n v="32.161643835616438"/>
    <s v="31-40"/>
    <s v="Bachelor's Degree"/>
    <n v="19"/>
    <s v="Manager"/>
    <x v="4"/>
    <x v="0"/>
    <x v="0"/>
    <x v="244"/>
    <x v="0"/>
    <x v="92"/>
    <s v=""/>
    <x v="3"/>
    <x v="0"/>
    <n v="2400"/>
  </r>
  <r>
    <n v="2171"/>
    <s v="Jahid Islam"/>
    <s v="Female"/>
    <d v="1993-06-15T00:00:00"/>
    <n v="32.19178082191781"/>
    <s v="31-40"/>
    <s v="PhD"/>
    <n v="10"/>
    <s v="Junior Executive"/>
    <x v="0"/>
    <x v="0"/>
    <x v="0"/>
    <x v="4"/>
    <x v="0"/>
    <x v="285"/>
    <s v=""/>
    <x v="0"/>
    <x v="0"/>
    <n v="3700"/>
  </r>
  <r>
    <n v="2719"/>
    <s v="Sajid Ghosh"/>
    <s v="Male"/>
    <d v="1993-06-09T00:00:00"/>
    <n v="32.208219178082189"/>
    <s v="31-40"/>
    <s v="PhD"/>
    <n v="12"/>
    <s v="Assistant Manager"/>
    <x v="1"/>
    <x v="0"/>
    <x v="0"/>
    <x v="351"/>
    <x v="0"/>
    <x v="362"/>
    <s v=""/>
    <x v="7"/>
    <x v="0"/>
    <n v="3200"/>
  </r>
  <r>
    <n v="3055"/>
    <s v="Rina Biswas"/>
    <s v="Female"/>
    <d v="1993-06-06T00:00:00"/>
    <n v="32.216438356164382"/>
    <s v="31-40"/>
    <s v="PhD"/>
    <n v="20"/>
    <s v="Team Lead"/>
    <x v="1"/>
    <x v="1"/>
    <x v="1"/>
    <x v="568"/>
    <x v="2"/>
    <x v="470"/>
    <n v="33"/>
    <x v="0"/>
    <x v="1"/>
    <n v="2200"/>
  </r>
  <r>
    <n v="1493"/>
    <s v="Maliha Hassan"/>
    <s v="Female"/>
    <d v="1993-05-10T00:00:00"/>
    <n v="32.290410958904111"/>
    <s v="31-40"/>
    <s v="PhD"/>
    <n v="0"/>
    <s v="Intern"/>
    <x v="6"/>
    <x v="1"/>
    <x v="1"/>
    <x v="406"/>
    <x v="4"/>
    <x v="581"/>
    <s v=""/>
    <x v="1"/>
    <x v="0"/>
    <n v="3200"/>
  </r>
  <r>
    <n v="1910"/>
    <s v="Nusrat Sarkar"/>
    <s v="Female"/>
    <d v="1993-05-06T00:00:00"/>
    <n v="32.301369863013697"/>
    <s v="31-40"/>
    <s v="PhD"/>
    <n v="15"/>
    <s v="Assistant Manager"/>
    <x v="1"/>
    <x v="3"/>
    <x v="3"/>
    <x v="569"/>
    <x v="2"/>
    <x v="582"/>
    <n v="39"/>
    <x v="11"/>
    <x v="1"/>
    <n v="2000"/>
  </r>
  <r>
    <n v="1578"/>
    <s v="Towhid Roy"/>
    <s v="Male"/>
    <d v="1993-05-06T00:00:00"/>
    <n v="32.301369863013697"/>
    <s v="31-40"/>
    <s v="PhD"/>
    <n v="19"/>
    <s v="Analyst"/>
    <x v="4"/>
    <x v="0"/>
    <x v="0"/>
    <x v="206"/>
    <x v="2"/>
    <x v="434"/>
    <n v="31"/>
    <x v="9"/>
    <x v="1"/>
    <n v="3800"/>
  </r>
  <r>
    <n v="2736"/>
    <s v="Rina Bari"/>
    <s v="Male"/>
    <d v="1993-05-02T00:00:00"/>
    <n v="32.31232876712329"/>
    <s v="31-40"/>
    <s v="Master's Degree"/>
    <n v="20"/>
    <s v="General Manager"/>
    <x v="2"/>
    <x v="0"/>
    <x v="0"/>
    <x v="102"/>
    <x v="0"/>
    <x v="130"/>
    <s v=""/>
    <x v="8"/>
    <x v="0"/>
    <n v="2800"/>
  </r>
  <r>
    <n v="1676"/>
    <s v="Mehedi Bhuiyan"/>
    <s v="Male"/>
    <d v="1993-04-30T00:00:00"/>
    <n v="32.317808219178083"/>
    <s v="31-40"/>
    <s v="PhD"/>
    <n v="17"/>
    <s v="Senior Executive"/>
    <x v="3"/>
    <x v="0"/>
    <x v="0"/>
    <x v="555"/>
    <x v="1"/>
    <x v="583"/>
    <s v=""/>
    <x v="5"/>
    <x v="0"/>
    <n v="3500"/>
  </r>
  <r>
    <n v="3929"/>
    <s v="Shafin Alam"/>
    <s v="Male"/>
    <d v="1993-04-25T00:00:00"/>
    <n v="32.331506849315069"/>
    <s v="31-40"/>
    <s v="Bachelor's Degree"/>
    <n v="7"/>
    <s v="Team Lead"/>
    <x v="1"/>
    <x v="0"/>
    <x v="0"/>
    <x v="382"/>
    <x v="4"/>
    <x v="584"/>
    <s v=""/>
    <x v="11"/>
    <x v="0"/>
    <n v="3500"/>
  </r>
  <r>
    <n v="3937"/>
    <s v="Samia Roy"/>
    <s v="Male"/>
    <d v="1993-04-23T00:00:00"/>
    <n v="32.336986301369862"/>
    <s v="31-40"/>
    <s v="Master's Degree"/>
    <n v="7"/>
    <s v="Senior Manager"/>
    <x v="2"/>
    <x v="3"/>
    <x v="3"/>
    <x v="570"/>
    <x v="2"/>
    <x v="111"/>
    <n v="53"/>
    <x v="6"/>
    <x v="1"/>
    <n v="3200"/>
  </r>
  <r>
    <n v="3291"/>
    <s v="Jannat Bhuiyan"/>
    <s v="Male"/>
    <d v="1993-04-23T00:00:00"/>
    <n v="32.336986301369862"/>
    <s v="31-40"/>
    <s v="Master's Degree"/>
    <n v="4"/>
    <s v="Analyst"/>
    <x v="4"/>
    <x v="0"/>
    <x v="0"/>
    <x v="161"/>
    <x v="1"/>
    <x v="204"/>
    <s v=""/>
    <x v="11"/>
    <x v="0"/>
    <n v="3500"/>
  </r>
  <r>
    <n v="1894"/>
    <s v="Ruhul Hassan"/>
    <s v="Female"/>
    <d v="1993-04-13T00:00:00"/>
    <n v="32.364383561643834"/>
    <s v="31-40"/>
    <s v="PhD"/>
    <n v="0"/>
    <s v="Junior Executive"/>
    <x v="0"/>
    <x v="3"/>
    <x v="3"/>
    <x v="189"/>
    <x v="2"/>
    <x v="585"/>
    <n v="57"/>
    <x v="2"/>
    <x v="1"/>
    <n v="3700"/>
  </r>
  <r>
    <n v="2820"/>
    <s v="Imran Talukder"/>
    <s v="Male"/>
    <d v="1993-04-09T00:00:00"/>
    <n v="32.375342465753427"/>
    <s v="31-40"/>
    <s v="PhD"/>
    <n v="11"/>
    <s v="Junior Executive"/>
    <x v="0"/>
    <x v="0"/>
    <x v="0"/>
    <x v="571"/>
    <x v="3"/>
    <x v="491"/>
    <s v=""/>
    <x v="7"/>
    <x v="0"/>
    <n v="3100"/>
  </r>
  <r>
    <n v="2476"/>
    <s v="Keya Das"/>
    <s v="Female"/>
    <d v="1993-04-09T00:00:00"/>
    <n v="32.375342465753427"/>
    <s v="31-40"/>
    <s v="PhD"/>
    <n v="7"/>
    <s v="Assistant Manager"/>
    <x v="1"/>
    <x v="1"/>
    <x v="1"/>
    <x v="465"/>
    <x v="2"/>
    <x v="203"/>
    <s v=""/>
    <x v="1"/>
    <x v="2"/>
    <n v="2000"/>
  </r>
  <r>
    <n v="2269"/>
    <s v="Towhid Sarkar"/>
    <s v="Male"/>
    <d v="1993-04-07T00:00:00"/>
    <n v="32.38082191780822"/>
    <s v="31-40"/>
    <s v="Master's Degree"/>
    <n v="11"/>
    <s v="Senior Executive"/>
    <x v="3"/>
    <x v="0"/>
    <x v="0"/>
    <x v="68"/>
    <x v="1"/>
    <x v="270"/>
    <s v=""/>
    <x v="9"/>
    <x v="0"/>
    <n v="3800"/>
  </r>
  <r>
    <n v="1042"/>
    <s v="Anika Sharif"/>
    <s v="Male"/>
    <d v="1993-04-06T00:00:00"/>
    <n v="32.38356164383562"/>
    <s v="31-40"/>
    <s v="PhD"/>
    <n v="14"/>
    <s v="Specialist"/>
    <x v="7"/>
    <x v="2"/>
    <x v="2"/>
    <x v="110"/>
    <x v="0"/>
    <x v="153"/>
    <s v=""/>
    <x v="6"/>
    <x v="0"/>
    <n v="3300"/>
  </r>
  <r>
    <n v="1295"/>
    <s v="Ruma Dutta"/>
    <s v="Female"/>
    <d v="1993-03-30T00:00:00"/>
    <n v="32.402739726027399"/>
    <s v="31-40"/>
    <s v="PhD"/>
    <n v="19"/>
    <s v="Executive"/>
    <x v="0"/>
    <x v="0"/>
    <x v="0"/>
    <x v="572"/>
    <x v="1"/>
    <x v="586"/>
    <s v=""/>
    <x v="9"/>
    <x v="0"/>
    <n v="3000"/>
  </r>
  <r>
    <n v="3480"/>
    <s v="Parvez Pal"/>
    <s v="Male"/>
    <d v="1993-03-28T00:00:00"/>
    <n v="32.408219178082192"/>
    <s v="31-40"/>
    <s v="Bachelor's Degree"/>
    <n v="20"/>
    <s v="Senior Executive"/>
    <x v="3"/>
    <x v="0"/>
    <x v="0"/>
    <x v="559"/>
    <x v="0"/>
    <x v="501"/>
    <s v=""/>
    <x v="8"/>
    <x v="0"/>
    <n v="2600"/>
  </r>
  <r>
    <n v="1124"/>
    <s v="Faria Islam"/>
    <s v="Female"/>
    <d v="1993-03-28T00:00:00"/>
    <n v="32.408219178082192"/>
    <s v="31-40"/>
    <s v="PhD"/>
    <n v="3"/>
    <s v="Specialist"/>
    <x v="7"/>
    <x v="2"/>
    <x v="2"/>
    <x v="573"/>
    <x v="0"/>
    <x v="587"/>
    <s v=""/>
    <x v="8"/>
    <x v="0"/>
    <n v="3000"/>
  </r>
  <r>
    <n v="1534"/>
    <s v="Sajjad Das"/>
    <s v="Male"/>
    <d v="1993-03-25T00:00:00"/>
    <n v="32.416438356164385"/>
    <s v="31-40"/>
    <s v="Bachelor's Degree"/>
    <n v="15"/>
    <s v="Team Lead"/>
    <x v="1"/>
    <x v="3"/>
    <x v="3"/>
    <x v="564"/>
    <x v="3"/>
    <x v="25"/>
    <s v=""/>
    <x v="3"/>
    <x v="0"/>
    <n v="2500"/>
  </r>
  <r>
    <n v="1405"/>
    <s v="Faria Khan"/>
    <s v="Other"/>
    <d v="1993-03-25T00:00:00"/>
    <n v="32.416438356164385"/>
    <s v="31-40"/>
    <s v="High School"/>
    <n v="15"/>
    <s v="Executive"/>
    <x v="0"/>
    <x v="0"/>
    <x v="0"/>
    <x v="20"/>
    <x v="0"/>
    <x v="559"/>
    <s v=""/>
    <x v="2"/>
    <x v="0"/>
    <n v="3800"/>
  </r>
  <r>
    <n v="3912"/>
    <s v="Nafisa Bhuiyan"/>
    <s v="Female"/>
    <d v="1993-03-17T00:00:00"/>
    <n v="32.438356164383563"/>
    <s v="31-40"/>
    <s v="Master's Degree"/>
    <n v="10"/>
    <s v="Assistant Manager"/>
    <x v="1"/>
    <x v="0"/>
    <x v="0"/>
    <x v="219"/>
    <x v="0"/>
    <x v="3"/>
    <s v=""/>
    <x v="3"/>
    <x v="0"/>
    <n v="3700"/>
  </r>
  <r>
    <n v="3794"/>
    <s v="Nadia Anwar"/>
    <s v="Female"/>
    <d v="1993-03-16T00:00:00"/>
    <n v="32.441095890410956"/>
    <s v="31-40"/>
    <s v="Bachelor's Degree"/>
    <n v="16"/>
    <s v="Director"/>
    <x v="2"/>
    <x v="0"/>
    <x v="0"/>
    <x v="274"/>
    <x v="1"/>
    <x v="157"/>
    <s v=""/>
    <x v="11"/>
    <x v="0"/>
    <n v="2900"/>
  </r>
  <r>
    <n v="2191"/>
    <s v="Mona Ghosh"/>
    <s v="Female"/>
    <d v="1993-03-05T00:00:00"/>
    <n v="32.471232876712328"/>
    <s v="31-40"/>
    <s v="Bachelor's Degree"/>
    <n v="14"/>
    <s v="Consultant"/>
    <x v="0"/>
    <x v="1"/>
    <x v="1"/>
    <x v="574"/>
    <x v="3"/>
    <x v="159"/>
    <s v=""/>
    <x v="10"/>
    <x v="0"/>
    <n v="2400"/>
  </r>
  <r>
    <n v="1026"/>
    <s v="Rina Ghosh"/>
    <s v="Female"/>
    <d v="1993-02-23T00:00:00"/>
    <n v="32.4986301369863"/>
    <s v="31-40"/>
    <s v="PhD"/>
    <n v="8"/>
    <s v="Manager"/>
    <x v="4"/>
    <x v="0"/>
    <x v="0"/>
    <x v="183"/>
    <x v="1"/>
    <x v="287"/>
    <s v=""/>
    <x v="9"/>
    <x v="0"/>
    <n v="3700"/>
  </r>
  <r>
    <n v="3501"/>
    <s v="Khaled Chowdhury"/>
    <s v="Female"/>
    <d v="1993-02-21T00:00:00"/>
    <n v="32.504109589041093"/>
    <s v="31-40"/>
    <s v="Bachelor's Degree"/>
    <n v="13"/>
    <s v="Team Lead"/>
    <x v="1"/>
    <x v="3"/>
    <x v="3"/>
    <x v="540"/>
    <x v="2"/>
    <x v="588"/>
    <s v=""/>
    <x v="10"/>
    <x v="2"/>
    <n v="3300"/>
  </r>
  <r>
    <n v="2633"/>
    <s v="Kona Basu"/>
    <s v="Female"/>
    <d v="1993-02-20T00:00:00"/>
    <n v="32.506849315068493"/>
    <s v="31-40"/>
    <s v="PhD"/>
    <n v="0"/>
    <s v="Senior Executive"/>
    <x v="3"/>
    <x v="3"/>
    <x v="3"/>
    <x v="329"/>
    <x v="3"/>
    <x v="589"/>
    <s v=""/>
    <x v="4"/>
    <x v="0"/>
    <n v="2900"/>
  </r>
  <r>
    <n v="1726"/>
    <s v="Nafisa Haque"/>
    <s v="Female"/>
    <d v="1993-02-12T00:00:00"/>
    <n v="32.528767123287672"/>
    <s v="31-40"/>
    <s v="High School"/>
    <n v="8"/>
    <s v="Coordinator"/>
    <x v="5"/>
    <x v="2"/>
    <x v="2"/>
    <x v="516"/>
    <x v="0"/>
    <x v="558"/>
    <s v=""/>
    <x v="4"/>
    <x v="0"/>
    <n v="3500"/>
  </r>
  <r>
    <n v="1607"/>
    <s v="Shafin Morshed"/>
    <s v="Female"/>
    <d v="1993-02-11T00:00:00"/>
    <n v="32.531506849315072"/>
    <s v="31-40"/>
    <s v="PhD"/>
    <n v="1"/>
    <s v="Executive"/>
    <x v="0"/>
    <x v="0"/>
    <x v="0"/>
    <x v="438"/>
    <x v="3"/>
    <x v="247"/>
    <s v=""/>
    <x v="3"/>
    <x v="0"/>
    <n v="2100"/>
  </r>
  <r>
    <n v="1076"/>
    <s v="Towhid Akter"/>
    <s v="Male"/>
    <d v="1993-02-10T00:00:00"/>
    <n v="32.534246575342465"/>
    <s v="31-40"/>
    <s v="PhD"/>
    <n v="1"/>
    <s v="Manager"/>
    <x v="4"/>
    <x v="0"/>
    <x v="0"/>
    <x v="453"/>
    <x v="1"/>
    <x v="233"/>
    <s v=""/>
    <x v="10"/>
    <x v="0"/>
    <n v="3900"/>
  </r>
  <r>
    <n v="2265"/>
    <s v="Shafin Mandal"/>
    <s v="Female"/>
    <d v="1993-02-07T00:00:00"/>
    <n v="32.542465753424658"/>
    <s v="31-40"/>
    <s v="High School"/>
    <n v="2"/>
    <s v="Intern"/>
    <x v="6"/>
    <x v="0"/>
    <x v="0"/>
    <x v="452"/>
    <x v="4"/>
    <x v="226"/>
    <s v=""/>
    <x v="2"/>
    <x v="0"/>
    <n v="3100"/>
  </r>
  <r>
    <n v="1415"/>
    <s v="Jahid Nandi"/>
    <s v="Male"/>
    <d v="1993-02-06T00:00:00"/>
    <n v="32.545205479452058"/>
    <s v="31-40"/>
    <s v="Bachelor's Degree"/>
    <n v="3"/>
    <s v="Executive"/>
    <x v="0"/>
    <x v="0"/>
    <x v="0"/>
    <x v="215"/>
    <x v="1"/>
    <x v="66"/>
    <s v=""/>
    <x v="9"/>
    <x v="0"/>
    <n v="2100"/>
  </r>
  <r>
    <n v="1122"/>
    <s v="Faria Alam"/>
    <s v="Male"/>
    <d v="1993-02-06T00:00:00"/>
    <n v="32.545205479452058"/>
    <s v="31-40"/>
    <s v="High School"/>
    <n v="15"/>
    <s v="Specialist"/>
    <x v="7"/>
    <x v="0"/>
    <x v="0"/>
    <x v="196"/>
    <x v="1"/>
    <x v="192"/>
    <s v=""/>
    <x v="6"/>
    <x v="0"/>
    <n v="2700"/>
  </r>
  <r>
    <n v="1613"/>
    <s v="Shawon Karim"/>
    <s v="Male"/>
    <d v="1993-02-03T00:00:00"/>
    <n v="32.553424657534244"/>
    <s v="31-40"/>
    <s v="High School"/>
    <n v="5"/>
    <s v="Executive"/>
    <x v="0"/>
    <x v="2"/>
    <x v="2"/>
    <x v="575"/>
    <x v="2"/>
    <x v="590"/>
    <n v="42"/>
    <x v="8"/>
    <x v="1"/>
    <n v="3900"/>
  </r>
  <r>
    <n v="2313"/>
    <s v="Maliha Morshed"/>
    <s v="Male"/>
    <d v="1993-02-01T00:00:00"/>
    <n v="32.558904109589044"/>
    <s v="31-40"/>
    <s v="High School"/>
    <n v="5"/>
    <s v="Executive"/>
    <x v="0"/>
    <x v="0"/>
    <x v="0"/>
    <x v="210"/>
    <x v="1"/>
    <x v="133"/>
    <s v=""/>
    <x v="5"/>
    <x v="0"/>
    <n v="2100"/>
  </r>
  <r>
    <n v="3093"/>
    <s v="Keya Roy"/>
    <s v="Female"/>
    <d v="1993-01-28T00:00:00"/>
    <n v="32.56986301369863"/>
    <s v="31-40"/>
    <s v="Bachelor's Degree"/>
    <n v="10"/>
    <s v="General Manager"/>
    <x v="2"/>
    <x v="0"/>
    <x v="0"/>
    <x v="103"/>
    <x v="0"/>
    <x v="320"/>
    <s v=""/>
    <x v="0"/>
    <x v="0"/>
    <n v="3400"/>
  </r>
  <r>
    <n v="2222"/>
    <s v="Abrar Biswas"/>
    <s v="Male"/>
    <d v="1993-01-27T00:00:00"/>
    <n v="32.57260273972603"/>
    <s v="31-40"/>
    <s v="PhD"/>
    <n v="9"/>
    <s v="General Manager"/>
    <x v="2"/>
    <x v="0"/>
    <x v="0"/>
    <x v="319"/>
    <x v="1"/>
    <x v="214"/>
    <s v=""/>
    <x v="4"/>
    <x v="0"/>
    <n v="3000"/>
  </r>
  <r>
    <n v="2653"/>
    <s v="Jahid Morshed"/>
    <s v="Male"/>
    <d v="1993-01-27T00:00:00"/>
    <n v="32.57260273972603"/>
    <s v="31-40"/>
    <s v="PhD"/>
    <n v="17"/>
    <s v="General Manager"/>
    <x v="2"/>
    <x v="2"/>
    <x v="2"/>
    <x v="450"/>
    <x v="1"/>
    <x v="528"/>
    <s v=""/>
    <x v="8"/>
    <x v="0"/>
    <n v="3800"/>
  </r>
  <r>
    <n v="1169"/>
    <s v="Rina Haque"/>
    <s v="Male"/>
    <d v="1993-01-24T00:00:00"/>
    <n v="32.580821917808223"/>
    <s v="31-40"/>
    <s v="Bachelor's Degree"/>
    <n v="18"/>
    <s v="General Manager"/>
    <x v="2"/>
    <x v="2"/>
    <x v="2"/>
    <x v="487"/>
    <x v="3"/>
    <x v="29"/>
    <s v=""/>
    <x v="3"/>
    <x v="0"/>
    <n v="3200"/>
  </r>
  <r>
    <n v="3203"/>
    <s v="Imran Biswas"/>
    <s v="Female"/>
    <d v="1993-01-22T00:00:00"/>
    <n v="32.586301369863016"/>
    <s v="31-40"/>
    <s v="High School"/>
    <n v="10"/>
    <s v="Senior Executive"/>
    <x v="3"/>
    <x v="0"/>
    <x v="0"/>
    <x v="494"/>
    <x v="1"/>
    <x v="544"/>
    <s v=""/>
    <x v="2"/>
    <x v="0"/>
    <n v="3500"/>
  </r>
  <r>
    <n v="2125"/>
    <s v="Keya Karim"/>
    <s v="Male"/>
    <d v="1993-01-21T00:00:00"/>
    <n v="32.589041095890408"/>
    <s v="31-40"/>
    <s v="Bachelor's Degree"/>
    <n v="2"/>
    <s v="Senior Manager"/>
    <x v="2"/>
    <x v="0"/>
    <x v="0"/>
    <x v="570"/>
    <x v="1"/>
    <x v="534"/>
    <s v=""/>
    <x v="6"/>
    <x v="0"/>
    <n v="3800"/>
  </r>
  <r>
    <n v="2546"/>
    <s v="Ruma Chowdhury"/>
    <s v="Male"/>
    <d v="1993-01-19T00:00:00"/>
    <n v="32.594520547945208"/>
    <s v="31-40"/>
    <s v="Master's Degree"/>
    <n v="20"/>
    <s v="Manager"/>
    <x v="4"/>
    <x v="0"/>
    <x v="0"/>
    <x v="64"/>
    <x v="4"/>
    <x v="591"/>
    <s v=""/>
    <x v="7"/>
    <x v="0"/>
    <n v="3800"/>
  </r>
  <r>
    <n v="1315"/>
    <s v="Ashik Kabir"/>
    <s v="Other"/>
    <d v="1993-01-05T00:00:00"/>
    <n v="32.632876712328766"/>
    <s v="31-40"/>
    <s v="Master's Degree"/>
    <n v="8"/>
    <s v="Consultant"/>
    <x v="0"/>
    <x v="2"/>
    <x v="2"/>
    <x v="67"/>
    <x v="2"/>
    <x v="111"/>
    <s v=""/>
    <x v="6"/>
    <x v="2"/>
    <n v="3400"/>
  </r>
  <r>
    <n v="1670"/>
    <s v="Faria Haque"/>
    <s v="Female"/>
    <d v="1992-12-29T00:00:00"/>
    <n v="32.652054794520545"/>
    <s v="31-40"/>
    <s v="Master's Degree"/>
    <n v="9"/>
    <s v="Manager"/>
    <x v="4"/>
    <x v="0"/>
    <x v="0"/>
    <x v="576"/>
    <x v="3"/>
    <x v="301"/>
    <s v=""/>
    <x v="2"/>
    <x v="0"/>
    <n v="3300"/>
  </r>
  <r>
    <n v="3109"/>
    <s v="Kona Mandal"/>
    <s v="Female"/>
    <d v="1992-12-27T00:00:00"/>
    <n v="32.657534246575345"/>
    <s v="31-40"/>
    <s v="Bachelor's Degree"/>
    <n v="0"/>
    <s v="Trainee"/>
    <x v="1"/>
    <x v="0"/>
    <x v="0"/>
    <x v="322"/>
    <x v="1"/>
    <x v="418"/>
    <s v=""/>
    <x v="10"/>
    <x v="0"/>
    <n v="2700"/>
  </r>
  <r>
    <n v="3077"/>
    <s v="Urmi Hossain"/>
    <s v="Female"/>
    <d v="1992-12-26T00:00:00"/>
    <n v="32.660273972602738"/>
    <s v="31-40"/>
    <s v="Bachelor's Degree"/>
    <n v="19"/>
    <s v="Trainee"/>
    <x v="1"/>
    <x v="0"/>
    <x v="0"/>
    <x v="179"/>
    <x v="0"/>
    <x v="356"/>
    <s v=""/>
    <x v="4"/>
    <x v="0"/>
    <n v="2200"/>
  </r>
  <r>
    <n v="2567"/>
    <s v="Mehedi Hossain"/>
    <s v="Male"/>
    <d v="1992-12-22T00:00:00"/>
    <n v="32.671232876712331"/>
    <s v="31-40"/>
    <s v="PhD"/>
    <n v="11"/>
    <s v="Junior Executive"/>
    <x v="0"/>
    <x v="3"/>
    <x v="3"/>
    <x v="513"/>
    <x v="2"/>
    <x v="558"/>
    <n v="51"/>
    <x v="4"/>
    <x v="1"/>
    <n v="3900"/>
  </r>
  <r>
    <n v="1689"/>
    <s v="Keya Alam"/>
    <s v="Female"/>
    <d v="1992-12-21T00:00:00"/>
    <n v="32.673972602739724"/>
    <s v="31-40"/>
    <s v="Master's Degree"/>
    <n v="7"/>
    <s v="Analyst"/>
    <x v="4"/>
    <x v="0"/>
    <x v="0"/>
    <x v="176"/>
    <x v="2"/>
    <x v="486"/>
    <s v=""/>
    <x v="1"/>
    <x v="2"/>
    <n v="3100"/>
  </r>
  <r>
    <n v="1062"/>
    <s v="Mitu Rahman"/>
    <s v="Male"/>
    <d v="1992-12-17T00:00:00"/>
    <n v="32.684931506849317"/>
    <s v="31-40"/>
    <s v="Master's Degree"/>
    <n v="14"/>
    <s v="Trainee"/>
    <x v="1"/>
    <x v="0"/>
    <x v="0"/>
    <x v="187"/>
    <x v="1"/>
    <x v="152"/>
    <s v=""/>
    <x v="2"/>
    <x v="0"/>
    <n v="3600"/>
  </r>
  <r>
    <n v="2019"/>
    <s v="Tanvir Arefin"/>
    <s v="Male"/>
    <d v="1992-12-09T00:00:00"/>
    <n v="32.706849315068496"/>
    <s v="31-40"/>
    <s v="Master's Degree"/>
    <n v="13"/>
    <s v="General Manager"/>
    <x v="2"/>
    <x v="0"/>
    <x v="0"/>
    <x v="320"/>
    <x v="2"/>
    <x v="274"/>
    <n v="36"/>
    <x v="8"/>
    <x v="1"/>
    <n v="2100"/>
  </r>
  <r>
    <n v="3352"/>
    <s v="Rina Anwar"/>
    <s v="Male"/>
    <d v="1992-12-04T00:00:00"/>
    <n v="32.720547945205482"/>
    <s v="31-40"/>
    <s v="High School"/>
    <n v="19"/>
    <s v="Assistant Manager"/>
    <x v="1"/>
    <x v="0"/>
    <x v="0"/>
    <x v="177"/>
    <x v="3"/>
    <x v="433"/>
    <s v=""/>
    <x v="8"/>
    <x v="0"/>
    <n v="2800"/>
  </r>
  <r>
    <n v="2672"/>
    <s v="Shila Sultana"/>
    <s v="Male"/>
    <d v="1992-12-04T00:00:00"/>
    <n v="32.720547945205482"/>
    <s v="31-40"/>
    <s v="High School"/>
    <n v="20"/>
    <s v="Intern"/>
    <x v="6"/>
    <x v="0"/>
    <x v="0"/>
    <x v="577"/>
    <x v="3"/>
    <x v="443"/>
    <s v=""/>
    <x v="0"/>
    <x v="0"/>
    <n v="2400"/>
  </r>
  <r>
    <n v="3797"/>
    <s v="Sumaiya Bari"/>
    <s v="Male"/>
    <d v="1992-11-17T00:00:00"/>
    <n v="32.767123287671232"/>
    <s v="31-40"/>
    <s v="PhD"/>
    <n v="12"/>
    <s v="Analyst"/>
    <x v="4"/>
    <x v="3"/>
    <x v="3"/>
    <x v="367"/>
    <x v="2"/>
    <x v="9"/>
    <n v="51"/>
    <x v="0"/>
    <x v="1"/>
    <n v="2600"/>
  </r>
  <r>
    <n v="1393"/>
    <s v="Mehedi Sultana"/>
    <s v="Male"/>
    <d v="1992-11-09T00:00:00"/>
    <n v="32.789041095890411"/>
    <s v="31-40"/>
    <s v="High School"/>
    <n v="3"/>
    <s v="Senior Executive"/>
    <x v="3"/>
    <x v="0"/>
    <x v="0"/>
    <x v="42"/>
    <x v="1"/>
    <x v="91"/>
    <s v=""/>
    <x v="1"/>
    <x v="0"/>
    <n v="3500"/>
  </r>
  <r>
    <n v="2502"/>
    <s v="Biplob Haque"/>
    <s v="Male"/>
    <d v="1992-11-05T00:00:00"/>
    <n v="32.799999999999997"/>
    <s v="31-40"/>
    <s v="PhD"/>
    <n v="16"/>
    <s v="Junior Executive"/>
    <x v="0"/>
    <x v="3"/>
    <x v="3"/>
    <x v="322"/>
    <x v="0"/>
    <x v="367"/>
    <s v=""/>
    <x v="10"/>
    <x v="0"/>
    <n v="2000"/>
  </r>
  <r>
    <n v="2943"/>
    <s v="Hasan Sarkar"/>
    <s v="Male"/>
    <d v="1992-11-04T00:00:00"/>
    <n v="32.802739726027397"/>
    <s v="31-40"/>
    <s v="Bachelor's Degree"/>
    <n v="7"/>
    <s v="Executive"/>
    <x v="0"/>
    <x v="0"/>
    <x v="0"/>
    <x v="186"/>
    <x v="3"/>
    <x v="325"/>
    <s v=""/>
    <x v="8"/>
    <x v="0"/>
    <n v="2800"/>
  </r>
  <r>
    <n v="1941"/>
    <s v="Ayesha Anwar"/>
    <s v="Male"/>
    <d v="1992-10-28T00:00:00"/>
    <n v="32.821917808219176"/>
    <s v="31-40"/>
    <s v="PhD"/>
    <n v="12"/>
    <s v="Senior Executive"/>
    <x v="3"/>
    <x v="0"/>
    <x v="0"/>
    <x v="389"/>
    <x v="2"/>
    <x v="528"/>
    <s v=""/>
    <x v="8"/>
    <x v="2"/>
    <n v="3600"/>
  </r>
  <r>
    <n v="2807"/>
    <s v="Nadia Nizam"/>
    <s v="Female"/>
    <d v="1992-10-23T00:00:00"/>
    <n v="32.835616438356162"/>
    <s v="31-40"/>
    <s v="High School"/>
    <n v="5"/>
    <s v="Manager"/>
    <x v="4"/>
    <x v="0"/>
    <x v="0"/>
    <x v="100"/>
    <x v="4"/>
    <x v="263"/>
    <s v=""/>
    <x v="7"/>
    <x v="0"/>
    <n v="2100"/>
  </r>
  <r>
    <n v="2351"/>
    <s v="Ruma Anwar"/>
    <s v="Male"/>
    <d v="1992-10-22T00:00:00"/>
    <n v="32.838356164383562"/>
    <s v="31-40"/>
    <s v="PhD"/>
    <n v="11"/>
    <s v="Trainee"/>
    <x v="1"/>
    <x v="0"/>
    <x v="0"/>
    <x v="578"/>
    <x v="1"/>
    <x v="16"/>
    <s v=""/>
    <x v="4"/>
    <x v="0"/>
    <n v="3000"/>
  </r>
  <r>
    <n v="1055"/>
    <s v="Urmi Biswas"/>
    <s v="Female"/>
    <d v="1992-10-19T00:00:00"/>
    <n v="32.846575342465755"/>
    <s v="31-40"/>
    <s v="PhD"/>
    <n v="6"/>
    <s v="Senior Manager"/>
    <x v="2"/>
    <x v="0"/>
    <x v="0"/>
    <x v="512"/>
    <x v="2"/>
    <x v="592"/>
    <n v="37"/>
    <x v="10"/>
    <x v="1"/>
    <n v="2500"/>
  </r>
  <r>
    <n v="3859"/>
    <s v="Abrar Islam"/>
    <s v="Other"/>
    <d v="1992-10-13T00:00:00"/>
    <n v="32.863013698630134"/>
    <s v="31-40"/>
    <s v="PhD"/>
    <n v="19"/>
    <s v="Manager"/>
    <x v="4"/>
    <x v="0"/>
    <x v="0"/>
    <x v="450"/>
    <x v="3"/>
    <x v="593"/>
    <s v=""/>
    <x v="5"/>
    <x v="0"/>
    <n v="3600"/>
  </r>
  <r>
    <n v="3778"/>
    <s v="Nafisa Sharif"/>
    <s v="Male"/>
    <d v="1992-10-07T00:00:00"/>
    <n v="32.87945205479452"/>
    <s v="31-40"/>
    <s v="Bachelor's Degree"/>
    <n v="11"/>
    <s v="Junior Executive"/>
    <x v="0"/>
    <x v="0"/>
    <x v="0"/>
    <x v="325"/>
    <x v="1"/>
    <x v="594"/>
    <s v=""/>
    <x v="1"/>
    <x v="0"/>
    <n v="2000"/>
  </r>
  <r>
    <n v="2851"/>
    <s v="Faisal Dutta"/>
    <s v="Female"/>
    <d v="1992-10-06T00:00:00"/>
    <n v="32.88219178082192"/>
    <s v="31-40"/>
    <s v="Bachelor's Degree"/>
    <n v="13"/>
    <s v="Senior Executive"/>
    <x v="3"/>
    <x v="0"/>
    <x v="0"/>
    <x v="318"/>
    <x v="3"/>
    <x v="144"/>
    <s v=""/>
    <x v="5"/>
    <x v="0"/>
    <n v="3300"/>
  </r>
  <r>
    <n v="1712"/>
    <s v="Faria Sarkar"/>
    <s v="Male"/>
    <d v="1992-10-02T00:00:00"/>
    <n v="32.893150684931506"/>
    <s v="31-40"/>
    <s v="PhD"/>
    <n v="10"/>
    <s v="General Manager"/>
    <x v="2"/>
    <x v="0"/>
    <x v="0"/>
    <x v="127"/>
    <x v="1"/>
    <x v="379"/>
    <s v=""/>
    <x v="8"/>
    <x v="0"/>
    <n v="3300"/>
  </r>
  <r>
    <n v="3847"/>
    <s v="Sajjad Nandi"/>
    <s v="Male"/>
    <d v="1992-09-30T00:00:00"/>
    <n v="32.898630136986299"/>
    <s v="31-40"/>
    <s v="PhD"/>
    <n v="18"/>
    <s v="Executive"/>
    <x v="0"/>
    <x v="0"/>
    <x v="0"/>
    <x v="177"/>
    <x v="0"/>
    <x v="56"/>
    <s v=""/>
    <x v="8"/>
    <x v="0"/>
    <n v="3500"/>
  </r>
  <r>
    <n v="3456"/>
    <s v="Ruma Ferdous"/>
    <s v="Male"/>
    <d v="1992-09-22T00:00:00"/>
    <n v="32.920547945205477"/>
    <s v="31-40"/>
    <s v="Bachelor's Degree"/>
    <n v="1"/>
    <s v="Executive"/>
    <x v="0"/>
    <x v="2"/>
    <x v="2"/>
    <x v="463"/>
    <x v="2"/>
    <x v="162"/>
    <n v="51"/>
    <x v="4"/>
    <x v="1"/>
    <n v="2700"/>
  </r>
  <r>
    <n v="3769"/>
    <s v="Nusrat Haque"/>
    <s v="Female"/>
    <d v="1992-09-22T00:00:00"/>
    <n v="32.920547945205477"/>
    <s v="31-40"/>
    <s v="High School"/>
    <n v="20"/>
    <s v="Assistant Manager"/>
    <x v="1"/>
    <x v="0"/>
    <x v="0"/>
    <x v="303"/>
    <x v="0"/>
    <x v="535"/>
    <s v=""/>
    <x v="9"/>
    <x v="0"/>
    <n v="2200"/>
  </r>
  <r>
    <n v="1104"/>
    <s v="Sumaiya Ferdous"/>
    <s v="Female"/>
    <d v="1992-09-22T00:00:00"/>
    <n v="32.920547945205477"/>
    <s v="31-40"/>
    <s v="Master's Degree"/>
    <n v="6"/>
    <s v="Coordinator"/>
    <x v="5"/>
    <x v="0"/>
    <x v="0"/>
    <x v="35"/>
    <x v="1"/>
    <x v="435"/>
    <s v=""/>
    <x v="8"/>
    <x v="0"/>
    <n v="3600"/>
  </r>
  <r>
    <n v="2958"/>
    <s v="Mitu Pal"/>
    <s v="Female"/>
    <d v="1992-09-20T00:00:00"/>
    <n v="32.926027397260277"/>
    <s v="31-40"/>
    <s v="High School"/>
    <n v="7"/>
    <s v="Manager"/>
    <x v="4"/>
    <x v="0"/>
    <x v="0"/>
    <x v="54"/>
    <x v="0"/>
    <x v="230"/>
    <s v=""/>
    <x v="9"/>
    <x v="0"/>
    <n v="2200"/>
  </r>
  <r>
    <n v="3839"/>
    <s v="Ashik Sheikh"/>
    <s v="Male"/>
    <d v="1992-09-17T00:00:00"/>
    <n v="32.934246575342463"/>
    <s v="31-40"/>
    <s v="Master's Degree"/>
    <n v="20"/>
    <s v="Executive"/>
    <x v="0"/>
    <x v="0"/>
    <x v="0"/>
    <x v="439"/>
    <x v="3"/>
    <x v="39"/>
    <s v=""/>
    <x v="0"/>
    <x v="0"/>
    <n v="2300"/>
  </r>
  <r>
    <n v="3916"/>
    <s v="Amin Uddin"/>
    <s v="Male"/>
    <d v="1992-09-16T00:00:00"/>
    <n v="32.936986301369863"/>
    <s v="31-40"/>
    <s v="Master's Degree"/>
    <n v="10"/>
    <s v="Assistant Manager"/>
    <x v="1"/>
    <x v="0"/>
    <x v="0"/>
    <x v="579"/>
    <x v="0"/>
    <x v="461"/>
    <s v=""/>
    <x v="10"/>
    <x v="0"/>
    <n v="3400"/>
  </r>
  <r>
    <n v="1618"/>
    <s v="Kamrul Sharif"/>
    <s v="Male"/>
    <d v="1992-09-10T00:00:00"/>
    <n v="32.953424657534249"/>
    <s v="31-40"/>
    <s v="High School"/>
    <n v="5"/>
    <s v="Senior Executive"/>
    <x v="3"/>
    <x v="0"/>
    <x v="0"/>
    <x v="441"/>
    <x v="1"/>
    <x v="85"/>
    <s v=""/>
    <x v="9"/>
    <x v="0"/>
    <n v="2500"/>
  </r>
  <r>
    <n v="3508"/>
    <s v="Shawon Pal"/>
    <s v="Male"/>
    <d v="1992-09-06T00:00:00"/>
    <n v="32.964383561643835"/>
    <s v="31-40"/>
    <s v="Bachelor's Degree"/>
    <n v="11"/>
    <s v="Senior Executive"/>
    <x v="3"/>
    <x v="0"/>
    <x v="0"/>
    <x v="13"/>
    <x v="3"/>
    <x v="121"/>
    <s v=""/>
    <x v="7"/>
    <x v="0"/>
    <n v="2500"/>
  </r>
  <r>
    <n v="2675"/>
    <s v="Samia Akter"/>
    <s v="Female"/>
    <d v="1992-09-05T00:00:00"/>
    <n v="32.967123287671235"/>
    <s v="31-40"/>
    <s v="PhD"/>
    <n v="20"/>
    <s v="Analyst"/>
    <x v="4"/>
    <x v="0"/>
    <x v="0"/>
    <x v="223"/>
    <x v="0"/>
    <x v="336"/>
    <s v=""/>
    <x v="1"/>
    <x v="0"/>
    <n v="2100"/>
  </r>
  <r>
    <n v="2378"/>
    <s v="Khaled Nizam"/>
    <s v="Female"/>
    <d v="1992-09-02T00:00:00"/>
    <n v="32.975342465753428"/>
    <s v="31-40"/>
    <s v="High School"/>
    <n v="13"/>
    <s v="Assistant Manager"/>
    <x v="1"/>
    <x v="0"/>
    <x v="0"/>
    <x v="339"/>
    <x v="1"/>
    <x v="27"/>
    <s v=""/>
    <x v="0"/>
    <x v="0"/>
    <n v="3300"/>
  </r>
  <r>
    <n v="2909"/>
    <s v="Puja Morshed"/>
    <s v="Male"/>
    <d v="1992-08-29T00:00:00"/>
    <n v="32.986301369863014"/>
    <s v="31-40"/>
    <s v="High School"/>
    <n v="11"/>
    <s v="Senior Executive"/>
    <x v="3"/>
    <x v="0"/>
    <x v="0"/>
    <x v="580"/>
    <x v="0"/>
    <x v="51"/>
    <s v=""/>
    <x v="10"/>
    <x v="0"/>
    <n v="2600"/>
  </r>
  <r>
    <n v="2437"/>
    <s v="Ashik Sultana"/>
    <s v="Male"/>
    <d v="1992-08-26T00:00:00"/>
    <n v="32.994520547945207"/>
    <s v="31-40"/>
    <s v="Master's Degree"/>
    <n v="11"/>
    <s v="Executive"/>
    <x v="0"/>
    <x v="0"/>
    <x v="0"/>
    <x v="405"/>
    <x v="3"/>
    <x v="108"/>
    <s v=""/>
    <x v="10"/>
    <x v="0"/>
    <n v="3000"/>
  </r>
  <r>
    <n v="2176"/>
    <s v="Puja Ghosh"/>
    <s v="Other"/>
    <d v="1992-08-22T00:00:00"/>
    <n v="33.005479452054793"/>
    <s v="31-40"/>
    <s v="PhD"/>
    <n v="10"/>
    <s v="Junior Executive"/>
    <x v="0"/>
    <x v="0"/>
    <x v="0"/>
    <x v="581"/>
    <x v="1"/>
    <x v="63"/>
    <s v=""/>
    <x v="0"/>
    <x v="0"/>
    <n v="2400"/>
  </r>
  <r>
    <n v="1466"/>
    <s v="Ruma Talukder"/>
    <s v="Female"/>
    <d v="1992-08-09T00:00:00"/>
    <n v="33.041095890410958"/>
    <s v="31-40"/>
    <s v="Bachelor's Degree"/>
    <n v="17"/>
    <s v="Manager"/>
    <x v="4"/>
    <x v="0"/>
    <x v="0"/>
    <x v="582"/>
    <x v="2"/>
    <x v="558"/>
    <s v=""/>
    <x v="4"/>
    <x v="2"/>
    <n v="3200"/>
  </r>
  <r>
    <n v="3475"/>
    <s v="Ruma Ahmed"/>
    <s v="Female"/>
    <d v="1992-07-30T00:00:00"/>
    <n v="33.06849315068493"/>
    <s v="31-40"/>
    <s v="High School"/>
    <n v="4"/>
    <s v="Senior Manager"/>
    <x v="2"/>
    <x v="0"/>
    <x v="0"/>
    <x v="56"/>
    <x v="3"/>
    <x v="185"/>
    <s v=""/>
    <x v="2"/>
    <x v="0"/>
    <n v="2200"/>
  </r>
  <r>
    <n v="3581"/>
    <s v="Mona Ferdous"/>
    <s v="Female"/>
    <d v="1992-07-28T00:00:00"/>
    <n v="33.073972602739723"/>
    <s v="31-40"/>
    <s v="Bachelor's Degree"/>
    <n v="11"/>
    <s v="Senior Manager"/>
    <x v="2"/>
    <x v="0"/>
    <x v="0"/>
    <x v="76"/>
    <x v="1"/>
    <x v="595"/>
    <s v=""/>
    <x v="9"/>
    <x v="0"/>
    <n v="2400"/>
  </r>
  <r>
    <n v="2452"/>
    <s v="Nadia Biswas"/>
    <s v="Female"/>
    <d v="1992-07-28T00:00:00"/>
    <n v="33.073972602739723"/>
    <s v="31-40"/>
    <s v="Master's Degree"/>
    <n v="18"/>
    <s v="Assistant Manager"/>
    <x v="1"/>
    <x v="0"/>
    <x v="0"/>
    <x v="583"/>
    <x v="4"/>
    <x v="588"/>
    <s v=""/>
    <x v="10"/>
    <x v="0"/>
    <n v="3000"/>
  </r>
  <r>
    <n v="3856"/>
    <s v="Iftekhar Karim"/>
    <s v="Female"/>
    <d v="1992-07-24T00:00:00"/>
    <n v="33.084931506849315"/>
    <s v="31-40"/>
    <s v="Master's Degree"/>
    <n v="13"/>
    <s v="Manager"/>
    <x v="4"/>
    <x v="0"/>
    <x v="0"/>
    <x v="70"/>
    <x v="1"/>
    <x v="339"/>
    <s v=""/>
    <x v="0"/>
    <x v="0"/>
    <n v="3100"/>
  </r>
  <r>
    <n v="2245"/>
    <s v="Sadia Haque"/>
    <s v="Female"/>
    <d v="1992-07-22T00:00:00"/>
    <n v="33.090410958904108"/>
    <s v="31-40"/>
    <s v="PhD"/>
    <n v="18"/>
    <s v="Assistant Manager"/>
    <x v="1"/>
    <x v="0"/>
    <x v="0"/>
    <x v="450"/>
    <x v="0"/>
    <x v="404"/>
    <s v=""/>
    <x v="5"/>
    <x v="0"/>
    <n v="2600"/>
  </r>
  <r>
    <n v="2474"/>
    <s v="Laboni Basu"/>
    <s v="Female"/>
    <d v="1992-07-17T00:00:00"/>
    <n v="33.104109589041094"/>
    <s v="31-40"/>
    <s v="PhD"/>
    <n v="0"/>
    <s v="Senior Executive"/>
    <x v="3"/>
    <x v="2"/>
    <x v="2"/>
    <x v="584"/>
    <x v="2"/>
    <x v="34"/>
    <n v="55"/>
    <x v="8"/>
    <x v="1"/>
    <n v="2400"/>
  </r>
  <r>
    <n v="1947"/>
    <s v="Ayesha Nizam"/>
    <s v="Female"/>
    <d v="1992-07-15T00:00:00"/>
    <n v="33.109589041095887"/>
    <s v="31-40"/>
    <s v="Master's Degree"/>
    <n v="8"/>
    <s v="Senior Executive"/>
    <x v="3"/>
    <x v="0"/>
    <x v="0"/>
    <x v="585"/>
    <x v="1"/>
    <x v="8"/>
    <s v=""/>
    <x v="4"/>
    <x v="0"/>
    <n v="2900"/>
  </r>
  <r>
    <n v="1178"/>
    <s v="Mitu Uddin"/>
    <s v="Male"/>
    <d v="1992-06-28T00:00:00"/>
    <n v="33.156164383561645"/>
    <s v="31-40"/>
    <s v="Bachelor's Degree"/>
    <n v="0"/>
    <s v="Intern"/>
    <x v="6"/>
    <x v="2"/>
    <x v="2"/>
    <x v="407"/>
    <x v="3"/>
    <x v="51"/>
    <s v=""/>
    <x v="10"/>
    <x v="0"/>
    <n v="3900"/>
  </r>
  <r>
    <n v="1086"/>
    <s v="Imran Pramanik"/>
    <s v="Male"/>
    <d v="1992-06-16T00:00:00"/>
    <n v="33.18904109589041"/>
    <s v="31-40"/>
    <s v="High School"/>
    <n v="7"/>
    <s v="Manager"/>
    <x v="4"/>
    <x v="2"/>
    <x v="2"/>
    <x v="219"/>
    <x v="3"/>
    <x v="337"/>
    <s v=""/>
    <x v="3"/>
    <x v="0"/>
    <n v="2300"/>
  </r>
  <r>
    <n v="2867"/>
    <s v="Sajid Mandal"/>
    <s v="Male"/>
    <d v="1992-06-12T00:00:00"/>
    <n v="33.200000000000003"/>
    <s v="31-40"/>
    <s v="Bachelor's Degree"/>
    <n v="2"/>
    <s v="Junior Executive"/>
    <x v="0"/>
    <x v="1"/>
    <x v="1"/>
    <x v="53"/>
    <x v="2"/>
    <x v="434"/>
    <n v="32"/>
    <x v="9"/>
    <x v="1"/>
    <n v="3400"/>
  </r>
  <r>
    <n v="1269"/>
    <s v="Khaled Pramanik"/>
    <s v="Female"/>
    <d v="1992-06-12T00:00:00"/>
    <n v="33.200000000000003"/>
    <s v="31-40"/>
    <s v="Bachelor's Degree"/>
    <n v="1"/>
    <s v="Senior Executive"/>
    <x v="3"/>
    <x v="0"/>
    <x v="0"/>
    <x v="586"/>
    <x v="1"/>
    <x v="17"/>
    <s v=""/>
    <x v="6"/>
    <x v="0"/>
    <n v="3000"/>
  </r>
  <r>
    <n v="3809"/>
    <s v="Biplob Uddin"/>
    <s v="Female"/>
    <d v="1992-06-04T00:00:00"/>
    <n v="33.221917808219175"/>
    <s v="31-40"/>
    <s v="Master's Degree"/>
    <n v="6"/>
    <s v="Assistant Manager"/>
    <x v="1"/>
    <x v="0"/>
    <x v="0"/>
    <x v="407"/>
    <x v="1"/>
    <x v="362"/>
    <s v=""/>
    <x v="7"/>
    <x v="0"/>
    <n v="2500"/>
  </r>
  <r>
    <n v="1817"/>
    <s v="Imran Basu"/>
    <s v="Male"/>
    <d v="1992-06-01T00:00:00"/>
    <n v="33.230136986301368"/>
    <s v="31-40"/>
    <s v="Bachelor's Degree"/>
    <n v="4"/>
    <s v="Manager"/>
    <x v="4"/>
    <x v="0"/>
    <x v="0"/>
    <x v="189"/>
    <x v="1"/>
    <x v="375"/>
    <s v=""/>
    <x v="2"/>
    <x v="0"/>
    <n v="3900"/>
  </r>
  <r>
    <n v="2037"/>
    <s v="Urmi Arefin"/>
    <s v="Male"/>
    <d v="1992-05-31T00:00:00"/>
    <n v="33.232876712328768"/>
    <s v="31-40"/>
    <s v="Bachelor's Degree"/>
    <n v="2"/>
    <s v="Manager"/>
    <x v="4"/>
    <x v="2"/>
    <x v="2"/>
    <x v="202"/>
    <x v="0"/>
    <x v="69"/>
    <s v=""/>
    <x v="5"/>
    <x v="0"/>
    <n v="2700"/>
  </r>
  <r>
    <n v="1660"/>
    <s v="Sumaiya Karim"/>
    <s v="Male"/>
    <d v="1992-05-26T00:00:00"/>
    <n v="33.246575342465754"/>
    <s v="31-40"/>
    <s v="Bachelor's Degree"/>
    <n v="9"/>
    <s v="General Manager"/>
    <x v="2"/>
    <x v="0"/>
    <x v="0"/>
    <x v="587"/>
    <x v="0"/>
    <x v="331"/>
    <s v=""/>
    <x v="2"/>
    <x v="0"/>
    <n v="3400"/>
  </r>
  <r>
    <n v="3903"/>
    <s v="Sajid Alam"/>
    <s v="Male"/>
    <d v="1992-05-25T00:00:00"/>
    <n v="33.249315068493154"/>
    <s v="31-40"/>
    <s v="High School"/>
    <n v="7"/>
    <s v="Team Lead"/>
    <x v="1"/>
    <x v="1"/>
    <x v="1"/>
    <x v="339"/>
    <x v="2"/>
    <x v="596"/>
    <s v=""/>
    <x v="0"/>
    <x v="2"/>
    <n v="2200"/>
  </r>
  <r>
    <n v="2179"/>
    <s v="Imran Kabir"/>
    <s v="Male"/>
    <d v="1992-05-25T00:00:00"/>
    <n v="33.249315068493154"/>
    <s v="31-40"/>
    <s v="Bachelor's Degree"/>
    <n v="11"/>
    <s v="Team Lead"/>
    <x v="1"/>
    <x v="0"/>
    <x v="0"/>
    <x v="432"/>
    <x v="1"/>
    <x v="404"/>
    <s v=""/>
    <x v="5"/>
    <x v="0"/>
    <n v="3100"/>
  </r>
  <r>
    <n v="2876"/>
    <s v="Kona Khan"/>
    <s v="Female"/>
    <d v="1992-05-24T00:00:00"/>
    <n v="33.252054794520546"/>
    <s v="31-40"/>
    <s v="Bachelor's Degree"/>
    <n v="8"/>
    <s v="Team Lead"/>
    <x v="1"/>
    <x v="0"/>
    <x v="0"/>
    <x v="493"/>
    <x v="1"/>
    <x v="160"/>
    <s v=""/>
    <x v="6"/>
    <x v="0"/>
    <n v="3700"/>
  </r>
  <r>
    <n v="2971"/>
    <s v="Biplob Bari"/>
    <s v="Female"/>
    <d v="1992-05-15T00:00:00"/>
    <n v="33.276712328767125"/>
    <s v="31-40"/>
    <s v="PhD"/>
    <n v="19"/>
    <s v="Senior Executive"/>
    <x v="3"/>
    <x v="0"/>
    <x v="0"/>
    <x v="506"/>
    <x v="3"/>
    <x v="317"/>
    <s v=""/>
    <x v="3"/>
    <x v="0"/>
    <n v="2800"/>
  </r>
  <r>
    <n v="2184"/>
    <s v="Tarek Pramanik"/>
    <s v="Male"/>
    <d v="1992-05-15T00:00:00"/>
    <n v="33.276712328767125"/>
    <s v="31-40"/>
    <s v="Master's Degree"/>
    <n v="15"/>
    <s v="Trainee"/>
    <x v="1"/>
    <x v="0"/>
    <x v="0"/>
    <x v="149"/>
    <x v="3"/>
    <x v="271"/>
    <s v=""/>
    <x v="9"/>
    <x v="0"/>
    <n v="2200"/>
  </r>
  <r>
    <n v="3934"/>
    <s v="Sabbir Sharif"/>
    <s v="Female"/>
    <d v="1992-05-09T00:00:00"/>
    <n v="33.293150684931504"/>
    <s v="31-40"/>
    <s v="Bachelor's Degree"/>
    <n v="7"/>
    <s v="Senior Executive"/>
    <x v="3"/>
    <x v="3"/>
    <x v="3"/>
    <x v="224"/>
    <x v="2"/>
    <x v="129"/>
    <n v="42"/>
    <x v="11"/>
    <x v="1"/>
    <n v="3100"/>
  </r>
  <r>
    <n v="1995"/>
    <s v="Priya Shah"/>
    <s v="Male"/>
    <d v="1992-05-02T00:00:00"/>
    <n v="33.31232876712329"/>
    <s v="31-40"/>
    <s v="Bachelor's Degree"/>
    <n v="2"/>
    <s v="Trainee"/>
    <x v="1"/>
    <x v="0"/>
    <x v="0"/>
    <x v="326"/>
    <x v="4"/>
    <x v="597"/>
    <s v=""/>
    <x v="10"/>
    <x v="0"/>
    <n v="3200"/>
  </r>
  <r>
    <n v="1876"/>
    <s v="Hasan Miah"/>
    <s v="Male"/>
    <d v="1992-05-02T00:00:00"/>
    <n v="33.31232876712329"/>
    <s v="31-40"/>
    <s v="High School"/>
    <n v="1"/>
    <s v="Specialist"/>
    <x v="7"/>
    <x v="0"/>
    <x v="0"/>
    <x v="588"/>
    <x v="1"/>
    <x v="252"/>
    <s v=""/>
    <x v="1"/>
    <x v="0"/>
    <n v="3300"/>
  </r>
  <r>
    <n v="1208"/>
    <s v="Keya Sarkar"/>
    <s v="Female"/>
    <d v="1992-04-28T00:00:00"/>
    <n v="33.323287671232876"/>
    <s v="31-40"/>
    <s v="High School"/>
    <n v="12"/>
    <s v="Senior Manager"/>
    <x v="2"/>
    <x v="0"/>
    <x v="0"/>
    <x v="589"/>
    <x v="1"/>
    <x v="69"/>
    <s v=""/>
    <x v="5"/>
    <x v="0"/>
    <n v="2800"/>
  </r>
  <r>
    <n v="1017"/>
    <s v="Kamrul Hossain"/>
    <s v="Female"/>
    <d v="1992-04-21T00:00:00"/>
    <n v="33.342465753424655"/>
    <s v="31-40"/>
    <s v="Master's Degree"/>
    <n v="20"/>
    <s v="Intern"/>
    <x v="6"/>
    <x v="2"/>
    <x v="2"/>
    <x v="89"/>
    <x v="1"/>
    <x v="100"/>
    <s v=""/>
    <x v="4"/>
    <x v="0"/>
    <n v="2600"/>
  </r>
  <r>
    <n v="2013"/>
    <s v="Mahfuz Mahmud"/>
    <s v="Female"/>
    <d v="1992-04-19T00:00:00"/>
    <n v="33.347945205479455"/>
    <s v="31-40"/>
    <s v="PhD"/>
    <n v="2"/>
    <s v="Senior Executive"/>
    <x v="3"/>
    <x v="0"/>
    <x v="0"/>
    <x v="217"/>
    <x v="1"/>
    <x v="356"/>
    <s v=""/>
    <x v="4"/>
    <x v="0"/>
    <n v="3000"/>
  </r>
  <r>
    <n v="3841"/>
    <s v="Maliha Talukder"/>
    <s v="Male"/>
    <d v="1992-04-11T00:00:00"/>
    <n v="33.369863013698627"/>
    <s v="31-40"/>
    <s v="PhD"/>
    <n v="0"/>
    <s v="Trainee"/>
    <x v="1"/>
    <x v="0"/>
    <x v="0"/>
    <x v="234"/>
    <x v="0"/>
    <x v="422"/>
    <s v=""/>
    <x v="7"/>
    <x v="0"/>
    <n v="2200"/>
  </r>
  <r>
    <n v="3365"/>
    <s v="Mitu Mandal"/>
    <s v="Male"/>
    <d v="1992-04-06T00:00:00"/>
    <n v="33.38356164383562"/>
    <s v="31-40"/>
    <s v="PhD"/>
    <n v="19"/>
    <s v="Senior Executive"/>
    <x v="3"/>
    <x v="3"/>
    <x v="3"/>
    <x v="10"/>
    <x v="2"/>
    <x v="23"/>
    <n v="35"/>
    <x v="0"/>
    <x v="1"/>
    <n v="3700"/>
  </r>
  <r>
    <n v="2219"/>
    <s v="Maliha Bari"/>
    <s v="Male"/>
    <d v="1992-03-29T00:00:00"/>
    <n v="33.405479452054792"/>
    <s v="31-40"/>
    <s v="PhD"/>
    <n v="2"/>
    <s v="Director"/>
    <x v="2"/>
    <x v="1"/>
    <x v="1"/>
    <x v="249"/>
    <x v="3"/>
    <x v="577"/>
    <s v=""/>
    <x v="9"/>
    <x v="0"/>
    <n v="3400"/>
  </r>
  <r>
    <n v="3372"/>
    <s v="Amin Mahmud"/>
    <s v="Female"/>
    <d v="1992-03-27T00:00:00"/>
    <n v="33.410958904109592"/>
    <s v="31-40"/>
    <s v="Bachelor's Degree"/>
    <n v="4"/>
    <s v="Senior Executive"/>
    <x v="3"/>
    <x v="0"/>
    <x v="0"/>
    <x v="225"/>
    <x v="0"/>
    <x v="86"/>
    <s v=""/>
    <x v="4"/>
    <x v="0"/>
    <n v="3000"/>
  </r>
  <r>
    <n v="3562"/>
    <s v="Samia Mandal"/>
    <s v="Female"/>
    <d v="1992-03-25T00:00:00"/>
    <n v="33.416438356164385"/>
    <s v="31-40"/>
    <s v="High School"/>
    <n v="11"/>
    <s v="Director"/>
    <x v="2"/>
    <x v="0"/>
    <x v="0"/>
    <x v="590"/>
    <x v="1"/>
    <x v="89"/>
    <s v=""/>
    <x v="4"/>
    <x v="0"/>
    <n v="3300"/>
  </r>
  <r>
    <n v="3330"/>
    <s v="Keya Sheikh"/>
    <s v="Female"/>
    <d v="1992-03-23T00:00:00"/>
    <n v="33.421917808219177"/>
    <s v="31-40"/>
    <s v="High School"/>
    <n v="3"/>
    <s v="Executive"/>
    <x v="0"/>
    <x v="0"/>
    <x v="0"/>
    <x v="34"/>
    <x v="3"/>
    <x v="280"/>
    <s v=""/>
    <x v="8"/>
    <x v="0"/>
    <n v="3000"/>
  </r>
  <r>
    <n v="3266"/>
    <s v="Towhid Mazumder"/>
    <s v="Female"/>
    <d v="1992-03-22T00:00:00"/>
    <n v="33.424657534246577"/>
    <s v="31-40"/>
    <s v="PhD"/>
    <n v="12"/>
    <s v="Manager"/>
    <x v="4"/>
    <x v="0"/>
    <x v="0"/>
    <x v="214"/>
    <x v="0"/>
    <x v="259"/>
    <s v=""/>
    <x v="5"/>
    <x v="0"/>
    <n v="3200"/>
  </r>
  <r>
    <n v="1840"/>
    <s v="Kona Nizam"/>
    <s v="Male"/>
    <d v="1992-03-19T00:00:00"/>
    <n v="33.43287671232877"/>
    <s v="31-40"/>
    <s v="Master's Degree"/>
    <n v="9"/>
    <s v="Analyst"/>
    <x v="4"/>
    <x v="3"/>
    <x v="3"/>
    <x v="127"/>
    <x v="3"/>
    <x v="93"/>
    <s v=""/>
    <x v="5"/>
    <x v="0"/>
    <n v="2300"/>
  </r>
  <r>
    <n v="3279"/>
    <s v="Rafi Morshed"/>
    <s v="Female"/>
    <d v="1992-03-19T00:00:00"/>
    <n v="33.43287671232877"/>
    <s v="31-40"/>
    <s v="High School"/>
    <n v="11"/>
    <s v="Consultant"/>
    <x v="0"/>
    <x v="0"/>
    <x v="0"/>
    <x v="417"/>
    <x v="3"/>
    <x v="251"/>
    <s v=""/>
    <x v="4"/>
    <x v="0"/>
    <n v="3300"/>
  </r>
  <r>
    <n v="1039"/>
    <s v="Khaled Mazumder"/>
    <s v="Male"/>
    <d v="1992-03-18T00:00:00"/>
    <n v="33.435616438356163"/>
    <s v="31-40"/>
    <s v="Bachelor's Degree"/>
    <n v="19"/>
    <s v="Manager"/>
    <x v="4"/>
    <x v="2"/>
    <x v="2"/>
    <x v="591"/>
    <x v="0"/>
    <x v="44"/>
    <s v=""/>
    <x v="3"/>
    <x v="0"/>
    <n v="3100"/>
  </r>
  <r>
    <n v="2473"/>
    <s v="Mehedi Arefin"/>
    <s v="Female"/>
    <d v="1992-03-16T00:00:00"/>
    <n v="33.441095890410956"/>
    <s v="31-40"/>
    <s v="PhD"/>
    <n v="1"/>
    <s v="Director"/>
    <x v="2"/>
    <x v="0"/>
    <x v="0"/>
    <x v="325"/>
    <x v="1"/>
    <x v="565"/>
    <s v=""/>
    <x v="1"/>
    <x v="0"/>
    <n v="3600"/>
  </r>
  <r>
    <n v="3087"/>
    <s v="Ruhul Alam"/>
    <s v="Female"/>
    <d v="1992-03-14T00:00:00"/>
    <n v="33.446575342465756"/>
    <s v="31-40"/>
    <s v="PhD"/>
    <n v="12"/>
    <s v="Director"/>
    <x v="2"/>
    <x v="0"/>
    <x v="0"/>
    <x v="74"/>
    <x v="0"/>
    <x v="501"/>
    <s v=""/>
    <x v="8"/>
    <x v="0"/>
    <n v="3200"/>
  </r>
  <r>
    <n v="3068"/>
    <s v="Abrar Basu"/>
    <s v="Male"/>
    <d v="1992-03-14T00:00:00"/>
    <n v="33.446575342465756"/>
    <s v="31-40"/>
    <s v="Bachelor's Degree"/>
    <n v="2"/>
    <s v="Senior Executive"/>
    <x v="3"/>
    <x v="2"/>
    <x v="2"/>
    <x v="281"/>
    <x v="1"/>
    <x v="598"/>
    <s v=""/>
    <x v="0"/>
    <x v="0"/>
    <n v="2300"/>
  </r>
  <r>
    <n v="3380"/>
    <s v="Towhid Mazumder"/>
    <s v="Female"/>
    <d v="1992-03-11T00:00:00"/>
    <n v="33.454794520547942"/>
    <s v="31-40"/>
    <s v="PhD"/>
    <n v="9"/>
    <s v="Team Lead"/>
    <x v="1"/>
    <x v="0"/>
    <x v="0"/>
    <x v="259"/>
    <x v="1"/>
    <x v="214"/>
    <s v=""/>
    <x v="4"/>
    <x v="0"/>
    <n v="2500"/>
  </r>
  <r>
    <n v="2791"/>
    <s v="Faria Dutta"/>
    <s v="Female"/>
    <d v="1992-03-07T00:00:00"/>
    <n v="33.465753424657535"/>
    <s v="31-40"/>
    <s v="High School"/>
    <n v="3"/>
    <s v="Senior Executive"/>
    <x v="3"/>
    <x v="0"/>
    <x v="0"/>
    <x v="225"/>
    <x v="0"/>
    <x v="16"/>
    <s v=""/>
    <x v="4"/>
    <x v="0"/>
    <n v="3600"/>
  </r>
  <r>
    <n v="1973"/>
    <s v="Nadia Talukder"/>
    <s v="Male"/>
    <d v="1992-03-04T00:00:00"/>
    <n v="33.473972602739728"/>
    <s v="31-40"/>
    <s v="Master's Degree"/>
    <n v="2"/>
    <s v="Executive"/>
    <x v="0"/>
    <x v="0"/>
    <x v="0"/>
    <x v="66"/>
    <x v="1"/>
    <x v="514"/>
    <s v=""/>
    <x v="0"/>
    <x v="0"/>
    <n v="3500"/>
  </r>
  <r>
    <n v="1939"/>
    <s v="Mona Arefin"/>
    <s v="Female"/>
    <d v="1992-03-02T00:00:00"/>
    <n v="33.479452054794521"/>
    <s v="31-40"/>
    <s v="PhD"/>
    <n v="19"/>
    <s v="Senior Executive"/>
    <x v="3"/>
    <x v="3"/>
    <x v="3"/>
    <x v="520"/>
    <x v="2"/>
    <x v="360"/>
    <n v="56"/>
    <x v="10"/>
    <x v="1"/>
    <n v="3400"/>
  </r>
  <r>
    <n v="3459"/>
    <s v="Tanvir Nizam"/>
    <s v="Male"/>
    <d v="1992-02-27T00:00:00"/>
    <n v="33.490410958904107"/>
    <s v="31-40"/>
    <s v="PhD"/>
    <n v="10"/>
    <s v="Assistant Manager"/>
    <x v="1"/>
    <x v="3"/>
    <x v="3"/>
    <x v="378"/>
    <x v="2"/>
    <x v="599"/>
    <n v="33"/>
    <x v="9"/>
    <x v="1"/>
    <n v="2100"/>
  </r>
  <r>
    <n v="3540"/>
    <s v="Faisal Nandi"/>
    <s v="Male"/>
    <d v="1992-02-22T00:00:00"/>
    <n v="33.504109589041093"/>
    <s v="31-40"/>
    <s v="Master's Degree"/>
    <n v="5"/>
    <s v="Specialist"/>
    <x v="7"/>
    <x v="0"/>
    <x v="0"/>
    <x v="253"/>
    <x v="3"/>
    <x v="600"/>
    <s v=""/>
    <x v="1"/>
    <x v="0"/>
    <n v="2300"/>
  </r>
  <r>
    <n v="3458"/>
    <s v="Mahfuz Ferdous"/>
    <s v="Female"/>
    <d v="1992-02-21T00:00:00"/>
    <n v="33.506849315068493"/>
    <s v="31-40"/>
    <s v="Master's Degree"/>
    <n v="18"/>
    <s v="Senior Executive"/>
    <x v="3"/>
    <x v="0"/>
    <x v="0"/>
    <x v="121"/>
    <x v="1"/>
    <x v="361"/>
    <s v=""/>
    <x v="2"/>
    <x v="0"/>
    <n v="2500"/>
  </r>
  <r>
    <n v="2284"/>
    <s v="Maliha Roy"/>
    <s v="Female"/>
    <d v="1992-02-16T00:00:00"/>
    <n v="33.520547945205479"/>
    <s v="31-40"/>
    <s v="High School"/>
    <n v="12"/>
    <s v="Manager"/>
    <x v="4"/>
    <x v="0"/>
    <x v="0"/>
    <x v="505"/>
    <x v="1"/>
    <x v="199"/>
    <s v=""/>
    <x v="5"/>
    <x v="0"/>
    <n v="3600"/>
  </r>
  <r>
    <n v="3509"/>
    <s v="Sumaiya Mandal"/>
    <s v="Male"/>
    <d v="1992-02-10T00:00:00"/>
    <n v="33.536986301369865"/>
    <s v="31-40"/>
    <s v="Bachelor's Degree"/>
    <n v="4"/>
    <s v="Officer"/>
    <x v="5"/>
    <x v="0"/>
    <x v="0"/>
    <x v="501"/>
    <x v="3"/>
    <x v="103"/>
    <s v=""/>
    <x v="0"/>
    <x v="0"/>
    <n v="3100"/>
  </r>
  <r>
    <n v="2812"/>
    <s v="Tarek Uddin"/>
    <s v="Male"/>
    <d v="1992-02-07T00:00:00"/>
    <n v="33.545205479452058"/>
    <s v="31-40"/>
    <s v="Bachelor's Degree"/>
    <n v="6"/>
    <s v="Senior Executive"/>
    <x v="3"/>
    <x v="0"/>
    <x v="0"/>
    <x v="592"/>
    <x v="4"/>
    <x v="409"/>
    <s v=""/>
    <x v="2"/>
    <x v="0"/>
    <n v="2200"/>
  </r>
  <r>
    <n v="2790"/>
    <s v="Jahid Das"/>
    <s v="Female"/>
    <d v="1992-02-05T00:00:00"/>
    <n v="33.550684931506851"/>
    <s v="31-40"/>
    <s v="Master's Degree"/>
    <n v="5"/>
    <s v="Coordinator"/>
    <x v="5"/>
    <x v="3"/>
    <x v="3"/>
    <x v="273"/>
    <x v="4"/>
    <x v="76"/>
    <s v=""/>
    <x v="5"/>
    <x v="0"/>
    <n v="3200"/>
  </r>
  <r>
    <n v="1898"/>
    <s v="Imran Arefin"/>
    <s v="Male"/>
    <d v="1992-01-30T00:00:00"/>
    <n v="33.56712328767123"/>
    <s v="31-40"/>
    <s v="Bachelor's Degree"/>
    <n v="19"/>
    <s v="Senior Executive"/>
    <x v="3"/>
    <x v="0"/>
    <x v="0"/>
    <x v="141"/>
    <x v="0"/>
    <x v="564"/>
    <s v=""/>
    <x v="5"/>
    <x v="0"/>
    <n v="2100"/>
  </r>
  <r>
    <n v="3644"/>
    <s v="Shafin Akter"/>
    <s v="Female"/>
    <d v="1992-01-24T00:00:00"/>
    <n v="33.583561643835615"/>
    <s v="31-40"/>
    <s v="Bachelor's Degree"/>
    <n v="6"/>
    <s v="Analyst"/>
    <x v="4"/>
    <x v="3"/>
    <x v="3"/>
    <x v="120"/>
    <x v="2"/>
    <x v="156"/>
    <n v="46"/>
    <x v="6"/>
    <x v="1"/>
    <n v="3600"/>
  </r>
  <r>
    <n v="2001"/>
    <s v="Maliha Sharif"/>
    <s v="Female"/>
    <d v="1992-01-18T00:00:00"/>
    <n v="33.6"/>
    <s v="31-40"/>
    <s v="PhD"/>
    <n v="13"/>
    <s v="Team Lead"/>
    <x v="1"/>
    <x v="0"/>
    <x v="0"/>
    <x v="172"/>
    <x v="0"/>
    <x v="570"/>
    <s v=""/>
    <x v="3"/>
    <x v="0"/>
    <n v="2300"/>
  </r>
  <r>
    <n v="3472"/>
    <s v="Tanvir Hossain"/>
    <s v="Female"/>
    <d v="1992-01-16T00:00:00"/>
    <n v="33.605479452054794"/>
    <s v="31-40"/>
    <s v="Bachelor's Degree"/>
    <n v="20"/>
    <s v="Senior Manager"/>
    <x v="2"/>
    <x v="3"/>
    <x v="3"/>
    <x v="47"/>
    <x v="2"/>
    <x v="438"/>
    <n v="47"/>
    <x v="3"/>
    <x v="1"/>
    <n v="3900"/>
  </r>
  <r>
    <n v="2497"/>
    <s v="Nadia Ahmed"/>
    <s v="Male"/>
    <d v="1992-01-16T00:00:00"/>
    <n v="33.605479452054794"/>
    <s v="31-40"/>
    <s v="PhD"/>
    <n v="3"/>
    <s v="Junior Executive"/>
    <x v="0"/>
    <x v="0"/>
    <x v="0"/>
    <x v="586"/>
    <x v="1"/>
    <x v="257"/>
    <s v=""/>
    <x v="6"/>
    <x v="0"/>
    <n v="3400"/>
  </r>
  <r>
    <n v="1443"/>
    <s v="Khaled Rahman"/>
    <s v="Female"/>
    <d v="1992-01-16T00:00:00"/>
    <n v="33.605479452054794"/>
    <s v="31-40"/>
    <s v="PhD"/>
    <n v="6"/>
    <s v="Executive"/>
    <x v="0"/>
    <x v="3"/>
    <x v="3"/>
    <x v="593"/>
    <x v="4"/>
    <x v="255"/>
    <s v=""/>
    <x v="10"/>
    <x v="0"/>
    <n v="3400"/>
  </r>
  <r>
    <n v="1804"/>
    <s v="Nafisa Dutta"/>
    <s v="Male"/>
    <d v="1992-01-13T00:00:00"/>
    <n v="33.613698630136987"/>
    <s v="31-40"/>
    <s v="Master's Degree"/>
    <n v="2"/>
    <s v="Specialist"/>
    <x v="7"/>
    <x v="3"/>
    <x v="3"/>
    <x v="507"/>
    <x v="3"/>
    <x v="525"/>
    <s v=""/>
    <x v="1"/>
    <x v="0"/>
    <n v="3600"/>
  </r>
  <r>
    <n v="1865"/>
    <s v="Shafin Sheikh"/>
    <s v="Male"/>
    <d v="1992-01-11T00:00:00"/>
    <n v="33.61917808219178"/>
    <s v="31-40"/>
    <s v="Master's Degree"/>
    <n v="7"/>
    <s v="Manager"/>
    <x v="4"/>
    <x v="0"/>
    <x v="0"/>
    <x v="194"/>
    <x v="2"/>
    <x v="49"/>
    <s v=""/>
    <x v="6"/>
    <x v="2"/>
    <n v="2300"/>
  </r>
  <r>
    <n v="2386"/>
    <s v="Puja Bari"/>
    <s v="Female"/>
    <d v="1992-01-07T00:00:00"/>
    <n v="33.630136986301373"/>
    <s v="31-40"/>
    <s v="PhD"/>
    <n v="13"/>
    <s v="Assistant Manager"/>
    <x v="1"/>
    <x v="2"/>
    <x v="2"/>
    <x v="594"/>
    <x v="2"/>
    <x v="76"/>
    <n v="41"/>
    <x v="5"/>
    <x v="1"/>
    <n v="3500"/>
  </r>
  <r>
    <n v="3678"/>
    <s v="Mehedi Chowdhury"/>
    <s v="Male"/>
    <d v="1992-01-07T00:00:00"/>
    <n v="33.630136986301373"/>
    <s v="31-40"/>
    <s v="Bachelor's Degree"/>
    <n v="13"/>
    <s v="Assistant Manager"/>
    <x v="1"/>
    <x v="2"/>
    <x v="2"/>
    <x v="152"/>
    <x v="2"/>
    <x v="209"/>
    <n v="57"/>
    <x v="2"/>
    <x v="1"/>
    <n v="2600"/>
  </r>
  <r>
    <n v="3705"/>
    <s v="Ashik Roy"/>
    <s v="Female"/>
    <d v="1992-01-06T00:00:00"/>
    <n v="33.632876712328766"/>
    <s v="31-40"/>
    <s v="PhD"/>
    <n v="13"/>
    <s v="Specialist"/>
    <x v="7"/>
    <x v="3"/>
    <x v="3"/>
    <x v="569"/>
    <x v="0"/>
    <x v="167"/>
    <s v=""/>
    <x v="1"/>
    <x v="0"/>
    <n v="3700"/>
  </r>
  <r>
    <n v="1893"/>
    <s v="Tarek Talukder"/>
    <s v="Male"/>
    <d v="1992-01-01T00:00:00"/>
    <n v="33.646575342465752"/>
    <s v="31-40"/>
    <s v="Master's Degree"/>
    <n v="12"/>
    <s v="Junior Executive"/>
    <x v="0"/>
    <x v="3"/>
    <x v="3"/>
    <x v="595"/>
    <x v="4"/>
    <x v="517"/>
    <s v=""/>
    <x v="7"/>
    <x v="0"/>
    <n v="2100"/>
  </r>
  <r>
    <n v="3016"/>
    <s v="Shawon Arefin"/>
    <s v="Male"/>
    <d v="1991-12-23T00:00:00"/>
    <n v="33.671232876712331"/>
    <s v="31-40"/>
    <s v="Bachelor's Degree"/>
    <n v="16"/>
    <s v="Senior Executive"/>
    <x v="3"/>
    <x v="1"/>
    <x v="1"/>
    <x v="387"/>
    <x v="2"/>
    <x v="384"/>
    <n v="58"/>
    <x v="6"/>
    <x v="1"/>
    <n v="2000"/>
  </r>
  <r>
    <n v="1401"/>
    <s v="Nusrat Nandi"/>
    <s v="Male"/>
    <d v="1991-12-23T00:00:00"/>
    <n v="33.671232876712331"/>
    <s v="31-40"/>
    <s v="High School"/>
    <n v="20"/>
    <s v="Manager"/>
    <x v="4"/>
    <x v="2"/>
    <x v="2"/>
    <x v="384"/>
    <x v="0"/>
    <x v="436"/>
    <s v=""/>
    <x v="1"/>
    <x v="0"/>
    <n v="3100"/>
  </r>
  <r>
    <n v="3719"/>
    <s v="Anika Talukder"/>
    <s v="Female"/>
    <d v="1991-12-21T00:00:00"/>
    <n v="33.676712328767124"/>
    <s v="31-40"/>
    <s v="Master's Degree"/>
    <n v="0"/>
    <s v="Manager"/>
    <x v="4"/>
    <x v="0"/>
    <x v="0"/>
    <x v="0"/>
    <x v="0"/>
    <x v="460"/>
    <s v=""/>
    <x v="8"/>
    <x v="0"/>
    <n v="2700"/>
  </r>
  <r>
    <n v="2804"/>
    <s v="Laboni Sheikh"/>
    <s v="Female"/>
    <d v="1991-12-17T00:00:00"/>
    <n v="33.68767123287671"/>
    <s v="31-40"/>
    <s v="Bachelor's Degree"/>
    <n v="1"/>
    <s v="Executive"/>
    <x v="0"/>
    <x v="1"/>
    <x v="1"/>
    <x v="478"/>
    <x v="2"/>
    <x v="206"/>
    <n v="45"/>
    <x v="11"/>
    <x v="1"/>
    <n v="3500"/>
  </r>
  <r>
    <n v="3347"/>
    <s v="Hasan Mandal"/>
    <s v="Female"/>
    <d v="1991-12-16T00:00:00"/>
    <n v="33.69041095890411"/>
    <s v="31-40"/>
    <s v="PhD"/>
    <n v="12"/>
    <s v="Assistant Manager"/>
    <x v="1"/>
    <x v="1"/>
    <x v="1"/>
    <x v="589"/>
    <x v="2"/>
    <x v="601"/>
    <s v=""/>
    <x v="5"/>
    <x v="2"/>
    <n v="3300"/>
  </r>
  <r>
    <n v="3986"/>
    <s v="Rina Khan"/>
    <s v="Male"/>
    <d v="1991-12-12T00:00:00"/>
    <n v="33.701369863013696"/>
    <s v="31-40"/>
    <s v="Bachelor's Degree"/>
    <n v="13"/>
    <s v="Consultant"/>
    <x v="0"/>
    <x v="0"/>
    <x v="0"/>
    <x v="427"/>
    <x v="3"/>
    <x v="47"/>
    <s v=""/>
    <x v="3"/>
    <x v="0"/>
    <n v="2200"/>
  </r>
  <r>
    <n v="1317"/>
    <s v="Ayesha Uddin"/>
    <s v="Female"/>
    <d v="1991-12-12T00:00:00"/>
    <n v="33.701369863013696"/>
    <s v="31-40"/>
    <s v="PhD"/>
    <n v="16"/>
    <s v="Assistant Manager"/>
    <x v="1"/>
    <x v="0"/>
    <x v="0"/>
    <x v="534"/>
    <x v="1"/>
    <x v="578"/>
    <s v=""/>
    <x v="6"/>
    <x v="0"/>
    <n v="2700"/>
  </r>
  <r>
    <n v="3194"/>
    <s v="Nadia Basu"/>
    <s v="Male"/>
    <d v="1991-12-01T00:00:00"/>
    <n v="33.731506849315068"/>
    <s v="31-40"/>
    <s v="Master's Degree"/>
    <n v="13"/>
    <s v="Coordinator"/>
    <x v="5"/>
    <x v="2"/>
    <x v="2"/>
    <x v="473"/>
    <x v="1"/>
    <x v="249"/>
    <s v=""/>
    <x v="0"/>
    <x v="0"/>
    <n v="2800"/>
  </r>
  <r>
    <n v="2479"/>
    <s v="Farzana Arefin"/>
    <s v="Female"/>
    <d v="1991-11-28T00:00:00"/>
    <n v="33.739726027397261"/>
    <s v="31-40"/>
    <s v="Bachelor's Degree"/>
    <n v="11"/>
    <s v="Director"/>
    <x v="2"/>
    <x v="1"/>
    <x v="1"/>
    <x v="58"/>
    <x v="2"/>
    <x v="262"/>
    <s v=""/>
    <x v="9"/>
    <x v="2"/>
    <n v="3100"/>
  </r>
  <r>
    <n v="1819"/>
    <s v="Shawon Alam"/>
    <s v="Male"/>
    <d v="1991-11-22T00:00:00"/>
    <n v="33.756164383561647"/>
    <s v="31-40"/>
    <s v="Master's Degree"/>
    <n v="1"/>
    <s v="Senior Executive"/>
    <x v="3"/>
    <x v="0"/>
    <x v="0"/>
    <x v="108"/>
    <x v="0"/>
    <x v="176"/>
    <s v=""/>
    <x v="11"/>
    <x v="0"/>
    <n v="3800"/>
  </r>
  <r>
    <n v="1309"/>
    <s v="Sabbir Anwar"/>
    <s v="Male"/>
    <d v="1991-11-14T00:00:00"/>
    <n v="33.778082191780825"/>
    <s v="31-40"/>
    <s v="PhD"/>
    <n v="4"/>
    <s v="Assistant Manager"/>
    <x v="1"/>
    <x v="3"/>
    <x v="3"/>
    <x v="98"/>
    <x v="4"/>
    <x v="498"/>
    <s v=""/>
    <x v="0"/>
    <x v="0"/>
    <n v="2700"/>
  </r>
  <r>
    <n v="3323"/>
    <s v="Mim Sheikh"/>
    <s v="Male"/>
    <d v="1991-11-11T00:00:00"/>
    <n v="33.786301369863011"/>
    <s v="31-40"/>
    <s v="PhD"/>
    <n v="3"/>
    <s v="Team Lead"/>
    <x v="1"/>
    <x v="3"/>
    <x v="3"/>
    <x v="463"/>
    <x v="2"/>
    <x v="356"/>
    <n v="35"/>
    <x v="4"/>
    <x v="1"/>
    <n v="3300"/>
  </r>
  <r>
    <n v="2620"/>
    <s v="Tanvir Miah"/>
    <s v="Male"/>
    <d v="1991-11-08T00:00:00"/>
    <n v="33.794520547945204"/>
    <s v="31-40"/>
    <s v="Bachelor's Degree"/>
    <n v="5"/>
    <s v="Coordinator"/>
    <x v="5"/>
    <x v="2"/>
    <x v="2"/>
    <x v="104"/>
    <x v="2"/>
    <x v="442"/>
    <n v="53"/>
    <x v="9"/>
    <x v="1"/>
    <n v="2000"/>
  </r>
  <r>
    <n v="2162"/>
    <s v="Ruma Talukder"/>
    <s v="Female"/>
    <d v="1991-11-05T00:00:00"/>
    <n v="33.802739726027397"/>
    <s v="31-40"/>
    <s v="Bachelor's Degree"/>
    <n v="20"/>
    <s v="Manager"/>
    <x v="4"/>
    <x v="0"/>
    <x v="0"/>
    <x v="8"/>
    <x v="1"/>
    <x v="424"/>
    <s v=""/>
    <x v="5"/>
    <x v="0"/>
    <n v="3300"/>
  </r>
  <r>
    <n v="1267"/>
    <s v="Abrar Hossain"/>
    <s v="Female"/>
    <d v="1991-11-04T00:00:00"/>
    <n v="33.805479452054797"/>
    <s v="31-40"/>
    <s v="PhD"/>
    <n v="19"/>
    <s v="General Manager"/>
    <x v="2"/>
    <x v="0"/>
    <x v="0"/>
    <x v="210"/>
    <x v="1"/>
    <x v="376"/>
    <s v=""/>
    <x v="5"/>
    <x v="0"/>
    <n v="3000"/>
  </r>
  <r>
    <n v="1187"/>
    <s v="Imran Arefin"/>
    <s v="Female"/>
    <d v="1991-11-04T00:00:00"/>
    <n v="33.805479452054797"/>
    <s v="31-40"/>
    <s v="PhD"/>
    <n v="13"/>
    <s v="General Manager"/>
    <x v="2"/>
    <x v="0"/>
    <x v="0"/>
    <x v="384"/>
    <x v="0"/>
    <x v="473"/>
    <s v=""/>
    <x v="1"/>
    <x v="0"/>
    <n v="3800"/>
  </r>
  <r>
    <n v="2960"/>
    <s v="Hasan Islam"/>
    <s v="Male"/>
    <d v="1991-10-31T00:00:00"/>
    <n v="33.816438356164383"/>
    <s v="31-40"/>
    <s v="Master's Degree"/>
    <n v="17"/>
    <s v="Coordinator"/>
    <x v="5"/>
    <x v="3"/>
    <x v="3"/>
    <x v="98"/>
    <x v="0"/>
    <x v="158"/>
    <s v=""/>
    <x v="8"/>
    <x v="0"/>
    <n v="3700"/>
  </r>
  <r>
    <n v="3003"/>
    <s v="Keya Miah"/>
    <s v="Male"/>
    <d v="1991-10-30T00:00:00"/>
    <n v="33.819178082191783"/>
    <s v="31-40"/>
    <s v="PhD"/>
    <n v="0"/>
    <s v="Executive"/>
    <x v="0"/>
    <x v="1"/>
    <x v="1"/>
    <x v="561"/>
    <x v="2"/>
    <x v="474"/>
    <s v=""/>
    <x v="4"/>
    <x v="2"/>
    <n v="2600"/>
  </r>
  <r>
    <n v="3262"/>
    <s v="Mona Hossain"/>
    <s v="Male"/>
    <d v="1991-10-29T00:00:00"/>
    <n v="33.821917808219176"/>
    <s v="31-40"/>
    <s v="PhD"/>
    <n v="0"/>
    <s v="Assistant Manager"/>
    <x v="1"/>
    <x v="0"/>
    <x v="0"/>
    <x v="596"/>
    <x v="1"/>
    <x v="180"/>
    <s v=""/>
    <x v="9"/>
    <x v="0"/>
    <n v="3400"/>
  </r>
  <r>
    <n v="2080"/>
    <s v="Nafisa Khan"/>
    <s v="Male"/>
    <d v="1991-10-29T00:00:00"/>
    <n v="33.821917808219176"/>
    <s v="31-40"/>
    <s v="High School"/>
    <n v="11"/>
    <s v="Senior Executive"/>
    <x v="3"/>
    <x v="0"/>
    <x v="0"/>
    <x v="592"/>
    <x v="0"/>
    <x v="600"/>
    <s v=""/>
    <x v="1"/>
    <x v="0"/>
    <n v="3100"/>
  </r>
  <r>
    <n v="3831"/>
    <s v="Sajjad Ghosh"/>
    <s v="Female"/>
    <d v="1991-10-29T00:00:00"/>
    <n v="33.821917808219176"/>
    <s v="31-40"/>
    <s v="Master's Degree"/>
    <n v="2"/>
    <s v="Executive"/>
    <x v="0"/>
    <x v="0"/>
    <x v="0"/>
    <x v="268"/>
    <x v="0"/>
    <x v="198"/>
    <s v=""/>
    <x v="9"/>
    <x v="0"/>
    <n v="3900"/>
  </r>
  <r>
    <n v="3293"/>
    <s v="Samia Sheikh"/>
    <s v="Male"/>
    <d v="1991-10-26T00:00:00"/>
    <n v="33.830136986301369"/>
    <s v="31-40"/>
    <s v="High School"/>
    <n v="10"/>
    <s v="Analyst"/>
    <x v="4"/>
    <x v="0"/>
    <x v="0"/>
    <x v="347"/>
    <x v="3"/>
    <x v="602"/>
    <s v=""/>
    <x v="3"/>
    <x v="0"/>
    <n v="2800"/>
  </r>
  <r>
    <n v="3395"/>
    <s v="Mahfuz Pal"/>
    <s v="Male"/>
    <d v="1991-10-21T00:00:00"/>
    <n v="33.843835616438355"/>
    <s v="31-40"/>
    <s v="PhD"/>
    <n v="7"/>
    <s v="Senior Executive"/>
    <x v="3"/>
    <x v="0"/>
    <x v="0"/>
    <x v="158"/>
    <x v="0"/>
    <x v="16"/>
    <s v=""/>
    <x v="4"/>
    <x v="0"/>
    <n v="2000"/>
  </r>
  <r>
    <n v="3428"/>
    <s v="Mitu Uddin"/>
    <s v="Female"/>
    <d v="1991-10-20T00:00:00"/>
    <n v="33.846575342465755"/>
    <s v="31-40"/>
    <s v="High School"/>
    <n v="1"/>
    <s v="Senior Executive"/>
    <x v="3"/>
    <x v="0"/>
    <x v="0"/>
    <x v="597"/>
    <x v="1"/>
    <x v="512"/>
    <s v=""/>
    <x v="3"/>
    <x v="0"/>
    <n v="3900"/>
  </r>
  <r>
    <n v="3425"/>
    <s v="Mona Talukder"/>
    <s v="Male"/>
    <d v="1991-10-17T00:00:00"/>
    <n v="33.854794520547948"/>
    <s v="31-40"/>
    <s v="Master's Degree"/>
    <n v="2"/>
    <s v="Assistant Manager"/>
    <x v="1"/>
    <x v="0"/>
    <x v="0"/>
    <x v="69"/>
    <x v="0"/>
    <x v="603"/>
    <s v=""/>
    <x v="3"/>
    <x v="0"/>
    <n v="3100"/>
  </r>
  <r>
    <n v="3569"/>
    <s v="Sajjad Karim"/>
    <s v="Female"/>
    <d v="1991-10-17T00:00:00"/>
    <n v="33.854794520547948"/>
    <s v="31-40"/>
    <s v="PhD"/>
    <n v="13"/>
    <s v="Director"/>
    <x v="2"/>
    <x v="0"/>
    <x v="0"/>
    <x v="366"/>
    <x v="1"/>
    <x v="104"/>
    <s v=""/>
    <x v="9"/>
    <x v="0"/>
    <n v="3700"/>
  </r>
  <r>
    <n v="1332"/>
    <s v="Mahfuz Mandal"/>
    <s v="Female"/>
    <d v="1991-10-13T00:00:00"/>
    <n v="33.865753424657534"/>
    <s v="31-40"/>
    <s v="Master's Degree"/>
    <n v="7"/>
    <s v="Assistant Manager"/>
    <x v="1"/>
    <x v="3"/>
    <x v="3"/>
    <x v="161"/>
    <x v="2"/>
    <x v="489"/>
    <s v=""/>
    <x v="11"/>
    <x v="2"/>
    <n v="3500"/>
  </r>
  <r>
    <n v="1301"/>
    <s v="Shafin Dutta"/>
    <s v="Male"/>
    <d v="1991-10-06T00:00:00"/>
    <n v="33.884931506849313"/>
    <s v="31-40"/>
    <s v="PhD"/>
    <n v="14"/>
    <s v="Executive"/>
    <x v="0"/>
    <x v="1"/>
    <x v="1"/>
    <x v="598"/>
    <x v="4"/>
    <x v="52"/>
    <s v=""/>
    <x v="4"/>
    <x v="0"/>
    <n v="3300"/>
  </r>
  <r>
    <n v="1593"/>
    <s v="Sumaiya Sharif"/>
    <s v="Male"/>
    <d v="1991-10-05T00:00:00"/>
    <n v="33.887671232876713"/>
    <s v="31-40"/>
    <s v="PhD"/>
    <n v="17"/>
    <s v="Specialist"/>
    <x v="7"/>
    <x v="0"/>
    <x v="0"/>
    <x v="483"/>
    <x v="3"/>
    <x v="604"/>
    <s v=""/>
    <x v="9"/>
    <x v="0"/>
    <n v="3800"/>
  </r>
  <r>
    <n v="3972"/>
    <s v="Mona Uddin"/>
    <s v="Female"/>
    <d v="1991-10-04T00:00:00"/>
    <n v="33.890410958904113"/>
    <s v="31-40"/>
    <s v="Master's Degree"/>
    <n v="12"/>
    <s v="Specialist"/>
    <x v="7"/>
    <x v="0"/>
    <x v="0"/>
    <x v="525"/>
    <x v="3"/>
    <x v="329"/>
    <s v=""/>
    <x v="2"/>
    <x v="0"/>
    <n v="3500"/>
  </r>
  <r>
    <n v="2621"/>
    <s v="Mehedi Ahmed"/>
    <s v="Female"/>
    <d v="1991-09-28T00:00:00"/>
    <n v="33.906849315068492"/>
    <s v="31-40"/>
    <s v="PhD"/>
    <n v="4"/>
    <s v="Analyst"/>
    <x v="4"/>
    <x v="0"/>
    <x v="0"/>
    <x v="494"/>
    <x v="3"/>
    <x v="458"/>
    <s v=""/>
    <x v="1"/>
    <x v="0"/>
    <n v="3000"/>
  </r>
  <r>
    <n v="3851"/>
    <s v="Kona Sarkar"/>
    <s v="Female"/>
    <d v="1991-09-27T00:00:00"/>
    <n v="33.909589041095892"/>
    <s v="31-40"/>
    <s v="PhD"/>
    <n v="7"/>
    <s v="Consultant"/>
    <x v="0"/>
    <x v="0"/>
    <x v="0"/>
    <x v="31"/>
    <x v="1"/>
    <x v="103"/>
    <s v=""/>
    <x v="0"/>
    <x v="0"/>
    <n v="2600"/>
  </r>
  <r>
    <n v="3766"/>
    <s v="Mim Ghosh"/>
    <s v="Female"/>
    <d v="1991-09-09T00:00:00"/>
    <n v="33.958904109589042"/>
    <s v="31-40"/>
    <s v="High School"/>
    <n v="6"/>
    <s v="Senior Manager"/>
    <x v="2"/>
    <x v="0"/>
    <x v="0"/>
    <x v="502"/>
    <x v="0"/>
    <x v="605"/>
    <s v=""/>
    <x v="8"/>
    <x v="0"/>
    <n v="2200"/>
  </r>
  <r>
    <n v="1624"/>
    <s v="Tania Hossain"/>
    <s v="Female"/>
    <d v="1991-09-07T00:00:00"/>
    <n v="33.964383561643835"/>
    <s v="31-40"/>
    <s v="PhD"/>
    <n v="18"/>
    <s v="Assistant Manager"/>
    <x v="1"/>
    <x v="3"/>
    <x v="3"/>
    <x v="599"/>
    <x v="3"/>
    <x v="108"/>
    <s v=""/>
    <x v="10"/>
    <x v="0"/>
    <n v="2200"/>
  </r>
  <r>
    <n v="3189"/>
    <s v="Mitu Anwar"/>
    <s v="Female"/>
    <d v="1991-09-04T00:00:00"/>
    <n v="33.972602739726028"/>
    <s v="31-40"/>
    <s v="PhD"/>
    <n v="20"/>
    <s v="Team Lead"/>
    <x v="1"/>
    <x v="0"/>
    <x v="0"/>
    <x v="600"/>
    <x v="3"/>
    <x v="491"/>
    <s v=""/>
    <x v="7"/>
    <x v="0"/>
    <n v="3000"/>
  </r>
  <r>
    <n v="1722"/>
    <s v="Faisal Basu"/>
    <s v="Male"/>
    <d v="1991-09-04T00:00:00"/>
    <n v="33.972602739726028"/>
    <s v="31-40"/>
    <s v="Bachelor's Degree"/>
    <n v="4"/>
    <s v="Senior Manager"/>
    <x v="2"/>
    <x v="0"/>
    <x v="0"/>
    <x v="187"/>
    <x v="0"/>
    <x v="606"/>
    <s v=""/>
    <x v="2"/>
    <x v="0"/>
    <n v="3000"/>
  </r>
  <r>
    <n v="2838"/>
    <s v="Maliha Dutta"/>
    <s v="Male"/>
    <d v="1991-09-01T00:00:00"/>
    <n v="33.980821917808221"/>
    <s v="31-40"/>
    <s v="Bachelor's Degree"/>
    <n v="1"/>
    <s v="Manager"/>
    <x v="4"/>
    <x v="0"/>
    <x v="0"/>
    <x v="232"/>
    <x v="0"/>
    <x v="171"/>
    <s v=""/>
    <x v="0"/>
    <x v="0"/>
    <n v="2500"/>
  </r>
  <r>
    <n v="1014"/>
    <s v="Mim Hassan"/>
    <s v="Male"/>
    <d v="1991-09-01T00:00:00"/>
    <n v="33.980821917808221"/>
    <s v="31-40"/>
    <s v="Bachelor's Degree"/>
    <n v="9"/>
    <s v="Coordinator"/>
    <x v="5"/>
    <x v="2"/>
    <x v="2"/>
    <x v="93"/>
    <x v="0"/>
    <x v="141"/>
    <s v=""/>
    <x v="11"/>
    <x v="0"/>
    <n v="2000"/>
  </r>
  <r>
    <n v="1863"/>
    <s v="Mona Nizam"/>
    <s v="Male"/>
    <d v="1991-08-21T00:00:00"/>
    <n v="34.010958904109586"/>
    <s v="31-40"/>
    <s v="High School"/>
    <n v="12"/>
    <s v="Assistant Manager"/>
    <x v="1"/>
    <x v="0"/>
    <x v="0"/>
    <x v="420"/>
    <x v="3"/>
    <x v="268"/>
    <s v=""/>
    <x v="2"/>
    <x v="0"/>
    <n v="2300"/>
  </r>
  <r>
    <n v="2678"/>
    <s v="Kona Chowdhury"/>
    <s v="Male"/>
    <d v="1991-08-19T00:00:00"/>
    <n v="34.016438356164386"/>
    <s v="31-40"/>
    <s v="Master's Degree"/>
    <n v="17"/>
    <s v="Executive"/>
    <x v="0"/>
    <x v="0"/>
    <x v="0"/>
    <x v="371"/>
    <x v="0"/>
    <x v="450"/>
    <s v=""/>
    <x v="3"/>
    <x v="0"/>
    <n v="2800"/>
  </r>
  <r>
    <n v="2735"/>
    <s v="Sadia Hassan"/>
    <s v="Male"/>
    <d v="1991-08-14T00:00:00"/>
    <n v="34.030136986301372"/>
    <s v="31-40"/>
    <s v="Master's Degree"/>
    <n v="14"/>
    <s v="Assistant Manager"/>
    <x v="1"/>
    <x v="3"/>
    <x v="3"/>
    <x v="360"/>
    <x v="2"/>
    <x v="379"/>
    <n v="30"/>
    <x v="8"/>
    <x v="1"/>
    <n v="2800"/>
  </r>
  <r>
    <n v="3012"/>
    <s v="Sajid Pramanik"/>
    <s v="Male"/>
    <d v="1991-08-09T00:00:00"/>
    <n v="34.043835616438358"/>
    <s v="31-40"/>
    <s v="PhD"/>
    <n v="8"/>
    <s v="Senior Manager"/>
    <x v="2"/>
    <x v="0"/>
    <x v="0"/>
    <x v="283"/>
    <x v="0"/>
    <x v="223"/>
    <s v=""/>
    <x v="2"/>
    <x v="0"/>
    <n v="3000"/>
  </r>
  <r>
    <n v="3024"/>
    <s v="Ruhul Pal"/>
    <s v="Male"/>
    <d v="1991-08-07T00:00:00"/>
    <n v="34.049315068493151"/>
    <s v="31-40"/>
    <s v="High School"/>
    <n v="2"/>
    <s v="Senior Executive"/>
    <x v="3"/>
    <x v="0"/>
    <x v="0"/>
    <x v="360"/>
    <x v="4"/>
    <x v="32"/>
    <s v=""/>
    <x v="0"/>
    <x v="0"/>
    <n v="2000"/>
  </r>
  <r>
    <n v="2685"/>
    <s v="Khaled Sarkar"/>
    <s v="Male"/>
    <d v="1991-07-31T00:00:00"/>
    <n v="34.06849315068493"/>
    <s v="31-40"/>
    <s v="Master's Degree"/>
    <n v="10"/>
    <s v="Senior Manager"/>
    <x v="2"/>
    <x v="3"/>
    <x v="3"/>
    <x v="330"/>
    <x v="2"/>
    <x v="464"/>
    <n v="48"/>
    <x v="1"/>
    <x v="1"/>
    <n v="3300"/>
  </r>
  <r>
    <n v="3699"/>
    <s v="Keya Morshed"/>
    <s v="Male"/>
    <d v="1991-07-30T00:00:00"/>
    <n v="34.07123287671233"/>
    <s v="31-40"/>
    <s v="PhD"/>
    <n v="17"/>
    <s v="Specialist"/>
    <x v="7"/>
    <x v="0"/>
    <x v="0"/>
    <x v="193"/>
    <x v="3"/>
    <x v="598"/>
    <s v=""/>
    <x v="0"/>
    <x v="0"/>
    <n v="3200"/>
  </r>
  <r>
    <n v="2745"/>
    <s v="Maliha Sharif"/>
    <s v="Female"/>
    <d v="1991-07-20T00:00:00"/>
    <n v="34.098630136986301"/>
    <s v="31-40"/>
    <s v="Bachelor's Degree"/>
    <n v="19"/>
    <s v="Manager"/>
    <x v="4"/>
    <x v="0"/>
    <x v="0"/>
    <x v="601"/>
    <x v="3"/>
    <x v="421"/>
    <s v=""/>
    <x v="9"/>
    <x v="0"/>
    <n v="3900"/>
  </r>
  <r>
    <n v="1842"/>
    <s v="Kamrul Roy"/>
    <s v="Female"/>
    <d v="1991-07-14T00:00:00"/>
    <n v="34.115068493150687"/>
    <s v="31-40"/>
    <s v="High School"/>
    <n v="17"/>
    <s v="Manager"/>
    <x v="4"/>
    <x v="0"/>
    <x v="0"/>
    <x v="434"/>
    <x v="3"/>
    <x v="232"/>
    <s v=""/>
    <x v="2"/>
    <x v="0"/>
    <n v="2700"/>
  </r>
  <r>
    <n v="2977"/>
    <s v="Towhid Hossain"/>
    <s v="Female"/>
    <d v="1991-07-04T00:00:00"/>
    <n v="34.142465753424659"/>
    <s v="31-40"/>
    <s v="Master's Degree"/>
    <n v="19"/>
    <s v="Consultant"/>
    <x v="0"/>
    <x v="0"/>
    <x v="0"/>
    <x v="585"/>
    <x v="0"/>
    <x v="560"/>
    <s v=""/>
    <x v="4"/>
    <x v="0"/>
    <n v="2600"/>
  </r>
  <r>
    <n v="2881"/>
    <s v="Kamrul Sarkar"/>
    <s v="Female"/>
    <d v="1991-06-30T00:00:00"/>
    <n v="34.153424657534245"/>
    <s v="31-40"/>
    <s v="High School"/>
    <n v="7"/>
    <s v="Specialist"/>
    <x v="7"/>
    <x v="2"/>
    <x v="2"/>
    <x v="548"/>
    <x v="1"/>
    <x v="53"/>
    <s v=""/>
    <x v="9"/>
    <x v="0"/>
    <n v="3500"/>
  </r>
  <r>
    <n v="3478"/>
    <s v="Ruma Nandi"/>
    <s v="Male"/>
    <d v="1991-06-20T00:00:00"/>
    <n v="34.180821917808217"/>
    <s v="31-40"/>
    <s v="PhD"/>
    <n v="13"/>
    <s v="Senior Executive"/>
    <x v="3"/>
    <x v="0"/>
    <x v="0"/>
    <x v="531"/>
    <x v="0"/>
    <x v="217"/>
    <s v=""/>
    <x v="1"/>
    <x v="0"/>
    <n v="2600"/>
  </r>
  <r>
    <n v="3566"/>
    <s v="Towhid Biswas"/>
    <s v="Female"/>
    <d v="1991-06-12T00:00:00"/>
    <n v="34.202739726027396"/>
    <s v="31-40"/>
    <s v="PhD"/>
    <n v="10"/>
    <s v="Team Lead"/>
    <x v="1"/>
    <x v="0"/>
    <x v="0"/>
    <x v="364"/>
    <x v="3"/>
    <x v="342"/>
    <s v=""/>
    <x v="6"/>
    <x v="0"/>
    <n v="3900"/>
  </r>
  <r>
    <n v="1045"/>
    <s v="Faisal Ghosh"/>
    <s v="Female"/>
    <d v="1991-06-06T00:00:00"/>
    <n v="34.219178082191782"/>
    <s v="31-40"/>
    <s v="High School"/>
    <n v="19"/>
    <s v="Trainee"/>
    <x v="1"/>
    <x v="0"/>
    <x v="0"/>
    <x v="589"/>
    <x v="1"/>
    <x v="607"/>
    <s v=""/>
    <x v="5"/>
    <x v="0"/>
    <n v="2800"/>
  </r>
  <r>
    <n v="2566"/>
    <s v="Farzana Bari"/>
    <s v="Male"/>
    <d v="1991-05-22T00:00:00"/>
    <n v="34.260273972602739"/>
    <s v="31-40"/>
    <s v="Master's Degree"/>
    <n v="10"/>
    <s v="Executive"/>
    <x v="0"/>
    <x v="1"/>
    <x v="1"/>
    <x v="76"/>
    <x v="2"/>
    <x v="271"/>
    <n v="42"/>
    <x v="9"/>
    <x v="1"/>
    <n v="2400"/>
  </r>
  <r>
    <n v="3563"/>
    <s v="Ruma Mazumder"/>
    <s v="Female"/>
    <d v="1991-05-21T00:00:00"/>
    <n v="34.263013698630139"/>
    <s v="31-40"/>
    <s v="PhD"/>
    <n v="5"/>
    <s v="Executive"/>
    <x v="0"/>
    <x v="0"/>
    <x v="0"/>
    <x v="374"/>
    <x v="0"/>
    <x v="259"/>
    <s v=""/>
    <x v="5"/>
    <x v="0"/>
    <n v="2300"/>
  </r>
  <r>
    <n v="1598"/>
    <s v="Farzana Nizam"/>
    <s v="Male"/>
    <d v="1991-05-19T00:00:00"/>
    <n v="34.268493150684932"/>
    <s v="31-40"/>
    <s v="Master's Degree"/>
    <n v="11"/>
    <s v="Junior Executive"/>
    <x v="0"/>
    <x v="3"/>
    <x v="3"/>
    <x v="136"/>
    <x v="3"/>
    <x v="608"/>
    <s v=""/>
    <x v="3"/>
    <x v="0"/>
    <n v="2700"/>
  </r>
  <r>
    <n v="1065"/>
    <s v="Mahfuz Uddin"/>
    <s v="Male"/>
    <d v="1991-05-18T00:00:00"/>
    <n v="34.271232876712325"/>
    <s v="31-40"/>
    <s v="PhD"/>
    <n v="14"/>
    <s v="Assistant Manager"/>
    <x v="1"/>
    <x v="0"/>
    <x v="0"/>
    <x v="18"/>
    <x v="3"/>
    <x v="17"/>
    <s v=""/>
    <x v="6"/>
    <x v="0"/>
    <n v="2400"/>
  </r>
  <r>
    <n v="2945"/>
    <s v="Maliha Rashid"/>
    <s v="Female"/>
    <d v="1991-05-16T00:00:00"/>
    <n v="34.276712328767125"/>
    <s v="31-40"/>
    <s v="High School"/>
    <n v="5"/>
    <s v="Assistant Manager"/>
    <x v="1"/>
    <x v="0"/>
    <x v="0"/>
    <x v="343"/>
    <x v="3"/>
    <x v="17"/>
    <s v=""/>
    <x v="6"/>
    <x v="0"/>
    <n v="2600"/>
  </r>
  <r>
    <n v="1867"/>
    <s v="Mim Miah"/>
    <s v="Male"/>
    <d v="1991-05-09T00:00:00"/>
    <n v="34.295890410958904"/>
    <s v="31-40"/>
    <s v="Master's Degree"/>
    <n v="0"/>
    <s v="Manager"/>
    <x v="4"/>
    <x v="3"/>
    <x v="3"/>
    <x v="551"/>
    <x v="4"/>
    <x v="41"/>
    <s v=""/>
    <x v="2"/>
    <x v="0"/>
    <n v="3600"/>
  </r>
  <r>
    <n v="2933"/>
    <s v="Hasan Nizam"/>
    <s v="Male"/>
    <d v="1991-05-06T00:00:00"/>
    <n v="34.304109589041097"/>
    <s v="31-40"/>
    <s v="Bachelor's Degree"/>
    <n v="17"/>
    <s v="Junior Executive"/>
    <x v="0"/>
    <x v="0"/>
    <x v="0"/>
    <x v="464"/>
    <x v="3"/>
    <x v="609"/>
    <s v=""/>
    <x v="1"/>
    <x v="0"/>
    <n v="3700"/>
  </r>
  <r>
    <n v="2170"/>
    <s v="Mehedi Hossain"/>
    <s v="Male"/>
    <d v="1991-05-02T00:00:00"/>
    <n v="34.315068493150683"/>
    <s v="31-40"/>
    <s v="High School"/>
    <n v="8"/>
    <s v="Assistant Manager"/>
    <x v="1"/>
    <x v="2"/>
    <x v="2"/>
    <x v="540"/>
    <x v="2"/>
    <x v="407"/>
    <n v="60"/>
    <x v="10"/>
    <x v="1"/>
    <n v="2600"/>
  </r>
  <r>
    <n v="2163"/>
    <s v="Rina Mazumder"/>
    <s v="Male"/>
    <d v="1991-04-29T00:00:00"/>
    <n v="34.323287671232876"/>
    <s v="31-40"/>
    <s v="Bachelor's Degree"/>
    <n v="5"/>
    <s v="Team Lead"/>
    <x v="1"/>
    <x v="0"/>
    <x v="0"/>
    <x v="306"/>
    <x v="3"/>
    <x v="326"/>
    <s v=""/>
    <x v="1"/>
    <x v="0"/>
    <n v="3900"/>
  </r>
  <r>
    <n v="3362"/>
    <s v="Ruhul Rashid"/>
    <s v="Female"/>
    <d v="1991-04-27T00:00:00"/>
    <n v="34.328767123287669"/>
    <s v="31-40"/>
    <s v="High School"/>
    <n v="5"/>
    <s v="Officer"/>
    <x v="5"/>
    <x v="0"/>
    <x v="0"/>
    <x v="197"/>
    <x v="3"/>
    <x v="380"/>
    <s v=""/>
    <x v="3"/>
    <x v="0"/>
    <n v="3500"/>
  </r>
  <r>
    <n v="3976"/>
    <s v="Iftekhar Bhuiyan"/>
    <s v="Female"/>
    <d v="1991-04-27T00:00:00"/>
    <n v="34.328767123287669"/>
    <s v="31-40"/>
    <s v="Bachelor's Degree"/>
    <n v="20"/>
    <s v="Executive"/>
    <x v="0"/>
    <x v="0"/>
    <x v="0"/>
    <x v="602"/>
    <x v="3"/>
    <x v="610"/>
    <s v=""/>
    <x v="4"/>
    <x v="0"/>
    <n v="3200"/>
  </r>
  <r>
    <n v="1606"/>
    <s v="Sajjad Basu"/>
    <s v="Male"/>
    <d v="1991-04-26T00:00:00"/>
    <n v="34.331506849315069"/>
    <s v="31-40"/>
    <s v="Bachelor's Degree"/>
    <n v="0"/>
    <s v="Specialist"/>
    <x v="7"/>
    <x v="0"/>
    <x v="0"/>
    <x v="138"/>
    <x v="1"/>
    <x v="347"/>
    <s v=""/>
    <x v="2"/>
    <x v="0"/>
    <n v="2000"/>
  </r>
  <r>
    <n v="2662"/>
    <s v="Puja Sultana"/>
    <s v="Female"/>
    <d v="1991-04-23T00:00:00"/>
    <n v="34.339726027397262"/>
    <s v="31-40"/>
    <s v="Bachelor's Degree"/>
    <n v="16"/>
    <s v="Specialist"/>
    <x v="7"/>
    <x v="2"/>
    <x v="2"/>
    <x v="232"/>
    <x v="2"/>
    <x v="451"/>
    <n v="33"/>
    <x v="6"/>
    <x v="1"/>
    <n v="3700"/>
  </r>
  <r>
    <n v="1270"/>
    <s v="Nadia Ghosh"/>
    <s v="Male"/>
    <d v="1991-03-31T00:00:00"/>
    <n v="34.402739726027399"/>
    <s v="31-40"/>
    <s v="Bachelor's Degree"/>
    <n v="8"/>
    <s v="Senior Manager"/>
    <x v="2"/>
    <x v="0"/>
    <x v="0"/>
    <x v="541"/>
    <x v="3"/>
    <x v="261"/>
    <s v=""/>
    <x v="2"/>
    <x v="0"/>
    <n v="3100"/>
  </r>
  <r>
    <n v="1331"/>
    <s v="Mahfuz Mandal"/>
    <s v="Male"/>
    <d v="1991-03-30T00:00:00"/>
    <n v="34.405479452054792"/>
    <s v="31-40"/>
    <s v="PhD"/>
    <n v="14"/>
    <s v="Senior Executive"/>
    <x v="3"/>
    <x v="1"/>
    <x v="1"/>
    <x v="422"/>
    <x v="4"/>
    <x v="611"/>
    <s v=""/>
    <x v="8"/>
    <x v="0"/>
    <n v="3800"/>
  </r>
  <r>
    <n v="1456"/>
    <s v="Sajjad Hassan"/>
    <s v="Male"/>
    <d v="1991-03-24T00:00:00"/>
    <n v="34.421917808219177"/>
    <s v="31-40"/>
    <s v="Bachelor's Degree"/>
    <n v="13"/>
    <s v="Senior Manager"/>
    <x v="2"/>
    <x v="3"/>
    <x v="3"/>
    <x v="112"/>
    <x v="4"/>
    <x v="352"/>
    <s v=""/>
    <x v="5"/>
    <x v="0"/>
    <n v="2000"/>
  </r>
  <r>
    <n v="1520"/>
    <s v="Nafisa Pal"/>
    <s v="Female"/>
    <d v="1991-03-18T00:00:00"/>
    <n v="34.438356164383563"/>
    <s v="31-40"/>
    <s v="PhD"/>
    <n v="2"/>
    <s v="Senior Executive"/>
    <x v="3"/>
    <x v="0"/>
    <x v="0"/>
    <x v="244"/>
    <x v="0"/>
    <x v="117"/>
    <s v=""/>
    <x v="6"/>
    <x v="0"/>
    <n v="3200"/>
  </r>
  <r>
    <n v="2082"/>
    <s v="Ruma Dutta"/>
    <s v="Other"/>
    <d v="1991-03-16T00:00:00"/>
    <n v="34.443835616438356"/>
    <s v="31-40"/>
    <s v="Bachelor's Degree"/>
    <n v="13"/>
    <s v="Executive"/>
    <x v="0"/>
    <x v="0"/>
    <x v="0"/>
    <x v="126"/>
    <x v="1"/>
    <x v="167"/>
    <s v=""/>
    <x v="1"/>
    <x v="0"/>
    <n v="2600"/>
  </r>
  <r>
    <n v="2172"/>
    <s v="Rina Morshed"/>
    <s v="Female"/>
    <d v="1991-03-11T00:00:00"/>
    <n v="34.457534246575342"/>
    <s v="31-40"/>
    <s v="Master's Degree"/>
    <n v="2"/>
    <s v="Senior Manager"/>
    <x v="2"/>
    <x v="0"/>
    <x v="0"/>
    <x v="603"/>
    <x v="1"/>
    <x v="570"/>
    <s v=""/>
    <x v="3"/>
    <x v="0"/>
    <n v="3100"/>
  </r>
  <r>
    <n v="1402"/>
    <s v="Mehedi Uddin"/>
    <s v="Female"/>
    <d v="1991-03-07T00:00:00"/>
    <n v="34.468493150684928"/>
    <s v="31-40"/>
    <s v="Bachelor's Degree"/>
    <n v="2"/>
    <s v="Senior Executive"/>
    <x v="3"/>
    <x v="0"/>
    <x v="0"/>
    <x v="44"/>
    <x v="3"/>
    <x v="612"/>
    <s v=""/>
    <x v="3"/>
    <x v="0"/>
    <n v="2000"/>
  </r>
  <r>
    <n v="1015"/>
    <s v="Nafisa Nizam"/>
    <s v="Female"/>
    <d v="1991-03-07T00:00:00"/>
    <n v="34.468493150684928"/>
    <s v="31-40"/>
    <s v="Bachelor's Degree"/>
    <n v="2"/>
    <s v="Junior Executive"/>
    <x v="0"/>
    <x v="2"/>
    <x v="2"/>
    <x v="50"/>
    <x v="0"/>
    <x v="48"/>
    <s v=""/>
    <x v="3"/>
    <x v="0"/>
    <n v="2400"/>
  </r>
  <r>
    <n v="3421"/>
    <s v="Nusrat Nandi"/>
    <s v="Female"/>
    <d v="1991-03-06T00:00:00"/>
    <n v="34.471232876712328"/>
    <s v="31-40"/>
    <s v="Bachelor's Degree"/>
    <n v="14"/>
    <s v="Analyst"/>
    <x v="4"/>
    <x v="0"/>
    <x v="0"/>
    <x v="573"/>
    <x v="1"/>
    <x v="590"/>
    <s v=""/>
    <x v="8"/>
    <x v="0"/>
    <n v="3900"/>
  </r>
  <r>
    <n v="3019"/>
    <s v="Ayesha Dutta"/>
    <s v="Male"/>
    <d v="1991-03-01T00:00:00"/>
    <n v="34.484931506849314"/>
    <s v="31-40"/>
    <s v="PhD"/>
    <n v="14"/>
    <s v="Team Lead"/>
    <x v="1"/>
    <x v="2"/>
    <x v="2"/>
    <x v="165"/>
    <x v="1"/>
    <x v="1"/>
    <s v=""/>
    <x v="1"/>
    <x v="0"/>
    <n v="3900"/>
  </r>
  <r>
    <n v="1547"/>
    <s v="Mahfuz Chowdhury"/>
    <s v="Male"/>
    <d v="1991-02-24T00:00:00"/>
    <n v="34.4986301369863"/>
    <s v="31-40"/>
    <s v="Master's Degree"/>
    <n v="10"/>
    <s v="Junior Executive"/>
    <x v="0"/>
    <x v="0"/>
    <x v="0"/>
    <x v="405"/>
    <x v="3"/>
    <x v="370"/>
    <s v=""/>
    <x v="10"/>
    <x v="0"/>
    <n v="2800"/>
  </r>
  <r>
    <n v="2308"/>
    <s v="Khaled Pramanik"/>
    <s v="Female"/>
    <d v="1991-02-19T00:00:00"/>
    <n v="34.512328767123286"/>
    <s v="31-40"/>
    <s v="PhD"/>
    <n v="4"/>
    <s v="Senior Manager"/>
    <x v="2"/>
    <x v="3"/>
    <x v="3"/>
    <x v="232"/>
    <x v="2"/>
    <x v="534"/>
    <n v="42"/>
    <x v="6"/>
    <x v="1"/>
    <n v="2800"/>
  </r>
  <r>
    <n v="3210"/>
    <s v="Mona Basu"/>
    <s v="Male"/>
    <d v="1991-02-17T00:00:00"/>
    <n v="34.517808219178079"/>
    <s v="31-40"/>
    <s v="PhD"/>
    <n v="11"/>
    <s v="Specialist"/>
    <x v="7"/>
    <x v="1"/>
    <x v="1"/>
    <x v="291"/>
    <x v="2"/>
    <x v="328"/>
    <s v=""/>
    <x v="4"/>
    <x v="2"/>
    <n v="3700"/>
  </r>
  <r>
    <n v="3622"/>
    <s v="Imran Sharif"/>
    <s v="Female"/>
    <d v="1991-02-08T00:00:00"/>
    <n v="34.542465753424658"/>
    <s v="31-40"/>
    <s v="PhD"/>
    <n v="3"/>
    <s v="Consultant"/>
    <x v="0"/>
    <x v="0"/>
    <x v="0"/>
    <x v="498"/>
    <x v="1"/>
    <x v="439"/>
    <s v=""/>
    <x v="5"/>
    <x v="0"/>
    <n v="2200"/>
  </r>
  <r>
    <n v="1737"/>
    <s v="Shafin Sultana"/>
    <s v="Male"/>
    <d v="1991-02-07T00:00:00"/>
    <n v="34.545205479452058"/>
    <s v="31-40"/>
    <s v="PhD"/>
    <n v="10"/>
    <s v="Team Lead"/>
    <x v="1"/>
    <x v="0"/>
    <x v="0"/>
    <x v="165"/>
    <x v="1"/>
    <x v="581"/>
    <s v=""/>
    <x v="1"/>
    <x v="0"/>
    <n v="2900"/>
  </r>
  <r>
    <n v="3717"/>
    <s v="Jannat Sarkar"/>
    <s v="Male"/>
    <d v="1991-02-07T00:00:00"/>
    <n v="34.545205479452058"/>
    <s v="31-40"/>
    <s v="Master's Degree"/>
    <n v="20"/>
    <s v="Consultant"/>
    <x v="0"/>
    <x v="2"/>
    <x v="2"/>
    <x v="424"/>
    <x v="1"/>
    <x v="157"/>
    <s v=""/>
    <x v="11"/>
    <x v="0"/>
    <n v="3900"/>
  </r>
  <r>
    <n v="3626"/>
    <s v="Urmi Sultana"/>
    <s v="Male"/>
    <d v="1991-01-25T00:00:00"/>
    <n v="34.580821917808223"/>
    <s v="31-40"/>
    <s v="Bachelor's Degree"/>
    <n v="18"/>
    <s v="Executive"/>
    <x v="0"/>
    <x v="0"/>
    <x v="0"/>
    <x v="557"/>
    <x v="0"/>
    <x v="416"/>
    <s v=""/>
    <x v="1"/>
    <x v="0"/>
    <n v="3000"/>
  </r>
  <r>
    <n v="2687"/>
    <s v="Puja Pal"/>
    <s v="Female"/>
    <d v="1991-01-24T00:00:00"/>
    <n v="34.583561643835615"/>
    <s v="31-40"/>
    <s v="Master's Degree"/>
    <n v="2"/>
    <s v="Executive"/>
    <x v="0"/>
    <x v="0"/>
    <x v="0"/>
    <x v="493"/>
    <x v="4"/>
    <x v="74"/>
    <s v=""/>
    <x v="6"/>
    <x v="0"/>
    <n v="3800"/>
  </r>
  <r>
    <n v="2043"/>
    <s v="Sajjad Khan"/>
    <s v="Male"/>
    <d v="1991-01-22T00:00:00"/>
    <n v="34.589041095890408"/>
    <s v="31-40"/>
    <s v="Master's Degree"/>
    <n v="8"/>
    <s v="Executive"/>
    <x v="0"/>
    <x v="2"/>
    <x v="2"/>
    <x v="517"/>
    <x v="0"/>
    <x v="613"/>
    <s v=""/>
    <x v="9"/>
    <x v="0"/>
    <n v="3400"/>
  </r>
  <r>
    <n v="1925"/>
    <s v="Anika Roy"/>
    <s v="Male"/>
    <d v="1991-01-21T00:00:00"/>
    <n v="34.591780821917808"/>
    <s v="31-40"/>
    <s v="PhD"/>
    <n v="13"/>
    <s v="Coordinator"/>
    <x v="5"/>
    <x v="0"/>
    <x v="0"/>
    <x v="209"/>
    <x v="0"/>
    <x v="431"/>
    <s v=""/>
    <x v="10"/>
    <x v="0"/>
    <n v="2100"/>
  </r>
  <r>
    <n v="1320"/>
    <s v="Tarek Haque"/>
    <s v="Male"/>
    <d v="1991-01-15T00:00:00"/>
    <n v="34.608219178082194"/>
    <s v="31-40"/>
    <s v="Bachelor's Degree"/>
    <n v="3"/>
    <s v="Executive"/>
    <x v="0"/>
    <x v="0"/>
    <x v="0"/>
    <x v="41"/>
    <x v="1"/>
    <x v="543"/>
    <s v=""/>
    <x v="4"/>
    <x v="0"/>
    <n v="2900"/>
  </r>
  <r>
    <n v="1341"/>
    <s v="Kona Akter"/>
    <s v="Female"/>
    <d v="1991-01-15T00:00:00"/>
    <n v="34.608219178082194"/>
    <s v="31-40"/>
    <s v="Bachelor's Degree"/>
    <n v="10"/>
    <s v="General Manager"/>
    <x v="2"/>
    <x v="0"/>
    <x v="0"/>
    <x v="219"/>
    <x v="1"/>
    <x v="603"/>
    <s v=""/>
    <x v="3"/>
    <x v="0"/>
    <n v="2000"/>
  </r>
  <r>
    <n v="1368"/>
    <s v="Anika Mazumder"/>
    <s v="Female"/>
    <d v="1991-01-12T00:00:00"/>
    <n v="34.61643835616438"/>
    <s v="31-40"/>
    <s v="Bachelor's Degree"/>
    <n v="7"/>
    <s v="Manager"/>
    <x v="4"/>
    <x v="1"/>
    <x v="1"/>
    <x v="413"/>
    <x v="2"/>
    <x v="473"/>
    <s v=""/>
    <x v="1"/>
    <x v="2"/>
    <n v="2200"/>
  </r>
  <r>
    <n v="1783"/>
    <s v="Tarek Pramanik"/>
    <s v="Male"/>
    <d v="1991-01-11T00:00:00"/>
    <n v="34.61917808219178"/>
    <s v="31-40"/>
    <s v="Bachelor's Degree"/>
    <n v="6"/>
    <s v="Senior Executive"/>
    <x v="3"/>
    <x v="3"/>
    <x v="3"/>
    <x v="604"/>
    <x v="4"/>
    <x v="614"/>
    <s v=""/>
    <x v="7"/>
    <x v="0"/>
    <n v="3400"/>
  </r>
  <r>
    <n v="1048"/>
    <s v="Kamrul Anwar"/>
    <s v="Female"/>
    <d v="1991-01-10T00:00:00"/>
    <n v="34.62191780821918"/>
    <s v="31-40"/>
    <s v="PhD"/>
    <n v="7"/>
    <s v="Trainee"/>
    <x v="1"/>
    <x v="0"/>
    <x v="0"/>
    <x v="605"/>
    <x v="1"/>
    <x v="615"/>
    <s v=""/>
    <x v="2"/>
    <x v="0"/>
    <n v="3500"/>
  </r>
  <r>
    <n v="1057"/>
    <s v="Maliha Kabir"/>
    <s v="Female"/>
    <d v="1991-01-08T00:00:00"/>
    <n v="34.627397260273973"/>
    <s v="31-40"/>
    <s v="Master's Degree"/>
    <n v="13"/>
    <s v="Specialist"/>
    <x v="7"/>
    <x v="0"/>
    <x v="0"/>
    <x v="275"/>
    <x v="1"/>
    <x v="473"/>
    <s v=""/>
    <x v="1"/>
    <x v="0"/>
    <n v="2200"/>
  </r>
  <r>
    <n v="3844"/>
    <s v="Ayesha Ferdous"/>
    <s v="Male"/>
    <d v="1991-01-05T00:00:00"/>
    <n v="34.635616438356166"/>
    <s v="31-40"/>
    <s v="PhD"/>
    <n v="19"/>
    <s v="Senior Manager"/>
    <x v="2"/>
    <x v="0"/>
    <x v="0"/>
    <x v="46"/>
    <x v="1"/>
    <x v="165"/>
    <s v=""/>
    <x v="8"/>
    <x v="0"/>
    <n v="3100"/>
  </r>
  <r>
    <n v="1099"/>
    <s v="Rina Nandi"/>
    <s v="Male"/>
    <d v="1991-01-02T00:00:00"/>
    <n v="34.643835616438359"/>
    <s v="31-40"/>
    <s v="PhD"/>
    <n v="17"/>
    <s v="Junior Executive"/>
    <x v="0"/>
    <x v="2"/>
    <x v="2"/>
    <x v="574"/>
    <x v="2"/>
    <x v="244"/>
    <n v="33"/>
    <x v="4"/>
    <x v="1"/>
    <n v="2700"/>
  </r>
  <r>
    <n v="3302"/>
    <s v="Parvez Anwar"/>
    <s v="Female"/>
    <d v="1990-12-31T00:00:00"/>
    <n v="34.649315068493152"/>
    <s v="31-40"/>
    <s v="PhD"/>
    <n v="11"/>
    <s v="Senior Manager"/>
    <x v="2"/>
    <x v="0"/>
    <x v="0"/>
    <x v="506"/>
    <x v="4"/>
    <x v="283"/>
    <s v=""/>
    <x v="3"/>
    <x v="0"/>
    <n v="2900"/>
  </r>
  <r>
    <n v="3435"/>
    <s v="Parvez Kabir"/>
    <s v="Female"/>
    <d v="1990-12-31T00:00:00"/>
    <n v="34.649315068493152"/>
    <s v="31-40"/>
    <s v="PhD"/>
    <n v="17"/>
    <s v="Intern"/>
    <x v="6"/>
    <x v="0"/>
    <x v="0"/>
    <x v="201"/>
    <x v="3"/>
    <x v="305"/>
    <s v=""/>
    <x v="9"/>
    <x v="0"/>
    <n v="3300"/>
  </r>
  <r>
    <n v="1439"/>
    <s v="Ruma Talukder"/>
    <s v="Male"/>
    <d v="1990-12-21T00:00:00"/>
    <n v="34.676712328767124"/>
    <s v="31-40"/>
    <s v="Bachelor's Degree"/>
    <n v="15"/>
    <s v="Analyst"/>
    <x v="4"/>
    <x v="3"/>
    <x v="3"/>
    <x v="112"/>
    <x v="2"/>
    <x v="149"/>
    <n v="39"/>
    <x v="5"/>
    <x v="1"/>
    <n v="3900"/>
  </r>
  <r>
    <n v="3694"/>
    <s v="Tanvir Talukder"/>
    <s v="Male"/>
    <d v="1990-12-18T00:00:00"/>
    <n v="34.684931506849317"/>
    <s v="31-40"/>
    <s v="PhD"/>
    <n v="2"/>
    <s v="Manager"/>
    <x v="4"/>
    <x v="0"/>
    <x v="0"/>
    <x v="232"/>
    <x v="1"/>
    <x v="342"/>
    <s v=""/>
    <x v="6"/>
    <x v="0"/>
    <n v="2800"/>
  </r>
  <r>
    <n v="1664"/>
    <s v="Ruma Bhuiyan"/>
    <s v="Male"/>
    <d v="1990-12-12T00:00:00"/>
    <n v="34.701369863013696"/>
    <s v="31-40"/>
    <s v="Master's Degree"/>
    <n v="18"/>
    <s v="Assistant Manager"/>
    <x v="1"/>
    <x v="3"/>
    <x v="3"/>
    <x v="606"/>
    <x v="3"/>
    <x v="606"/>
    <s v=""/>
    <x v="2"/>
    <x v="0"/>
    <n v="2800"/>
  </r>
  <r>
    <n v="3241"/>
    <s v="Sadia Miah"/>
    <s v="Male"/>
    <d v="1990-12-10T00:00:00"/>
    <n v="34.706849315068496"/>
    <s v="31-40"/>
    <s v="PhD"/>
    <n v="1"/>
    <s v="Manager"/>
    <x v="4"/>
    <x v="0"/>
    <x v="0"/>
    <x v="162"/>
    <x v="3"/>
    <x v="118"/>
    <s v=""/>
    <x v="1"/>
    <x v="0"/>
    <n v="2800"/>
  </r>
  <r>
    <n v="1200"/>
    <s v="Tarek Pramanik"/>
    <s v="Female"/>
    <d v="1990-11-22T00:00:00"/>
    <n v="34.756164383561647"/>
    <s v="31-40"/>
    <s v="Bachelor's Degree"/>
    <n v="6"/>
    <s v="Trainee"/>
    <x v="1"/>
    <x v="1"/>
    <x v="1"/>
    <x v="554"/>
    <x v="2"/>
    <x v="616"/>
    <s v=""/>
    <x v="8"/>
    <x v="2"/>
    <n v="2600"/>
  </r>
  <r>
    <n v="1346"/>
    <s v="Towhid Basu"/>
    <s v="Other"/>
    <d v="1990-11-14T00:00:00"/>
    <n v="34.778082191780825"/>
    <s v="31-40"/>
    <s v="Master's Degree"/>
    <n v="0"/>
    <s v="Specialist"/>
    <x v="7"/>
    <x v="1"/>
    <x v="1"/>
    <x v="331"/>
    <x v="2"/>
    <x v="617"/>
    <s v=""/>
    <x v="5"/>
    <x v="2"/>
    <n v="3000"/>
  </r>
  <r>
    <n v="1452"/>
    <s v="Shawon Nandi"/>
    <s v="Female"/>
    <d v="1990-11-08T00:00:00"/>
    <n v="34.794520547945204"/>
    <s v="31-40"/>
    <s v="Bachelor's Degree"/>
    <n v="6"/>
    <s v="Executive"/>
    <x v="0"/>
    <x v="0"/>
    <x v="0"/>
    <x v="155"/>
    <x v="3"/>
    <x v="618"/>
    <s v=""/>
    <x v="6"/>
    <x v="0"/>
    <n v="2700"/>
  </r>
  <r>
    <n v="3905"/>
    <s v="Sajid Rashid"/>
    <s v="Male"/>
    <d v="1990-10-28T00:00:00"/>
    <n v="34.824657534246576"/>
    <s v="31-40"/>
    <s v="Master's Degree"/>
    <n v="6"/>
    <s v="Trainee"/>
    <x v="1"/>
    <x v="1"/>
    <x v="1"/>
    <x v="201"/>
    <x v="2"/>
    <x v="305"/>
    <s v=""/>
    <x v="9"/>
    <x v="2"/>
    <n v="2100"/>
  </r>
  <r>
    <n v="2423"/>
    <s v="Kamrul Sharif"/>
    <s v="Male"/>
    <d v="1990-10-27T00:00:00"/>
    <n v="34.827397260273976"/>
    <s v="31-40"/>
    <s v="High School"/>
    <n v="10"/>
    <s v="Analyst"/>
    <x v="4"/>
    <x v="3"/>
    <x v="3"/>
    <x v="607"/>
    <x v="4"/>
    <x v="329"/>
    <s v=""/>
    <x v="2"/>
    <x v="0"/>
    <n v="2000"/>
  </r>
  <r>
    <n v="1149"/>
    <s v="Khaled Ferdous"/>
    <s v="Male"/>
    <d v="1990-10-27T00:00:00"/>
    <n v="34.827397260273976"/>
    <s v="31-40"/>
    <s v="Master's Degree"/>
    <n v="6"/>
    <s v="Consultant"/>
    <x v="0"/>
    <x v="0"/>
    <x v="0"/>
    <x v="2"/>
    <x v="1"/>
    <x v="224"/>
    <s v=""/>
    <x v="2"/>
    <x v="0"/>
    <n v="3700"/>
  </r>
  <r>
    <n v="1672"/>
    <s v="Ruma Chowdhury"/>
    <s v="Female"/>
    <d v="1990-10-26T00:00:00"/>
    <n v="34.830136986301369"/>
    <s v="31-40"/>
    <s v="PhD"/>
    <n v="11"/>
    <s v="Junior Executive"/>
    <x v="0"/>
    <x v="0"/>
    <x v="0"/>
    <x v="559"/>
    <x v="1"/>
    <x v="72"/>
    <s v=""/>
    <x v="8"/>
    <x v="0"/>
    <n v="2300"/>
  </r>
  <r>
    <n v="1692"/>
    <s v="Kona Mahmud"/>
    <s v="Female"/>
    <d v="1990-10-26T00:00:00"/>
    <n v="34.830136986301369"/>
    <s v="31-40"/>
    <s v="PhD"/>
    <n v="9"/>
    <s v="Senior Executive"/>
    <x v="3"/>
    <x v="0"/>
    <x v="0"/>
    <x v="317"/>
    <x v="1"/>
    <x v="18"/>
    <s v=""/>
    <x v="9"/>
    <x v="0"/>
    <n v="3000"/>
  </r>
  <r>
    <n v="1132"/>
    <s v="Hasan Ghosh"/>
    <s v="Male"/>
    <d v="1990-10-24T00:00:00"/>
    <n v="34.835616438356162"/>
    <s v="31-40"/>
    <s v="Bachelor's Degree"/>
    <n v="18"/>
    <s v="Coordinator"/>
    <x v="5"/>
    <x v="0"/>
    <x v="0"/>
    <x v="508"/>
    <x v="0"/>
    <x v="421"/>
    <s v=""/>
    <x v="9"/>
    <x v="0"/>
    <n v="2400"/>
  </r>
  <r>
    <n v="2604"/>
    <s v="Anika Bari"/>
    <s v="Female"/>
    <d v="1990-10-20T00:00:00"/>
    <n v="34.846575342465755"/>
    <s v="31-40"/>
    <s v="Master's Degree"/>
    <n v="1"/>
    <s v="General Manager"/>
    <x v="2"/>
    <x v="3"/>
    <x v="3"/>
    <x v="549"/>
    <x v="4"/>
    <x v="499"/>
    <s v=""/>
    <x v="3"/>
    <x v="0"/>
    <n v="3800"/>
  </r>
  <r>
    <n v="1990"/>
    <s v="Sabbir Akter"/>
    <s v="Female"/>
    <d v="1990-10-19T00:00:00"/>
    <n v="34.849315068493148"/>
    <s v="31-40"/>
    <s v="Master's Degree"/>
    <n v="6"/>
    <s v="Analyst"/>
    <x v="4"/>
    <x v="0"/>
    <x v="0"/>
    <x v="401"/>
    <x v="0"/>
    <x v="612"/>
    <s v=""/>
    <x v="3"/>
    <x v="0"/>
    <n v="3500"/>
  </r>
  <r>
    <n v="2462"/>
    <s v="Anika Roy"/>
    <s v="Male"/>
    <d v="1990-10-17T00:00:00"/>
    <n v="34.854794520547948"/>
    <s v="31-40"/>
    <s v="PhD"/>
    <n v="4"/>
    <s v="Executive"/>
    <x v="0"/>
    <x v="1"/>
    <x v="1"/>
    <x v="313"/>
    <x v="2"/>
    <x v="373"/>
    <s v=""/>
    <x v="0"/>
    <x v="2"/>
    <n v="2700"/>
  </r>
  <r>
    <n v="1106"/>
    <s v="Imran Chowdhury"/>
    <s v="Male"/>
    <d v="1990-10-04T00:00:00"/>
    <n v="34.890410958904113"/>
    <s v="31-40"/>
    <s v="Master's Degree"/>
    <n v="13"/>
    <s v="Analyst"/>
    <x v="4"/>
    <x v="0"/>
    <x v="0"/>
    <x v="13"/>
    <x v="1"/>
    <x v="260"/>
    <s v=""/>
    <x v="10"/>
    <x v="0"/>
    <n v="3600"/>
  </r>
  <r>
    <n v="3097"/>
    <s v="Hasan Karim"/>
    <s v="Male"/>
    <d v="1990-09-30T00:00:00"/>
    <n v="34.901369863013699"/>
    <s v="31-40"/>
    <s v="Master's Degree"/>
    <n v="5"/>
    <s v="Analyst"/>
    <x v="4"/>
    <x v="1"/>
    <x v="1"/>
    <x v="608"/>
    <x v="2"/>
    <x v="619"/>
    <s v=""/>
    <x v="7"/>
    <x v="2"/>
    <n v="2500"/>
  </r>
  <r>
    <n v="3158"/>
    <s v="Towhid Roy"/>
    <s v="Female"/>
    <d v="1990-09-29T00:00:00"/>
    <n v="34.904109589041099"/>
    <s v="31-40"/>
    <s v="Bachelor's Degree"/>
    <n v="20"/>
    <s v="Trainee"/>
    <x v="1"/>
    <x v="0"/>
    <x v="0"/>
    <x v="10"/>
    <x v="3"/>
    <x v="492"/>
    <s v=""/>
    <x v="0"/>
    <x v="0"/>
    <n v="2600"/>
  </r>
  <r>
    <n v="1667"/>
    <s v="Jannat Hossain"/>
    <s v="Female"/>
    <d v="1990-09-26T00:00:00"/>
    <n v="34.912328767123284"/>
    <s v="31-40"/>
    <s v="High School"/>
    <n v="20"/>
    <s v="Senior Executive"/>
    <x v="3"/>
    <x v="0"/>
    <x v="0"/>
    <x v="45"/>
    <x v="1"/>
    <x v="291"/>
    <s v=""/>
    <x v="2"/>
    <x v="0"/>
    <n v="3400"/>
  </r>
  <r>
    <n v="2090"/>
    <s v="Samia Karim"/>
    <s v="Male"/>
    <d v="1990-09-18T00:00:00"/>
    <n v="34.934246575342463"/>
    <s v="31-40"/>
    <s v="Master's Degree"/>
    <n v="6"/>
    <s v="Team Lead"/>
    <x v="1"/>
    <x v="0"/>
    <x v="0"/>
    <x v="143"/>
    <x v="3"/>
    <x v="219"/>
    <s v=""/>
    <x v="6"/>
    <x v="0"/>
    <n v="3900"/>
  </r>
  <r>
    <n v="3991"/>
    <s v="Kamrul Sheikh"/>
    <s v="Female"/>
    <d v="1990-09-17T00:00:00"/>
    <n v="34.936986301369863"/>
    <s v="31-40"/>
    <s v="Bachelor's Degree"/>
    <n v="5"/>
    <s v="Executive"/>
    <x v="0"/>
    <x v="0"/>
    <x v="0"/>
    <x v="461"/>
    <x v="3"/>
    <x v="301"/>
    <s v=""/>
    <x v="2"/>
    <x v="0"/>
    <n v="3700"/>
  </r>
  <r>
    <n v="1708"/>
    <s v="Amin Sarkar"/>
    <s v="Male"/>
    <d v="1990-09-15T00:00:00"/>
    <n v="34.942465753424656"/>
    <s v="31-40"/>
    <s v="Master's Degree"/>
    <n v="2"/>
    <s v="Director"/>
    <x v="2"/>
    <x v="0"/>
    <x v="0"/>
    <x v="521"/>
    <x v="1"/>
    <x v="615"/>
    <s v=""/>
    <x v="2"/>
    <x v="0"/>
    <n v="2200"/>
  </r>
  <r>
    <n v="3765"/>
    <s v="Ashik Biswas"/>
    <s v="Male"/>
    <d v="1990-09-15T00:00:00"/>
    <n v="34.942465753424656"/>
    <s v="31-40"/>
    <s v="Master's Degree"/>
    <n v="20"/>
    <s v="Analyst"/>
    <x v="4"/>
    <x v="0"/>
    <x v="0"/>
    <x v="268"/>
    <x v="1"/>
    <x v="136"/>
    <s v=""/>
    <x v="9"/>
    <x v="0"/>
    <n v="2400"/>
  </r>
  <r>
    <n v="3154"/>
    <s v="Arif Haque"/>
    <s v="Male"/>
    <d v="1990-09-07T00:00:00"/>
    <n v="34.964383561643835"/>
    <s v="31-40"/>
    <s v="High School"/>
    <n v="3"/>
    <s v="Senior Manager"/>
    <x v="2"/>
    <x v="0"/>
    <x v="0"/>
    <x v="186"/>
    <x v="1"/>
    <x v="289"/>
    <s v=""/>
    <x v="5"/>
    <x v="0"/>
    <n v="3300"/>
  </r>
  <r>
    <n v="1767"/>
    <s v="Sumaiya Pal"/>
    <s v="Female"/>
    <d v="1990-09-07T00:00:00"/>
    <n v="34.964383561643835"/>
    <s v="31-40"/>
    <s v="Bachelor's Degree"/>
    <n v="16"/>
    <s v="Senior Executive"/>
    <x v="3"/>
    <x v="0"/>
    <x v="0"/>
    <x v="588"/>
    <x v="1"/>
    <x v="426"/>
    <s v=""/>
    <x v="1"/>
    <x v="0"/>
    <n v="2900"/>
  </r>
  <r>
    <n v="2182"/>
    <s v="Rafi Anwar"/>
    <s v="Male"/>
    <d v="1990-08-29T00:00:00"/>
    <n v="34.989041095890414"/>
    <s v="31-40"/>
    <s v="PhD"/>
    <n v="1"/>
    <s v="Manager"/>
    <x v="4"/>
    <x v="0"/>
    <x v="0"/>
    <x v="156"/>
    <x v="4"/>
    <x v="480"/>
    <s v=""/>
    <x v="9"/>
    <x v="0"/>
    <n v="3400"/>
  </r>
  <r>
    <n v="1336"/>
    <s v="Arif Mahmud"/>
    <s v="Female"/>
    <d v="1990-08-27T00:00:00"/>
    <n v="34.994520547945207"/>
    <s v="31-40"/>
    <s v="Bachelor's Degree"/>
    <n v="2"/>
    <s v="Senior Executive"/>
    <x v="3"/>
    <x v="0"/>
    <x v="0"/>
    <x v="609"/>
    <x v="1"/>
    <x v="620"/>
    <s v=""/>
    <x v="11"/>
    <x v="0"/>
    <n v="2900"/>
  </r>
  <r>
    <n v="2304"/>
    <s v="Priya Rahman"/>
    <s v="Male"/>
    <d v="1990-08-26T00:00:00"/>
    <n v="34.9972602739726"/>
    <s v="31-40"/>
    <s v="Master's Degree"/>
    <n v="6"/>
    <s v="General Manager"/>
    <x v="2"/>
    <x v="0"/>
    <x v="0"/>
    <x v="610"/>
    <x v="1"/>
    <x v="452"/>
    <s v=""/>
    <x v="0"/>
    <x v="0"/>
    <n v="2100"/>
  </r>
  <r>
    <n v="2637"/>
    <s v="Shafin Haque"/>
    <s v="Female"/>
    <d v="1990-08-24T00:00:00"/>
    <n v="35.0027397260274"/>
    <s v="31-40"/>
    <s v="Master's Degree"/>
    <n v="13"/>
    <s v="Junior Executive"/>
    <x v="0"/>
    <x v="2"/>
    <x v="2"/>
    <x v="476"/>
    <x v="1"/>
    <x v="619"/>
    <s v=""/>
    <x v="7"/>
    <x v="0"/>
    <n v="3700"/>
  </r>
  <r>
    <n v="3504"/>
    <s v="Tania Roy"/>
    <s v="Female"/>
    <d v="1990-08-15T00:00:00"/>
    <n v="35.027397260273972"/>
    <s v="31-40"/>
    <s v="Master's Degree"/>
    <n v="17"/>
    <s v="Analyst"/>
    <x v="4"/>
    <x v="2"/>
    <x v="2"/>
    <x v="611"/>
    <x v="1"/>
    <x v="388"/>
    <s v=""/>
    <x v="0"/>
    <x v="0"/>
    <n v="2200"/>
  </r>
  <r>
    <n v="3361"/>
    <s v="Nusrat Hossain"/>
    <s v="Male"/>
    <d v="1990-08-14T00:00:00"/>
    <n v="35.030136986301372"/>
    <s v="31-40"/>
    <s v="High School"/>
    <n v="11"/>
    <s v="Officer"/>
    <x v="5"/>
    <x v="0"/>
    <x v="0"/>
    <x v="588"/>
    <x v="3"/>
    <x v="455"/>
    <s v=""/>
    <x v="2"/>
    <x v="0"/>
    <n v="3600"/>
  </r>
  <r>
    <n v="2012"/>
    <s v="Ruhul Kabir"/>
    <s v="Male"/>
    <d v="1990-08-08T00:00:00"/>
    <n v="35.046575342465751"/>
    <s v="31-40"/>
    <s v="High School"/>
    <n v="16"/>
    <s v="Senior Manager"/>
    <x v="2"/>
    <x v="3"/>
    <x v="3"/>
    <x v="231"/>
    <x v="2"/>
    <x v="461"/>
    <n v="53"/>
    <x v="10"/>
    <x v="1"/>
    <n v="2300"/>
  </r>
  <r>
    <n v="3479"/>
    <s v="Mim Rashid"/>
    <s v="Female"/>
    <d v="1990-08-08T00:00:00"/>
    <n v="35.046575342465751"/>
    <s v="31-40"/>
    <s v="Master's Degree"/>
    <n v="2"/>
    <s v="Specialist"/>
    <x v="7"/>
    <x v="0"/>
    <x v="0"/>
    <x v="263"/>
    <x v="1"/>
    <x v="551"/>
    <s v=""/>
    <x v="3"/>
    <x v="0"/>
    <n v="3700"/>
  </r>
  <r>
    <n v="1841"/>
    <s v="Iftekhar Basu"/>
    <s v="Male"/>
    <d v="1990-08-02T00:00:00"/>
    <n v="35.063013698630137"/>
    <s v="31-40"/>
    <s v="High School"/>
    <n v="5"/>
    <s v="Executive"/>
    <x v="0"/>
    <x v="0"/>
    <x v="0"/>
    <x v="164"/>
    <x v="4"/>
    <x v="474"/>
    <s v=""/>
    <x v="4"/>
    <x v="0"/>
    <n v="3500"/>
  </r>
  <r>
    <n v="2942"/>
    <s v="Kamrul Sarkar"/>
    <s v="Female"/>
    <d v="1990-07-28T00:00:00"/>
    <n v="35.076712328767123"/>
    <s v="31-40"/>
    <s v="PhD"/>
    <n v="5"/>
    <s v="Assistant Manager"/>
    <x v="1"/>
    <x v="0"/>
    <x v="0"/>
    <x v="551"/>
    <x v="1"/>
    <x v="568"/>
    <s v=""/>
    <x v="2"/>
    <x v="0"/>
    <n v="2900"/>
  </r>
  <r>
    <n v="3169"/>
    <s v="Shila Rashid"/>
    <s v="Male"/>
    <d v="1990-07-27T00:00:00"/>
    <n v="35.079452054794523"/>
    <s v="31-40"/>
    <s v="Master's Degree"/>
    <n v="3"/>
    <s v="General Manager"/>
    <x v="2"/>
    <x v="0"/>
    <x v="0"/>
    <x v="318"/>
    <x v="1"/>
    <x v="601"/>
    <s v=""/>
    <x v="5"/>
    <x v="0"/>
    <n v="3900"/>
  </r>
  <r>
    <n v="1059"/>
    <s v="Ruma Sarkar"/>
    <s v="Female"/>
    <d v="1990-07-18T00:00:00"/>
    <n v="35.104109589041094"/>
    <s v="31-40"/>
    <s v="PhD"/>
    <n v="8"/>
    <s v="Trainee"/>
    <x v="1"/>
    <x v="2"/>
    <x v="2"/>
    <x v="70"/>
    <x v="3"/>
    <x v="249"/>
    <s v=""/>
    <x v="0"/>
    <x v="0"/>
    <n v="2000"/>
  </r>
  <r>
    <n v="3904"/>
    <s v="Farzana Bari"/>
    <s v="Female"/>
    <d v="1990-07-17T00:00:00"/>
    <n v="35.106849315068494"/>
    <s v="31-40"/>
    <s v="High School"/>
    <n v="15"/>
    <s v="Senior Executive"/>
    <x v="3"/>
    <x v="0"/>
    <x v="0"/>
    <x v="612"/>
    <x v="0"/>
    <x v="360"/>
    <s v=""/>
    <x v="10"/>
    <x v="0"/>
    <n v="2400"/>
  </r>
  <r>
    <n v="3700"/>
    <s v="Abrar Ahmed"/>
    <s v="Other"/>
    <d v="1990-07-16T00:00:00"/>
    <n v="35.109589041095887"/>
    <s v="31-40"/>
    <s v="Bachelor's Degree"/>
    <n v="15"/>
    <s v="Assistant Manager"/>
    <x v="1"/>
    <x v="2"/>
    <x v="2"/>
    <x v="613"/>
    <x v="2"/>
    <x v="621"/>
    <n v="47"/>
    <x v="3"/>
    <x v="1"/>
    <n v="3400"/>
  </r>
  <r>
    <n v="1190"/>
    <s v="Farzana Biswas"/>
    <s v="Female"/>
    <d v="1990-07-15T00:00:00"/>
    <n v="35.112328767123287"/>
    <s v="31-40"/>
    <s v="PhD"/>
    <n v="10"/>
    <s v="Analyst"/>
    <x v="4"/>
    <x v="0"/>
    <x v="0"/>
    <x v="487"/>
    <x v="0"/>
    <x v="176"/>
    <s v=""/>
    <x v="11"/>
    <x v="0"/>
    <n v="2800"/>
  </r>
  <r>
    <n v="3404"/>
    <s v="Imran Sharif"/>
    <s v="Male"/>
    <d v="1990-07-12T00:00:00"/>
    <n v="35.12054794520548"/>
    <s v="31-40"/>
    <s v="Bachelor's Degree"/>
    <n v="11"/>
    <s v="Senior Executive"/>
    <x v="3"/>
    <x v="0"/>
    <x v="0"/>
    <x v="298"/>
    <x v="3"/>
    <x v="513"/>
    <s v=""/>
    <x v="0"/>
    <x v="0"/>
    <n v="2300"/>
  </r>
  <r>
    <n v="3729"/>
    <s v="Arif Mahmud"/>
    <s v="Female"/>
    <d v="1990-07-09T00:00:00"/>
    <n v="35.128767123287673"/>
    <s v="31-40"/>
    <s v="Bachelor's Degree"/>
    <n v="2"/>
    <s v="Executive"/>
    <x v="0"/>
    <x v="2"/>
    <x v="2"/>
    <x v="291"/>
    <x v="1"/>
    <x v="255"/>
    <s v=""/>
    <x v="10"/>
    <x v="0"/>
    <n v="2500"/>
  </r>
  <r>
    <n v="2871"/>
    <s v="Kamrul Mahmud"/>
    <s v="Male"/>
    <d v="1990-07-05T00:00:00"/>
    <n v="35.139726027397259"/>
    <s v="31-40"/>
    <s v="Bachelor's Degree"/>
    <n v="10"/>
    <s v="Manager"/>
    <x v="4"/>
    <x v="3"/>
    <x v="3"/>
    <x v="291"/>
    <x v="2"/>
    <x v="496"/>
    <n v="51"/>
    <x v="10"/>
    <x v="1"/>
    <n v="3700"/>
  </r>
  <r>
    <n v="2387"/>
    <s v="Anika Khan"/>
    <s v="Female"/>
    <d v="1990-07-03T00:00:00"/>
    <n v="35.145205479452052"/>
    <s v="31-40"/>
    <s v="High School"/>
    <n v="13"/>
    <s v="Senior Executive"/>
    <x v="3"/>
    <x v="0"/>
    <x v="0"/>
    <x v="396"/>
    <x v="1"/>
    <x v="499"/>
    <s v=""/>
    <x v="3"/>
    <x v="0"/>
    <n v="3500"/>
  </r>
  <r>
    <n v="3645"/>
    <s v="Mim Nandi"/>
    <s v="Male"/>
    <d v="1990-06-14T00:00:00"/>
    <n v="35.197260273972603"/>
    <s v="31-40"/>
    <s v="High School"/>
    <n v="16"/>
    <s v="Manager"/>
    <x v="4"/>
    <x v="2"/>
    <x v="2"/>
    <x v="48"/>
    <x v="1"/>
    <x v="257"/>
    <s v=""/>
    <x v="6"/>
    <x v="0"/>
    <n v="3100"/>
  </r>
  <r>
    <n v="2800"/>
    <s v="Ruhul Arefin"/>
    <s v="Male"/>
    <d v="1990-06-11T00:00:00"/>
    <n v="35.205479452054796"/>
    <s v="31-40"/>
    <s v="PhD"/>
    <n v="6"/>
    <s v="Senior Manager"/>
    <x v="2"/>
    <x v="0"/>
    <x v="0"/>
    <x v="1"/>
    <x v="1"/>
    <x v="622"/>
    <s v=""/>
    <x v="1"/>
    <x v="0"/>
    <n v="2500"/>
  </r>
  <r>
    <n v="2893"/>
    <s v="Mehedi Bari"/>
    <s v="Female"/>
    <d v="1990-06-10T00:00:00"/>
    <n v="35.208219178082189"/>
    <s v="31-40"/>
    <s v="High School"/>
    <n v="11"/>
    <s v="Team Lead"/>
    <x v="1"/>
    <x v="0"/>
    <x v="0"/>
    <x v="614"/>
    <x v="0"/>
    <x v="317"/>
    <s v=""/>
    <x v="3"/>
    <x v="0"/>
    <n v="2800"/>
  </r>
  <r>
    <n v="2454"/>
    <s v="Faria Biswas"/>
    <s v="Male"/>
    <d v="1990-06-06T00:00:00"/>
    <n v="35.219178082191782"/>
    <s v="31-40"/>
    <s v="Master's Degree"/>
    <n v="5"/>
    <s v="Executive"/>
    <x v="0"/>
    <x v="0"/>
    <x v="0"/>
    <x v="301"/>
    <x v="3"/>
    <x v="337"/>
    <s v=""/>
    <x v="3"/>
    <x v="0"/>
    <n v="2100"/>
  </r>
  <r>
    <n v="1379"/>
    <s v="Ayesha Bhuiyan"/>
    <s v="Male"/>
    <d v="1990-06-04T00:00:00"/>
    <n v="35.224657534246575"/>
    <s v="31-40"/>
    <s v="Master's Degree"/>
    <n v="18"/>
    <s v="Manager"/>
    <x v="4"/>
    <x v="0"/>
    <x v="0"/>
    <x v="55"/>
    <x v="1"/>
    <x v="595"/>
    <s v=""/>
    <x v="9"/>
    <x v="0"/>
    <n v="2200"/>
  </r>
  <r>
    <n v="3260"/>
    <s v="Ruma Nizam"/>
    <s v="Male"/>
    <d v="1990-05-28T00:00:00"/>
    <n v="35.243835616438353"/>
    <s v="31-40"/>
    <s v="PhD"/>
    <n v="8"/>
    <s v="Assistant Manager"/>
    <x v="1"/>
    <x v="0"/>
    <x v="0"/>
    <x v="615"/>
    <x v="1"/>
    <x v="413"/>
    <s v=""/>
    <x v="2"/>
    <x v="0"/>
    <n v="3800"/>
  </r>
  <r>
    <n v="2697"/>
    <s v="Ashik Akter"/>
    <s v="Male"/>
    <d v="1990-05-25T00:00:00"/>
    <n v="35.252054794520546"/>
    <s v="31-40"/>
    <s v="Master's Degree"/>
    <n v="20"/>
    <s v="Trainee"/>
    <x v="1"/>
    <x v="0"/>
    <x v="0"/>
    <x v="164"/>
    <x v="3"/>
    <x v="589"/>
    <s v=""/>
    <x v="4"/>
    <x v="0"/>
    <n v="2800"/>
  </r>
  <r>
    <n v="2595"/>
    <s v="Sadia Anwar"/>
    <s v="Male"/>
    <d v="1990-05-24T00:00:00"/>
    <n v="35.254794520547946"/>
    <s v="31-40"/>
    <s v="High School"/>
    <n v="13"/>
    <s v="Analyst"/>
    <x v="4"/>
    <x v="0"/>
    <x v="0"/>
    <x v="127"/>
    <x v="1"/>
    <x v="379"/>
    <s v=""/>
    <x v="8"/>
    <x v="0"/>
    <n v="2000"/>
  </r>
  <r>
    <n v="3983"/>
    <s v="Tarek Talukder"/>
    <s v="Male"/>
    <d v="1990-05-20T00:00:00"/>
    <n v="35.265753424657532"/>
    <s v="31-40"/>
    <s v="Bachelor's Degree"/>
    <n v="3"/>
    <s v="Junior Executive"/>
    <x v="0"/>
    <x v="0"/>
    <x v="0"/>
    <x v="138"/>
    <x v="1"/>
    <x v="502"/>
    <s v=""/>
    <x v="2"/>
    <x v="0"/>
    <n v="2100"/>
  </r>
  <r>
    <n v="3223"/>
    <s v="Hasan Uddin"/>
    <s v="Female"/>
    <d v="1990-05-13T00:00:00"/>
    <n v="35.284931506849318"/>
    <s v="31-40"/>
    <s v="PhD"/>
    <n v="8"/>
    <s v="General Manager"/>
    <x v="2"/>
    <x v="0"/>
    <x v="0"/>
    <x v="180"/>
    <x v="1"/>
    <x v="402"/>
    <s v=""/>
    <x v="11"/>
    <x v="0"/>
    <n v="3400"/>
  </r>
  <r>
    <n v="3027"/>
    <s v="Khaled Talukder"/>
    <s v="Male"/>
    <d v="1990-05-12T00:00:00"/>
    <n v="35.287671232876711"/>
    <s v="31-40"/>
    <s v="PhD"/>
    <n v="0"/>
    <s v="Team Lead"/>
    <x v="1"/>
    <x v="0"/>
    <x v="0"/>
    <x v="21"/>
    <x v="1"/>
    <x v="566"/>
    <s v=""/>
    <x v="4"/>
    <x v="0"/>
    <n v="2400"/>
  </r>
  <r>
    <n v="3853"/>
    <s v="Shafin Karim"/>
    <s v="Male"/>
    <d v="1990-04-29T00:00:00"/>
    <n v="35.323287671232876"/>
    <s v="31-40"/>
    <s v="Bachelor's Degree"/>
    <n v="2"/>
    <s v="Trainee"/>
    <x v="1"/>
    <x v="3"/>
    <x v="3"/>
    <x v="616"/>
    <x v="4"/>
    <x v="282"/>
    <s v=""/>
    <x v="11"/>
    <x v="0"/>
    <n v="3000"/>
  </r>
  <r>
    <n v="3791"/>
    <s v="Shafin Morshed"/>
    <s v="Female"/>
    <d v="1990-04-23T00:00:00"/>
    <n v="35.339726027397262"/>
    <s v="31-40"/>
    <s v="Master's Degree"/>
    <n v="9"/>
    <s v="Officer"/>
    <x v="5"/>
    <x v="0"/>
    <x v="0"/>
    <x v="251"/>
    <x v="3"/>
    <x v="566"/>
    <s v=""/>
    <x v="4"/>
    <x v="0"/>
    <n v="3600"/>
  </r>
  <r>
    <n v="2135"/>
    <s v="Imran Sultana"/>
    <s v="Female"/>
    <d v="1990-04-20T00:00:00"/>
    <n v="35.347945205479455"/>
    <s v="31-40"/>
    <s v="PhD"/>
    <n v="8"/>
    <s v="Specialist"/>
    <x v="7"/>
    <x v="0"/>
    <x v="0"/>
    <x v="129"/>
    <x v="2"/>
    <x v="329"/>
    <s v=""/>
    <x v="2"/>
    <x v="2"/>
    <n v="2200"/>
  </r>
  <r>
    <n v="2432"/>
    <s v="Nusrat Dutta"/>
    <s v="Female"/>
    <d v="1990-04-18T00:00:00"/>
    <n v="35.353424657534248"/>
    <s v="31-40"/>
    <s v="Master's Degree"/>
    <n v="4"/>
    <s v="Trainee"/>
    <x v="1"/>
    <x v="0"/>
    <x v="0"/>
    <x v="260"/>
    <x v="1"/>
    <x v="623"/>
    <s v=""/>
    <x v="9"/>
    <x v="0"/>
    <n v="3800"/>
  </r>
  <r>
    <n v="2643"/>
    <s v="Abrar Mazumder"/>
    <s v="Female"/>
    <d v="1990-04-15T00:00:00"/>
    <n v="35.361643835616441"/>
    <s v="31-40"/>
    <s v="High School"/>
    <n v="13"/>
    <s v="Consultant"/>
    <x v="0"/>
    <x v="0"/>
    <x v="0"/>
    <x v="478"/>
    <x v="4"/>
    <x v="624"/>
    <s v=""/>
    <x v="11"/>
    <x v="0"/>
    <n v="3500"/>
  </r>
  <r>
    <n v="1140"/>
    <s v="Tanvir Miah"/>
    <s v="Female"/>
    <d v="1990-04-14T00:00:00"/>
    <n v="35.364383561643834"/>
    <s v="31-40"/>
    <s v="Bachelor's Degree"/>
    <n v="17"/>
    <s v="Trainee"/>
    <x v="1"/>
    <x v="0"/>
    <x v="0"/>
    <x v="551"/>
    <x v="2"/>
    <x v="58"/>
    <s v=""/>
    <x v="2"/>
    <x v="2"/>
    <n v="3500"/>
  </r>
  <r>
    <n v="3883"/>
    <s v="Tarek Dutta"/>
    <s v="Male"/>
    <d v="1990-04-11T00:00:00"/>
    <n v="35.372602739726027"/>
    <s v="31-40"/>
    <s v="Bachelor's Degree"/>
    <n v="12"/>
    <s v="Director"/>
    <x v="2"/>
    <x v="0"/>
    <x v="0"/>
    <x v="617"/>
    <x v="0"/>
    <x v="587"/>
    <s v=""/>
    <x v="8"/>
    <x v="0"/>
    <n v="3200"/>
  </r>
  <r>
    <n v="2530"/>
    <s v="Laboni Basu"/>
    <s v="Male"/>
    <d v="1990-04-09T00:00:00"/>
    <n v="35.37808219178082"/>
    <s v="31-40"/>
    <s v="High School"/>
    <n v="7"/>
    <s v="Officer"/>
    <x v="5"/>
    <x v="0"/>
    <x v="0"/>
    <x v="425"/>
    <x v="3"/>
    <x v="427"/>
    <s v=""/>
    <x v="4"/>
    <x v="0"/>
    <n v="2100"/>
  </r>
  <r>
    <n v="2469"/>
    <s v="Laboni Talukder"/>
    <s v="Female"/>
    <d v="1990-04-07T00:00:00"/>
    <n v="35.38356164383562"/>
    <s v="31-40"/>
    <s v="PhD"/>
    <n v="14"/>
    <s v="Senior Executive"/>
    <x v="3"/>
    <x v="2"/>
    <x v="2"/>
    <x v="370"/>
    <x v="2"/>
    <x v="106"/>
    <n v="33"/>
    <x v="2"/>
    <x v="1"/>
    <n v="3500"/>
  </r>
  <r>
    <n v="3389"/>
    <s v="Biplob Sheikh"/>
    <s v="Female"/>
    <d v="1990-04-07T00:00:00"/>
    <n v="35.38356164383562"/>
    <s v="31-40"/>
    <s v="Bachelor's Degree"/>
    <n v="0"/>
    <s v="Trainee"/>
    <x v="1"/>
    <x v="2"/>
    <x v="2"/>
    <x v="0"/>
    <x v="2"/>
    <x v="177"/>
    <n v="47"/>
    <x v="8"/>
    <x v="1"/>
    <n v="2000"/>
  </r>
  <r>
    <n v="2281"/>
    <s v="Kona Sarkar"/>
    <s v="Male"/>
    <d v="1990-04-07T00:00:00"/>
    <n v="35.38356164383562"/>
    <s v="31-40"/>
    <s v="High School"/>
    <n v="7"/>
    <s v="Assistant Manager"/>
    <x v="1"/>
    <x v="0"/>
    <x v="0"/>
    <x v="141"/>
    <x v="3"/>
    <x v="605"/>
    <s v=""/>
    <x v="8"/>
    <x v="0"/>
    <n v="3300"/>
  </r>
  <r>
    <n v="1583"/>
    <s v="Parvez Bari"/>
    <s v="Male"/>
    <d v="1990-04-03T00:00:00"/>
    <n v="35.394520547945206"/>
    <s v="31-40"/>
    <s v="High School"/>
    <n v="5"/>
    <s v="Executive"/>
    <x v="0"/>
    <x v="0"/>
    <x v="0"/>
    <x v="315"/>
    <x v="1"/>
    <x v="586"/>
    <s v=""/>
    <x v="9"/>
    <x v="0"/>
    <n v="3100"/>
  </r>
  <r>
    <n v="1068"/>
    <s v="Ashik Islam"/>
    <s v="Male"/>
    <d v="1990-03-09T00:00:00"/>
    <n v="35.463013698630135"/>
    <s v="31-40"/>
    <s v="High School"/>
    <n v="20"/>
    <s v="Analyst"/>
    <x v="4"/>
    <x v="2"/>
    <x v="2"/>
    <x v="324"/>
    <x v="0"/>
    <x v="625"/>
    <s v=""/>
    <x v="2"/>
    <x v="0"/>
    <n v="2900"/>
  </r>
  <r>
    <n v="1123"/>
    <s v="Rina Talukder"/>
    <s v="Female"/>
    <d v="1990-02-24T00:00:00"/>
    <n v="35.4986301369863"/>
    <s v="31-40"/>
    <s v="High School"/>
    <n v="18"/>
    <s v="Executive"/>
    <x v="0"/>
    <x v="2"/>
    <x v="2"/>
    <x v="618"/>
    <x v="3"/>
    <x v="626"/>
    <s v=""/>
    <x v="10"/>
    <x v="0"/>
    <n v="3600"/>
  </r>
  <r>
    <n v="3091"/>
    <s v="Mona Morshed"/>
    <s v="Male"/>
    <d v="1990-02-23T00:00:00"/>
    <n v="35.5013698630137"/>
    <s v="31-40"/>
    <s v="Master's Degree"/>
    <n v="8"/>
    <s v="Executive"/>
    <x v="0"/>
    <x v="0"/>
    <x v="0"/>
    <x v="308"/>
    <x v="3"/>
    <x v="400"/>
    <s v=""/>
    <x v="1"/>
    <x v="0"/>
    <n v="3500"/>
  </r>
  <r>
    <n v="1112"/>
    <s v="Shawon Mahmud"/>
    <s v="Male"/>
    <d v="1990-02-20T00:00:00"/>
    <n v="35.509589041095893"/>
    <s v="31-40"/>
    <s v="High School"/>
    <n v="10"/>
    <s v="Specialist"/>
    <x v="7"/>
    <x v="3"/>
    <x v="3"/>
    <x v="26"/>
    <x v="0"/>
    <x v="627"/>
    <s v=""/>
    <x v="3"/>
    <x v="0"/>
    <n v="3500"/>
  </r>
  <r>
    <n v="3225"/>
    <s v="Sadia Hassan"/>
    <s v="Female"/>
    <d v="1990-02-06T00:00:00"/>
    <n v="35.547945205479451"/>
    <s v="31-40"/>
    <s v="Bachelor's Degree"/>
    <n v="7"/>
    <s v="Analyst"/>
    <x v="4"/>
    <x v="0"/>
    <x v="0"/>
    <x v="209"/>
    <x v="3"/>
    <x v="294"/>
    <s v=""/>
    <x v="10"/>
    <x v="0"/>
    <n v="3700"/>
  </r>
  <r>
    <n v="1446"/>
    <s v="Amin Anwar"/>
    <s v="Male"/>
    <d v="1990-01-16T00:00:00"/>
    <n v="35.605479452054794"/>
    <s v="31-40"/>
    <s v="Bachelor's Degree"/>
    <n v="11"/>
    <s v="Officer"/>
    <x v="5"/>
    <x v="0"/>
    <x v="0"/>
    <x v="619"/>
    <x v="3"/>
    <x v="314"/>
    <s v=""/>
    <x v="11"/>
    <x v="0"/>
    <n v="3200"/>
  </r>
  <r>
    <n v="2321"/>
    <s v="Tanvir Ghosh"/>
    <s v="Male"/>
    <d v="1990-01-15T00:00:00"/>
    <n v="35.608219178082194"/>
    <s v="31-40"/>
    <s v="Bachelor's Degree"/>
    <n v="7"/>
    <s v="Coordinator"/>
    <x v="5"/>
    <x v="0"/>
    <x v="0"/>
    <x v="156"/>
    <x v="1"/>
    <x v="559"/>
    <s v=""/>
    <x v="2"/>
    <x v="0"/>
    <n v="3000"/>
  </r>
  <r>
    <n v="1033"/>
    <s v="Farzana Sharif"/>
    <s v="Female"/>
    <d v="1990-01-15T00:00:00"/>
    <n v="35.608219178082194"/>
    <s v="31-40"/>
    <s v="Bachelor's Degree"/>
    <n v="13"/>
    <s v="Manager"/>
    <x v="4"/>
    <x v="2"/>
    <x v="2"/>
    <x v="620"/>
    <x v="3"/>
    <x v="171"/>
    <s v=""/>
    <x v="0"/>
    <x v="0"/>
    <n v="2500"/>
  </r>
  <r>
    <n v="1248"/>
    <s v="Anika Anwar"/>
    <s v="Male"/>
    <d v="1990-01-13T00:00:00"/>
    <n v="35.613698630136987"/>
    <s v="31-40"/>
    <s v="Master's Degree"/>
    <n v="10"/>
    <s v="Director"/>
    <x v="2"/>
    <x v="0"/>
    <x v="0"/>
    <x v="263"/>
    <x v="0"/>
    <x v="138"/>
    <s v=""/>
    <x v="11"/>
    <x v="0"/>
    <n v="3800"/>
  </r>
  <r>
    <n v="1678"/>
    <s v="Ruhul Talukder"/>
    <s v="Male"/>
    <d v="1990-01-09T00:00:00"/>
    <n v="35.624657534246573"/>
    <s v="31-40"/>
    <s v="Master's Degree"/>
    <n v="13"/>
    <s v="Assistant Manager"/>
    <x v="1"/>
    <x v="0"/>
    <x v="0"/>
    <x v="216"/>
    <x v="0"/>
    <x v="460"/>
    <s v=""/>
    <x v="8"/>
    <x v="0"/>
    <n v="2800"/>
  </r>
  <r>
    <n v="2417"/>
    <s v="Parvez Rashid"/>
    <s v="Male"/>
    <d v="1990-01-09T00:00:00"/>
    <n v="35.624657534246573"/>
    <s v="31-40"/>
    <s v="PhD"/>
    <n v="12"/>
    <s v="Analyst"/>
    <x v="4"/>
    <x v="0"/>
    <x v="0"/>
    <x v="285"/>
    <x v="1"/>
    <x v="628"/>
    <s v=""/>
    <x v="10"/>
    <x v="0"/>
    <n v="2800"/>
  </r>
  <r>
    <n v="3132"/>
    <s v="Parvez Uddin"/>
    <s v="Male"/>
    <d v="1990-01-08T00:00:00"/>
    <n v="35.627397260273973"/>
    <s v="31-40"/>
    <s v="Master's Degree"/>
    <n v="17"/>
    <s v="Assistant Manager"/>
    <x v="1"/>
    <x v="0"/>
    <x v="0"/>
    <x v="461"/>
    <x v="4"/>
    <x v="335"/>
    <s v=""/>
    <x v="9"/>
    <x v="0"/>
    <n v="3500"/>
  </r>
  <r>
    <n v="3988"/>
    <s v="Rafi Mahmud"/>
    <s v="Female"/>
    <d v="1990-01-06T00:00:00"/>
    <n v="35.632876712328766"/>
    <s v="31-40"/>
    <s v="PhD"/>
    <n v="8"/>
    <s v="Senior Executive"/>
    <x v="3"/>
    <x v="2"/>
    <x v="2"/>
    <x v="277"/>
    <x v="0"/>
    <x v="185"/>
    <s v=""/>
    <x v="2"/>
    <x v="0"/>
    <n v="3400"/>
  </r>
  <r>
    <n v="2318"/>
    <s v="Khaled Shah"/>
    <s v="Female"/>
    <d v="1990-01-02T00:00:00"/>
    <n v="35.643835616438359"/>
    <s v="31-40"/>
    <s v="PhD"/>
    <n v="0"/>
    <s v="Junior Executive"/>
    <x v="0"/>
    <x v="0"/>
    <x v="0"/>
    <x v="585"/>
    <x v="0"/>
    <x v="405"/>
    <s v=""/>
    <x v="4"/>
    <x v="0"/>
    <n v="3200"/>
  </r>
  <r>
    <n v="2283"/>
    <s v="Sajid Ferdous"/>
    <s v="Female"/>
    <d v="1989-12-30T00:00:00"/>
    <n v="35.652054794520545"/>
    <s v="31-40"/>
    <s v="High School"/>
    <n v="6"/>
    <s v="Senior Manager"/>
    <x v="2"/>
    <x v="0"/>
    <x v="0"/>
    <x v="472"/>
    <x v="1"/>
    <x v="594"/>
    <s v=""/>
    <x v="1"/>
    <x v="0"/>
    <n v="3000"/>
  </r>
  <r>
    <n v="3446"/>
    <s v="Laboni Uddin"/>
    <s v="Female"/>
    <d v="1989-12-28T00:00:00"/>
    <n v="35.657534246575345"/>
    <s v="31-40"/>
    <s v="High School"/>
    <n v="13"/>
    <s v="Manager"/>
    <x v="4"/>
    <x v="0"/>
    <x v="0"/>
    <x v="111"/>
    <x v="0"/>
    <x v="258"/>
    <s v=""/>
    <x v="8"/>
    <x v="0"/>
    <n v="2100"/>
  </r>
  <r>
    <n v="1432"/>
    <s v="Mehedi Kabir"/>
    <s v="Female"/>
    <d v="1989-12-15T00:00:00"/>
    <n v="35.69315068493151"/>
    <s v="31-40"/>
    <s v="Master's Degree"/>
    <n v="14"/>
    <s v="Coordinator"/>
    <x v="5"/>
    <x v="2"/>
    <x v="2"/>
    <x v="82"/>
    <x v="2"/>
    <x v="467"/>
    <n v="48"/>
    <x v="6"/>
    <x v="1"/>
    <n v="2600"/>
  </r>
  <r>
    <n v="3469"/>
    <s v="Abrar Das"/>
    <s v="Male"/>
    <d v="1989-12-10T00:00:00"/>
    <n v="35.706849315068496"/>
    <s v="31-40"/>
    <s v="PhD"/>
    <n v="18"/>
    <s v="Assistant Manager"/>
    <x v="1"/>
    <x v="2"/>
    <x v="2"/>
    <x v="455"/>
    <x v="1"/>
    <x v="229"/>
    <s v=""/>
    <x v="5"/>
    <x v="0"/>
    <n v="2800"/>
  </r>
  <r>
    <n v="2360"/>
    <s v="Shila Bhuiyan"/>
    <s v="Male"/>
    <d v="1989-12-07T00:00:00"/>
    <n v="35.715068493150682"/>
    <s v="31-40"/>
    <s v="Bachelor's Degree"/>
    <n v="20"/>
    <s v="Senior Executive"/>
    <x v="3"/>
    <x v="0"/>
    <x v="0"/>
    <x v="621"/>
    <x v="1"/>
    <x v="412"/>
    <s v=""/>
    <x v="2"/>
    <x v="0"/>
    <n v="2300"/>
  </r>
  <r>
    <n v="2271"/>
    <s v="Jahid Arefin"/>
    <s v="Female"/>
    <d v="1989-12-04T00:00:00"/>
    <n v="35.723287671232875"/>
    <s v="31-40"/>
    <s v="High School"/>
    <n v="4"/>
    <s v="Team Lead"/>
    <x v="1"/>
    <x v="0"/>
    <x v="0"/>
    <x v="450"/>
    <x v="4"/>
    <x v="611"/>
    <s v=""/>
    <x v="8"/>
    <x v="0"/>
    <n v="2100"/>
  </r>
  <r>
    <n v="2198"/>
    <s v="Sumaiya Nizam"/>
    <s v="Female"/>
    <d v="1989-12-02T00:00:00"/>
    <n v="35.728767123287675"/>
    <s v="31-40"/>
    <s v="PhD"/>
    <n v="20"/>
    <s v="Manager"/>
    <x v="4"/>
    <x v="0"/>
    <x v="0"/>
    <x v="249"/>
    <x v="2"/>
    <x v="586"/>
    <s v=""/>
    <x v="9"/>
    <x v="2"/>
    <n v="2100"/>
  </r>
  <r>
    <n v="2526"/>
    <s v="Rina Morshed"/>
    <s v="Male"/>
    <d v="1989-11-29T00:00:00"/>
    <n v="35.736986301369861"/>
    <s v="31-40"/>
    <s v="Bachelor's Degree"/>
    <n v="6"/>
    <s v="Executive"/>
    <x v="0"/>
    <x v="2"/>
    <x v="2"/>
    <x v="622"/>
    <x v="1"/>
    <x v="168"/>
    <s v=""/>
    <x v="5"/>
    <x v="0"/>
    <n v="3200"/>
  </r>
  <r>
    <n v="2898"/>
    <s v="Mim Rashid"/>
    <s v="Male"/>
    <d v="1989-11-23T00:00:00"/>
    <n v="35.753424657534246"/>
    <s v="31-40"/>
    <s v="PhD"/>
    <n v="16"/>
    <s v="Officer"/>
    <x v="5"/>
    <x v="0"/>
    <x v="0"/>
    <x v="472"/>
    <x v="0"/>
    <x v="567"/>
    <s v=""/>
    <x v="1"/>
    <x v="0"/>
    <n v="2800"/>
  </r>
  <r>
    <n v="1674"/>
    <s v="Mitu Pal"/>
    <s v="Male"/>
    <d v="1989-11-21T00:00:00"/>
    <n v="35.758904109589039"/>
    <s v="31-40"/>
    <s v="High School"/>
    <n v="18"/>
    <s v="Senior Executive"/>
    <x v="3"/>
    <x v="0"/>
    <x v="0"/>
    <x v="103"/>
    <x v="3"/>
    <x v="504"/>
    <s v=""/>
    <x v="0"/>
    <x v="0"/>
    <n v="2100"/>
  </r>
  <r>
    <n v="3238"/>
    <s v="Ashik Sharif"/>
    <s v="Male"/>
    <d v="1989-11-16T00:00:00"/>
    <n v="35.772602739726025"/>
    <s v="31-40"/>
    <s v="Master's Degree"/>
    <n v="6"/>
    <s v="Trainee"/>
    <x v="1"/>
    <x v="0"/>
    <x v="0"/>
    <x v="262"/>
    <x v="3"/>
    <x v="629"/>
    <s v=""/>
    <x v="7"/>
    <x v="0"/>
    <n v="3600"/>
  </r>
  <r>
    <n v="2211"/>
    <s v="Parvez Morshed"/>
    <s v="Male"/>
    <d v="1989-11-10T00:00:00"/>
    <n v="35.789041095890411"/>
    <s v="31-40"/>
    <s v="Bachelor's Degree"/>
    <n v="0"/>
    <s v="Junior Executive"/>
    <x v="0"/>
    <x v="0"/>
    <x v="0"/>
    <x v="184"/>
    <x v="0"/>
    <x v="616"/>
    <s v=""/>
    <x v="8"/>
    <x v="0"/>
    <n v="2300"/>
  </r>
  <r>
    <n v="3588"/>
    <s v="Faisal Sarkar"/>
    <s v="Female"/>
    <d v="1989-11-09T00:00:00"/>
    <n v="35.791780821917811"/>
    <s v="31-40"/>
    <s v="Bachelor's Degree"/>
    <n v="12"/>
    <s v="Assistant Manager"/>
    <x v="1"/>
    <x v="0"/>
    <x v="0"/>
    <x v="2"/>
    <x v="0"/>
    <x v="349"/>
    <s v=""/>
    <x v="2"/>
    <x v="0"/>
    <n v="3500"/>
  </r>
  <r>
    <n v="1851"/>
    <s v="Tanvir Mahmud"/>
    <s v="Female"/>
    <d v="1989-11-04T00:00:00"/>
    <n v="35.805479452054797"/>
    <s v="31-40"/>
    <s v="Bachelor's Degree"/>
    <n v="8"/>
    <s v="Analyst"/>
    <x v="4"/>
    <x v="0"/>
    <x v="0"/>
    <x v="623"/>
    <x v="0"/>
    <x v="601"/>
    <s v=""/>
    <x v="5"/>
    <x v="0"/>
    <n v="2200"/>
  </r>
  <r>
    <n v="1942"/>
    <s v="Rina Chowdhury"/>
    <s v="Male"/>
    <d v="1989-11-01T00:00:00"/>
    <n v="35.813698630136983"/>
    <s v="31-40"/>
    <s v="Master's Degree"/>
    <n v="10"/>
    <s v="Team Lead"/>
    <x v="1"/>
    <x v="0"/>
    <x v="0"/>
    <x v="147"/>
    <x v="1"/>
    <x v="335"/>
    <s v=""/>
    <x v="9"/>
    <x v="0"/>
    <n v="3300"/>
  </r>
  <r>
    <n v="1454"/>
    <s v="Towhid Sultana"/>
    <s v="Female"/>
    <d v="1989-11-01T00:00:00"/>
    <n v="35.813698630136983"/>
    <s v="31-40"/>
    <s v="Master's Degree"/>
    <n v="7"/>
    <s v="Senior Executive"/>
    <x v="3"/>
    <x v="2"/>
    <x v="2"/>
    <x v="596"/>
    <x v="0"/>
    <x v="585"/>
    <s v=""/>
    <x v="2"/>
    <x v="0"/>
    <n v="2500"/>
  </r>
  <r>
    <n v="3657"/>
    <s v="Faisal Morshed"/>
    <s v="Female"/>
    <d v="1989-10-31T00:00:00"/>
    <n v="35.816438356164383"/>
    <s v="31-40"/>
    <s v="Master's Degree"/>
    <n v="19"/>
    <s v="Officer"/>
    <x v="5"/>
    <x v="0"/>
    <x v="0"/>
    <x v="624"/>
    <x v="1"/>
    <x v="376"/>
    <s v=""/>
    <x v="5"/>
    <x v="0"/>
    <n v="2100"/>
  </r>
  <r>
    <n v="3226"/>
    <s v="Tanvir Kabir"/>
    <s v="Male"/>
    <d v="1989-10-23T00:00:00"/>
    <n v="35.838356164383562"/>
    <s v="31-40"/>
    <s v="Bachelor's Degree"/>
    <n v="15"/>
    <s v="Coordinator"/>
    <x v="5"/>
    <x v="0"/>
    <x v="0"/>
    <x v="285"/>
    <x v="0"/>
    <x v="441"/>
    <s v=""/>
    <x v="4"/>
    <x v="0"/>
    <n v="2900"/>
  </r>
  <r>
    <n v="2078"/>
    <s v="Nusrat Basu"/>
    <s v="Male"/>
    <d v="1989-10-16T00:00:00"/>
    <n v="35.857534246575341"/>
    <s v="31-40"/>
    <s v="Master's Degree"/>
    <n v="9"/>
    <s v="General Manager"/>
    <x v="2"/>
    <x v="0"/>
    <x v="0"/>
    <x v="298"/>
    <x v="1"/>
    <x v="339"/>
    <s v=""/>
    <x v="0"/>
    <x v="0"/>
    <n v="2500"/>
  </r>
  <r>
    <n v="3906"/>
    <s v="Laboni Hassan"/>
    <s v="Female"/>
    <d v="1989-10-12T00:00:00"/>
    <n v="35.868493150684934"/>
    <s v="31-40"/>
    <s v="Master's Degree"/>
    <n v="10"/>
    <s v="Senior Manager"/>
    <x v="2"/>
    <x v="0"/>
    <x v="0"/>
    <x v="1"/>
    <x v="3"/>
    <x v="374"/>
    <s v=""/>
    <x v="1"/>
    <x v="0"/>
    <n v="2600"/>
  </r>
  <r>
    <n v="1887"/>
    <s v="Jannat Alam"/>
    <s v="Male"/>
    <d v="1989-10-09T00:00:00"/>
    <n v="35.876712328767127"/>
    <s v="31-40"/>
    <s v="Master's Degree"/>
    <n v="9"/>
    <s v="Executive"/>
    <x v="0"/>
    <x v="0"/>
    <x v="0"/>
    <x v="181"/>
    <x v="2"/>
    <x v="223"/>
    <s v=""/>
    <x v="2"/>
    <x v="2"/>
    <n v="2100"/>
  </r>
  <r>
    <n v="3620"/>
    <s v="Tania Bhuiyan"/>
    <s v="Female"/>
    <d v="1989-10-07T00:00:00"/>
    <n v="35.88219178082192"/>
    <s v="31-40"/>
    <s v="Master's Degree"/>
    <n v="0"/>
    <s v="Manager"/>
    <x v="4"/>
    <x v="0"/>
    <x v="0"/>
    <x v="236"/>
    <x v="1"/>
    <x v="577"/>
    <s v=""/>
    <x v="9"/>
    <x v="0"/>
    <n v="2800"/>
  </r>
  <r>
    <n v="2110"/>
    <s v="Faisal Ghosh"/>
    <s v="Female"/>
    <d v="1989-09-27T00:00:00"/>
    <n v="35.909589041095892"/>
    <s v="31-40"/>
    <s v="PhD"/>
    <n v="16"/>
    <s v="Director"/>
    <x v="2"/>
    <x v="0"/>
    <x v="0"/>
    <x v="146"/>
    <x v="0"/>
    <x v="65"/>
    <s v=""/>
    <x v="6"/>
    <x v="0"/>
    <n v="3600"/>
  </r>
  <r>
    <n v="1291"/>
    <s v="Maliha Ghosh"/>
    <s v="Female"/>
    <d v="1989-09-27T00:00:00"/>
    <n v="35.909589041095892"/>
    <s v="31-40"/>
    <s v="Master's Degree"/>
    <n v="2"/>
    <s v="Senior Executive"/>
    <x v="3"/>
    <x v="0"/>
    <x v="0"/>
    <x v="439"/>
    <x v="1"/>
    <x v="39"/>
    <s v=""/>
    <x v="0"/>
    <x v="0"/>
    <n v="3100"/>
  </r>
  <r>
    <n v="2174"/>
    <s v="Shawon Basu"/>
    <s v="Female"/>
    <d v="1989-09-23T00:00:00"/>
    <n v="35.920547945205477"/>
    <s v="31-40"/>
    <s v="Master's Degree"/>
    <n v="1"/>
    <s v="Officer"/>
    <x v="5"/>
    <x v="3"/>
    <x v="3"/>
    <x v="509"/>
    <x v="2"/>
    <x v="630"/>
    <n v="33"/>
    <x v="2"/>
    <x v="1"/>
    <n v="2700"/>
  </r>
  <r>
    <n v="2573"/>
    <s v="Rafi Bhuiyan"/>
    <s v="Female"/>
    <d v="1989-09-23T00:00:00"/>
    <n v="35.920547945205477"/>
    <s v="31-40"/>
    <s v="Bachelor's Degree"/>
    <n v="17"/>
    <s v="Senior Manager"/>
    <x v="2"/>
    <x v="1"/>
    <x v="1"/>
    <x v="223"/>
    <x v="2"/>
    <x v="336"/>
    <n v="34"/>
    <x v="1"/>
    <x v="1"/>
    <n v="3600"/>
  </r>
  <r>
    <n v="1455"/>
    <s v="Faisal Rahman"/>
    <s v="Male"/>
    <d v="1989-09-18T00:00:00"/>
    <n v="35.934246575342463"/>
    <s v="31-40"/>
    <s v="Master's Degree"/>
    <n v="18"/>
    <s v="Coordinator"/>
    <x v="5"/>
    <x v="2"/>
    <x v="2"/>
    <x v="366"/>
    <x v="0"/>
    <x v="631"/>
    <s v=""/>
    <x v="9"/>
    <x v="0"/>
    <n v="3700"/>
  </r>
  <r>
    <n v="2107"/>
    <s v="Ruhul Pal"/>
    <s v="Female"/>
    <d v="1989-09-10T00:00:00"/>
    <n v="35.956164383561642"/>
    <s v="31-40"/>
    <s v="High School"/>
    <n v="14"/>
    <s v="General Manager"/>
    <x v="2"/>
    <x v="3"/>
    <x v="3"/>
    <x v="217"/>
    <x v="4"/>
    <x v="356"/>
    <s v=""/>
    <x v="4"/>
    <x v="0"/>
    <n v="2600"/>
  </r>
  <r>
    <n v="2849"/>
    <s v="Ruma Sharif"/>
    <s v="Male"/>
    <d v="1989-09-05T00:00:00"/>
    <n v="35.969863013698628"/>
    <s v="31-40"/>
    <s v="High School"/>
    <n v="5"/>
    <s v="Analyst"/>
    <x v="4"/>
    <x v="0"/>
    <x v="0"/>
    <x v="435"/>
    <x v="4"/>
    <x v="317"/>
    <s v=""/>
    <x v="3"/>
    <x v="0"/>
    <n v="2100"/>
  </r>
  <r>
    <n v="2034"/>
    <s v="Khaled Rashid"/>
    <s v="Male"/>
    <d v="1989-08-26T00:00:00"/>
    <n v="35.9972602739726"/>
    <s v="31-40"/>
    <s v="Master's Degree"/>
    <n v="20"/>
    <s v="Executive"/>
    <x v="0"/>
    <x v="0"/>
    <x v="0"/>
    <x v="526"/>
    <x v="2"/>
    <x v="444"/>
    <n v="53"/>
    <x v="6"/>
    <x v="1"/>
    <n v="3900"/>
  </r>
  <r>
    <n v="2890"/>
    <s v="Khaled Rahman"/>
    <s v="Female"/>
    <d v="1989-08-26T00:00:00"/>
    <n v="35.9972602739726"/>
    <s v="31-40"/>
    <s v="Bachelor's Degree"/>
    <n v="8"/>
    <s v="Analyst"/>
    <x v="4"/>
    <x v="1"/>
    <x v="1"/>
    <x v="240"/>
    <x v="2"/>
    <x v="434"/>
    <s v=""/>
    <x v="9"/>
    <x v="2"/>
    <n v="3900"/>
  </r>
  <r>
    <n v="3342"/>
    <s v="Mitu Haque"/>
    <s v="Female"/>
    <d v="1989-08-25T00:00:00"/>
    <n v="36"/>
    <s v="31-40"/>
    <s v="Master's Degree"/>
    <n v="11"/>
    <s v="Executive"/>
    <x v="0"/>
    <x v="0"/>
    <x v="0"/>
    <x v="516"/>
    <x v="1"/>
    <x v="52"/>
    <s v=""/>
    <x v="4"/>
    <x v="0"/>
    <n v="2600"/>
  </r>
  <r>
    <n v="1306"/>
    <s v="Amin Ferdous"/>
    <s v="Male"/>
    <d v="1989-08-21T00:00:00"/>
    <n v="36.010958904109586"/>
    <s v="31-40"/>
    <s v="Master's Degree"/>
    <n v="9"/>
    <s v="Senior Manager"/>
    <x v="2"/>
    <x v="3"/>
    <x v="3"/>
    <x v="431"/>
    <x v="4"/>
    <x v="140"/>
    <s v=""/>
    <x v="6"/>
    <x v="0"/>
    <n v="2400"/>
  </r>
  <r>
    <n v="2556"/>
    <s v="Ruhul Rashid"/>
    <s v="Male"/>
    <d v="1989-08-18T00:00:00"/>
    <n v="36.019178082191779"/>
    <s v="31-40"/>
    <s v="Bachelor's Degree"/>
    <n v="4"/>
    <s v="General Manager"/>
    <x v="2"/>
    <x v="0"/>
    <x v="0"/>
    <x v="116"/>
    <x v="3"/>
    <x v="483"/>
    <s v=""/>
    <x v="2"/>
    <x v="0"/>
    <n v="2100"/>
  </r>
  <r>
    <n v="2114"/>
    <s v="Kamrul Das"/>
    <s v="Male"/>
    <d v="1989-08-18T00:00:00"/>
    <n v="36.019178082191779"/>
    <s v="31-40"/>
    <s v="Master's Degree"/>
    <n v="3"/>
    <s v="Assistant Manager"/>
    <x v="1"/>
    <x v="0"/>
    <x v="0"/>
    <x v="50"/>
    <x v="2"/>
    <x v="3"/>
    <s v=""/>
    <x v="3"/>
    <x v="2"/>
    <n v="3900"/>
  </r>
  <r>
    <n v="3004"/>
    <s v="Arif Mazumder"/>
    <s v="Male"/>
    <d v="1989-08-11T00:00:00"/>
    <n v="36.038356164383565"/>
    <s v="31-40"/>
    <s v="High School"/>
    <n v="4"/>
    <s v="Consultant"/>
    <x v="0"/>
    <x v="0"/>
    <x v="0"/>
    <x v="31"/>
    <x v="3"/>
    <x v="532"/>
    <s v=""/>
    <x v="0"/>
    <x v="0"/>
    <n v="3500"/>
  </r>
  <r>
    <n v="3066"/>
    <s v="Faria Biswas"/>
    <s v="Male"/>
    <d v="1989-08-07T00:00:00"/>
    <n v="36.049315068493151"/>
    <s v="31-40"/>
    <s v="PhD"/>
    <n v="15"/>
    <s v="Specialist"/>
    <x v="7"/>
    <x v="1"/>
    <x v="1"/>
    <x v="242"/>
    <x v="2"/>
    <x v="164"/>
    <s v=""/>
    <x v="10"/>
    <x v="2"/>
    <n v="3300"/>
  </r>
  <r>
    <n v="2069"/>
    <s v="Amin Mahmud"/>
    <s v="Female"/>
    <d v="1989-08-05T00:00:00"/>
    <n v="36.054794520547944"/>
    <s v="31-40"/>
    <s v="PhD"/>
    <n v="9"/>
    <s v="Assistant Manager"/>
    <x v="1"/>
    <x v="0"/>
    <x v="0"/>
    <x v="197"/>
    <x v="1"/>
    <x v="451"/>
    <s v=""/>
    <x v="6"/>
    <x v="0"/>
    <n v="3800"/>
  </r>
  <r>
    <n v="2391"/>
    <s v="Biplob Akter"/>
    <s v="Female"/>
    <d v="1989-07-21T00:00:00"/>
    <n v="36.095890410958901"/>
    <s v="31-40"/>
    <s v="Bachelor's Degree"/>
    <n v="14"/>
    <s v="Consultant"/>
    <x v="0"/>
    <x v="0"/>
    <x v="0"/>
    <x v="126"/>
    <x v="3"/>
    <x v="216"/>
    <s v=""/>
    <x v="1"/>
    <x v="0"/>
    <n v="3900"/>
  </r>
  <r>
    <n v="3261"/>
    <s v="Urmi Karim"/>
    <s v="Female"/>
    <d v="1989-07-21T00:00:00"/>
    <n v="36.095890410958901"/>
    <s v="31-40"/>
    <s v="PhD"/>
    <n v="14"/>
    <s v="Trainee"/>
    <x v="1"/>
    <x v="0"/>
    <x v="0"/>
    <x v="527"/>
    <x v="3"/>
    <x v="632"/>
    <s v=""/>
    <x v="4"/>
    <x v="0"/>
    <n v="2800"/>
  </r>
  <r>
    <n v="2127"/>
    <s v="Urmi Hossain"/>
    <s v="Female"/>
    <d v="1989-07-19T00:00:00"/>
    <n v="36.101369863013701"/>
    <s v="31-40"/>
    <s v="Bachelor's Degree"/>
    <n v="5"/>
    <s v="Executive"/>
    <x v="0"/>
    <x v="0"/>
    <x v="0"/>
    <x v="129"/>
    <x v="2"/>
    <x v="182"/>
    <n v="51"/>
    <x v="2"/>
    <x v="1"/>
    <n v="2200"/>
  </r>
  <r>
    <n v="3537"/>
    <s v="Mitu Karim"/>
    <s v="Female"/>
    <d v="1989-07-19T00:00:00"/>
    <n v="36.101369863013701"/>
    <s v="31-40"/>
    <s v="Bachelor's Degree"/>
    <n v="10"/>
    <s v="Analyst"/>
    <x v="4"/>
    <x v="0"/>
    <x v="0"/>
    <x v="625"/>
    <x v="0"/>
    <x v="171"/>
    <s v=""/>
    <x v="0"/>
    <x v="0"/>
    <n v="3100"/>
  </r>
  <r>
    <n v="3288"/>
    <s v="Samia Haque"/>
    <s v="Female"/>
    <d v="1989-07-18T00:00:00"/>
    <n v="36.104109589041094"/>
    <s v="31-40"/>
    <s v="Bachelor's Degree"/>
    <n v="10"/>
    <s v="Analyst"/>
    <x v="4"/>
    <x v="0"/>
    <x v="0"/>
    <x v="574"/>
    <x v="2"/>
    <x v="632"/>
    <s v=""/>
    <x v="4"/>
    <x v="2"/>
    <n v="3800"/>
  </r>
  <r>
    <n v="1729"/>
    <s v="Tarek Das"/>
    <s v="Female"/>
    <d v="1989-07-03T00:00:00"/>
    <n v="36.145205479452052"/>
    <s v="31-40"/>
    <s v="PhD"/>
    <n v="0"/>
    <s v="Team Lead"/>
    <x v="1"/>
    <x v="0"/>
    <x v="0"/>
    <x v="463"/>
    <x v="1"/>
    <x v="515"/>
    <s v=""/>
    <x v="4"/>
    <x v="0"/>
    <n v="3400"/>
  </r>
  <r>
    <n v="1070"/>
    <s v="Shafin Bhuiyan"/>
    <s v="Male"/>
    <d v="1989-07-03T00:00:00"/>
    <n v="36.145205479452052"/>
    <s v="31-40"/>
    <s v="High School"/>
    <n v="6"/>
    <s v="Executive"/>
    <x v="0"/>
    <x v="2"/>
    <x v="2"/>
    <x v="17"/>
    <x v="3"/>
    <x v="6"/>
    <s v=""/>
    <x v="4"/>
    <x v="0"/>
    <n v="2500"/>
  </r>
  <r>
    <n v="2050"/>
    <s v="Parvez Ferdous"/>
    <s v="Male"/>
    <d v="1989-07-01T00:00:00"/>
    <n v="36.150684931506852"/>
    <s v="31-40"/>
    <s v="Bachelor's Degree"/>
    <n v="0"/>
    <s v="Coordinator"/>
    <x v="5"/>
    <x v="0"/>
    <x v="0"/>
    <x v="502"/>
    <x v="3"/>
    <x v="611"/>
    <s v=""/>
    <x v="8"/>
    <x v="0"/>
    <n v="3500"/>
  </r>
  <r>
    <n v="3634"/>
    <s v="Mona Morshed"/>
    <s v="Male"/>
    <d v="1989-06-29T00:00:00"/>
    <n v="36.156164383561645"/>
    <s v="31-40"/>
    <s v="Bachelor's Degree"/>
    <n v="9"/>
    <s v="General Manager"/>
    <x v="2"/>
    <x v="0"/>
    <x v="0"/>
    <x v="616"/>
    <x v="4"/>
    <x v="609"/>
    <s v=""/>
    <x v="1"/>
    <x v="0"/>
    <n v="3600"/>
  </r>
  <r>
    <n v="3041"/>
    <s v="Faria Nandi"/>
    <s v="Male"/>
    <d v="1989-06-25T00:00:00"/>
    <n v="36.167123287671231"/>
    <s v="31-40"/>
    <s v="Bachelor's Degree"/>
    <n v="15"/>
    <s v="Executive"/>
    <x v="0"/>
    <x v="0"/>
    <x v="0"/>
    <x v="626"/>
    <x v="3"/>
    <x v="551"/>
    <s v=""/>
    <x v="3"/>
    <x v="0"/>
    <n v="2400"/>
  </r>
  <r>
    <n v="3998"/>
    <s v="Tanvir Das"/>
    <s v="Male"/>
    <d v="1989-06-23T00:00:00"/>
    <n v="36.172602739726024"/>
    <s v="31-40"/>
    <s v="High School"/>
    <n v="10"/>
    <s v="Manager"/>
    <x v="4"/>
    <x v="0"/>
    <x v="0"/>
    <x v="354"/>
    <x v="0"/>
    <x v="20"/>
    <s v=""/>
    <x v="9"/>
    <x v="0"/>
    <n v="2800"/>
  </r>
  <r>
    <n v="1300"/>
    <s v="Samia Mazumder"/>
    <s v="Male"/>
    <d v="1989-06-21T00:00:00"/>
    <n v="36.178082191780824"/>
    <s v="31-40"/>
    <s v="Master's Degree"/>
    <n v="0"/>
    <s v="Specialist"/>
    <x v="7"/>
    <x v="0"/>
    <x v="0"/>
    <x v="70"/>
    <x v="1"/>
    <x v="522"/>
    <s v=""/>
    <x v="6"/>
    <x v="0"/>
    <n v="3500"/>
  </r>
  <r>
    <n v="2419"/>
    <s v="Jannat Rahman"/>
    <s v="Male"/>
    <d v="1989-06-19T00:00:00"/>
    <n v="36.183561643835617"/>
    <s v="31-40"/>
    <s v="Master's Degree"/>
    <n v="17"/>
    <s v="Executive"/>
    <x v="0"/>
    <x v="0"/>
    <x v="0"/>
    <x v="181"/>
    <x v="1"/>
    <x v="19"/>
    <s v=""/>
    <x v="2"/>
    <x v="0"/>
    <n v="3600"/>
  </r>
  <r>
    <n v="1195"/>
    <s v="Iftekhar Nizam"/>
    <s v="Male"/>
    <d v="1989-06-14T00:00:00"/>
    <n v="36.197260273972603"/>
    <s v="31-40"/>
    <s v="Bachelor's Degree"/>
    <n v="17"/>
    <s v="Manager"/>
    <x v="4"/>
    <x v="0"/>
    <x v="0"/>
    <x v="254"/>
    <x v="1"/>
    <x v="247"/>
    <s v=""/>
    <x v="3"/>
    <x v="0"/>
    <n v="2400"/>
  </r>
  <r>
    <n v="1872"/>
    <s v="Shila Pal"/>
    <s v="Female"/>
    <d v="1989-06-12T00:00:00"/>
    <n v="36.202739726027396"/>
    <s v="31-40"/>
    <s v="PhD"/>
    <n v="7"/>
    <s v="Analyst"/>
    <x v="4"/>
    <x v="0"/>
    <x v="0"/>
    <x v="472"/>
    <x v="1"/>
    <x v="569"/>
    <s v=""/>
    <x v="11"/>
    <x v="0"/>
    <n v="3500"/>
  </r>
  <r>
    <n v="3850"/>
    <s v="Towhid Sheikh"/>
    <s v="Male"/>
    <d v="1989-06-03T00:00:00"/>
    <n v="36.227397260273975"/>
    <s v="31-40"/>
    <s v="PhD"/>
    <n v="11"/>
    <s v="Trainee"/>
    <x v="1"/>
    <x v="0"/>
    <x v="0"/>
    <x v="236"/>
    <x v="0"/>
    <x v="194"/>
    <s v=""/>
    <x v="9"/>
    <x v="0"/>
    <n v="2800"/>
  </r>
  <r>
    <n v="1649"/>
    <s v="Kona Mahmud"/>
    <s v="Male"/>
    <d v="1989-05-28T00:00:00"/>
    <n v="36.243835616438353"/>
    <s v="31-40"/>
    <s v="High School"/>
    <n v="17"/>
    <s v="Executive"/>
    <x v="0"/>
    <x v="0"/>
    <x v="0"/>
    <x v="273"/>
    <x v="1"/>
    <x v="353"/>
    <s v=""/>
    <x v="8"/>
    <x v="0"/>
    <n v="2900"/>
  </r>
  <r>
    <n v="2796"/>
    <s v="Shila Ahmed"/>
    <s v="Female"/>
    <d v="1989-05-22T00:00:00"/>
    <n v="36.260273972602739"/>
    <s v="31-40"/>
    <s v="Bachelor's Degree"/>
    <n v="5"/>
    <s v="Executive"/>
    <x v="0"/>
    <x v="0"/>
    <x v="0"/>
    <x v="535"/>
    <x v="0"/>
    <x v="633"/>
    <s v=""/>
    <x v="3"/>
    <x v="0"/>
    <n v="2200"/>
  </r>
  <r>
    <n v="1571"/>
    <s v="Mona Hossain"/>
    <s v="Male"/>
    <d v="1989-05-17T00:00:00"/>
    <n v="36.273972602739725"/>
    <s v="31-40"/>
    <s v="Master's Degree"/>
    <n v="7"/>
    <s v="Junior Executive"/>
    <x v="0"/>
    <x v="0"/>
    <x v="0"/>
    <x v="24"/>
    <x v="0"/>
    <x v="30"/>
    <s v=""/>
    <x v="0"/>
    <x v="0"/>
    <n v="2900"/>
  </r>
  <r>
    <n v="1833"/>
    <s v="Tanvir Hossain"/>
    <s v="Male"/>
    <d v="1989-05-08T00:00:00"/>
    <n v="36.298630136986304"/>
    <s v="31-40"/>
    <s v="Master's Degree"/>
    <n v="0"/>
    <s v="Senior Manager"/>
    <x v="2"/>
    <x v="0"/>
    <x v="0"/>
    <x v="494"/>
    <x v="3"/>
    <x v="58"/>
    <s v=""/>
    <x v="2"/>
    <x v="0"/>
    <n v="2900"/>
  </r>
  <r>
    <n v="2619"/>
    <s v="Ruhul Shah"/>
    <s v="Female"/>
    <d v="1989-05-06T00:00:00"/>
    <n v="36.304109589041097"/>
    <s v="31-40"/>
    <s v="Bachelor's Degree"/>
    <n v="17"/>
    <s v="Manager"/>
    <x v="4"/>
    <x v="3"/>
    <x v="3"/>
    <x v="552"/>
    <x v="2"/>
    <x v="377"/>
    <n v="56"/>
    <x v="5"/>
    <x v="1"/>
    <n v="3900"/>
  </r>
  <r>
    <n v="3997"/>
    <s v="Ashik Uddin"/>
    <s v="Female"/>
    <d v="1989-05-06T00:00:00"/>
    <n v="36.304109589041097"/>
    <s v="31-40"/>
    <s v="Bachelor's Degree"/>
    <n v="0"/>
    <s v="Analyst"/>
    <x v="4"/>
    <x v="0"/>
    <x v="0"/>
    <x v="627"/>
    <x v="4"/>
    <x v="178"/>
    <s v=""/>
    <x v="1"/>
    <x v="0"/>
    <n v="2900"/>
  </r>
  <r>
    <n v="1651"/>
    <s v="Sajjad Basu"/>
    <s v="Male"/>
    <d v="1989-04-23T00:00:00"/>
    <n v="36.339726027397262"/>
    <s v="31-40"/>
    <s v="High School"/>
    <n v="8"/>
    <s v="Team Lead"/>
    <x v="1"/>
    <x v="2"/>
    <x v="2"/>
    <x v="372"/>
    <x v="2"/>
    <x v="42"/>
    <n v="52"/>
    <x v="0"/>
    <x v="1"/>
    <n v="2500"/>
  </r>
  <r>
    <n v="1490"/>
    <s v="Tania Arefin"/>
    <s v="Male"/>
    <d v="1989-04-20T00:00:00"/>
    <n v="36.347945205479455"/>
    <s v="31-40"/>
    <s v="Bachelor's Degree"/>
    <n v="18"/>
    <s v="Senior Executive"/>
    <x v="3"/>
    <x v="0"/>
    <x v="0"/>
    <x v="556"/>
    <x v="1"/>
    <x v="230"/>
    <s v=""/>
    <x v="9"/>
    <x v="0"/>
    <n v="3600"/>
  </r>
  <r>
    <n v="2855"/>
    <s v="Parvez Shah"/>
    <s v="Female"/>
    <d v="1989-04-16T00:00:00"/>
    <n v="36.358904109589041"/>
    <s v="31-40"/>
    <s v="Bachelor's Degree"/>
    <n v="7"/>
    <s v="Officer"/>
    <x v="5"/>
    <x v="0"/>
    <x v="0"/>
    <x v="59"/>
    <x v="0"/>
    <x v="53"/>
    <s v=""/>
    <x v="9"/>
    <x v="0"/>
    <n v="2400"/>
  </r>
  <r>
    <n v="2030"/>
    <s v="Sajjad Pramanik"/>
    <s v="Female"/>
    <d v="1989-04-14T00:00:00"/>
    <n v="36.364383561643834"/>
    <s v="31-40"/>
    <s v="Master's Degree"/>
    <n v="3"/>
    <s v="Coordinator"/>
    <x v="5"/>
    <x v="3"/>
    <x v="3"/>
    <x v="628"/>
    <x v="2"/>
    <x v="377"/>
    <n v="51"/>
    <x v="5"/>
    <x v="1"/>
    <n v="3000"/>
  </r>
  <r>
    <n v="3379"/>
    <s v="Shafin Alam"/>
    <s v="Male"/>
    <d v="1989-04-13T00:00:00"/>
    <n v="36.367123287671234"/>
    <s v="31-40"/>
    <s v="Bachelor's Degree"/>
    <n v="4"/>
    <s v="Senior Executive"/>
    <x v="3"/>
    <x v="0"/>
    <x v="0"/>
    <x v="276"/>
    <x v="3"/>
    <x v="266"/>
    <s v=""/>
    <x v="8"/>
    <x v="0"/>
    <n v="3000"/>
  </r>
  <r>
    <n v="1279"/>
    <s v="Iftekhar Dutta"/>
    <s v="Female"/>
    <d v="1989-04-07T00:00:00"/>
    <n v="36.38356164383562"/>
    <s v="31-40"/>
    <s v="Master's Degree"/>
    <n v="20"/>
    <s v="Coordinator"/>
    <x v="5"/>
    <x v="0"/>
    <x v="0"/>
    <x v="333"/>
    <x v="1"/>
    <x v="634"/>
    <s v=""/>
    <x v="3"/>
    <x v="0"/>
    <n v="3100"/>
  </r>
  <r>
    <n v="2072"/>
    <s v="Sajid Chowdhury"/>
    <s v="Male"/>
    <d v="1989-04-03T00:00:00"/>
    <n v="36.394520547945206"/>
    <s v="31-40"/>
    <s v="High School"/>
    <n v="8"/>
    <s v="Senior Executive"/>
    <x v="3"/>
    <x v="3"/>
    <x v="3"/>
    <x v="33"/>
    <x v="2"/>
    <x v="635"/>
    <s v=""/>
    <x v="8"/>
    <x v="2"/>
    <n v="3700"/>
  </r>
  <r>
    <n v="2949"/>
    <s v="Iftekhar Das"/>
    <s v="Male"/>
    <d v="1989-03-28T00:00:00"/>
    <n v="36.410958904109592"/>
    <s v="31-40"/>
    <s v="Bachelor's Degree"/>
    <n v="11"/>
    <s v="Manager"/>
    <x v="4"/>
    <x v="0"/>
    <x v="0"/>
    <x v="262"/>
    <x v="4"/>
    <x v="321"/>
    <s v=""/>
    <x v="7"/>
    <x v="0"/>
    <n v="2700"/>
  </r>
  <r>
    <n v="3752"/>
    <s v="Maliha Uddin"/>
    <s v="Female"/>
    <d v="1989-03-25T00:00:00"/>
    <n v="36.419178082191777"/>
    <s v="31-40"/>
    <s v="PhD"/>
    <n v="0"/>
    <s v="Team Lead"/>
    <x v="1"/>
    <x v="0"/>
    <x v="0"/>
    <x v="198"/>
    <x v="3"/>
    <x v="86"/>
    <s v=""/>
    <x v="4"/>
    <x v="0"/>
    <n v="3300"/>
  </r>
  <r>
    <n v="2649"/>
    <s v="Faisal Nandi"/>
    <s v="Female"/>
    <d v="1989-03-21T00:00:00"/>
    <n v="36.43013698630137"/>
    <s v="31-40"/>
    <s v="Master's Degree"/>
    <n v="10"/>
    <s v="Director"/>
    <x v="2"/>
    <x v="0"/>
    <x v="0"/>
    <x v="413"/>
    <x v="0"/>
    <x v="94"/>
    <s v=""/>
    <x v="11"/>
    <x v="0"/>
    <n v="2000"/>
  </r>
  <r>
    <n v="2293"/>
    <s v="Rina Uddin"/>
    <s v="Male"/>
    <d v="1989-03-16T00:00:00"/>
    <n v="36.443835616438356"/>
    <s v="31-40"/>
    <s v="Master's Degree"/>
    <n v="4"/>
    <s v="Manager"/>
    <x v="4"/>
    <x v="0"/>
    <x v="0"/>
    <x v="170"/>
    <x v="0"/>
    <x v="67"/>
    <s v=""/>
    <x v="11"/>
    <x v="0"/>
    <n v="3700"/>
  </r>
  <r>
    <n v="2749"/>
    <s v="Faria Miah"/>
    <s v="Female"/>
    <d v="1989-03-15T00:00:00"/>
    <n v="36.446575342465756"/>
    <s v="31-40"/>
    <s v="Bachelor's Degree"/>
    <n v="19"/>
    <s v="Manager"/>
    <x v="4"/>
    <x v="0"/>
    <x v="0"/>
    <x v="627"/>
    <x v="1"/>
    <x v="375"/>
    <s v=""/>
    <x v="2"/>
    <x v="0"/>
    <n v="3400"/>
  </r>
  <r>
    <n v="1697"/>
    <s v="Shafin Shah"/>
    <s v="Male"/>
    <d v="1989-03-11T00:00:00"/>
    <n v="36.457534246575342"/>
    <s v="31-40"/>
    <s v="Master's Degree"/>
    <n v="7"/>
    <s v="Assistant Manager"/>
    <x v="1"/>
    <x v="0"/>
    <x v="0"/>
    <x v="154"/>
    <x v="1"/>
    <x v="248"/>
    <s v=""/>
    <x v="11"/>
    <x v="0"/>
    <n v="2600"/>
  </r>
  <r>
    <n v="2364"/>
    <s v="Nusrat Roy"/>
    <s v="Male"/>
    <d v="1989-03-10T00:00:00"/>
    <n v="36.460273972602742"/>
    <s v="31-40"/>
    <s v="Bachelor's Degree"/>
    <n v="13"/>
    <s v="Intern"/>
    <x v="6"/>
    <x v="0"/>
    <x v="0"/>
    <x v="520"/>
    <x v="0"/>
    <x v="636"/>
    <s v=""/>
    <x v="10"/>
    <x v="0"/>
    <n v="2900"/>
  </r>
  <r>
    <n v="2362"/>
    <s v="Shila Pramanik"/>
    <s v="Male"/>
    <d v="1989-03-08T00:00:00"/>
    <n v="36.465753424657535"/>
    <s v="31-40"/>
    <s v="PhD"/>
    <n v="8"/>
    <s v="Junior Executive"/>
    <x v="0"/>
    <x v="0"/>
    <x v="0"/>
    <x v="443"/>
    <x v="1"/>
    <x v="504"/>
    <s v=""/>
    <x v="0"/>
    <x v="0"/>
    <n v="2200"/>
  </r>
  <r>
    <n v="2805"/>
    <s v="Rina Biswas"/>
    <s v="Male"/>
    <d v="1989-03-03T00:00:00"/>
    <n v="36.479452054794521"/>
    <s v="31-40"/>
    <s v="High School"/>
    <n v="20"/>
    <s v="Assistant Manager"/>
    <x v="1"/>
    <x v="0"/>
    <x v="0"/>
    <x v="629"/>
    <x v="3"/>
    <x v="587"/>
    <s v=""/>
    <x v="8"/>
    <x v="0"/>
    <n v="3200"/>
  </r>
  <r>
    <n v="3557"/>
    <s v="Biplob Alam"/>
    <s v="Female"/>
    <d v="1989-03-03T00:00:00"/>
    <n v="36.479452054794521"/>
    <s v="31-40"/>
    <s v="Master's Degree"/>
    <n v="9"/>
    <s v="Director"/>
    <x v="2"/>
    <x v="1"/>
    <x v="1"/>
    <x v="518"/>
    <x v="2"/>
    <x v="194"/>
    <s v=""/>
    <x v="9"/>
    <x v="2"/>
    <n v="2100"/>
  </r>
  <r>
    <n v="2413"/>
    <s v="Hasan Mazumder"/>
    <s v="Male"/>
    <d v="1989-02-26T00:00:00"/>
    <n v="36.493150684931507"/>
    <s v="31-40"/>
    <s v="PhD"/>
    <n v="12"/>
    <s v="Senior Manager"/>
    <x v="2"/>
    <x v="3"/>
    <x v="3"/>
    <x v="426"/>
    <x v="2"/>
    <x v="567"/>
    <n v="30"/>
    <x v="1"/>
    <x v="1"/>
    <n v="2200"/>
  </r>
  <r>
    <n v="1757"/>
    <s v="Mim Chowdhury"/>
    <s v="Female"/>
    <d v="1989-02-26T00:00:00"/>
    <n v="36.493150684931507"/>
    <s v="31-40"/>
    <s v="Bachelor's Degree"/>
    <n v="13"/>
    <s v="Analyst"/>
    <x v="4"/>
    <x v="2"/>
    <x v="2"/>
    <x v="156"/>
    <x v="0"/>
    <x v="104"/>
    <s v=""/>
    <x v="9"/>
    <x v="0"/>
    <n v="3500"/>
  </r>
  <r>
    <n v="1175"/>
    <s v="Maliha Rashid"/>
    <s v="Female"/>
    <d v="1989-02-26T00:00:00"/>
    <n v="36.493150684931507"/>
    <s v="31-40"/>
    <s v="Bachelor's Degree"/>
    <n v="12"/>
    <s v="Trainee"/>
    <x v="1"/>
    <x v="0"/>
    <x v="0"/>
    <x v="3"/>
    <x v="2"/>
    <x v="47"/>
    <n v="38"/>
    <x v="3"/>
    <x v="1"/>
    <n v="2600"/>
  </r>
  <r>
    <n v="2467"/>
    <s v="Rafi Nandi"/>
    <s v="Male"/>
    <d v="1989-02-23T00:00:00"/>
    <n v="36.5013698630137"/>
    <s v="31-40"/>
    <s v="Master's Degree"/>
    <n v="6"/>
    <s v="Manager"/>
    <x v="4"/>
    <x v="3"/>
    <x v="3"/>
    <x v="514"/>
    <x v="2"/>
    <x v="557"/>
    <n v="35"/>
    <x v="1"/>
    <x v="1"/>
    <n v="2200"/>
  </r>
  <r>
    <n v="2489"/>
    <s v="Ruma Dutta"/>
    <s v="Male"/>
    <d v="1989-02-21T00:00:00"/>
    <n v="36.506849315068493"/>
    <s v="31-40"/>
    <s v="Bachelor's Degree"/>
    <n v="7"/>
    <s v="Senior Executive"/>
    <x v="3"/>
    <x v="1"/>
    <x v="1"/>
    <x v="630"/>
    <x v="2"/>
    <x v="42"/>
    <s v=""/>
    <x v="0"/>
    <x v="2"/>
    <n v="3900"/>
  </r>
  <r>
    <n v="1217"/>
    <s v="Faria Islam"/>
    <s v="Female"/>
    <d v="1989-02-19T00:00:00"/>
    <n v="36.512328767123286"/>
    <s v="31-40"/>
    <s v="Bachelor's Degree"/>
    <n v="0"/>
    <s v="Executive"/>
    <x v="0"/>
    <x v="0"/>
    <x v="0"/>
    <x v="266"/>
    <x v="0"/>
    <x v="311"/>
    <s v=""/>
    <x v="10"/>
    <x v="0"/>
    <n v="3600"/>
  </r>
  <r>
    <n v="2923"/>
    <s v="Ashik Sharif"/>
    <s v="Male"/>
    <d v="1989-02-16T00:00:00"/>
    <n v="36.520547945205479"/>
    <s v="31-40"/>
    <s v="Master's Degree"/>
    <n v="16"/>
    <s v="Coordinator"/>
    <x v="5"/>
    <x v="0"/>
    <x v="0"/>
    <x v="281"/>
    <x v="0"/>
    <x v="373"/>
    <s v=""/>
    <x v="0"/>
    <x v="0"/>
    <n v="3100"/>
  </r>
  <r>
    <n v="1242"/>
    <s v="Kona Mandal"/>
    <s v="Male"/>
    <d v="1989-02-12T00:00:00"/>
    <n v="36.531506849315072"/>
    <s v="31-40"/>
    <s v="High School"/>
    <n v="20"/>
    <s v="Specialist"/>
    <x v="7"/>
    <x v="0"/>
    <x v="0"/>
    <x v="414"/>
    <x v="0"/>
    <x v="111"/>
    <s v=""/>
    <x v="6"/>
    <x v="0"/>
    <n v="2000"/>
  </r>
  <r>
    <n v="2075"/>
    <s v="Iftekhar Sultana"/>
    <s v="Female"/>
    <d v="1989-02-12T00:00:00"/>
    <n v="36.531506849315072"/>
    <s v="31-40"/>
    <s v="Bachelor's Degree"/>
    <n v="17"/>
    <s v="Junior Executive"/>
    <x v="0"/>
    <x v="0"/>
    <x v="0"/>
    <x v="298"/>
    <x v="3"/>
    <x v="534"/>
    <s v=""/>
    <x v="6"/>
    <x v="0"/>
    <n v="3500"/>
  </r>
  <r>
    <n v="3390"/>
    <s v="Iftekhar Basu"/>
    <s v="Female"/>
    <d v="1989-02-07T00:00:00"/>
    <n v="36.545205479452058"/>
    <s v="31-40"/>
    <s v="High School"/>
    <n v="16"/>
    <s v="Director"/>
    <x v="2"/>
    <x v="0"/>
    <x v="0"/>
    <x v="17"/>
    <x v="1"/>
    <x v="636"/>
    <s v=""/>
    <x v="10"/>
    <x v="0"/>
    <n v="2800"/>
  </r>
  <r>
    <n v="1770"/>
    <s v="Towhid Sarkar"/>
    <s v="Male"/>
    <d v="1989-02-05T00:00:00"/>
    <n v="36.550684931506851"/>
    <s v="31-40"/>
    <s v="Bachelor's Degree"/>
    <n v="14"/>
    <s v="Consultant"/>
    <x v="0"/>
    <x v="0"/>
    <x v="0"/>
    <x v="209"/>
    <x v="2"/>
    <x v="553"/>
    <n v="53"/>
    <x v="10"/>
    <x v="1"/>
    <n v="2900"/>
  </r>
  <r>
    <n v="3067"/>
    <s v="Sajid Khan"/>
    <s v="Female"/>
    <d v="1989-02-04T00:00:00"/>
    <n v="36.553424657534244"/>
    <s v="31-40"/>
    <s v="Master's Degree"/>
    <n v="15"/>
    <s v="Specialist"/>
    <x v="7"/>
    <x v="2"/>
    <x v="2"/>
    <x v="156"/>
    <x v="1"/>
    <x v="510"/>
    <s v=""/>
    <x v="2"/>
    <x v="0"/>
    <n v="2100"/>
  </r>
  <r>
    <n v="1139"/>
    <s v="Ruhul Chowdhury"/>
    <s v="Male"/>
    <d v="1989-02-03T00:00:00"/>
    <n v="36.556164383561644"/>
    <s v="31-40"/>
    <s v="High School"/>
    <n v="16"/>
    <s v="Assistant Manager"/>
    <x v="1"/>
    <x v="2"/>
    <x v="2"/>
    <x v="215"/>
    <x v="2"/>
    <x v="254"/>
    <n v="59"/>
    <x v="9"/>
    <x v="1"/>
    <n v="2800"/>
  </r>
  <r>
    <n v="3523"/>
    <s v="Rina Miah"/>
    <s v="Female"/>
    <d v="1989-01-31T00:00:00"/>
    <n v="36.564383561643837"/>
    <s v="31-40"/>
    <s v="PhD"/>
    <n v="1"/>
    <s v="Junior Executive"/>
    <x v="0"/>
    <x v="0"/>
    <x v="0"/>
    <x v="312"/>
    <x v="3"/>
    <x v="24"/>
    <s v=""/>
    <x v="6"/>
    <x v="0"/>
    <n v="2400"/>
  </r>
  <r>
    <n v="2516"/>
    <s v="Ashik Khan"/>
    <s v="Male"/>
    <d v="1989-01-23T00:00:00"/>
    <n v="36.586301369863016"/>
    <s v="31-40"/>
    <s v="High School"/>
    <n v="14"/>
    <s v="Manager"/>
    <x v="4"/>
    <x v="1"/>
    <x v="1"/>
    <x v="631"/>
    <x v="2"/>
    <x v="538"/>
    <n v="33"/>
    <x v="3"/>
    <x v="1"/>
    <n v="2900"/>
  </r>
  <r>
    <n v="1475"/>
    <s v="Abrar Rashid"/>
    <s v="Male"/>
    <d v="1989-01-20T00:00:00"/>
    <n v="36.594520547945208"/>
    <s v="31-40"/>
    <s v="Bachelor's Degree"/>
    <n v="8"/>
    <s v="Consultant"/>
    <x v="0"/>
    <x v="0"/>
    <x v="0"/>
    <x v="242"/>
    <x v="3"/>
    <x v="636"/>
    <s v=""/>
    <x v="10"/>
    <x v="0"/>
    <n v="2100"/>
  </r>
  <r>
    <n v="1246"/>
    <s v="Sumaiya Rashid"/>
    <s v="Male"/>
    <d v="1989-01-14T00:00:00"/>
    <n v="36.610958904109587"/>
    <s v="31-40"/>
    <s v="PhD"/>
    <n v="3"/>
    <s v="Senior Executive"/>
    <x v="3"/>
    <x v="0"/>
    <x v="0"/>
    <x v="632"/>
    <x v="0"/>
    <x v="395"/>
    <s v=""/>
    <x v="11"/>
    <x v="0"/>
    <n v="3200"/>
  </r>
  <r>
    <n v="3740"/>
    <s v="Shafin Rahman"/>
    <s v="Male"/>
    <d v="1989-01-09T00:00:00"/>
    <n v="36.624657534246573"/>
    <s v="31-40"/>
    <s v="High School"/>
    <n v="0"/>
    <s v="Team Lead"/>
    <x v="1"/>
    <x v="0"/>
    <x v="0"/>
    <x v="500"/>
    <x v="3"/>
    <x v="475"/>
    <s v=""/>
    <x v="8"/>
    <x v="0"/>
    <n v="3200"/>
  </r>
  <r>
    <n v="2932"/>
    <s v="Shafin Hossain"/>
    <s v="Female"/>
    <d v="1989-01-07T00:00:00"/>
    <n v="36.630136986301373"/>
    <s v="31-40"/>
    <s v="Bachelor's Degree"/>
    <n v="7"/>
    <s v="Trainee"/>
    <x v="1"/>
    <x v="0"/>
    <x v="0"/>
    <x v="604"/>
    <x v="0"/>
    <x v="407"/>
    <s v=""/>
    <x v="10"/>
    <x v="0"/>
    <n v="3500"/>
  </r>
  <r>
    <n v="2955"/>
    <s v="Kamrul Sharif"/>
    <s v="Female"/>
    <d v="1989-01-07T00:00:00"/>
    <n v="36.630136986301373"/>
    <s v="31-40"/>
    <s v="Bachelor's Degree"/>
    <n v="6"/>
    <s v="Director"/>
    <x v="2"/>
    <x v="0"/>
    <x v="0"/>
    <x v="143"/>
    <x v="1"/>
    <x v="143"/>
    <s v=""/>
    <x v="6"/>
    <x v="0"/>
    <n v="3500"/>
  </r>
  <r>
    <n v="1596"/>
    <s v="Mahfuz Islam"/>
    <s v="Male"/>
    <d v="1989-01-07T00:00:00"/>
    <n v="36.630136986301373"/>
    <s v="31-40"/>
    <s v="Master's Degree"/>
    <n v="15"/>
    <s v="Manager"/>
    <x v="4"/>
    <x v="0"/>
    <x v="0"/>
    <x v="10"/>
    <x v="3"/>
    <x v="99"/>
    <s v=""/>
    <x v="0"/>
    <x v="0"/>
    <n v="2600"/>
  </r>
  <r>
    <n v="3453"/>
    <s v="Maliha Miah"/>
    <s v="Male"/>
    <d v="1989-01-06T00:00:00"/>
    <n v="36.632876712328766"/>
    <s v="31-40"/>
    <s v="High School"/>
    <n v="10"/>
    <s v="Director"/>
    <x v="2"/>
    <x v="0"/>
    <x v="0"/>
    <x v="112"/>
    <x v="1"/>
    <x v="593"/>
    <s v=""/>
    <x v="5"/>
    <x v="0"/>
    <n v="3200"/>
  </r>
  <r>
    <n v="1145"/>
    <s v="Puja Ahmed"/>
    <s v="Female"/>
    <d v="1989-01-01T00:00:00"/>
    <n v="36.646575342465752"/>
    <s v="31-40"/>
    <s v="Bachelor's Degree"/>
    <n v="16"/>
    <s v="Senior Manager"/>
    <x v="2"/>
    <x v="2"/>
    <x v="2"/>
    <x v="121"/>
    <x v="2"/>
    <x v="106"/>
    <n v="46"/>
    <x v="2"/>
    <x v="1"/>
    <n v="3000"/>
  </r>
  <r>
    <n v="3344"/>
    <s v="Abrar Miah"/>
    <s v="Male"/>
    <d v="1988-12-28T00:00:00"/>
    <n v="36.657534246575345"/>
    <s v="31-40"/>
    <s v="Master's Degree"/>
    <n v="16"/>
    <s v="Manager"/>
    <x v="4"/>
    <x v="3"/>
    <x v="3"/>
    <x v="245"/>
    <x v="2"/>
    <x v="625"/>
    <n v="56"/>
    <x v="2"/>
    <x v="1"/>
    <n v="2500"/>
  </r>
  <r>
    <n v="3834"/>
    <s v="Ayesha Dutta"/>
    <s v="Male"/>
    <d v="1988-12-15T00:00:00"/>
    <n v="36.69315068493151"/>
    <s v="31-40"/>
    <s v="PhD"/>
    <n v="16"/>
    <s v="Assistant Manager"/>
    <x v="1"/>
    <x v="3"/>
    <x v="3"/>
    <x v="222"/>
    <x v="4"/>
    <x v="369"/>
    <s v=""/>
    <x v="6"/>
    <x v="0"/>
    <n v="3300"/>
  </r>
  <r>
    <n v="2843"/>
    <s v="Khaled Roy"/>
    <s v="Male"/>
    <d v="1988-12-14T00:00:00"/>
    <n v="36.695890410958903"/>
    <s v="31-40"/>
    <s v="PhD"/>
    <n v="3"/>
    <s v="Specialist"/>
    <x v="7"/>
    <x v="0"/>
    <x v="0"/>
    <x v="154"/>
    <x v="3"/>
    <x v="173"/>
    <s v=""/>
    <x v="1"/>
    <x v="0"/>
    <n v="2300"/>
  </r>
  <r>
    <n v="3842"/>
    <s v="Tania Chowdhury"/>
    <s v="Female"/>
    <d v="1988-12-10T00:00:00"/>
    <n v="36.706849315068496"/>
    <s v="31-40"/>
    <s v="Master's Degree"/>
    <n v="19"/>
    <s v="Executive"/>
    <x v="0"/>
    <x v="0"/>
    <x v="0"/>
    <x v="618"/>
    <x v="3"/>
    <x v="233"/>
    <s v=""/>
    <x v="10"/>
    <x v="0"/>
    <n v="2600"/>
  </r>
  <r>
    <n v="2187"/>
    <s v="Tania Ahmed"/>
    <s v="Male"/>
    <d v="1988-12-09T00:00:00"/>
    <n v="36.709589041095889"/>
    <s v="31-40"/>
    <s v="High School"/>
    <n v="11"/>
    <s v="Senior Manager"/>
    <x v="2"/>
    <x v="0"/>
    <x v="0"/>
    <x v="52"/>
    <x v="4"/>
    <x v="128"/>
    <s v=""/>
    <x v="7"/>
    <x v="0"/>
    <n v="3500"/>
  </r>
  <r>
    <n v="3702"/>
    <s v="Samia Bhuiyan"/>
    <s v="Male"/>
    <d v="1988-12-08T00:00:00"/>
    <n v="36.712328767123289"/>
    <s v="31-40"/>
    <s v="Bachelor's Degree"/>
    <n v="4"/>
    <s v="Intern"/>
    <x v="6"/>
    <x v="0"/>
    <x v="0"/>
    <x v="224"/>
    <x v="3"/>
    <x v="469"/>
    <s v=""/>
    <x v="3"/>
    <x v="0"/>
    <n v="3000"/>
  </r>
  <r>
    <n v="1216"/>
    <s v="Laboni Alam"/>
    <s v="Female"/>
    <d v="1988-12-06T00:00:00"/>
    <n v="36.717808219178082"/>
    <s v="31-40"/>
    <s v="Bachelor's Degree"/>
    <n v="16"/>
    <s v="Senior Manager"/>
    <x v="2"/>
    <x v="0"/>
    <x v="0"/>
    <x v="632"/>
    <x v="0"/>
    <x v="637"/>
    <s v=""/>
    <x v="11"/>
    <x v="0"/>
    <n v="3400"/>
  </r>
  <r>
    <n v="1407"/>
    <s v="Jahid Dutta"/>
    <s v="Male"/>
    <d v="1988-11-26T00:00:00"/>
    <n v="36.745205479452054"/>
    <s v="31-40"/>
    <s v="High School"/>
    <n v="13"/>
    <s v="Manager"/>
    <x v="4"/>
    <x v="0"/>
    <x v="0"/>
    <x v="200"/>
    <x v="1"/>
    <x v="542"/>
    <s v=""/>
    <x v="9"/>
    <x v="0"/>
    <n v="3400"/>
  </r>
  <r>
    <n v="2562"/>
    <s v="Maliha Alam"/>
    <s v="Female"/>
    <d v="1988-11-22T00:00:00"/>
    <n v="36.756164383561647"/>
    <s v="31-40"/>
    <s v="High School"/>
    <n v="7"/>
    <s v="Consultant"/>
    <x v="0"/>
    <x v="3"/>
    <x v="3"/>
    <x v="633"/>
    <x v="2"/>
    <x v="565"/>
    <n v="36"/>
    <x v="1"/>
    <x v="1"/>
    <n v="2400"/>
  </r>
  <r>
    <n v="3172"/>
    <s v="Amin Sultana"/>
    <s v="Male"/>
    <d v="1988-11-12T00:00:00"/>
    <n v="36.783561643835618"/>
    <s v="31-40"/>
    <s v="Bachelor's Degree"/>
    <n v="4"/>
    <s v="Executive"/>
    <x v="0"/>
    <x v="0"/>
    <x v="0"/>
    <x v="634"/>
    <x v="4"/>
    <x v="579"/>
    <s v=""/>
    <x v="6"/>
    <x v="0"/>
    <n v="3600"/>
  </r>
  <r>
    <n v="1235"/>
    <s v="Ayesha Shah"/>
    <s v="Male"/>
    <d v="1988-10-27T00:00:00"/>
    <n v="36.827397260273976"/>
    <s v="31-40"/>
    <s v="Master's Degree"/>
    <n v="8"/>
    <s v="Officer"/>
    <x v="5"/>
    <x v="0"/>
    <x v="0"/>
    <x v="48"/>
    <x v="1"/>
    <x v="211"/>
    <s v=""/>
    <x v="6"/>
    <x v="0"/>
    <n v="3500"/>
  </r>
  <r>
    <n v="2596"/>
    <s v="Keya Karim"/>
    <s v="Male"/>
    <d v="1988-10-20T00:00:00"/>
    <n v="36.846575342465755"/>
    <s v="31-40"/>
    <s v="High School"/>
    <n v="7"/>
    <s v="Senior Executive"/>
    <x v="3"/>
    <x v="2"/>
    <x v="2"/>
    <x v="258"/>
    <x v="2"/>
    <x v="52"/>
    <n v="46"/>
    <x v="4"/>
    <x v="1"/>
    <n v="3300"/>
  </r>
  <r>
    <n v="2457"/>
    <s v="Arif Arefin"/>
    <s v="Female"/>
    <d v="1988-10-18T00:00:00"/>
    <n v="36.852054794520548"/>
    <s v="31-40"/>
    <s v="PhD"/>
    <n v="4"/>
    <s v="Junior Executive"/>
    <x v="0"/>
    <x v="0"/>
    <x v="0"/>
    <x v="349"/>
    <x v="3"/>
    <x v="584"/>
    <s v=""/>
    <x v="11"/>
    <x v="0"/>
    <n v="3400"/>
  </r>
  <r>
    <n v="2716"/>
    <s v="Maliha Talukder"/>
    <s v="Male"/>
    <d v="1988-10-17T00:00:00"/>
    <n v="36.854794520547948"/>
    <s v="31-40"/>
    <s v="PhD"/>
    <n v="19"/>
    <s v="General Manager"/>
    <x v="2"/>
    <x v="3"/>
    <x v="3"/>
    <x v="635"/>
    <x v="2"/>
    <x v="403"/>
    <n v="33"/>
    <x v="3"/>
    <x v="1"/>
    <n v="3900"/>
  </r>
  <r>
    <n v="3881"/>
    <s v="Abrar Miah"/>
    <s v="Male"/>
    <d v="1988-10-17T00:00:00"/>
    <n v="36.854794520547948"/>
    <s v="31-40"/>
    <s v="PhD"/>
    <n v="3"/>
    <s v="Executive"/>
    <x v="0"/>
    <x v="0"/>
    <x v="0"/>
    <x v="350"/>
    <x v="3"/>
    <x v="216"/>
    <s v=""/>
    <x v="1"/>
    <x v="0"/>
    <n v="3900"/>
  </r>
  <r>
    <n v="2705"/>
    <s v="Urmi Nandi"/>
    <s v="Male"/>
    <d v="1988-10-15T00:00:00"/>
    <n v="36.860273972602741"/>
    <s v="31-40"/>
    <s v="Master's Degree"/>
    <n v="7"/>
    <s v="Analyst"/>
    <x v="4"/>
    <x v="0"/>
    <x v="0"/>
    <x v="396"/>
    <x v="0"/>
    <x v="189"/>
    <s v=""/>
    <x v="3"/>
    <x v="0"/>
    <n v="2200"/>
  </r>
  <r>
    <n v="1181"/>
    <s v="Tania Das"/>
    <s v="Other"/>
    <d v="1988-10-12T00:00:00"/>
    <n v="36.868493150684934"/>
    <s v="31-40"/>
    <s v="Bachelor's Degree"/>
    <n v="9"/>
    <s v="Senior Executive"/>
    <x v="3"/>
    <x v="2"/>
    <x v="2"/>
    <x v="246"/>
    <x v="1"/>
    <x v="272"/>
    <s v=""/>
    <x v="3"/>
    <x v="0"/>
    <n v="3800"/>
  </r>
  <r>
    <n v="1502"/>
    <s v="Hasan Roy"/>
    <s v="Female"/>
    <d v="1988-10-10T00:00:00"/>
    <n v="36.873972602739727"/>
    <s v="31-40"/>
    <s v="Bachelor's Degree"/>
    <n v="6"/>
    <s v="Assistant Manager"/>
    <x v="1"/>
    <x v="0"/>
    <x v="0"/>
    <x v="132"/>
    <x v="3"/>
    <x v="37"/>
    <s v=""/>
    <x v="10"/>
    <x v="0"/>
    <n v="2600"/>
  </r>
  <r>
    <n v="1283"/>
    <s v="Tania Chowdhury"/>
    <s v="Male"/>
    <d v="1988-10-05T00:00:00"/>
    <n v="36.887671232876713"/>
    <s v="31-40"/>
    <s v="Master's Degree"/>
    <n v="13"/>
    <s v="Senior Manager"/>
    <x v="2"/>
    <x v="0"/>
    <x v="0"/>
    <x v="414"/>
    <x v="1"/>
    <x v="403"/>
    <s v=""/>
    <x v="3"/>
    <x v="0"/>
    <n v="3700"/>
  </r>
  <r>
    <n v="3804"/>
    <s v="Anika Karim"/>
    <s v="Female"/>
    <d v="1988-10-03T00:00:00"/>
    <n v="36.893150684931506"/>
    <s v="31-40"/>
    <s v="PhD"/>
    <n v="19"/>
    <s v="Consultant"/>
    <x v="0"/>
    <x v="2"/>
    <x v="2"/>
    <x v="469"/>
    <x v="2"/>
    <x v="28"/>
    <n v="43"/>
    <x v="8"/>
    <x v="1"/>
    <n v="2600"/>
  </r>
  <r>
    <n v="2878"/>
    <s v="Nafisa Bari"/>
    <s v="Male"/>
    <d v="1988-10-01T00:00:00"/>
    <n v="36.898630136986299"/>
    <s v="31-40"/>
    <s v="PhD"/>
    <n v="2"/>
    <s v="Manager"/>
    <x v="4"/>
    <x v="0"/>
    <x v="0"/>
    <x v="29"/>
    <x v="1"/>
    <x v="56"/>
    <s v=""/>
    <x v="8"/>
    <x v="0"/>
    <n v="3800"/>
  </r>
  <r>
    <n v="3092"/>
    <s v="Nafisa Kabir"/>
    <s v="Male"/>
    <d v="1988-09-25T00:00:00"/>
    <n v="36.915068493150685"/>
    <s v="31-40"/>
    <s v="High School"/>
    <n v="4"/>
    <s v="Assistant Manager"/>
    <x v="1"/>
    <x v="1"/>
    <x v="1"/>
    <x v="362"/>
    <x v="2"/>
    <x v="568"/>
    <n v="60"/>
    <x v="2"/>
    <x v="1"/>
    <n v="2700"/>
  </r>
  <r>
    <n v="3492"/>
    <s v="Shawon Morshed"/>
    <s v="Female"/>
    <d v="1988-09-20T00:00:00"/>
    <n v="36.92876712328767"/>
    <s v="31-40"/>
    <s v="High School"/>
    <n v="11"/>
    <s v="Senior Manager"/>
    <x v="2"/>
    <x v="1"/>
    <x v="1"/>
    <x v="45"/>
    <x v="2"/>
    <x v="568"/>
    <s v=""/>
    <x v="2"/>
    <x v="2"/>
    <n v="2400"/>
  </r>
  <r>
    <n v="1209"/>
    <s v="Faria Anwar"/>
    <s v="Male"/>
    <d v="1988-09-16T00:00:00"/>
    <n v="36.939726027397263"/>
    <s v="31-40"/>
    <s v="High School"/>
    <n v="5"/>
    <s v="General Manager"/>
    <x v="2"/>
    <x v="3"/>
    <x v="3"/>
    <x v="345"/>
    <x v="0"/>
    <x v="498"/>
    <s v=""/>
    <x v="0"/>
    <x v="0"/>
    <n v="3500"/>
  </r>
  <r>
    <n v="1823"/>
    <s v="Maliha Hossain"/>
    <s v="Male"/>
    <d v="1988-09-06T00:00:00"/>
    <n v="36.967123287671235"/>
    <s v="31-40"/>
    <s v="High School"/>
    <n v="8"/>
    <s v="Trainee"/>
    <x v="1"/>
    <x v="3"/>
    <x v="3"/>
    <x v="488"/>
    <x v="3"/>
    <x v="275"/>
    <s v=""/>
    <x v="0"/>
    <x v="0"/>
    <n v="2400"/>
  </r>
  <r>
    <n v="3174"/>
    <s v="Maliha Mandal"/>
    <s v="Female"/>
    <d v="1988-09-03T00:00:00"/>
    <n v="36.975342465753428"/>
    <s v="31-40"/>
    <s v="High School"/>
    <n v="9"/>
    <s v="Senior Executive"/>
    <x v="3"/>
    <x v="2"/>
    <x v="2"/>
    <x v="109"/>
    <x v="0"/>
    <x v="296"/>
    <s v=""/>
    <x v="6"/>
    <x v="0"/>
    <n v="2700"/>
  </r>
  <r>
    <n v="3872"/>
    <s v="Faisal Hassan"/>
    <s v="Male"/>
    <d v="1988-08-29T00:00:00"/>
    <n v="36.989041095890414"/>
    <s v="31-40"/>
    <s v="Bachelor's Degree"/>
    <n v="17"/>
    <s v="Team Lead"/>
    <x v="1"/>
    <x v="0"/>
    <x v="0"/>
    <x v="499"/>
    <x v="0"/>
    <x v="396"/>
    <s v=""/>
    <x v="1"/>
    <x v="0"/>
    <n v="3100"/>
  </r>
  <r>
    <n v="1532"/>
    <s v="Sajid Arefin"/>
    <s v="Male"/>
    <d v="1988-08-25T00:00:00"/>
    <n v="37"/>
    <s v="31-40"/>
    <s v="Bachelor's Degree"/>
    <n v="10"/>
    <s v="Senior Executive"/>
    <x v="3"/>
    <x v="0"/>
    <x v="0"/>
    <x v="315"/>
    <x v="1"/>
    <x v="577"/>
    <s v=""/>
    <x v="9"/>
    <x v="0"/>
    <n v="3100"/>
  </r>
  <r>
    <n v="2315"/>
    <s v="Tarek Mazumder"/>
    <s v="Male"/>
    <d v="1988-08-24T00:00:00"/>
    <n v="37.0027397260274"/>
    <s v="31-40"/>
    <s v="High School"/>
    <n v="1"/>
    <s v="Team Lead"/>
    <x v="1"/>
    <x v="0"/>
    <x v="0"/>
    <x v="327"/>
    <x v="0"/>
    <x v="507"/>
    <s v=""/>
    <x v="5"/>
    <x v="0"/>
    <n v="2700"/>
  </r>
  <r>
    <n v="3609"/>
    <s v="Samia Rahman"/>
    <s v="Male"/>
    <d v="1988-08-23T00:00:00"/>
    <n v="37.005479452054793"/>
    <s v="31-40"/>
    <s v="High School"/>
    <n v="6"/>
    <s v="Consultant"/>
    <x v="0"/>
    <x v="0"/>
    <x v="0"/>
    <x v="636"/>
    <x v="0"/>
    <x v="638"/>
    <s v=""/>
    <x v="7"/>
    <x v="0"/>
    <n v="2800"/>
  </r>
  <r>
    <n v="2434"/>
    <s v="Imran Chowdhury"/>
    <s v="Male"/>
    <d v="1988-08-23T00:00:00"/>
    <n v="37.005479452054793"/>
    <s v="31-40"/>
    <s v="PhD"/>
    <n v="8"/>
    <s v="Coordinator"/>
    <x v="5"/>
    <x v="0"/>
    <x v="0"/>
    <x v="637"/>
    <x v="3"/>
    <x v="517"/>
    <s v=""/>
    <x v="7"/>
    <x v="0"/>
    <n v="2000"/>
  </r>
  <r>
    <n v="3745"/>
    <s v="Iftekhar Biswas"/>
    <s v="Male"/>
    <d v="1988-08-20T00:00:00"/>
    <n v="37.013698630136986"/>
    <s v="31-40"/>
    <s v="High School"/>
    <n v="9"/>
    <s v="Executive"/>
    <x v="0"/>
    <x v="2"/>
    <x v="2"/>
    <x v="422"/>
    <x v="1"/>
    <x v="528"/>
    <s v=""/>
    <x v="8"/>
    <x v="0"/>
    <n v="2600"/>
  </r>
  <r>
    <n v="2249"/>
    <s v="Jannat Karim"/>
    <s v="Male"/>
    <d v="1988-08-18T00:00:00"/>
    <n v="37.019178082191779"/>
    <s v="31-40"/>
    <s v="PhD"/>
    <n v="18"/>
    <s v="Specialist"/>
    <x v="7"/>
    <x v="0"/>
    <x v="0"/>
    <x v="215"/>
    <x v="3"/>
    <x v="66"/>
    <s v=""/>
    <x v="9"/>
    <x v="0"/>
    <n v="2700"/>
  </r>
  <r>
    <n v="1330"/>
    <s v="Sajid Morshed"/>
    <s v="Male"/>
    <d v="1988-08-11T00:00:00"/>
    <n v="37.038356164383565"/>
    <s v="31-40"/>
    <s v="Master's Degree"/>
    <n v="17"/>
    <s v="Senior Executive"/>
    <x v="3"/>
    <x v="2"/>
    <x v="2"/>
    <x v="523"/>
    <x v="2"/>
    <x v="550"/>
    <s v=""/>
    <x v="4"/>
    <x v="2"/>
    <n v="3900"/>
  </r>
  <r>
    <n v="1448"/>
    <s v="Tarek Chowdhury"/>
    <s v="Female"/>
    <d v="1988-08-07T00:00:00"/>
    <n v="37.049315068493151"/>
    <s v="31-40"/>
    <s v="High School"/>
    <n v="16"/>
    <s v="Coordinator"/>
    <x v="5"/>
    <x v="0"/>
    <x v="0"/>
    <x v="328"/>
    <x v="1"/>
    <x v="556"/>
    <s v=""/>
    <x v="6"/>
    <x v="0"/>
    <n v="3100"/>
  </r>
  <r>
    <n v="3958"/>
    <s v="Urmi Mazumder"/>
    <s v="Male"/>
    <d v="1988-08-04T00:00:00"/>
    <n v="37.057534246575344"/>
    <s v="31-40"/>
    <s v="Bachelor's Degree"/>
    <n v="1"/>
    <s v="Senior Executive"/>
    <x v="3"/>
    <x v="0"/>
    <x v="0"/>
    <x v="214"/>
    <x v="3"/>
    <x v="475"/>
    <s v=""/>
    <x v="8"/>
    <x v="0"/>
    <n v="3800"/>
  </r>
  <r>
    <n v="1359"/>
    <s v="Arif Mahmud"/>
    <s v="Female"/>
    <d v="1988-07-28T00:00:00"/>
    <n v="37.076712328767123"/>
    <s v="31-40"/>
    <s v="High School"/>
    <n v="17"/>
    <s v="Consultant"/>
    <x v="0"/>
    <x v="0"/>
    <x v="0"/>
    <x v="86"/>
    <x v="1"/>
    <x v="87"/>
    <s v=""/>
    <x v="3"/>
    <x v="0"/>
    <n v="2100"/>
  </r>
  <r>
    <n v="2196"/>
    <s v="Laboni Miah"/>
    <s v="Male"/>
    <d v="1988-07-28T00:00:00"/>
    <n v="37.076712328767123"/>
    <s v="31-40"/>
    <s v="Bachelor's Degree"/>
    <n v="0"/>
    <s v="Analyst"/>
    <x v="4"/>
    <x v="0"/>
    <x v="0"/>
    <x v="638"/>
    <x v="2"/>
    <x v="241"/>
    <s v=""/>
    <x v="4"/>
    <x v="2"/>
    <n v="3600"/>
  </r>
  <r>
    <n v="1225"/>
    <s v="Ruma Anwar"/>
    <s v="Female"/>
    <d v="1988-07-28T00:00:00"/>
    <n v="37.076712328767123"/>
    <s v="31-40"/>
    <s v="Bachelor's Degree"/>
    <n v="15"/>
    <s v="Senior Executive"/>
    <x v="3"/>
    <x v="1"/>
    <x v="1"/>
    <x v="345"/>
    <x v="2"/>
    <x v="42"/>
    <s v=""/>
    <x v="0"/>
    <x v="2"/>
    <n v="3200"/>
  </r>
  <r>
    <n v="1814"/>
    <s v="Shawon Rashid"/>
    <s v="Female"/>
    <d v="1988-07-15T00:00:00"/>
    <n v="37.112328767123287"/>
    <s v="31-40"/>
    <s v="Master's Degree"/>
    <n v="18"/>
    <s v="Trainee"/>
    <x v="1"/>
    <x v="0"/>
    <x v="0"/>
    <x v="104"/>
    <x v="2"/>
    <x v="412"/>
    <s v=""/>
    <x v="2"/>
    <x v="2"/>
    <n v="3700"/>
  </r>
  <r>
    <n v="3921"/>
    <s v="Amin Hossain"/>
    <s v="Male"/>
    <d v="1988-07-13T00:00:00"/>
    <n v="37.11780821917808"/>
    <s v="31-40"/>
    <s v="PhD"/>
    <n v="9"/>
    <s v="Senior Executive"/>
    <x v="3"/>
    <x v="0"/>
    <x v="0"/>
    <x v="267"/>
    <x v="0"/>
    <x v="178"/>
    <s v=""/>
    <x v="1"/>
    <x v="0"/>
    <n v="3600"/>
  </r>
  <r>
    <n v="3465"/>
    <s v="Nafisa Morshed"/>
    <s v="Male"/>
    <d v="1988-07-06T00:00:00"/>
    <n v="37.136986301369866"/>
    <s v="31-40"/>
    <s v="Master's Degree"/>
    <n v="16"/>
    <s v="Officer"/>
    <x v="5"/>
    <x v="3"/>
    <x v="3"/>
    <x v="534"/>
    <x v="2"/>
    <x v="342"/>
    <n v="43"/>
    <x v="6"/>
    <x v="1"/>
    <n v="3800"/>
  </r>
  <r>
    <n v="3075"/>
    <s v="Iftekhar Rahman"/>
    <s v="Male"/>
    <d v="1988-07-03T00:00:00"/>
    <n v="37.145205479452052"/>
    <s v="31-40"/>
    <s v="Master's Degree"/>
    <n v="0"/>
    <s v="Assistant Manager"/>
    <x v="1"/>
    <x v="0"/>
    <x v="0"/>
    <x v="392"/>
    <x v="1"/>
    <x v="428"/>
    <s v=""/>
    <x v="1"/>
    <x v="0"/>
    <n v="2500"/>
  </r>
  <r>
    <n v="3524"/>
    <s v="Kamrul Chowdhury"/>
    <s v="Male"/>
    <d v="1988-07-01T00:00:00"/>
    <n v="37.150684931506852"/>
    <s v="31-40"/>
    <s v="High School"/>
    <n v="3"/>
    <s v="Senior Executive"/>
    <x v="3"/>
    <x v="2"/>
    <x v="2"/>
    <x v="512"/>
    <x v="2"/>
    <x v="491"/>
    <n v="57"/>
    <x v="7"/>
    <x v="1"/>
    <n v="2400"/>
  </r>
  <r>
    <n v="3304"/>
    <s v="Sadia Shah"/>
    <s v="Male"/>
    <d v="1988-06-30T00:00:00"/>
    <n v="37.153424657534245"/>
    <s v="31-40"/>
    <s v="PhD"/>
    <n v="5"/>
    <s v="Manager"/>
    <x v="4"/>
    <x v="0"/>
    <x v="0"/>
    <x v="639"/>
    <x v="4"/>
    <x v="132"/>
    <s v=""/>
    <x v="11"/>
    <x v="0"/>
    <n v="3000"/>
  </r>
  <r>
    <n v="3691"/>
    <s v="Farzana Hassan"/>
    <s v="Female"/>
    <d v="1988-06-28T00:00:00"/>
    <n v="37.158904109589038"/>
    <s v="31-40"/>
    <s v="Master's Degree"/>
    <n v="18"/>
    <s v="Coordinator"/>
    <x v="5"/>
    <x v="0"/>
    <x v="0"/>
    <x v="627"/>
    <x v="1"/>
    <x v="178"/>
    <s v=""/>
    <x v="1"/>
    <x v="0"/>
    <n v="2900"/>
  </r>
  <r>
    <n v="3191"/>
    <s v="Nafisa Chowdhury"/>
    <s v="Female"/>
    <d v="1988-06-28T00:00:00"/>
    <n v="37.158904109589038"/>
    <s v="31-40"/>
    <s v="PhD"/>
    <n v="20"/>
    <s v="Analyst"/>
    <x v="4"/>
    <x v="0"/>
    <x v="0"/>
    <x v="7"/>
    <x v="3"/>
    <x v="636"/>
    <s v=""/>
    <x v="10"/>
    <x v="0"/>
    <n v="2100"/>
  </r>
  <r>
    <n v="1777"/>
    <s v="Shawon Mahmud"/>
    <s v="Male"/>
    <d v="1988-06-27T00:00:00"/>
    <n v="37.161643835616438"/>
    <s v="31-40"/>
    <s v="Master's Degree"/>
    <n v="10"/>
    <s v="Consultant"/>
    <x v="0"/>
    <x v="0"/>
    <x v="0"/>
    <x v="389"/>
    <x v="3"/>
    <x v="7"/>
    <s v=""/>
    <x v="5"/>
    <x v="0"/>
    <n v="3300"/>
  </r>
  <r>
    <n v="1429"/>
    <s v="Iftekhar Anwar"/>
    <s v="Female"/>
    <d v="1988-06-24T00:00:00"/>
    <n v="37.169863013698631"/>
    <s v="31-40"/>
    <s v="High School"/>
    <n v="14"/>
    <s v="Specialist"/>
    <x v="7"/>
    <x v="0"/>
    <x v="0"/>
    <x v="185"/>
    <x v="3"/>
    <x v="438"/>
    <s v=""/>
    <x v="3"/>
    <x v="0"/>
    <n v="2900"/>
  </r>
  <r>
    <n v="2061"/>
    <s v="Shafin Khan"/>
    <s v="Male"/>
    <d v="1988-06-10T00:00:00"/>
    <n v="37.208219178082189"/>
    <s v="31-40"/>
    <s v="Master's Degree"/>
    <n v="0"/>
    <s v="Junior Executive"/>
    <x v="0"/>
    <x v="0"/>
    <x v="0"/>
    <x v="604"/>
    <x v="3"/>
    <x v="639"/>
    <s v=""/>
    <x v="10"/>
    <x v="0"/>
    <n v="3800"/>
  </r>
  <r>
    <n v="1513"/>
    <s v="Kamrul Basu"/>
    <s v="Male"/>
    <d v="1988-06-05T00:00:00"/>
    <n v="37.221917808219175"/>
    <s v="31-40"/>
    <s v="Bachelor's Degree"/>
    <n v="9"/>
    <s v="Senior Executive"/>
    <x v="3"/>
    <x v="0"/>
    <x v="0"/>
    <x v="528"/>
    <x v="0"/>
    <x v="557"/>
    <s v=""/>
    <x v="1"/>
    <x v="0"/>
    <n v="2300"/>
  </r>
  <r>
    <n v="1602"/>
    <s v="Rafi Miah"/>
    <s v="Male"/>
    <d v="1988-05-30T00:00:00"/>
    <n v="37.238356164383561"/>
    <s v="31-40"/>
    <s v="Master's Degree"/>
    <n v="15"/>
    <s v="Assistant Manager"/>
    <x v="1"/>
    <x v="3"/>
    <x v="3"/>
    <x v="117"/>
    <x v="3"/>
    <x v="274"/>
    <s v=""/>
    <x v="8"/>
    <x v="0"/>
    <n v="3900"/>
  </r>
  <r>
    <n v="2507"/>
    <s v="Samia Ahmed"/>
    <s v="Female"/>
    <d v="1988-05-28T00:00:00"/>
    <n v="37.243835616438353"/>
    <s v="31-40"/>
    <s v="High School"/>
    <n v="9"/>
    <s v="Specialist"/>
    <x v="7"/>
    <x v="3"/>
    <x v="3"/>
    <x v="450"/>
    <x v="2"/>
    <x v="605"/>
    <n v="53"/>
    <x v="8"/>
    <x v="1"/>
    <n v="2400"/>
  </r>
  <r>
    <n v="3600"/>
    <s v="Kamrul Khan"/>
    <s v="Female"/>
    <d v="1988-05-28T00:00:00"/>
    <n v="37.243835616438353"/>
    <s v="31-40"/>
    <s v="High School"/>
    <n v="5"/>
    <s v="Senior Manager"/>
    <x v="2"/>
    <x v="0"/>
    <x v="0"/>
    <x v="266"/>
    <x v="3"/>
    <x v="518"/>
    <s v=""/>
    <x v="10"/>
    <x v="0"/>
    <n v="2500"/>
  </r>
  <r>
    <n v="1469"/>
    <s v="Khaled Das"/>
    <s v="Female"/>
    <d v="1988-05-27T00:00:00"/>
    <n v="37.246575342465754"/>
    <s v="31-40"/>
    <s v="High School"/>
    <n v="16"/>
    <s v="Assistant Manager"/>
    <x v="1"/>
    <x v="0"/>
    <x v="0"/>
    <x v="579"/>
    <x v="1"/>
    <x v="588"/>
    <s v=""/>
    <x v="10"/>
    <x v="0"/>
    <n v="3900"/>
  </r>
  <r>
    <n v="3121"/>
    <s v="Jahid Hossain"/>
    <s v="Female"/>
    <d v="1988-05-17T00:00:00"/>
    <n v="37.273972602739725"/>
    <s v="31-40"/>
    <s v="Bachelor's Degree"/>
    <n v="17"/>
    <s v="Team Lead"/>
    <x v="1"/>
    <x v="2"/>
    <x v="2"/>
    <x v="269"/>
    <x v="1"/>
    <x v="576"/>
    <s v=""/>
    <x v="11"/>
    <x v="0"/>
    <n v="3100"/>
  </r>
  <r>
    <n v="1791"/>
    <s v="Jahid Haque"/>
    <s v="Female"/>
    <d v="1988-05-12T00:00:00"/>
    <n v="37.287671232876711"/>
    <s v="31-40"/>
    <s v="High School"/>
    <n v="17"/>
    <s v="Assistant Manager"/>
    <x v="1"/>
    <x v="0"/>
    <x v="0"/>
    <x v="91"/>
    <x v="0"/>
    <x v="92"/>
    <s v=""/>
    <x v="3"/>
    <x v="0"/>
    <n v="2400"/>
  </r>
  <r>
    <n v="2919"/>
    <s v="Priya Kabir"/>
    <s v="Female"/>
    <d v="1988-05-05T00:00:00"/>
    <n v="37.30684931506849"/>
    <s v="31-40"/>
    <s v="Master's Degree"/>
    <n v="12"/>
    <s v="Executive"/>
    <x v="0"/>
    <x v="0"/>
    <x v="0"/>
    <x v="580"/>
    <x v="2"/>
    <x v="471"/>
    <s v=""/>
    <x v="7"/>
    <x v="2"/>
    <n v="2000"/>
  </r>
  <r>
    <n v="2564"/>
    <s v="Mahfuz Nandi"/>
    <s v="Male"/>
    <d v="1988-05-04T00:00:00"/>
    <n v="37.30958904109589"/>
    <s v="31-40"/>
    <s v="Bachelor's Degree"/>
    <n v="3"/>
    <s v="Trainee"/>
    <x v="1"/>
    <x v="0"/>
    <x v="0"/>
    <x v="640"/>
    <x v="4"/>
    <x v="269"/>
    <s v=""/>
    <x v="11"/>
    <x v="0"/>
    <n v="2900"/>
  </r>
  <r>
    <n v="3136"/>
    <s v="Mona Basu"/>
    <s v="Male"/>
    <d v="1988-05-03T00:00:00"/>
    <n v="37.31232876712329"/>
    <s v="31-40"/>
    <s v="Bachelor's Degree"/>
    <n v="5"/>
    <s v="Analyst"/>
    <x v="4"/>
    <x v="0"/>
    <x v="0"/>
    <x v="574"/>
    <x v="3"/>
    <x v="521"/>
    <s v=""/>
    <x v="10"/>
    <x v="0"/>
    <n v="3900"/>
  </r>
  <r>
    <n v="2944"/>
    <s v="Rafi Uddin"/>
    <s v="Male"/>
    <d v="1988-05-02T00:00:00"/>
    <n v="37.315068493150683"/>
    <s v="31-40"/>
    <s v="Bachelor's Degree"/>
    <n v="18"/>
    <s v="Senior Manager"/>
    <x v="2"/>
    <x v="0"/>
    <x v="0"/>
    <x v="257"/>
    <x v="3"/>
    <x v="216"/>
    <s v=""/>
    <x v="1"/>
    <x v="0"/>
    <n v="3500"/>
  </r>
  <r>
    <n v="3826"/>
    <s v="Mim Anwar"/>
    <s v="Male"/>
    <d v="1988-05-02T00:00:00"/>
    <n v="37.315068493150683"/>
    <s v="31-40"/>
    <s v="PhD"/>
    <n v="8"/>
    <s v="Senior Manager"/>
    <x v="2"/>
    <x v="0"/>
    <x v="0"/>
    <x v="40"/>
    <x v="1"/>
    <x v="184"/>
    <s v=""/>
    <x v="8"/>
    <x v="0"/>
    <n v="3700"/>
  </r>
  <r>
    <n v="1103"/>
    <s v="Kona Sultana"/>
    <s v="Male"/>
    <d v="1988-04-30T00:00:00"/>
    <n v="37.320547945205476"/>
    <s v="31-40"/>
    <s v="PhD"/>
    <n v="3"/>
    <s v="Assistant Manager"/>
    <x v="1"/>
    <x v="0"/>
    <x v="0"/>
    <x v="491"/>
    <x v="1"/>
    <x v="76"/>
    <s v=""/>
    <x v="5"/>
    <x v="0"/>
    <n v="3100"/>
  </r>
  <r>
    <n v="3290"/>
    <s v="Nusrat Ahmed"/>
    <s v="Female"/>
    <d v="1988-04-29T00:00:00"/>
    <n v="37.323287671232876"/>
    <s v="31-40"/>
    <s v="Bachelor's Degree"/>
    <n v="1"/>
    <s v="Assistant Manager"/>
    <x v="1"/>
    <x v="1"/>
    <x v="1"/>
    <x v="549"/>
    <x v="2"/>
    <x v="47"/>
    <s v=""/>
    <x v="3"/>
    <x v="2"/>
    <n v="3800"/>
  </r>
  <r>
    <n v="1084"/>
    <s v="Parvez Sarkar"/>
    <s v="Female"/>
    <d v="1988-04-23T00:00:00"/>
    <n v="37.339726027397262"/>
    <s v="31-40"/>
    <s v="Bachelor's Degree"/>
    <n v="4"/>
    <s v="Senior Manager"/>
    <x v="2"/>
    <x v="2"/>
    <x v="2"/>
    <x v="355"/>
    <x v="2"/>
    <x v="314"/>
    <s v=""/>
    <x v="11"/>
    <x v="2"/>
    <n v="3900"/>
  </r>
  <r>
    <n v="2449"/>
    <s v="Iftekhar Miah"/>
    <s v="Male"/>
    <d v="1988-04-20T00:00:00"/>
    <n v="37.347945205479455"/>
    <s v="31-40"/>
    <s v="PhD"/>
    <n v="11"/>
    <s v="Assistant Manager"/>
    <x v="1"/>
    <x v="0"/>
    <x v="0"/>
    <x v="273"/>
    <x v="1"/>
    <x v="536"/>
    <s v=""/>
    <x v="8"/>
    <x v="0"/>
    <n v="3200"/>
  </r>
  <r>
    <n v="1102"/>
    <s v="Sabbir Mazumder"/>
    <s v="Male"/>
    <d v="1988-04-17T00:00:00"/>
    <n v="37.356164383561641"/>
    <s v="31-40"/>
    <s v="PhD"/>
    <n v="7"/>
    <s v="Officer"/>
    <x v="5"/>
    <x v="0"/>
    <x v="0"/>
    <x v="184"/>
    <x v="2"/>
    <x v="105"/>
    <s v=""/>
    <x v="8"/>
    <x v="2"/>
    <n v="3600"/>
  </r>
  <r>
    <n v="3942"/>
    <s v="Tania Mazumder"/>
    <s v="Other"/>
    <d v="1988-04-13T00:00:00"/>
    <n v="37.367123287671234"/>
    <s v="31-40"/>
    <s v="PhD"/>
    <n v="15"/>
    <s v="Coordinator"/>
    <x v="5"/>
    <x v="0"/>
    <x v="0"/>
    <x v="593"/>
    <x v="3"/>
    <x v="531"/>
    <s v=""/>
    <x v="10"/>
    <x v="0"/>
    <n v="2800"/>
  </r>
  <r>
    <n v="3735"/>
    <s v="Mehedi Morshed"/>
    <s v="Female"/>
    <d v="1988-04-12T00:00:00"/>
    <n v="37.369863013698627"/>
    <s v="31-40"/>
    <s v="Master's Degree"/>
    <n v="0"/>
    <s v="Analyst"/>
    <x v="4"/>
    <x v="2"/>
    <x v="2"/>
    <x v="440"/>
    <x v="1"/>
    <x v="390"/>
    <s v=""/>
    <x v="0"/>
    <x v="0"/>
    <n v="2800"/>
  </r>
  <r>
    <n v="1890"/>
    <s v="Kamrul Basu"/>
    <s v="Male"/>
    <d v="1988-04-08T00:00:00"/>
    <n v="37.38082191780822"/>
    <s v="31-40"/>
    <s v="High School"/>
    <n v="9"/>
    <s v="Officer"/>
    <x v="5"/>
    <x v="2"/>
    <x v="2"/>
    <x v="149"/>
    <x v="1"/>
    <x v="298"/>
    <s v=""/>
    <x v="2"/>
    <x v="0"/>
    <n v="2300"/>
  </r>
  <r>
    <n v="1206"/>
    <s v="Sadia Pramanik"/>
    <s v="Male"/>
    <d v="1988-04-01T00:00:00"/>
    <n v="37.4"/>
    <s v="31-40"/>
    <s v="Bachelor's Degree"/>
    <n v="1"/>
    <s v="Junior Executive"/>
    <x v="0"/>
    <x v="2"/>
    <x v="2"/>
    <x v="567"/>
    <x v="2"/>
    <x v="478"/>
    <n v="46"/>
    <x v="6"/>
    <x v="1"/>
    <n v="3100"/>
  </r>
  <r>
    <n v="2539"/>
    <s v="Faisal Sultana"/>
    <s v="Female"/>
    <d v="1988-03-17T00:00:00"/>
    <n v="37.441095890410956"/>
    <s v="31-40"/>
    <s v="High School"/>
    <n v="9"/>
    <s v="Specialist"/>
    <x v="7"/>
    <x v="0"/>
    <x v="0"/>
    <x v="466"/>
    <x v="1"/>
    <x v="571"/>
    <s v=""/>
    <x v="9"/>
    <x v="0"/>
    <n v="2000"/>
  </r>
  <r>
    <n v="3020"/>
    <s v="Farzana Pal"/>
    <s v="Male"/>
    <d v="1988-03-15T00:00:00"/>
    <n v="37.446575342465756"/>
    <s v="31-40"/>
    <s v="Master's Degree"/>
    <n v="7"/>
    <s v="Junior Executive"/>
    <x v="0"/>
    <x v="0"/>
    <x v="0"/>
    <x v="506"/>
    <x v="4"/>
    <x v="283"/>
    <s v=""/>
    <x v="3"/>
    <x v="0"/>
    <n v="3700"/>
  </r>
  <r>
    <n v="3005"/>
    <s v="Ashik Mandal"/>
    <s v="Female"/>
    <d v="1988-03-12T00:00:00"/>
    <n v="37.454794520547942"/>
    <s v="31-40"/>
    <s v="PhD"/>
    <n v="11"/>
    <s v="Assistant Manager"/>
    <x v="1"/>
    <x v="0"/>
    <x v="0"/>
    <x v="377"/>
    <x v="3"/>
    <x v="640"/>
    <s v=""/>
    <x v="4"/>
    <x v="0"/>
    <n v="2600"/>
  </r>
  <r>
    <n v="3060"/>
    <s v="Nafisa Roy"/>
    <s v="Female"/>
    <d v="1988-03-11T00:00:00"/>
    <n v="37.457534246575342"/>
    <s v="31-40"/>
    <s v="Master's Degree"/>
    <n v="19"/>
    <s v="Trainee"/>
    <x v="1"/>
    <x v="2"/>
    <x v="2"/>
    <x v="508"/>
    <x v="1"/>
    <x v="449"/>
    <s v=""/>
    <x v="9"/>
    <x v="0"/>
    <n v="3100"/>
  </r>
  <r>
    <n v="3559"/>
    <s v="Iftekhar Mazumder"/>
    <s v="Female"/>
    <d v="1988-03-07T00:00:00"/>
    <n v="37.468493150684928"/>
    <s v="31-40"/>
    <s v="PhD"/>
    <n v="4"/>
    <s v="Manager"/>
    <x v="4"/>
    <x v="0"/>
    <x v="0"/>
    <x v="352"/>
    <x v="3"/>
    <x v="483"/>
    <s v=""/>
    <x v="2"/>
    <x v="0"/>
    <n v="3400"/>
  </r>
  <r>
    <n v="1194"/>
    <s v="Tarek Miah"/>
    <s v="Male"/>
    <d v="1988-03-04T00:00:00"/>
    <n v="37.476712328767121"/>
    <s v="31-40"/>
    <s v="PhD"/>
    <n v="2"/>
    <s v="Assistant Manager"/>
    <x v="1"/>
    <x v="3"/>
    <x v="3"/>
    <x v="195"/>
    <x v="0"/>
    <x v="127"/>
    <s v=""/>
    <x v="8"/>
    <x v="0"/>
    <n v="2000"/>
  </r>
  <r>
    <n v="1024"/>
    <s v="Mahfuz Pramanik"/>
    <s v="Female"/>
    <d v="1988-03-01T00:00:00"/>
    <n v="37.484931506849314"/>
    <s v="31-40"/>
    <s v="PhD"/>
    <n v="10"/>
    <s v="Team Lead"/>
    <x v="1"/>
    <x v="0"/>
    <x v="0"/>
    <x v="585"/>
    <x v="3"/>
    <x v="231"/>
    <s v=""/>
    <x v="4"/>
    <x v="0"/>
    <n v="2900"/>
  </r>
  <r>
    <n v="1453"/>
    <s v="Mim Hossain"/>
    <s v="Male"/>
    <d v="1988-02-25T00:00:00"/>
    <n v="37.4986301369863"/>
    <s v="31-40"/>
    <s v="High School"/>
    <n v="5"/>
    <s v="Executive"/>
    <x v="0"/>
    <x v="0"/>
    <x v="0"/>
    <x v="368"/>
    <x v="0"/>
    <x v="60"/>
    <s v=""/>
    <x v="7"/>
    <x v="0"/>
    <n v="2900"/>
  </r>
  <r>
    <n v="3877"/>
    <s v="Arif Nandi"/>
    <s v="Male"/>
    <d v="1988-02-21T00:00:00"/>
    <n v="37.509589041095893"/>
    <s v="31-40"/>
    <s v="High School"/>
    <n v="10"/>
    <s v="Senior Executive"/>
    <x v="3"/>
    <x v="3"/>
    <x v="3"/>
    <x v="641"/>
    <x v="2"/>
    <x v="522"/>
    <n v="46"/>
    <x v="6"/>
    <x v="1"/>
    <n v="3200"/>
  </r>
  <r>
    <n v="1749"/>
    <s v="Mim Basu"/>
    <s v="Male"/>
    <d v="1988-02-21T00:00:00"/>
    <n v="37.509589041095893"/>
    <s v="31-40"/>
    <s v="Master's Degree"/>
    <n v="15"/>
    <s v="Senior Executive"/>
    <x v="3"/>
    <x v="0"/>
    <x v="0"/>
    <x v="51"/>
    <x v="3"/>
    <x v="84"/>
    <s v=""/>
    <x v="6"/>
    <x v="0"/>
    <n v="2500"/>
  </r>
  <r>
    <n v="3709"/>
    <s v="Laboni Morshed"/>
    <s v="Female"/>
    <d v="1988-02-21T00:00:00"/>
    <n v="37.509589041095893"/>
    <s v="31-40"/>
    <s v="Bachelor's Degree"/>
    <n v="0"/>
    <s v="Intern"/>
    <x v="6"/>
    <x v="0"/>
    <x v="0"/>
    <x v="161"/>
    <x v="0"/>
    <x v="624"/>
    <s v=""/>
    <x v="11"/>
    <x v="0"/>
    <n v="3400"/>
  </r>
  <r>
    <n v="3704"/>
    <s v="Biplob Kabir"/>
    <s v="Female"/>
    <d v="1988-02-20T00:00:00"/>
    <n v="37.512328767123286"/>
    <s v="31-40"/>
    <s v="PhD"/>
    <n v="11"/>
    <s v="General Manager"/>
    <x v="2"/>
    <x v="0"/>
    <x v="0"/>
    <x v="615"/>
    <x v="3"/>
    <x v="545"/>
    <s v=""/>
    <x v="9"/>
    <x v="0"/>
    <n v="2600"/>
  </r>
  <r>
    <n v="3812"/>
    <s v="Farzana Rashid"/>
    <s v="Female"/>
    <d v="1988-02-19T00:00:00"/>
    <n v="37.515068493150686"/>
    <s v="31-40"/>
    <s v="Master's Degree"/>
    <n v="4"/>
    <s v="Assistant Manager"/>
    <x v="1"/>
    <x v="3"/>
    <x v="3"/>
    <x v="461"/>
    <x v="2"/>
    <x v="209"/>
    <n v="50"/>
    <x v="2"/>
    <x v="1"/>
    <n v="2100"/>
  </r>
  <r>
    <n v="1592"/>
    <s v="Hasan Talukder"/>
    <s v="Female"/>
    <d v="1988-02-15T00:00:00"/>
    <n v="37.526027397260272"/>
    <s v="31-40"/>
    <s v="Bachelor's Degree"/>
    <n v="9"/>
    <s v="Officer"/>
    <x v="5"/>
    <x v="0"/>
    <x v="0"/>
    <x v="51"/>
    <x v="1"/>
    <x v="49"/>
    <s v=""/>
    <x v="6"/>
    <x v="0"/>
    <n v="3100"/>
  </r>
  <r>
    <n v="3198"/>
    <s v="Iftekhar Alam"/>
    <s v="Male"/>
    <d v="1988-02-09T00:00:00"/>
    <n v="37.542465753424658"/>
    <s v="31-40"/>
    <s v="Master's Degree"/>
    <n v="10"/>
    <s v="Senior Executive"/>
    <x v="3"/>
    <x v="0"/>
    <x v="0"/>
    <x v="642"/>
    <x v="3"/>
    <x v="172"/>
    <s v=""/>
    <x v="11"/>
    <x v="0"/>
    <n v="2200"/>
  </r>
  <r>
    <n v="1004"/>
    <s v="Rafi Basu"/>
    <s v="Male"/>
    <d v="1988-02-06T00:00:00"/>
    <n v="37.550684931506851"/>
    <s v="31-40"/>
    <s v="High School"/>
    <n v="8"/>
    <s v="Executive"/>
    <x v="0"/>
    <x v="2"/>
    <x v="2"/>
    <x v="47"/>
    <x v="0"/>
    <x v="563"/>
    <s v=""/>
    <x v="3"/>
    <x v="0"/>
    <n v="3700"/>
  </r>
  <r>
    <n v="1144"/>
    <s v="Maliha Haque"/>
    <s v="Female"/>
    <d v="1988-02-02T00:00:00"/>
    <n v="37.561643835616437"/>
    <s v="31-40"/>
    <s v="PhD"/>
    <n v="4"/>
    <s v="Coordinator"/>
    <x v="5"/>
    <x v="0"/>
    <x v="0"/>
    <x v="81"/>
    <x v="1"/>
    <x v="70"/>
    <s v=""/>
    <x v="0"/>
    <x v="0"/>
    <n v="2800"/>
  </r>
  <r>
    <n v="2038"/>
    <s v="Abrar Sultana"/>
    <s v="Male"/>
    <d v="1988-01-30T00:00:00"/>
    <n v="37.56986301369863"/>
    <s v="31-40"/>
    <s v="Master's Degree"/>
    <n v="19"/>
    <s v="Executive"/>
    <x v="0"/>
    <x v="0"/>
    <x v="0"/>
    <x v="255"/>
    <x v="4"/>
    <x v="641"/>
    <s v=""/>
    <x v="11"/>
    <x v="0"/>
    <n v="2800"/>
  </r>
  <r>
    <n v="3025"/>
    <s v="Shawon Das"/>
    <s v="Female"/>
    <d v="1988-01-30T00:00:00"/>
    <n v="37.56986301369863"/>
    <s v="31-40"/>
    <s v="PhD"/>
    <n v="17"/>
    <s v="Senior Executive"/>
    <x v="3"/>
    <x v="2"/>
    <x v="2"/>
    <x v="199"/>
    <x v="1"/>
    <x v="265"/>
    <s v=""/>
    <x v="6"/>
    <x v="0"/>
    <n v="2200"/>
  </r>
  <r>
    <n v="2915"/>
    <s v="Nadia Hassan"/>
    <s v="Female"/>
    <d v="1988-01-26T00:00:00"/>
    <n v="37.580821917808223"/>
    <s v="31-40"/>
    <s v="PhD"/>
    <n v="18"/>
    <s v="Senior Executive"/>
    <x v="3"/>
    <x v="0"/>
    <x v="0"/>
    <x v="353"/>
    <x v="1"/>
    <x v="321"/>
    <s v=""/>
    <x v="7"/>
    <x v="0"/>
    <n v="3900"/>
  </r>
  <r>
    <n v="1365"/>
    <s v="Tania Sultana"/>
    <s v="Male"/>
    <d v="1988-01-25T00:00:00"/>
    <n v="37.583561643835615"/>
    <s v="31-40"/>
    <s v="Bachelor's Degree"/>
    <n v="16"/>
    <s v="General Manager"/>
    <x v="2"/>
    <x v="0"/>
    <x v="0"/>
    <x v="594"/>
    <x v="0"/>
    <x v="76"/>
    <s v=""/>
    <x v="5"/>
    <x v="0"/>
    <n v="3900"/>
  </r>
  <r>
    <n v="1517"/>
    <s v="Towhid Mandal"/>
    <s v="Male"/>
    <d v="1988-01-22T00:00:00"/>
    <n v="37.591780821917808"/>
    <s v="31-40"/>
    <s v="PhD"/>
    <n v="11"/>
    <s v="Coordinator"/>
    <x v="5"/>
    <x v="2"/>
    <x v="2"/>
    <x v="372"/>
    <x v="2"/>
    <x v="32"/>
    <n v="37"/>
    <x v="0"/>
    <x v="1"/>
    <n v="2200"/>
  </r>
  <r>
    <n v="2934"/>
    <s v="Ruma Bari"/>
    <s v="Female"/>
    <d v="1988-01-22T00:00:00"/>
    <n v="37.591780821917808"/>
    <s v="31-40"/>
    <s v="PhD"/>
    <n v="6"/>
    <s v="Director"/>
    <x v="2"/>
    <x v="0"/>
    <x v="0"/>
    <x v="573"/>
    <x v="3"/>
    <x v="259"/>
    <s v=""/>
    <x v="5"/>
    <x v="0"/>
    <n v="2300"/>
  </r>
  <r>
    <n v="1984"/>
    <s v="Mim Dutta"/>
    <s v="Female"/>
    <d v="1988-01-06T00:00:00"/>
    <n v="37.635616438356166"/>
    <s v="31-40"/>
    <s v="Master's Degree"/>
    <n v="12"/>
    <s v="General Manager"/>
    <x v="2"/>
    <x v="2"/>
    <x v="2"/>
    <x v="341"/>
    <x v="0"/>
    <x v="182"/>
    <s v=""/>
    <x v="2"/>
    <x v="0"/>
    <n v="3100"/>
  </r>
  <r>
    <n v="1854"/>
    <s v="Rafi Nizam"/>
    <s v="Male"/>
    <d v="1988-01-02T00:00:00"/>
    <n v="37.646575342465752"/>
    <s v="31-40"/>
    <s v="High School"/>
    <n v="7"/>
    <s v="Junior Executive"/>
    <x v="0"/>
    <x v="0"/>
    <x v="0"/>
    <x v="643"/>
    <x v="1"/>
    <x v="313"/>
    <s v=""/>
    <x v="11"/>
    <x v="0"/>
    <n v="2800"/>
  </r>
  <r>
    <n v="1679"/>
    <s v="Sajid Sheikh"/>
    <s v="Female"/>
    <d v="1987-12-27T00:00:00"/>
    <n v="37.663013698630138"/>
    <s v="31-40"/>
    <s v="Bachelor's Degree"/>
    <n v="0"/>
    <s v="Team Lead"/>
    <x v="1"/>
    <x v="0"/>
    <x v="0"/>
    <x v="356"/>
    <x v="1"/>
    <x v="177"/>
    <s v=""/>
    <x v="8"/>
    <x v="0"/>
    <n v="2000"/>
  </r>
  <r>
    <n v="2650"/>
    <s v="Amin Bari"/>
    <s v="Female"/>
    <d v="1987-12-24T00:00:00"/>
    <n v="37.671232876712331"/>
    <s v="31-40"/>
    <s v="PhD"/>
    <n v="11"/>
    <s v="Senior Executive"/>
    <x v="3"/>
    <x v="0"/>
    <x v="0"/>
    <x v="226"/>
    <x v="0"/>
    <x v="190"/>
    <s v=""/>
    <x v="0"/>
    <x v="0"/>
    <n v="3900"/>
  </r>
  <r>
    <n v="3500"/>
    <s v="Nadia Pramanik"/>
    <s v="Male"/>
    <d v="1987-12-15T00:00:00"/>
    <n v="37.695890410958903"/>
    <s v="31-40"/>
    <s v="PhD"/>
    <n v="2"/>
    <s v="Manager"/>
    <x v="4"/>
    <x v="0"/>
    <x v="0"/>
    <x v="117"/>
    <x v="4"/>
    <x v="33"/>
    <s v=""/>
    <x v="8"/>
    <x v="0"/>
    <n v="2400"/>
  </r>
  <r>
    <n v="2140"/>
    <s v="Biplob Hossain"/>
    <s v="Male"/>
    <d v="1987-12-10T00:00:00"/>
    <n v="37.709589041095889"/>
    <s v="31-40"/>
    <s v="Master's Degree"/>
    <n v="2"/>
    <s v="Coordinator"/>
    <x v="5"/>
    <x v="3"/>
    <x v="3"/>
    <x v="640"/>
    <x v="4"/>
    <x v="59"/>
    <s v=""/>
    <x v="11"/>
    <x v="0"/>
    <n v="2800"/>
  </r>
  <r>
    <n v="1710"/>
    <s v="Sajjad Hossain"/>
    <s v="Male"/>
    <d v="1987-12-08T00:00:00"/>
    <n v="37.715068493150682"/>
    <s v="31-40"/>
    <s v="Bachelor's Degree"/>
    <n v="16"/>
    <s v="General Manager"/>
    <x v="2"/>
    <x v="0"/>
    <x v="0"/>
    <x v="208"/>
    <x v="1"/>
    <x v="601"/>
    <s v=""/>
    <x v="5"/>
    <x v="0"/>
    <n v="2300"/>
  </r>
  <r>
    <n v="2817"/>
    <s v="Sajjad Sultana"/>
    <s v="Male"/>
    <d v="1987-12-04T00:00:00"/>
    <n v="37.726027397260275"/>
    <s v="31-40"/>
    <s v="Master's Degree"/>
    <n v="8"/>
    <s v="Trainee"/>
    <x v="1"/>
    <x v="0"/>
    <x v="0"/>
    <x v="639"/>
    <x v="3"/>
    <x v="87"/>
    <s v=""/>
    <x v="3"/>
    <x v="0"/>
    <n v="3400"/>
  </r>
  <r>
    <n v="1157"/>
    <s v="Abrar Karim"/>
    <s v="Male"/>
    <d v="1987-11-30T00:00:00"/>
    <n v="37.736986301369861"/>
    <s v="31-40"/>
    <s v="High School"/>
    <n v="0"/>
    <s v="Manager"/>
    <x v="4"/>
    <x v="0"/>
    <x v="0"/>
    <x v="232"/>
    <x v="1"/>
    <x v="111"/>
    <s v=""/>
    <x v="6"/>
    <x v="0"/>
    <n v="3000"/>
  </r>
  <r>
    <n v="3966"/>
    <s v="Mahfuz Hossain"/>
    <s v="Male"/>
    <d v="1987-11-25T00:00:00"/>
    <n v="37.750684931506846"/>
    <s v="31-40"/>
    <s v="High School"/>
    <n v="12"/>
    <s v="General Manager"/>
    <x v="2"/>
    <x v="1"/>
    <x v="1"/>
    <x v="359"/>
    <x v="2"/>
    <x v="244"/>
    <s v=""/>
    <x v="4"/>
    <x v="2"/>
    <n v="3000"/>
  </r>
  <r>
    <n v="2708"/>
    <s v="Sadia Chowdhury"/>
    <s v="Female"/>
    <d v="1987-11-22T00:00:00"/>
    <n v="37.758904109589039"/>
    <s v="31-40"/>
    <s v="Master's Degree"/>
    <n v="15"/>
    <s v="Director"/>
    <x v="2"/>
    <x v="0"/>
    <x v="0"/>
    <x v="160"/>
    <x v="3"/>
    <x v="470"/>
    <s v=""/>
    <x v="0"/>
    <x v="0"/>
    <n v="2800"/>
  </r>
  <r>
    <n v="2902"/>
    <s v="Farzana Hassan"/>
    <s v="Female"/>
    <d v="1987-11-14T00:00:00"/>
    <n v="37.780821917808218"/>
    <s v="31-40"/>
    <s v="PhD"/>
    <n v="15"/>
    <s v="Analyst"/>
    <x v="4"/>
    <x v="3"/>
    <x v="3"/>
    <x v="644"/>
    <x v="4"/>
    <x v="160"/>
    <s v=""/>
    <x v="6"/>
    <x v="0"/>
    <n v="3300"/>
  </r>
  <r>
    <n v="2515"/>
    <s v="Iftekhar Karim"/>
    <s v="Male"/>
    <d v="1987-11-09T00:00:00"/>
    <n v="37.794520547945204"/>
    <s v="31-40"/>
    <s v="Master's Degree"/>
    <n v="1"/>
    <s v="Trainee"/>
    <x v="1"/>
    <x v="0"/>
    <x v="0"/>
    <x v="217"/>
    <x v="3"/>
    <x v="571"/>
    <s v=""/>
    <x v="9"/>
    <x v="0"/>
    <n v="2800"/>
  </r>
  <r>
    <n v="3373"/>
    <s v="Imran Mandal"/>
    <s v="Male"/>
    <d v="1987-11-08T00:00:00"/>
    <n v="37.797260273972604"/>
    <s v="31-40"/>
    <s v="Bachelor's Degree"/>
    <n v="15"/>
    <s v="General Manager"/>
    <x v="2"/>
    <x v="0"/>
    <x v="0"/>
    <x v="616"/>
    <x v="1"/>
    <x v="267"/>
    <s v=""/>
    <x v="11"/>
    <x v="0"/>
    <n v="2300"/>
  </r>
  <r>
    <n v="1264"/>
    <s v="Sumaiya Mandal"/>
    <s v="Female"/>
    <d v="1987-11-07T00:00:00"/>
    <n v="37.799999999999997"/>
    <s v="31-40"/>
    <s v="Bachelor's Degree"/>
    <n v="9"/>
    <s v="Analyst"/>
    <x v="4"/>
    <x v="2"/>
    <x v="2"/>
    <x v="198"/>
    <x v="2"/>
    <x v="52"/>
    <s v=""/>
    <x v="4"/>
    <x v="2"/>
    <n v="3500"/>
  </r>
  <r>
    <n v="3786"/>
    <s v="Mehedi Alam"/>
    <s v="Male"/>
    <d v="1987-10-29T00:00:00"/>
    <n v="37.824657534246576"/>
    <s v="31-40"/>
    <s v="Bachelor's Degree"/>
    <n v="11"/>
    <s v="Senior Executive"/>
    <x v="3"/>
    <x v="0"/>
    <x v="0"/>
    <x v="645"/>
    <x v="1"/>
    <x v="441"/>
    <s v=""/>
    <x v="4"/>
    <x v="0"/>
    <n v="2400"/>
  </r>
  <r>
    <n v="3734"/>
    <s v="Laboni Ferdous"/>
    <s v="Male"/>
    <d v="1987-10-29T00:00:00"/>
    <n v="37.824657534246576"/>
    <s v="31-40"/>
    <s v="Master's Degree"/>
    <n v="14"/>
    <s v="Analyst"/>
    <x v="4"/>
    <x v="3"/>
    <x v="3"/>
    <x v="269"/>
    <x v="0"/>
    <x v="135"/>
    <s v=""/>
    <x v="11"/>
    <x v="0"/>
    <n v="2600"/>
  </r>
  <r>
    <n v="2137"/>
    <s v="Faisal Khan"/>
    <s v="Male"/>
    <d v="1987-10-28T00:00:00"/>
    <n v="37.827397260273976"/>
    <s v="31-40"/>
    <s v="Bachelor's Degree"/>
    <n v="12"/>
    <s v="Executive"/>
    <x v="0"/>
    <x v="0"/>
    <x v="0"/>
    <x v="635"/>
    <x v="0"/>
    <x v="547"/>
    <s v=""/>
    <x v="3"/>
    <x v="0"/>
    <n v="2100"/>
  </r>
  <r>
    <n v="3902"/>
    <s v="Faisal Talukder"/>
    <s v="Male"/>
    <d v="1987-10-28T00:00:00"/>
    <n v="37.827397260273976"/>
    <s v="31-40"/>
    <s v="Bachelor's Degree"/>
    <n v="18"/>
    <s v="Junior Executive"/>
    <x v="0"/>
    <x v="3"/>
    <x v="3"/>
    <x v="364"/>
    <x v="4"/>
    <x v="15"/>
    <s v=""/>
    <x v="6"/>
    <x v="0"/>
    <n v="3000"/>
  </r>
  <r>
    <n v="3131"/>
    <s v="Laboni Alam"/>
    <s v="Female"/>
    <d v="1987-10-23T00:00:00"/>
    <n v="37.841095890410962"/>
    <s v="31-40"/>
    <s v="Bachelor's Degree"/>
    <n v="12"/>
    <s v="Executive"/>
    <x v="0"/>
    <x v="2"/>
    <x v="2"/>
    <x v="415"/>
    <x v="1"/>
    <x v="540"/>
    <s v=""/>
    <x v="10"/>
    <x v="0"/>
    <n v="3100"/>
  </r>
  <r>
    <n v="1107"/>
    <s v="Hasan Bari"/>
    <s v="Male"/>
    <d v="1987-10-13T00:00:00"/>
    <n v="37.868493150684934"/>
    <s v="31-40"/>
    <s v="PhD"/>
    <n v="13"/>
    <s v="Assistant Manager"/>
    <x v="1"/>
    <x v="2"/>
    <x v="2"/>
    <x v="503"/>
    <x v="0"/>
    <x v="308"/>
    <s v=""/>
    <x v="10"/>
    <x v="0"/>
    <n v="2800"/>
  </r>
  <r>
    <n v="3598"/>
    <s v="Tania Kabir"/>
    <s v="Male"/>
    <d v="1987-10-11T00:00:00"/>
    <n v="37.873972602739727"/>
    <s v="31-40"/>
    <s v="Master's Degree"/>
    <n v="20"/>
    <s v="Executive"/>
    <x v="0"/>
    <x v="0"/>
    <x v="0"/>
    <x v="646"/>
    <x v="0"/>
    <x v="135"/>
    <s v=""/>
    <x v="11"/>
    <x v="0"/>
    <n v="3400"/>
  </r>
  <r>
    <n v="2244"/>
    <s v="Maliha Hossain"/>
    <s v="Male"/>
    <d v="1987-10-10T00:00:00"/>
    <n v="37.876712328767127"/>
    <s v="31-40"/>
    <s v="PhD"/>
    <n v="4"/>
    <s v="Senior Executive"/>
    <x v="3"/>
    <x v="0"/>
    <x v="0"/>
    <x v="496"/>
    <x v="1"/>
    <x v="427"/>
    <s v=""/>
    <x v="4"/>
    <x v="0"/>
    <n v="2900"/>
  </r>
  <r>
    <n v="2525"/>
    <s v="Keya Uddin"/>
    <s v="Male"/>
    <d v="1987-10-05T00:00:00"/>
    <n v="37.890410958904113"/>
    <s v="31-40"/>
    <s v="High School"/>
    <n v="3"/>
    <s v="Assistant Manager"/>
    <x v="1"/>
    <x v="0"/>
    <x v="0"/>
    <x v="106"/>
    <x v="1"/>
    <x v="210"/>
    <s v=""/>
    <x v="4"/>
    <x v="0"/>
    <n v="3800"/>
  </r>
  <r>
    <n v="2295"/>
    <s v="Tanvir Arefin"/>
    <s v="Male"/>
    <d v="1987-10-02T00:00:00"/>
    <n v="37.898630136986299"/>
    <s v="31-40"/>
    <s v="PhD"/>
    <n v="7"/>
    <s v="Senior Manager"/>
    <x v="2"/>
    <x v="0"/>
    <x v="0"/>
    <x v="18"/>
    <x v="1"/>
    <x v="284"/>
    <s v=""/>
    <x v="6"/>
    <x v="0"/>
    <n v="2300"/>
  </r>
  <r>
    <n v="3468"/>
    <s v="Kona Arefin"/>
    <s v="Female"/>
    <d v="1987-09-30T00:00:00"/>
    <n v="37.904109589041099"/>
    <s v="31-40"/>
    <s v="Master's Degree"/>
    <n v="20"/>
    <s v="Specialist"/>
    <x v="7"/>
    <x v="0"/>
    <x v="0"/>
    <x v="450"/>
    <x v="1"/>
    <x v="605"/>
    <s v=""/>
    <x v="8"/>
    <x v="0"/>
    <n v="3400"/>
  </r>
  <r>
    <n v="1799"/>
    <s v="Imran Das"/>
    <s v="Male"/>
    <d v="1987-09-27T00:00:00"/>
    <n v="37.912328767123284"/>
    <s v="31-40"/>
    <s v="PhD"/>
    <n v="15"/>
    <s v="Senior Executive"/>
    <x v="3"/>
    <x v="0"/>
    <x v="0"/>
    <x v="182"/>
    <x v="1"/>
    <x v="77"/>
    <s v=""/>
    <x v="11"/>
    <x v="0"/>
    <n v="2000"/>
  </r>
  <r>
    <n v="2782"/>
    <s v="Keya Bhuiyan"/>
    <s v="Female"/>
    <d v="1987-09-24T00:00:00"/>
    <n v="37.920547945205477"/>
    <s v="31-40"/>
    <s v="Bachelor's Degree"/>
    <n v="10"/>
    <s v="Manager"/>
    <x v="4"/>
    <x v="0"/>
    <x v="0"/>
    <x v="484"/>
    <x v="3"/>
    <x v="623"/>
    <s v=""/>
    <x v="9"/>
    <x v="0"/>
    <n v="2500"/>
  </r>
  <r>
    <n v="2746"/>
    <s v="Urmi Dutta"/>
    <s v="Male"/>
    <d v="1987-09-21T00:00:00"/>
    <n v="37.92876712328767"/>
    <s v="31-40"/>
    <s v="High School"/>
    <n v="10"/>
    <s v="Senior Executive"/>
    <x v="3"/>
    <x v="0"/>
    <x v="0"/>
    <x v="156"/>
    <x v="0"/>
    <x v="421"/>
    <s v=""/>
    <x v="9"/>
    <x v="0"/>
    <n v="3500"/>
  </r>
  <r>
    <n v="3061"/>
    <s v="Faria Mandal"/>
    <s v="Male"/>
    <d v="1987-09-21T00:00:00"/>
    <n v="37.92876712328767"/>
    <s v="31-40"/>
    <s v="Master's Degree"/>
    <n v="15"/>
    <s v="Junior Executive"/>
    <x v="0"/>
    <x v="0"/>
    <x v="0"/>
    <x v="321"/>
    <x v="0"/>
    <x v="31"/>
    <s v=""/>
    <x v="2"/>
    <x v="0"/>
    <n v="3700"/>
  </r>
  <r>
    <n v="2279"/>
    <s v="Keya Roy"/>
    <s v="Female"/>
    <d v="1987-09-19T00:00:00"/>
    <n v="37.934246575342463"/>
    <s v="31-40"/>
    <s v="Master's Degree"/>
    <n v="18"/>
    <s v="Assistant Manager"/>
    <x v="1"/>
    <x v="0"/>
    <x v="0"/>
    <x v="246"/>
    <x v="1"/>
    <x v="642"/>
    <s v=""/>
    <x v="3"/>
    <x v="0"/>
    <n v="3200"/>
  </r>
  <r>
    <n v="1626"/>
    <s v="Mitu Nandi"/>
    <s v="Female"/>
    <d v="1987-09-18T00:00:00"/>
    <n v="37.936986301369863"/>
    <s v="31-40"/>
    <s v="PhD"/>
    <n v="11"/>
    <s v="Manager"/>
    <x v="4"/>
    <x v="0"/>
    <x v="0"/>
    <x v="99"/>
    <x v="1"/>
    <x v="150"/>
    <s v=""/>
    <x v="10"/>
    <x v="0"/>
    <n v="3300"/>
  </r>
  <r>
    <n v="3179"/>
    <s v="Keya Nizam"/>
    <s v="Male"/>
    <d v="1987-09-12T00:00:00"/>
    <n v="37.953424657534249"/>
    <s v="31-40"/>
    <s v="Bachelor's Degree"/>
    <n v="6"/>
    <s v="Junior Executive"/>
    <x v="0"/>
    <x v="3"/>
    <x v="3"/>
    <x v="580"/>
    <x v="2"/>
    <x v="497"/>
    <n v="31"/>
    <x v="10"/>
    <x v="1"/>
    <n v="3000"/>
  </r>
  <r>
    <n v="3603"/>
    <s v="Parvez Akter"/>
    <s v="Male"/>
    <d v="1987-09-11T00:00:00"/>
    <n v="37.956164383561642"/>
    <s v="31-40"/>
    <s v="Master's Degree"/>
    <n v="0"/>
    <s v="Manager"/>
    <x v="4"/>
    <x v="0"/>
    <x v="0"/>
    <x v="512"/>
    <x v="3"/>
    <x v="643"/>
    <s v=""/>
    <x v="7"/>
    <x v="0"/>
    <n v="3500"/>
  </r>
  <r>
    <n v="3129"/>
    <s v="Rafi Biswas"/>
    <s v="Female"/>
    <d v="1987-09-06T00:00:00"/>
    <n v="37.969863013698628"/>
    <s v="31-40"/>
    <s v="Master's Degree"/>
    <n v="18"/>
    <s v="Junior Executive"/>
    <x v="0"/>
    <x v="3"/>
    <x v="3"/>
    <x v="425"/>
    <x v="2"/>
    <x v="406"/>
    <n v="53"/>
    <x v="10"/>
    <x v="1"/>
    <n v="3100"/>
  </r>
  <r>
    <n v="2872"/>
    <s v="Kona Mazumder"/>
    <s v="Female"/>
    <d v="1987-09-05T00:00:00"/>
    <n v="37.972602739726028"/>
    <s v="31-40"/>
    <s v="High School"/>
    <n v="11"/>
    <s v="Senior Executive"/>
    <x v="3"/>
    <x v="0"/>
    <x v="0"/>
    <x v="166"/>
    <x v="3"/>
    <x v="80"/>
    <s v=""/>
    <x v="4"/>
    <x v="0"/>
    <n v="3600"/>
  </r>
  <r>
    <n v="1945"/>
    <s v="Nadia Ghosh"/>
    <s v="Male"/>
    <d v="1987-09-03T00:00:00"/>
    <n v="37.978082191780821"/>
    <s v="31-40"/>
    <s v="Bachelor's Degree"/>
    <n v="13"/>
    <s v="Senior Executive"/>
    <x v="3"/>
    <x v="0"/>
    <x v="0"/>
    <x v="6"/>
    <x v="0"/>
    <x v="59"/>
    <s v=""/>
    <x v="11"/>
    <x v="0"/>
    <n v="3300"/>
  </r>
  <r>
    <n v="3948"/>
    <s v="Farzana Khan"/>
    <s v="Female"/>
    <d v="1987-08-30T00:00:00"/>
    <n v="37.989041095890414"/>
    <s v="31-40"/>
    <s v="High School"/>
    <n v="15"/>
    <s v="Officer"/>
    <x v="5"/>
    <x v="3"/>
    <x v="3"/>
    <x v="242"/>
    <x v="2"/>
    <x v="389"/>
    <n v="48"/>
    <x v="10"/>
    <x v="1"/>
    <n v="3900"/>
  </r>
  <r>
    <n v="2405"/>
    <s v="Jannat Karim"/>
    <s v="Female"/>
    <d v="1987-08-26T00:00:00"/>
    <n v="38"/>
    <s v="31-40"/>
    <s v="High School"/>
    <n v="16"/>
    <s v="Trainee"/>
    <x v="1"/>
    <x v="0"/>
    <x v="0"/>
    <x v="603"/>
    <x v="2"/>
    <x v="512"/>
    <s v=""/>
    <x v="3"/>
    <x v="2"/>
    <n v="3400"/>
  </r>
  <r>
    <n v="3665"/>
    <s v="Faisal Shah"/>
    <s v="Female"/>
    <d v="1987-07-16T00:00:00"/>
    <n v="38.112328767123287"/>
    <s v="31-40"/>
    <s v="High School"/>
    <n v="17"/>
    <s v="Trainee"/>
    <x v="1"/>
    <x v="0"/>
    <x v="0"/>
    <x v="647"/>
    <x v="3"/>
    <x v="242"/>
    <s v=""/>
    <x v="7"/>
    <x v="0"/>
    <n v="2700"/>
  </r>
  <r>
    <n v="2858"/>
    <s v="Ashik Sarkar"/>
    <s v="Female"/>
    <d v="1987-07-11T00:00:00"/>
    <n v="38.126027397260273"/>
    <s v="31-40"/>
    <s v="Master's Degree"/>
    <n v="19"/>
    <s v="Senior Manager"/>
    <x v="2"/>
    <x v="0"/>
    <x v="0"/>
    <x v="26"/>
    <x v="4"/>
    <x v="94"/>
    <s v=""/>
    <x v="11"/>
    <x v="0"/>
    <n v="2100"/>
  </r>
  <r>
    <n v="3487"/>
    <s v="Parvez Hossain"/>
    <s v="Male"/>
    <d v="1987-07-02T00:00:00"/>
    <n v="38.150684931506852"/>
    <s v="31-40"/>
    <s v="High School"/>
    <n v="11"/>
    <s v="Manager"/>
    <x v="4"/>
    <x v="0"/>
    <x v="0"/>
    <x v="255"/>
    <x v="3"/>
    <x v="141"/>
    <s v=""/>
    <x v="11"/>
    <x v="0"/>
    <n v="2500"/>
  </r>
  <r>
    <n v="3050"/>
    <s v="Sajjad Roy"/>
    <s v="Male"/>
    <d v="1987-06-26T00:00:00"/>
    <n v="38.167123287671231"/>
    <s v="31-40"/>
    <s v="Master's Degree"/>
    <n v="9"/>
    <s v="Trainee"/>
    <x v="1"/>
    <x v="0"/>
    <x v="0"/>
    <x v="82"/>
    <x v="0"/>
    <x v="467"/>
    <s v=""/>
    <x v="6"/>
    <x v="0"/>
    <n v="3100"/>
  </r>
  <r>
    <n v="3647"/>
    <s v="Laboni Hassan"/>
    <s v="Female"/>
    <d v="1987-06-20T00:00:00"/>
    <n v="38.183561643835617"/>
    <s v="31-40"/>
    <s v="PhD"/>
    <n v="10"/>
    <s v="Senior Executive"/>
    <x v="3"/>
    <x v="1"/>
    <x v="1"/>
    <x v="82"/>
    <x v="2"/>
    <x v="444"/>
    <s v=""/>
    <x v="6"/>
    <x v="2"/>
    <n v="2700"/>
  </r>
  <r>
    <n v="3954"/>
    <s v="Parvez Arefin"/>
    <s v="Male"/>
    <d v="1987-06-16T00:00:00"/>
    <n v="38.194520547945203"/>
    <s v="31-40"/>
    <s v="Master's Degree"/>
    <n v="8"/>
    <s v="Senior Manager"/>
    <x v="2"/>
    <x v="0"/>
    <x v="0"/>
    <x v="326"/>
    <x v="1"/>
    <x v="431"/>
    <s v=""/>
    <x v="10"/>
    <x v="0"/>
    <n v="3000"/>
  </r>
  <r>
    <n v="3673"/>
    <s v="Jannat Nizam"/>
    <s v="Female"/>
    <d v="1987-06-15T00:00:00"/>
    <n v="38.197260273972603"/>
    <s v="31-40"/>
    <s v="Bachelor's Degree"/>
    <n v="17"/>
    <s v="Executive"/>
    <x v="0"/>
    <x v="0"/>
    <x v="0"/>
    <x v="461"/>
    <x v="4"/>
    <x v="413"/>
    <s v=""/>
    <x v="2"/>
    <x v="0"/>
    <n v="3000"/>
  </r>
  <r>
    <n v="1400"/>
    <s v="Imran Basu"/>
    <s v="Male"/>
    <d v="1987-06-15T00:00:00"/>
    <n v="38.197260273972603"/>
    <s v="31-40"/>
    <s v="High School"/>
    <n v="0"/>
    <s v="Consultant"/>
    <x v="0"/>
    <x v="0"/>
    <x v="0"/>
    <x v="216"/>
    <x v="1"/>
    <x v="299"/>
    <s v=""/>
    <x v="8"/>
    <x v="0"/>
    <n v="3200"/>
  </r>
  <r>
    <n v="3471"/>
    <s v="Anika Shah"/>
    <s v="Other"/>
    <d v="1987-06-11T00:00:00"/>
    <n v="38.208219178082189"/>
    <s v="31-40"/>
    <s v="High School"/>
    <n v="4"/>
    <s v="Senior Executive"/>
    <x v="3"/>
    <x v="0"/>
    <x v="0"/>
    <x v="86"/>
    <x v="4"/>
    <x v="175"/>
    <s v=""/>
    <x v="3"/>
    <x v="0"/>
    <n v="3900"/>
  </r>
  <r>
    <n v="1445"/>
    <s v="Urmi Dutta"/>
    <s v="Male"/>
    <d v="1987-06-08T00:00:00"/>
    <n v="38.216438356164382"/>
    <s v="31-40"/>
    <s v="PhD"/>
    <n v="12"/>
    <s v="Manager"/>
    <x v="4"/>
    <x v="0"/>
    <x v="0"/>
    <x v="366"/>
    <x v="2"/>
    <x v="421"/>
    <n v="30"/>
    <x v="9"/>
    <x v="1"/>
    <n v="3000"/>
  </r>
  <r>
    <n v="1815"/>
    <s v="Sumaiya Hassan"/>
    <s v="Female"/>
    <d v="1987-06-02T00:00:00"/>
    <n v="38.232876712328768"/>
    <s v="31-40"/>
    <s v="Bachelor's Degree"/>
    <n v="2"/>
    <s v="Senior Executive"/>
    <x v="3"/>
    <x v="0"/>
    <x v="0"/>
    <x v="26"/>
    <x v="1"/>
    <x v="170"/>
    <s v=""/>
    <x v="3"/>
    <x v="0"/>
    <n v="2200"/>
  </r>
  <r>
    <n v="3871"/>
    <s v="Shila Nandi"/>
    <s v="Female"/>
    <d v="1987-05-26T00:00:00"/>
    <n v="38.252054794520546"/>
    <s v="31-40"/>
    <s v="PhD"/>
    <n v="9"/>
    <s v="Senior Executive"/>
    <x v="3"/>
    <x v="0"/>
    <x v="0"/>
    <x v="516"/>
    <x v="1"/>
    <x v="506"/>
    <s v=""/>
    <x v="4"/>
    <x v="0"/>
    <n v="3000"/>
  </r>
  <r>
    <n v="3378"/>
    <s v="Ayesha Ferdous"/>
    <s v="Female"/>
    <d v="1987-05-26T00:00:00"/>
    <n v="38.252054794520546"/>
    <s v="31-40"/>
    <s v="PhD"/>
    <n v="7"/>
    <s v="Executive"/>
    <x v="0"/>
    <x v="0"/>
    <x v="0"/>
    <x v="20"/>
    <x v="4"/>
    <x v="297"/>
    <s v=""/>
    <x v="2"/>
    <x v="0"/>
    <n v="2600"/>
  </r>
  <r>
    <n v="2578"/>
    <s v="Samia Haque"/>
    <s v="Male"/>
    <d v="1987-05-24T00:00:00"/>
    <n v="38.257534246575339"/>
    <s v="31-40"/>
    <s v="High School"/>
    <n v="16"/>
    <s v="General Manager"/>
    <x v="2"/>
    <x v="2"/>
    <x v="2"/>
    <x v="600"/>
    <x v="1"/>
    <x v="220"/>
    <s v=""/>
    <x v="7"/>
    <x v="0"/>
    <n v="3700"/>
  </r>
  <r>
    <n v="1936"/>
    <s v="Sadia Nandi"/>
    <s v="Male"/>
    <d v="1987-05-23T00:00:00"/>
    <n v="38.260273972602739"/>
    <s v="31-40"/>
    <s v="PhD"/>
    <n v="4"/>
    <s v="Director"/>
    <x v="2"/>
    <x v="3"/>
    <x v="3"/>
    <x v="215"/>
    <x v="3"/>
    <x v="335"/>
    <s v=""/>
    <x v="9"/>
    <x v="0"/>
    <n v="2600"/>
  </r>
  <r>
    <n v="1610"/>
    <s v="Maliha Karim"/>
    <s v="Male"/>
    <d v="1987-05-22T00:00:00"/>
    <n v="38.263013698630139"/>
    <s v="31-40"/>
    <s v="High School"/>
    <n v="12"/>
    <s v="Coordinator"/>
    <x v="5"/>
    <x v="1"/>
    <x v="1"/>
    <x v="648"/>
    <x v="4"/>
    <x v="148"/>
    <s v=""/>
    <x v="9"/>
    <x v="0"/>
    <n v="3200"/>
  </r>
  <r>
    <n v="1388"/>
    <s v="Sadia Sharif"/>
    <s v="Male"/>
    <d v="1987-05-22T00:00:00"/>
    <n v="38.263013698630139"/>
    <s v="31-40"/>
    <s v="High School"/>
    <n v="9"/>
    <s v="Specialist"/>
    <x v="7"/>
    <x v="0"/>
    <x v="0"/>
    <x v="441"/>
    <x v="1"/>
    <x v="107"/>
    <s v=""/>
    <x v="4"/>
    <x v="0"/>
    <n v="3000"/>
  </r>
  <r>
    <n v="3209"/>
    <s v="Priya Sultana"/>
    <s v="Male"/>
    <d v="1987-05-17T00:00:00"/>
    <n v="38.276712328767125"/>
    <s v="31-40"/>
    <s v="PhD"/>
    <n v="1"/>
    <s v="Officer"/>
    <x v="5"/>
    <x v="0"/>
    <x v="0"/>
    <x v="67"/>
    <x v="3"/>
    <x v="48"/>
    <s v=""/>
    <x v="3"/>
    <x v="0"/>
    <n v="2300"/>
  </r>
  <r>
    <n v="1997"/>
    <s v="Rina Ghosh"/>
    <s v="Female"/>
    <d v="1987-05-05T00:00:00"/>
    <n v="38.30958904109589"/>
    <s v="31-40"/>
    <s v="Bachelor's Degree"/>
    <n v="2"/>
    <s v="Analyst"/>
    <x v="4"/>
    <x v="0"/>
    <x v="0"/>
    <x v="105"/>
    <x v="1"/>
    <x v="274"/>
    <s v=""/>
    <x v="8"/>
    <x v="0"/>
    <n v="3500"/>
  </r>
  <r>
    <n v="3712"/>
    <s v="Ayesha Talukder"/>
    <s v="Female"/>
    <d v="1987-05-04T00:00:00"/>
    <n v="38.31232876712329"/>
    <s v="31-40"/>
    <s v="Master's Degree"/>
    <n v="8"/>
    <s v="Team Lead"/>
    <x v="1"/>
    <x v="0"/>
    <x v="0"/>
    <x v="44"/>
    <x v="3"/>
    <x v="236"/>
    <s v=""/>
    <x v="3"/>
    <x v="0"/>
    <n v="3000"/>
  </r>
  <r>
    <n v="2232"/>
    <s v="Shafin Kabir"/>
    <s v="Female"/>
    <d v="1987-05-01T00:00:00"/>
    <n v="38.320547945205476"/>
    <s v="31-40"/>
    <s v="High School"/>
    <n v="9"/>
    <s v="Manager"/>
    <x v="4"/>
    <x v="0"/>
    <x v="0"/>
    <x v="450"/>
    <x v="1"/>
    <x v="644"/>
    <s v=""/>
    <x v="5"/>
    <x v="0"/>
    <n v="3700"/>
  </r>
  <r>
    <n v="1616"/>
    <s v="Ashik Mazumder"/>
    <s v="Other"/>
    <d v="1987-04-29T00:00:00"/>
    <n v="38.326027397260276"/>
    <s v="31-40"/>
    <s v="Master's Degree"/>
    <n v="3"/>
    <s v="Executive"/>
    <x v="0"/>
    <x v="0"/>
    <x v="0"/>
    <x v="590"/>
    <x v="3"/>
    <x v="589"/>
    <s v=""/>
    <x v="4"/>
    <x v="0"/>
    <n v="2100"/>
  </r>
  <r>
    <n v="2983"/>
    <s v="Imran Bhuiyan"/>
    <s v="Female"/>
    <d v="1987-04-24T00:00:00"/>
    <n v="38.339726027397262"/>
    <s v="31-40"/>
    <s v="High School"/>
    <n v="8"/>
    <s v="Trainee"/>
    <x v="1"/>
    <x v="2"/>
    <x v="2"/>
    <x v="102"/>
    <x v="1"/>
    <x v="72"/>
    <s v=""/>
    <x v="8"/>
    <x v="0"/>
    <n v="3100"/>
  </r>
  <r>
    <n v="2740"/>
    <s v="Mitu Anwar"/>
    <s v="Male"/>
    <d v="1987-04-17T00:00:00"/>
    <n v="38.358904109589041"/>
    <s v="31-40"/>
    <s v="Master's Degree"/>
    <n v="20"/>
    <s v="Analyst"/>
    <x v="4"/>
    <x v="3"/>
    <x v="3"/>
    <x v="649"/>
    <x v="2"/>
    <x v="562"/>
    <n v="58"/>
    <x v="11"/>
    <x v="1"/>
    <n v="2700"/>
  </r>
  <r>
    <n v="3629"/>
    <s v="Mehedi Nandi"/>
    <s v="Female"/>
    <d v="1987-04-17T00:00:00"/>
    <n v="38.358904109589041"/>
    <s v="31-40"/>
    <s v="Bachelor's Degree"/>
    <n v="11"/>
    <s v="Senior Manager"/>
    <x v="2"/>
    <x v="0"/>
    <x v="0"/>
    <x v="624"/>
    <x v="3"/>
    <x v="76"/>
    <s v=""/>
    <x v="5"/>
    <x v="0"/>
    <n v="2600"/>
  </r>
  <r>
    <n v="1574"/>
    <s v="Kona Nizam"/>
    <s v="Female"/>
    <d v="1987-04-16T00:00:00"/>
    <n v="38.361643835616441"/>
    <s v="31-40"/>
    <s v="High School"/>
    <n v="0"/>
    <s v="Analyst"/>
    <x v="4"/>
    <x v="0"/>
    <x v="0"/>
    <x v="104"/>
    <x v="1"/>
    <x v="472"/>
    <s v=""/>
    <x v="2"/>
    <x v="0"/>
    <n v="3400"/>
  </r>
  <r>
    <n v="3496"/>
    <s v="Sajjad Mahmud"/>
    <s v="Male"/>
    <d v="1987-04-15T00:00:00"/>
    <n v="38.364383561643834"/>
    <s v="31-40"/>
    <s v="PhD"/>
    <n v="6"/>
    <s v="Officer"/>
    <x v="5"/>
    <x v="0"/>
    <x v="0"/>
    <x v="436"/>
    <x v="3"/>
    <x v="645"/>
    <s v=""/>
    <x v="6"/>
    <x v="0"/>
    <n v="2500"/>
  </r>
  <r>
    <n v="2161"/>
    <s v="Kamrul Das"/>
    <s v="Female"/>
    <d v="1987-04-13T00:00:00"/>
    <n v="38.369863013698627"/>
    <s v="31-40"/>
    <s v="PhD"/>
    <n v="6"/>
    <s v="Manager"/>
    <x v="4"/>
    <x v="0"/>
    <x v="0"/>
    <x v="508"/>
    <x v="1"/>
    <x v="223"/>
    <s v=""/>
    <x v="2"/>
    <x v="0"/>
    <n v="2500"/>
  </r>
  <r>
    <n v="2401"/>
    <s v="Faria Sheikh"/>
    <s v="Female"/>
    <d v="1987-04-07T00:00:00"/>
    <n v="38.386301369863013"/>
    <s v="31-40"/>
    <s v="High School"/>
    <n v="1"/>
    <s v="General Manager"/>
    <x v="2"/>
    <x v="0"/>
    <x v="0"/>
    <x v="534"/>
    <x v="3"/>
    <x v="161"/>
    <s v=""/>
    <x v="6"/>
    <x v="0"/>
    <n v="3900"/>
  </r>
  <r>
    <n v="3196"/>
    <s v="Samia Nandi"/>
    <s v="Female"/>
    <d v="1987-03-24T00:00:00"/>
    <n v="38.424657534246577"/>
    <s v="31-40"/>
    <s v="PhD"/>
    <n v="19"/>
    <s v="Senior Executive"/>
    <x v="3"/>
    <x v="0"/>
    <x v="0"/>
    <x v="313"/>
    <x v="0"/>
    <x v="275"/>
    <s v=""/>
    <x v="0"/>
    <x v="0"/>
    <n v="3100"/>
  </r>
  <r>
    <n v="3317"/>
    <s v="Mahfuz Ghosh"/>
    <s v="Male"/>
    <d v="1987-03-13T00:00:00"/>
    <n v="38.454794520547942"/>
    <s v="31-40"/>
    <s v="Master's Degree"/>
    <n v="12"/>
    <s v="Executive"/>
    <x v="0"/>
    <x v="0"/>
    <x v="0"/>
    <x v="8"/>
    <x v="3"/>
    <x v="120"/>
    <s v=""/>
    <x v="5"/>
    <x v="0"/>
    <n v="3200"/>
  </r>
  <r>
    <n v="3970"/>
    <s v="Faisal Nizam"/>
    <s v="Male"/>
    <d v="1987-02-24T00:00:00"/>
    <n v="38.5013698630137"/>
    <s v="31-40"/>
    <s v="High School"/>
    <n v="13"/>
    <s v="Junior Executive"/>
    <x v="0"/>
    <x v="3"/>
    <x v="3"/>
    <x v="245"/>
    <x v="2"/>
    <x v="463"/>
    <n v="33"/>
    <x v="1"/>
    <x v="1"/>
    <n v="3400"/>
  </r>
  <r>
    <n v="1881"/>
    <s v="Ayesha Mandal"/>
    <s v="Male"/>
    <d v="1987-02-21T00:00:00"/>
    <n v="38.509589041095893"/>
    <s v="31-40"/>
    <s v="PhD"/>
    <n v="1"/>
    <s v="Director"/>
    <x v="2"/>
    <x v="0"/>
    <x v="0"/>
    <x v="650"/>
    <x v="1"/>
    <x v="350"/>
    <s v=""/>
    <x v="6"/>
    <x v="0"/>
    <n v="3200"/>
  </r>
  <r>
    <n v="1019"/>
    <s v="Shawon Alam"/>
    <s v="Male"/>
    <d v="1987-02-21T00:00:00"/>
    <n v="38.509589041095893"/>
    <s v="31-40"/>
    <s v="PhD"/>
    <n v="12"/>
    <s v="Specialist"/>
    <x v="7"/>
    <x v="2"/>
    <x v="2"/>
    <x v="651"/>
    <x v="0"/>
    <x v="301"/>
    <s v=""/>
    <x v="2"/>
    <x v="0"/>
    <n v="2900"/>
  </r>
  <r>
    <n v="3677"/>
    <s v="Faisal Roy"/>
    <s v="Female"/>
    <d v="1987-02-17T00:00:00"/>
    <n v="38.520547945205479"/>
    <s v="31-40"/>
    <s v="High School"/>
    <n v="17"/>
    <s v="Executive"/>
    <x v="0"/>
    <x v="0"/>
    <x v="0"/>
    <x v="366"/>
    <x v="1"/>
    <x v="40"/>
    <s v=""/>
    <x v="9"/>
    <x v="0"/>
    <n v="2200"/>
  </r>
  <r>
    <n v="3197"/>
    <s v="Nafisa Mazumder"/>
    <s v="Male"/>
    <d v="1987-02-17T00:00:00"/>
    <n v="38.520547945205479"/>
    <s v="31-40"/>
    <s v="Master's Degree"/>
    <n v="19"/>
    <s v="Assistant Manager"/>
    <x v="1"/>
    <x v="0"/>
    <x v="0"/>
    <x v="535"/>
    <x v="4"/>
    <x v="94"/>
    <s v=""/>
    <x v="11"/>
    <x v="0"/>
    <n v="3600"/>
  </r>
  <r>
    <n v="2285"/>
    <s v="Mehedi Mandal"/>
    <s v="Female"/>
    <d v="1987-02-17T00:00:00"/>
    <n v="38.520547945205479"/>
    <s v="31-40"/>
    <s v="High School"/>
    <n v="6"/>
    <s v="Trainee"/>
    <x v="1"/>
    <x v="0"/>
    <x v="0"/>
    <x v="29"/>
    <x v="0"/>
    <x v="616"/>
    <s v=""/>
    <x v="8"/>
    <x v="0"/>
    <n v="2600"/>
  </r>
  <r>
    <n v="1125"/>
    <s v="Hasan Islam"/>
    <s v="Male"/>
    <d v="1987-02-15T00:00:00"/>
    <n v="38.526027397260272"/>
    <s v="31-40"/>
    <s v="PhD"/>
    <n v="5"/>
    <s v="Manager"/>
    <x v="4"/>
    <x v="0"/>
    <x v="0"/>
    <x v="196"/>
    <x v="3"/>
    <x v="509"/>
    <s v=""/>
    <x v="0"/>
    <x v="0"/>
    <n v="3300"/>
  </r>
  <r>
    <n v="3086"/>
    <s v="Shila Das"/>
    <s v="Female"/>
    <d v="1987-02-13T00:00:00"/>
    <n v="38.531506849315072"/>
    <s v="31-40"/>
    <s v="Master's Degree"/>
    <n v="16"/>
    <s v="Executive"/>
    <x v="0"/>
    <x v="0"/>
    <x v="0"/>
    <x v="59"/>
    <x v="2"/>
    <x v="222"/>
    <s v=""/>
    <x v="9"/>
    <x v="2"/>
    <n v="3700"/>
  </r>
  <r>
    <n v="2929"/>
    <s v="Ashik Roy"/>
    <s v="Male"/>
    <d v="1987-02-11T00:00:00"/>
    <n v="38.536986301369865"/>
    <s v="31-40"/>
    <s v="Master's Degree"/>
    <n v="8"/>
    <s v="Assistant Manager"/>
    <x v="1"/>
    <x v="2"/>
    <x v="2"/>
    <x v="33"/>
    <x v="0"/>
    <x v="341"/>
    <s v=""/>
    <x v="0"/>
    <x v="0"/>
    <n v="2600"/>
  </r>
  <r>
    <n v="1753"/>
    <s v="Ayesha Basu"/>
    <s v="Male"/>
    <d v="1987-02-08T00:00:00"/>
    <n v="38.545205479452058"/>
    <s v="31-40"/>
    <s v="Bachelor's Degree"/>
    <n v="12"/>
    <s v="Senior Executive"/>
    <x v="3"/>
    <x v="0"/>
    <x v="0"/>
    <x v="503"/>
    <x v="2"/>
    <x v="311"/>
    <s v=""/>
    <x v="10"/>
    <x v="2"/>
    <n v="2600"/>
  </r>
  <r>
    <n v="1812"/>
    <s v="Maliha Khan"/>
    <s v="Male"/>
    <d v="1987-02-07T00:00:00"/>
    <n v="38.547945205479451"/>
    <s v="31-40"/>
    <s v="PhD"/>
    <n v="18"/>
    <s v="Manager"/>
    <x v="4"/>
    <x v="0"/>
    <x v="0"/>
    <x v="126"/>
    <x v="3"/>
    <x v="508"/>
    <s v=""/>
    <x v="1"/>
    <x v="0"/>
    <n v="3100"/>
  </r>
  <r>
    <n v="1498"/>
    <s v="Arif Nizam"/>
    <s v="Female"/>
    <d v="1987-02-01T00:00:00"/>
    <n v="38.564383561643837"/>
    <s v="31-40"/>
    <s v="Bachelor's Degree"/>
    <n v="2"/>
    <s v="Specialist"/>
    <x v="7"/>
    <x v="0"/>
    <x v="0"/>
    <x v="599"/>
    <x v="1"/>
    <x v="418"/>
    <s v=""/>
    <x v="10"/>
    <x v="0"/>
    <n v="3800"/>
  </r>
  <r>
    <n v="3374"/>
    <s v="Shafin Hassan"/>
    <s v="Female"/>
    <d v="1987-01-27T00:00:00"/>
    <n v="38.578082191780823"/>
    <s v="31-40"/>
    <s v="High School"/>
    <n v="19"/>
    <s v="Junior Executive"/>
    <x v="0"/>
    <x v="0"/>
    <x v="0"/>
    <x v="401"/>
    <x v="3"/>
    <x v="469"/>
    <s v=""/>
    <x v="3"/>
    <x v="0"/>
    <n v="3200"/>
  </r>
  <r>
    <n v="2892"/>
    <s v="Rafi Bari"/>
    <s v="Male"/>
    <d v="1987-01-27T00:00:00"/>
    <n v="38.578082191780823"/>
    <s v="31-40"/>
    <s v="Master's Degree"/>
    <n v="6"/>
    <s v="Senior Executive"/>
    <x v="3"/>
    <x v="0"/>
    <x v="0"/>
    <x v="247"/>
    <x v="4"/>
    <x v="162"/>
    <s v=""/>
    <x v="4"/>
    <x v="0"/>
    <n v="2400"/>
  </r>
  <r>
    <n v="3051"/>
    <s v="Amin Mazumder"/>
    <s v="Female"/>
    <d v="1987-01-25T00:00:00"/>
    <n v="38.583561643835615"/>
    <s v="31-40"/>
    <s v="High School"/>
    <n v="17"/>
    <s v="Consultant"/>
    <x v="0"/>
    <x v="2"/>
    <x v="2"/>
    <x v="607"/>
    <x v="1"/>
    <x v="66"/>
    <s v=""/>
    <x v="9"/>
    <x v="0"/>
    <n v="3000"/>
  </r>
  <r>
    <n v="1825"/>
    <s v="Sumaiya Roy"/>
    <s v="Male"/>
    <d v="1987-01-24T00:00:00"/>
    <n v="38.586301369863016"/>
    <s v="31-40"/>
    <s v="Bachelor's Degree"/>
    <n v="11"/>
    <s v="Executive"/>
    <x v="0"/>
    <x v="3"/>
    <x v="3"/>
    <x v="612"/>
    <x v="3"/>
    <x v="639"/>
    <s v=""/>
    <x v="10"/>
    <x v="0"/>
    <n v="2700"/>
  </r>
  <r>
    <n v="1126"/>
    <s v="Urmi Shah"/>
    <s v="Male"/>
    <d v="1987-01-23T00:00:00"/>
    <n v="38.589041095890408"/>
    <s v="31-40"/>
    <s v="High School"/>
    <n v="8"/>
    <s v="Director"/>
    <x v="2"/>
    <x v="2"/>
    <x v="2"/>
    <x v="208"/>
    <x v="0"/>
    <x v="379"/>
    <s v=""/>
    <x v="8"/>
    <x v="0"/>
    <n v="3100"/>
  </r>
  <r>
    <n v="1892"/>
    <s v="Abrar Das"/>
    <s v="Male"/>
    <d v="1987-01-18T00:00:00"/>
    <n v="38.602739726027394"/>
    <s v="31-40"/>
    <s v="High School"/>
    <n v="20"/>
    <s v="Team Lead"/>
    <x v="1"/>
    <x v="0"/>
    <x v="0"/>
    <x v="553"/>
    <x v="1"/>
    <x v="40"/>
    <s v=""/>
    <x v="9"/>
    <x v="0"/>
    <n v="2700"/>
  </r>
  <r>
    <n v="3969"/>
    <s v="Sabbir Mazumder"/>
    <s v="Female"/>
    <d v="1987-01-17T00:00:00"/>
    <n v="38.605479452054794"/>
    <s v="31-40"/>
    <s v="Bachelor's Degree"/>
    <n v="12"/>
    <s v="Senior Manager"/>
    <x v="2"/>
    <x v="0"/>
    <x v="0"/>
    <x v="41"/>
    <x v="1"/>
    <x v="26"/>
    <s v=""/>
    <x v="4"/>
    <x v="0"/>
    <n v="3700"/>
  </r>
  <r>
    <n v="3592"/>
    <s v="Hasan Mandal"/>
    <s v="Female"/>
    <d v="1987-01-16T00:00:00"/>
    <n v="38.608219178082194"/>
    <s v="31-40"/>
    <s v="Master's Degree"/>
    <n v="0"/>
    <s v="Manager"/>
    <x v="4"/>
    <x v="0"/>
    <x v="0"/>
    <x v="377"/>
    <x v="3"/>
    <x v="52"/>
    <s v=""/>
    <x v="4"/>
    <x v="0"/>
    <n v="2300"/>
  </r>
  <r>
    <n v="2485"/>
    <s v="Nafisa Hassan"/>
    <s v="Male"/>
    <d v="1987-01-14T00:00:00"/>
    <n v="38.613698630136987"/>
    <s v="31-40"/>
    <s v="High School"/>
    <n v="14"/>
    <s v="General Manager"/>
    <x v="2"/>
    <x v="0"/>
    <x v="0"/>
    <x v="622"/>
    <x v="4"/>
    <x v="229"/>
    <s v=""/>
    <x v="5"/>
    <x v="0"/>
    <n v="2400"/>
  </r>
  <r>
    <n v="3835"/>
    <s v="Khaled Uddin"/>
    <s v="Male"/>
    <d v="1987-01-14T00:00:00"/>
    <n v="38.613698630136987"/>
    <s v="31-40"/>
    <s v="Bachelor's Degree"/>
    <n v="6"/>
    <s v="Specialist"/>
    <x v="7"/>
    <x v="2"/>
    <x v="2"/>
    <x v="428"/>
    <x v="0"/>
    <x v="565"/>
    <s v=""/>
    <x v="1"/>
    <x v="0"/>
    <n v="2100"/>
  </r>
  <r>
    <n v="1191"/>
    <s v="Ashik Dutta"/>
    <s v="Male"/>
    <d v="1987-01-06T00:00:00"/>
    <n v="38.635616438356166"/>
    <s v="31-40"/>
    <s v="High School"/>
    <n v="12"/>
    <s v="General Manager"/>
    <x v="2"/>
    <x v="0"/>
    <x v="0"/>
    <x v="359"/>
    <x v="1"/>
    <x v="636"/>
    <s v=""/>
    <x v="10"/>
    <x v="0"/>
    <n v="3000"/>
  </r>
  <r>
    <n v="3625"/>
    <s v="Tarek Khan"/>
    <s v="Male"/>
    <d v="1986-12-31T00:00:00"/>
    <n v="38.652054794520545"/>
    <s v="31-40"/>
    <s v="PhD"/>
    <n v="6"/>
    <s v="Officer"/>
    <x v="5"/>
    <x v="2"/>
    <x v="2"/>
    <x v="652"/>
    <x v="1"/>
    <x v="13"/>
    <s v=""/>
    <x v="0"/>
    <x v="0"/>
    <n v="2700"/>
  </r>
  <r>
    <n v="3153"/>
    <s v="Sumaiya Bhuiyan"/>
    <s v="Female"/>
    <d v="1986-12-29T00:00:00"/>
    <n v="38.657534246575345"/>
    <s v="31-40"/>
    <s v="Bachelor's Degree"/>
    <n v="13"/>
    <s v="Trainee"/>
    <x v="1"/>
    <x v="0"/>
    <x v="0"/>
    <x v="556"/>
    <x v="3"/>
    <x v="270"/>
    <s v=""/>
    <x v="9"/>
    <x v="0"/>
    <n v="3700"/>
  </r>
  <r>
    <n v="1913"/>
    <s v="Biplob Ferdous"/>
    <s v="Male"/>
    <d v="1986-12-27T00:00:00"/>
    <n v="38.663013698630138"/>
    <s v="31-40"/>
    <s v="Bachelor's Degree"/>
    <n v="2"/>
    <s v="Manager"/>
    <x v="4"/>
    <x v="0"/>
    <x v="0"/>
    <x v="452"/>
    <x v="2"/>
    <x v="554"/>
    <s v=""/>
    <x v="1"/>
    <x v="2"/>
    <n v="3700"/>
  </r>
  <r>
    <n v="2319"/>
    <s v="Tania Sharif"/>
    <s v="Male"/>
    <d v="1986-12-22T00:00:00"/>
    <n v="38.676712328767124"/>
    <s v="31-40"/>
    <s v="High School"/>
    <n v="20"/>
    <s v="Senior Executive"/>
    <x v="3"/>
    <x v="3"/>
    <x v="3"/>
    <x v="500"/>
    <x v="2"/>
    <x v="519"/>
    <n v="47"/>
    <x v="8"/>
    <x v="1"/>
    <n v="3000"/>
  </r>
  <r>
    <n v="3195"/>
    <s v="Mehedi Ahmed"/>
    <s v="Male"/>
    <d v="1986-12-20T00:00:00"/>
    <n v="38.682191780821917"/>
    <s v="31-40"/>
    <s v="Bachelor's Degree"/>
    <n v="16"/>
    <s v="Executive"/>
    <x v="0"/>
    <x v="0"/>
    <x v="0"/>
    <x v="653"/>
    <x v="3"/>
    <x v="435"/>
    <s v=""/>
    <x v="8"/>
    <x v="0"/>
    <n v="3700"/>
  </r>
  <r>
    <n v="3535"/>
    <s v="Shila Mandal"/>
    <s v="Male"/>
    <d v="1986-12-17T00:00:00"/>
    <n v="38.69041095890411"/>
    <s v="31-40"/>
    <s v="High School"/>
    <n v="15"/>
    <s v="Senior Executive"/>
    <x v="3"/>
    <x v="2"/>
    <x v="2"/>
    <x v="442"/>
    <x v="2"/>
    <x v="442"/>
    <s v=""/>
    <x v="9"/>
    <x v="2"/>
    <n v="2400"/>
  </r>
  <r>
    <n v="3316"/>
    <s v="Rafi Akter"/>
    <s v="Male"/>
    <d v="1986-12-11T00:00:00"/>
    <n v="38.706849315068496"/>
    <s v="31-40"/>
    <s v="Bachelor's Degree"/>
    <n v="8"/>
    <s v="Manager"/>
    <x v="4"/>
    <x v="0"/>
    <x v="0"/>
    <x v="140"/>
    <x v="0"/>
    <x v="402"/>
    <s v=""/>
    <x v="11"/>
    <x v="0"/>
    <n v="2700"/>
  </r>
  <r>
    <n v="3074"/>
    <s v="Priya Biswas"/>
    <s v="Male"/>
    <d v="1986-12-10T00:00:00"/>
    <n v="38.709589041095889"/>
    <s v="31-40"/>
    <s v="PhD"/>
    <n v="9"/>
    <s v="General Manager"/>
    <x v="2"/>
    <x v="2"/>
    <x v="2"/>
    <x v="7"/>
    <x v="1"/>
    <x v="6"/>
    <s v=""/>
    <x v="4"/>
    <x v="0"/>
    <n v="2500"/>
  </r>
  <r>
    <n v="1855"/>
    <s v="Kamrul Roy"/>
    <s v="Female"/>
    <d v="1986-12-09T00:00:00"/>
    <n v="38.712328767123289"/>
    <s v="31-40"/>
    <s v="High School"/>
    <n v="4"/>
    <s v="Senior Executive"/>
    <x v="3"/>
    <x v="0"/>
    <x v="0"/>
    <x v="69"/>
    <x v="1"/>
    <x v="83"/>
    <s v=""/>
    <x v="11"/>
    <x v="0"/>
    <n v="2400"/>
  </r>
  <r>
    <n v="1089"/>
    <s v="Samia Sultana"/>
    <s v="Male"/>
    <d v="1986-12-01T00:00:00"/>
    <n v="38.734246575342468"/>
    <s v="31-40"/>
    <s v="Bachelor's Degree"/>
    <n v="10"/>
    <s v="Senior Executive"/>
    <x v="3"/>
    <x v="2"/>
    <x v="2"/>
    <x v="162"/>
    <x v="2"/>
    <x v="585"/>
    <n v="55"/>
    <x v="2"/>
    <x v="1"/>
    <n v="3300"/>
  </r>
  <r>
    <n v="2014"/>
    <s v="Nadia Morshed"/>
    <s v="Female"/>
    <d v="1986-11-29T00:00:00"/>
    <n v="38.739726027397261"/>
    <s v="31-40"/>
    <s v="PhD"/>
    <n v="0"/>
    <s v="General Manager"/>
    <x v="2"/>
    <x v="0"/>
    <x v="0"/>
    <x v="463"/>
    <x v="1"/>
    <x v="447"/>
    <s v=""/>
    <x v="4"/>
    <x v="0"/>
    <n v="2000"/>
  </r>
  <r>
    <n v="1193"/>
    <s v="Khaled Hassan"/>
    <s v="Female"/>
    <d v="1986-11-20T00:00:00"/>
    <n v="38.764383561643832"/>
    <s v="31-40"/>
    <s v="Bachelor's Degree"/>
    <n v="2"/>
    <s v="Executive"/>
    <x v="0"/>
    <x v="3"/>
    <x v="3"/>
    <x v="654"/>
    <x v="4"/>
    <x v="311"/>
    <s v=""/>
    <x v="10"/>
    <x v="0"/>
    <n v="2200"/>
  </r>
  <r>
    <n v="3845"/>
    <s v="Faisal Uddin"/>
    <s v="Male"/>
    <d v="1986-11-15T00:00:00"/>
    <n v="38.778082191780825"/>
    <s v="31-40"/>
    <s v="PhD"/>
    <n v="13"/>
    <s v="Assistant Manager"/>
    <x v="1"/>
    <x v="0"/>
    <x v="0"/>
    <x v="252"/>
    <x v="3"/>
    <x v="646"/>
    <s v=""/>
    <x v="10"/>
    <x v="0"/>
    <n v="3200"/>
  </r>
  <r>
    <n v="3157"/>
    <s v="Hasan Haque"/>
    <s v="Male"/>
    <d v="1986-11-14T00:00:00"/>
    <n v="38.780821917808218"/>
    <s v="31-40"/>
    <s v="Master's Degree"/>
    <n v="20"/>
    <s v="Consultant"/>
    <x v="0"/>
    <x v="3"/>
    <x v="3"/>
    <x v="650"/>
    <x v="2"/>
    <x v="74"/>
    <n v="44"/>
    <x v="6"/>
    <x v="1"/>
    <n v="2500"/>
  </r>
  <r>
    <n v="1358"/>
    <s v="Towhid Haque"/>
    <s v="Female"/>
    <d v="1986-11-14T00:00:00"/>
    <n v="38.780821917808218"/>
    <s v="31-40"/>
    <s v="High School"/>
    <n v="11"/>
    <s v="Senior Executive"/>
    <x v="3"/>
    <x v="0"/>
    <x v="0"/>
    <x v="456"/>
    <x v="0"/>
    <x v="117"/>
    <s v=""/>
    <x v="6"/>
    <x v="0"/>
    <n v="2700"/>
  </r>
  <r>
    <n v="1382"/>
    <s v="Tanvir Rashid"/>
    <s v="Female"/>
    <d v="1986-11-12T00:00:00"/>
    <n v="38.786301369863011"/>
    <s v="31-40"/>
    <s v="Bachelor's Degree"/>
    <n v="2"/>
    <s v="Junior Executive"/>
    <x v="0"/>
    <x v="0"/>
    <x v="0"/>
    <x v="209"/>
    <x v="3"/>
    <x v="233"/>
    <s v=""/>
    <x v="10"/>
    <x v="0"/>
    <n v="3700"/>
  </r>
  <r>
    <n v="1366"/>
    <s v="Ayesha Haque"/>
    <s v="Male"/>
    <d v="1986-11-04T00:00:00"/>
    <n v="38.80821917808219"/>
    <s v="31-40"/>
    <s v="Bachelor's Degree"/>
    <n v="10"/>
    <s v="General Manager"/>
    <x v="2"/>
    <x v="0"/>
    <x v="0"/>
    <x v="655"/>
    <x v="2"/>
    <x v="647"/>
    <n v="39"/>
    <x v="1"/>
    <x v="1"/>
    <n v="2700"/>
  </r>
  <r>
    <n v="2225"/>
    <s v="Faisal Ahmed"/>
    <s v="Female"/>
    <d v="1986-11-03T00:00:00"/>
    <n v="38.81095890410959"/>
    <s v="31-40"/>
    <s v="High School"/>
    <n v="14"/>
    <s v="Executive"/>
    <x v="0"/>
    <x v="0"/>
    <x v="0"/>
    <x v="175"/>
    <x v="2"/>
    <x v="92"/>
    <s v=""/>
    <x v="3"/>
    <x v="2"/>
    <n v="2100"/>
  </r>
  <r>
    <n v="1508"/>
    <s v="Mahfuz Sheikh"/>
    <s v="Female"/>
    <d v="1986-10-27T00:00:00"/>
    <n v="38.830136986301369"/>
    <s v="31-40"/>
    <s v="PhD"/>
    <n v="0"/>
    <s v="Manager"/>
    <x v="4"/>
    <x v="0"/>
    <x v="0"/>
    <x v="234"/>
    <x v="0"/>
    <x v="638"/>
    <s v=""/>
    <x v="7"/>
    <x v="0"/>
    <n v="2300"/>
  </r>
  <r>
    <n v="3332"/>
    <s v="Puja Sarkar"/>
    <s v="Female"/>
    <d v="1986-10-25T00:00:00"/>
    <n v="38.835616438356162"/>
    <s v="31-40"/>
    <s v="Master's Degree"/>
    <n v="13"/>
    <s v="Analyst"/>
    <x v="4"/>
    <x v="0"/>
    <x v="0"/>
    <x v="291"/>
    <x v="3"/>
    <x v="597"/>
    <s v=""/>
    <x v="10"/>
    <x v="0"/>
    <n v="2700"/>
  </r>
  <r>
    <n v="2658"/>
    <s v="Ayesha Chowdhury"/>
    <s v="Male"/>
    <d v="1986-10-25T00:00:00"/>
    <n v="38.835616438356162"/>
    <s v="31-40"/>
    <s v="Bachelor's Degree"/>
    <n v="12"/>
    <s v="Assistant Manager"/>
    <x v="1"/>
    <x v="0"/>
    <x v="0"/>
    <x v="85"/>
    <x v="4"/>
    <x v="640"/>
    <s v=""/>
    <x v="4"/>
    <x v="0"/>
    <n v="3800"/>
  </r>
  <r>
    <n v="2270"/>
    <s v="Tanvir Islam"/>
    <s v="Female"/>
    <d v="1986-10-24T00:00:00"/>
    <n v="38.838356164383562"/>
    <s v="31-40"/>
    <s v="High School"/>
    <n v="20"/>
    <s v="Manager"/>
    <x v="4"/>
    <x v="0"/>
    <x v="0"/>
    <x v="588"/>
    <x v="2"/>
    <x v="428"/>
    <s v=""/>
    <x v="1"/>
    <x v="2"/>
    <n v="3600"/>
  </r>
  <r>
    <n v="2192"/>
    <s v="Iftekhar Basu"/>
    <s v="Male"/>
    <d v="1986-10-22T00:00:00"/>
    <n v="38.843835616438355"/>
    <s v="31-40"/>
    <s v="High School"/>
    <n v="16"/>
    <s v="Team Lead"/>
    <x v="1"/>
    <x v="0"/>
    <x v="0"/>
    <x v="542"/>
    <x v="2"/>
    <x v="187"/>
    <s v=""/>
    <x v="1"/>
    <x v="2"/>
    <n v="3300"/>
  </r>
  <r>
    <n v="1339"/>
    <s v="Nusrat Dutta"/>
    <s v="Male"/>
    <d v="1986-10-21T00:00:00"/>
    <n v="38.846575342465755"/>
    <s v="31-40"/>
    <s v="Bachelor's Degree"/>
    <n v="7"/>
    <s v="Executive"/>
    <x v="0"/>
    <x v="2"/>
    <x v="2"/>
    <x v="584"/>
    <x v="2"/>
    <x v="330"/>
    <n v="37"/>
    <x v="8"/>
    <x v="1"/>
    <n v="2700"/>
  </r>
  <r>
    <n v="2756"/>
    <s v="Nafisa Mazumder"/>
    <s v="Male"/>
    <d v="1986-10-05T00:00:00"/>
    <n v="38.890410958904113"/>
    <s v="31-40"/>
    <s v="Bachelor's Degree"/>
    <n v="0"/>
    <s v="Director"/>
    <x v="2"/>
    <x v="2"/>
    <x v="2"/>
    <x v="453"/>
    <x v="0"/>
    <x v="321"/>
    <s v=""/>
    <x v="7"/>
    <x v="0"/>
    <n v="3500"/>
  </r>
  <r>
    <n v="2784"/>
    <s v="Rina Mahmud"/>
    <s v="Female"/>
    <d v="1986-09-27T00:00:00"/>
    <n v="38.912328767123284"/>
    <s v="31-40"/>
    <s v="PhD"/>
    <n v="4"/>
    <s v="Trainee"/>
    <x v="1"/>
    <x v="1"/>
    <x v="1"/>
    <x v="656"/>
    <x v="2"/>
    <x v="436"/>
    <n v="57"/>
    <x v="1"/>
    <x v="1"/>
    <n v="3900"/>
  </r>
  <r>
    <n v="2990"/>
    <s v="Imran Bari"/>
    <s v="Male"/>
    <d v="1986-09-23T00:00:00"/>
    <n v="38.923287671232877"/>
    <s v="31-40"/>
    <s v="PhD"/>
    <n v="16"/>
    <s v="Senior Executive"/>
    <x v="3"/>
    <x v="0"/>
    <x v="0"/>
    <x v="657"/>
    <x v="3"/>
    <x v="600"/>
    <s v=""/>
    <x v="1"/>
    <x v="0"/>
    <n v="3900"/>
  </r>
  <r>
    <n v="2190"/>
    <s v="Kamrul Das"/>
    <s v="Female"/>
    <d v="1986-09-19T00:00:00"/>
    <n v="38.934246575342463"/>
    <s v="31-40"/>
    <s v="High School"/>
    <n v="7"/>
    <s v="Specialist"/>
    <x v="7"/>
    <x v="3"/>
    <x v="3"/>
    <x v="658"/>
    <x v="2"/>
    <x v="476"/>
    <n v="57"/>
    <x v="4"/>
    <x v="1"/>
    <n v="2800"/>
  </r>
  <r>
    <n v="1370"/>
    <s v="Jahid Biswas"/>
    <s v="Female"/>
    <d v="1986-09-13T00:00:00"/>
    <n v="38.950684931506849"/>
    <s v="31-40"/>
    <s v="High School"/>
    <n v="18"/>
    <s v="Senior Executive"/>
    <x v="3"/>
    <x v="0"/>
    <x v="0"/>
    <x v="554"/>
    <x v="3"/>
    <x v="414"/>
    <s v=""/>
    <x v="0"/>
    <x v="0"/>
    <n v="3100"/>
  </r>
  <r>
    <n v="2112"/>
    <s v="Towhid Morshed"/>
    <s v="Female"/>
    <d v="1986-09-10T00:00:00"/>
    <n v="38.958904109589042"/>
    <s v="31-40"/>
    <s v="Bachelor's Degree"/>
    <n v="20"/>
    <s v="Officer"/>
    <x v="5"/>
    <x v="0"/>
    <x v="0"/>
    <x v="157"/>
    <x v="3"/>
    <x v="648"/>
    <s v=""/>
    <x v="11"/>
    <x v="0"/>
    <n v="2400"/>
  </r>
  <r>
    <n v="2638"/>
    <s v="Mona Sultana"/>
    <s v="Female"/>
    <d v="1986-09-09T00:00:00"/>
    <n v="38.961643835616435"/>
    <s v="31-40"/>
    <s v="Master's Degree"/>
    <n v="0"/>
    <s v="Assistant Manager"/>
    <x v="1"/>
    <x v="0"/>
    <x v="0"/>
    <x v="479"/>
    <x v="1"/>
    <x v="62"/>
    <s v=""/>
    <x v="7"/>
    <x v="0"/>
    <n v="2200"/>
  </r>
  <r>
    <n v="3601"/>
    <s v="Nafisa Roy"/>
    <s v="Female"/>
    <d v="1986-09-04T00:00:00"/>
    <n v="38.975342465753428"/>
    <s v="31-40"/>
    <s v="Bachelor's Degree"/>
    <n v="0"/>
    <s v="Coordinator"/>
    <x v="5"/>
    <x v="0"/>
    <x v="0"/>
    <x v="615"/>
    <x v="3"/>
    <x v="148"/>
    <s v=""/>
    <x v="9"/>
    <x v="0"/>
    <n v="3500"/>
  </r>
  <r>
    <n v="3973"/>
    <s v="Tania Nizam"/>
    <s v="Female"/>
    <d v="1986-09-02T00:00:00"/>
    <n v="38.980821917808221"/>
    <s v="31-40"/>
    <s v="PhD"/>
    <n v="4"/>
    <s v="Senior Executive"/>
    <x v="3"/>
    <x v="0"/>
    <x v="0"/>
    <x v="472"/>
    <x v="3"/>
    <x v="463"/>
    <s v=""/>
    <x v="1"/>
    <x v="0"/>
    <n v="3100"/>
  </r>
  <r>
    <n v="1622"/>
    <s v="Mim Mandal"/>
    <s v="Male"/>
    <d v="1986-08-24T00:00:00"/>
    <n v="39.005479452054793"/>
    <s v="31-40"/>
    <s v="Bachelor's Degree"/>
    <n v="13"/>
    <s v="Executive"/>
    <x v="0"/>
    <x v="0"/>
    <x v="0"/>
    <x v="50"/>
    <x v="3"/>
    <x v="399"/>
    <s v=""/>
    <x v="3"/>
    <x v="0"/>
    <n v="2700"/>
  </r>
  <r>
    <n v="2729"/>
    <s v="Anika Talukder"/>
    <s v="Female"/>
    <d v="1986-08-23T00:00:00"/>
    <n v="39.008219178082193"/>
    <s v="31-40"/>
    <s v="Bachelor's Degree"/>
    <n v="3"/>
    <s v="Intern"/>
    <x v="6"/>
    <x v="0"/>
    <x v="0"/>
    <x v="63"/>
    <x v="1"/>
    <x v="649"/>
    <s v=""/>
    <x v="5"/>
    <x v="0"/>
    <n v="3600"/>
  </r>
  <r>
    <n v="2593"/>
    <s v="Nadia Nandi"/>
    <s v="Male"/>
    <d v="1986-08-20T00:00:00"/>
    <n v="39.016438356164386"/>
    <s v="31-40"/>
    <s v="Master's Degree"/>
    <n v="4"/>
    <s v="Coordinator"/>
    <x v="5"/>
    <x v="0"/>
    <x v="0"/>
    <x v="4"/>
    <x v="1"/>
    <x v="17"/>
    <s v=""/>
    <x v="6"/>
    <x v="0"/>
    <n v="3000"/>
  </r>
  <r>
    <n v="3437"/>
    <s v="Khaled Ferdous"/>
    <s v="Female"/>
    <d v="1986-08-11T00:00:00"/>
    <n v="39.041095890410958"/>
    <s v="31-40"/>
    <s v="Bachelor's Degree"/>
    <n v="1"/>
    <s v="Manager"/>
    <x v="4"/>
    <x v="0"/>
    <x v="0"/>
    <x v="474"/>
    <x v="0"/>
    <x v="135"/>
    <s v=""/>
    <x v="11"/>
    <x v="0"/>
    <n v="3900"/>
  </r>
  <r>
    <n v="3584"/>
    <s v="Rafi Akter"/>
    <s v="Male"/>
    <d v="1986-08-07T00:00:00"/>
    <n v="39.052054794520551"/>
    <s v="31-40"/>
    <s v="Master's Degree"/>
    <n v="7"/>
    <s v="Team Lead"/>
    <x v="1"/>
    <x v="0"/>
    <x v="0"/>
    <x v="341"/>
    <x v="3"/>
    <x v="152"/>
    <s v=""/>
    <x v="2"/>
    <x v="0"/>
    <n v="2200"/>
  </r>
  <r>
    <n v="1542"/>
    <s v="Sadia Shah"/>
    <s v="Female"/>
    <d v="1986-07-31T00:00:00"/>
    <n v="39.07123287671233"/>
    <s v="31-40"/>
    <s v="PhD"/>
    <n v="5"/>
    <s v="Executive"/>
    <x v="0"/>
    <x v="0"/>
    <x v="0"/>
    <x v="124"/>
    <x v="3"/>
    <x v="352"/>
    <s v=""/>
    <x v="5"/>
    <x v="0"/>
    <n v="2100"/>
  </r>
  <r>
    <n v="2864"/>
    <s v="Shila Nandi"/>
    <s v="Male"/>
    <d v="1986-07-28T00:00:00"/>
    <n v="39.079452054794523"/>
    <s v="31-40"/>
    <s v="High School"/>
    <n v="14"/>
    <s v="Executive"/>
    <x v="0"/>
    <x v="1"/>
    <x v="1"/>
    <x v="596"/>
    <x v="2"/>
    <x v="650"/>
    <n v="49"/>
    <x v="2"/>
    <x v="1"/>
    <n v="3700"/>
  </r>
  <r>
    <n v="3788"/>
    <s v="Tania Das"/>
    <s v="Male"/>
    <d v="1986-07-27T00:00:00"/>
    <n v="39.082191780821915"/>
    <s v="31-40"/>
    <s v="Master's Degree"/>
    <n v="10"/>
    <s v="Executive"/>
    <x v="0"/>
    <x v="2"/>
    <x v="2"/>
    <x v="409"/>
    <x v="2"/>
    <x v="573"/>
    <n v="53"/>
    <x v="6"/>
    <x v="1"/>
    <n v="2000"/>
  </r>
  <r>
    <n v="1280"/>
    <s v="Mim Das"/>
    <s v="Female"/>
    <d v="1986-07-26T00:00:00"/>
    <n v="39.084931506849315"/>
    <s v="31-40"/>
    <s v="Master's Degree"/>
    <n v="18"/>
    <s v="Junior Executive"/>
    <x v="0"/>
    <x v="2"/>
    <x v="2"/>
    <x v="425"/>
    <x v="0"/>
    <x v="531"/>
    <s v=""/>
    <x v="10"/>
    <x v="0"/>
    <n v="3500"/>
  </r>
  <r>
    <n v="3772"/>
    <s v="Shawon Shah"/>
    <s v="Male"/>
    <d v="1986-07-25T00:00:00"/>
    <n v="39.087671232876716"/>
    <s v="31-40"/>
    <s v="PhD"/>
    <n v="5"/>
    <s v="Analyst"/>
    <x v="4"/>
    <x v="2"/>
    <x v="2"/>
    <x v="229"/>
    <x v="1"/>
    <x v="511"/>
    <s v=""/>
    <x v="5"/>
    <x v="0"/>
    <n v="2600"/>
  </r>
  <r>
    <n v="1899"/>
    <s v="Sajid Haque"/>
    <s v="Male"/>
    <d v="1986-07-14T00:00:00"/>
    <n v="39.11780821917808"/>
    <s v="31-40"/>
    <s v="Bachelor's Degree"/>
    <n v="9"/>
    <s v="General Manager"/>
    <x v="2"/>
    <x v="3"/>
    <x v="3"/>
    <x v="338"/>
    <x v="3"/>
    <x v="472"/>
    <s v=""/>
    <x v="2"/>
    <x v="0"/>
    <n v="2300"/>
  </r>
  <r>
    <n v="3832"/>
    <s v="Mim Sarkar"/>
    <s v="Female"/>
    <d v="1986-07-13T00:00:00"/>
    <n v="39.12054794520548"/>
    <s v="31-40"/>
    <s v="PhD"/>
    <n v="9"/>
    <s v="Trainee"/>
    <x v="1"/>
    <x v="0"/>
    <x v="0"/>
    <x v="583"/>
    <x v="1"/>
    <x v="517"/>
    <s v=""/>
    <x v="7"/>
    <x v="0"/>
    <n v="2800"/>
  </r>
  <r>
    <n v="2495"/>
    <s v="Iftekhar Kabir"/>
    <s v="Male"/>
    <d v="1986-07-13T00:00:00"/>
    <n v="39.12054794520548"/>
    <s v="31-40"/>
    <s v="Master's Degree"/>
    <n v="9"/>
    <s v="Executive"/>
    <x v="0"/>
    <x v="2"/>
    <x v="2"/>
    <x v="327"/>
    <x v="1"/>
    <x v="411"/>
    <s v=""/>
    <x v="5"/>
    <x v="0"/>
    <n v="2500"/>
  </r>
  <r>
    <n v="2041"/>
    <s v="Mitu Anwar"/>
    <s v="Female"/>
    <d v="1986-07-06T00:00:00"/>
    <n v="39.139726027397259"/>
    <s v="31-40"/>
    <s v="PhD"/>
    <n v="7"/>
    <s v="Junior Executive"/>
    <x v="0"/>
    <x v="0"/>
    <x v="0"/>
    <x v="330"/>
    <x v="1"/>
    <x v="430"/>
    <s v=""/>
    <x v="2"/>
    <x v="0"/>
    <n v="2300"/>
  </r>
  <r>
    <n v="1335"/>
    <s v="Sadia Karim"/>
    <s v="Male"/>
    <d v="1986-07-03T00:00:00"/>
    <n v="39.147945205479452"/>
    <s v="31-40"/>
    <s v="PhD"/>
    <n v="12"/>
    <s v="Trainee"/>
    <x v="1"/>
    <x v="0"/>
    <x v="0"/>
    <x v="53"/>
    <x v="1"/>
    <x v="640"/>
    <s v=""/>
    <x v="4"/>
    <x v="0"/>
    <n v="2300"/>
  </r>
  <r>
    <n v="2316"/>
    <s v="Faisal Hossain"/>
    <s v="Male"/>
    <d v="1986-06-21T00:00:00"/>
    <n v="39.180821917808217"/>
    <s v="31-40"/>
    <s v="Master's Degree"/>
    <n v="7"/>
    <s v="Senior Manager"/>
    <x v="2"/>
    <x v="0"/>
    <x v="0"/>
    <x v="332"/>
    <x v="3"/>
    <x v="540"/>
    <s v=""/>
    <x v="10"/>
    <x v="0"/>
    <n v="2500"/>
  </r>
  <r>
    <n v="1185"/>
    <s v="Mitu Shah"/>
    <s v="Female"/>
    <d v="1986-06-20T00:00:00"/>
    <n v="39.183561643835617"/>
    <s v="31-40"/>
    <s v="PhD"/>
    <n v="13"/>
    <s v="Specialist"/>
    <x v="7"/>
    <x v="0"/>
    <x v="0"/>
    <x v="80"/>
    <x v="0"/>
    <x v="133"/>
    <s v=""/>
    <x v="5"/>
    <x v="0"/>
    <n v="2900"/>
  </r>
  <r>
    <n v="1713"/>
    <s v="Sajjad Sultana"/>
    <s v="Female"/>
    <d v="1986-06-14T00:00:00"/>
    <n v="39.200000000000003"/>
    <s v="31-40"/>
    <s v="Master's Degree"/>
    <n v="11"/>
    <s v="Senior Executive"/>
    <x v="3"/>
    <x v="3"/>
    <x v="3"/>
    <x v="358"/>
    <x v="2"/>
    <x v="41"/>
    <n v="46"/>
    <x v="2"/>
    <x v="1"/>
    <n v="3500"/>
  </r>
  <r>
    <n v="2981"/>
    <s v="Anika Ferdous"/>
    <s v="Male"/>
    <d v="1986-06-14T00:00:00"/>
    <n v="39.200000000000003"/>
    <s v="31-40"/>
    <s v="Master's Degree"/>
    <n v="3"/>
    <s v="Assistant Manager"/>
    <x v="1"/>
    <x v="0"/>
    <x v="0"/>
    <x v="352"/>
    <x v="3"/>
    <x v="510"/>
    <s v=""/>
    <x v="2"/>
    <x v="0"/>
    <n v="2100"/>
  </r>
  <r>
    <n v="1870"/>
    <s v="Mim Akter"/>
    <s v="Female"/>
    <d v="1986-06-13T00:00:00"/>
    <n v="39.202739726027396"/>
    <s v="31-40"/>
    <s v="PhD"/>
    <n v="5"/>
    <s v="Team Lead"/>
    <x v="1"/>
    <x v="0"/>
    <x v="0"/>
    <x v="220"/>
    <x v="0"/>
    <x v="104"/>
    <s v=""/>
    <x v="9"/>
    <x v="0"/>
    <n v="3900"/>
  </r>
  <r>
    <n v="3578"/>
    <s v="Sadia Mazumder"/>
    <s v="Male"/>
    <d v="1986-06-07T00:00:00"/>
    <n v="39.219178082191782"/>
    <s v="31-40"/>
    <s v="High School"/>
    <n v="2"/>
    <s v="Trainee"/>
    <x v="1"/>
    <x v="0"/>
    <x v="0"/>
    <x v="659"/>
    <x v="0"/>
    <x v="385"/>
    <s v=""/>
    <x v="10"/>
    <x v="0"/>
    <n v="2100"/>
  </r>
  <r>
    <n v="2503"/>
    <s v="Samia Haque"/>
    <s v="Female"/>
    <d v="1986-06-03T00:00:00"/>
    <n v="39.230136986301368"/>
    <s v="31-40"/>
    <s v="Master's Degree"/>
    <n v="16"/>
    <s v="Coordinator"/>
    <x v="5"/>
    <x v="3"/>
    <x v="3"/>
    <x v="54"/>
    <x v="4"/>
    <x v="434"/>
    <s v=""/>
    <x v="9"/>
    <x v="0"/>
    <n v="3900"/>
  </r>
  <r>
    <n v="1572"/>
    <s v="Amin Basu"/>
    <s v="Male"/>
    <d v="1986-06-02T00:00:00"/>
    <n v="39.232876712328768"/>
    <s v="31-40"/>
    <s v="PhD"/>
    <n v="17"/>
    <s v="Senior Executive"/>
    <x v="3"/>
    <x v="0"/>
    <x v="0"/>
    <x v="474"/>
    <x v="1"/>
    <x v="288"/>
    <s v=""/>
    <x v="11"/>
    <x v="0"/>
    <n v="3300"/>
  </r>
  <r>
    <n v="2529"/>
    <s v="Towhid Anwar"/>
    <s v="Male"/>
    <d v="1986-05-30T00:00:00"/>
    <n v="39.241095890410961"/>
    <s v="31-40"/>
    <s v="High School"/>
    <n v="5"/>
    <s v="Trainee"/>
    <x v="1"/>
    <x v="0"/>
    <x v="0"/>
    <x v="275"/>
    <x v="1"/>
    <x v="651"/>
    <s v=""/>
    <x v="11"/>
    <x v="0"/>
    <n v="2100"/>
  </r>
  <r>
    <n v="2946"/>
    <s v="Biplob Hassan"/>
    <s v="Female"/>
    <d v="1986-05-19T00:00:00"/>
    <n v="39.271232876712325"/>
    <s v="31-40"/>
    <s v="Bachelor's Degree"/>
    <n v="16"/>
    <s v="Senior Manager"/>
    <x v="2"/>
    <x v="2"/>
    <x v="2"/>
    <x v="125"/>
    <x v="0"/>
    <x v="422"/>
    <s v=""/>
    <x v="7"/>
    <x v="0"/>
    <n v="3200"/>
  </r>
  <r>
    <n v="2305"/>
    <s v="Nusrat Uddin"/>
    <s v="Male"/>
    <d v="1986-05-14T00:00:00"/>
    <n v="39.284931506849318"/>
    <s v="31-40"/>
    <s v="High School"/>
    <n v="11"/>
    <s v="Executive"/>
    <x v="0"/>
    <x v="3"/>
    <x v="3"/>
    <x v="34"/>
    <x v="2"/>
    <x v="99"/>
    <n v="59"/>
    <x v="0"/>
    <x v="1"/>
    <n v="3600"/>
  </r>
  <r>
    <n v="2710"/>
    <s v="Parvez Biswas"/>
    <s v="Female"/>
    <d v="1986-05-10T00:00:00"/>
    <n v="39.295890410958904"/>
    <s v="31-40"/>
    <s v="High School"/>
    <n v="9"/>
    <s v="Specialist"/>
    <x v="7"/>
    <x v="1"/>
    <x v="1"/>
    <x v="660"/>
    <x v="2"/>
    <x v="74"/>
    <n v="49"/>
    <x v="6"/>
    <x v="1"/>
    <n v="3200"/>
  </r>
  <r>
    <n v="1212"/>
    <s v="Abrar Rahman"/>
    <s v="Male"/>
    <d v="1986-05-08T00:00:00"/>
    <n v="39.301369863013697"/>
    <s v="31-40"/>
    <s v="Bachelor's Degree"/>
    <n v="7"/>
    <s v="Assistant Manager"/>
    <x v="1"/>
    <x v="0"/>
    <x v="0"/>
    <x v="640"/>
    <x v="1"/>
    <x v="189"/>
    <s v=""/>
    <x v="3"/>
    <x v="0"/>
    <n v="3600"/>
  </r>
  <r>
    <n v="2741"/>
    <s v="Sajjad Akter"/>
    <s v="Male"/>
    <d v="1986-04-28T00:00:00"/>
    <n v="39.328767123287669"/>
    <s v="31-40"/>
    <s v="High School"/>
    <n v="10"/>
    <s v="Analyst"/>
    <x v="4"/>
    <x v="0"/>
    <x v="0"/>
    <x v="240"/>
    <x v="1"/>
    <x v="254"/>
    <s v=""/>
    <x v="9"/>
    <x v="0"/>
    <n v="3100"/>
  </r>
  <r>
    <n v="1857"/>
    <s v="Priya Roy"/>
    <s v="Male"/>
    <d v="1986-04-28T00:00:00"/>
    <n v="39.328767123287669"/>
    <s v="31-40"/>
    <s v="Master's Degree"/>
    <n v="6"/>
    <s v="Senior Manager"/>
    <x v="2"/>
    <x v="0"/>
    <x v="0"/>
    <x v="650"/>
    <x v="0"/>
    <x v="140"/>
    <s v=""/>
    <x v="6"/>
    <x v="0"/>
    <n v="2600"/>
  </r>
  <r>
    <n v="3660"/>
    <s v="Sadia Hossain"/>
    <s v="Male"/>
    <d v="1986-04-23T00:00:00"/>
    <n v="39.342465753424655"/>
    <s v="31-40"/>
    <s v="High School"/>
    <n v="3"/>
    <s v="Senior Executive"/>
    <x v="3"/>
    <x v="0"/>
    <x v="0"/>
    <x v="246"/>
    <x v="1"/>
    <x v="602"/>
    <s v=""/>
    <x v="3"/>
    <x v="0"/>
    <n v="2300"/>
  </r>
  <r>
    <n v="1895"/>
    <s v="Rafi Ferdous"/>
    <s v="Female"/>
    <d v="1986-04-20T00:00:00"/>
    <n v="39.350684931506848"/>
    <s v="31-40"/>
    <s v="Master's Degree"/>
    <n v="18"/>
    <s v="Manager"/>
    <x v="4"/>
    <x v="2"/>
    <x v="2"/>
    <x v="64"/>
    <x v="1"/>
    <x v="479"/>
    <s v=""/>
    <x v="7"/>
    <x v="0"/>
    <n v="2600"/>
  </r>
  <r>
    <n v="3679"/>
    <s v="Urmi Pramanik"/>
    <s v="Male"/>
    <d v="1986-04-19T00:00:00"/>
    <n v="39.353424657534248"/>
    <s v="31-40"/>
    <s v="Bachelor's Degree"/>
    <n v="8"/>
    <s v="Executive"/>
    <x v="0"/>
    <x v="3"/>
    <x v="3"/>
    <x v="618"/>
    <x v="2"/>
    <x v="406"/>
    <n v="51"/>
    <x v="10"/>
    <x v="1"/>
    <n v="2800"/>
  </r>
  <r>
    <n v="1992"/>
    <s v="Sadia Anwar"/>
    <s v="Male"/>
    <d v="1986-04-18T00:00:00"/>
    <n v="39.356164383561641"/>
    <s v="31-40"/>
    <s v="High School"/>
    <n v="3"/>
    <s v="Senior Executive"/>
    <x v="3"/>
    <x v="0"/>
    <x v="0"/>
    <x v="661"/>
    <x v="0"/>
    <x v="647"/>
    <s v=""/>
    <x v="1"/>
    <x v="0"/>
    <n v="2900"/>
  </r>
  <r>
    <n v="3151"/>
    <s v="Samia Bari"/>
    <s v="Female"/>
    <d v="1986-04-18T00:00:00"/>
    <n v="39.356164383561641"/>
    <s v="31-40"/>
    <s v="Master's Degree"/>
    <n v="14"/>
    <s v="Analyst"/>
    <x v="4"/>
    <x v="0"/>
    <x v="0"/>
    <x v="17"/>
    <x v="0"/>
    <x v="183"/>
    <s v=""/>
    <x v="10"/>
    <x v="0"/>
    <n v="3800"/>
  </r>
  <r>
    <n v="3150"/>
    <s v="Ruma Uddin"/>
    <s v="Male"/>
    <d v="1986-04-15T00:00:00"/>
    <n v="39.364383561643834"/>
    <s v="31-40"/>
    <s v="Master's Degree"/>
    <n v="2"/>
    <s v="Junior Executive"/>
    <x v="0"/>
    <x v="0"/>
    <x v="0"/>
    <x v="159"/>
    <x v="1"/>
    <x v="635"/>
    <s v=""/>
    <x v="8"/>
    <x v="0"/>
    <n v="2600"/>
  </r>
  <r>
    <n v="3038"/>
    <s v="Anika Morshed"/>
    <s v="Male"/>
    <d v="1986-04-14T00:00:00"/>
    <n v="39.367123287671234"/>
    <s v="31-40"/>
    <s v="PhD"/>
    <n v="19"/>
    <s v="General Manager"/>
    <x v="2"/>
    <x v="1"/>
    <x v="1"/>
    <x v="82"/>
    <x v="2"/>
    <x v="415"/>
    <s v=""/>
    <x v="6"/>
    <x v="2"/>
    <n v="3300"/>
  </r>
  <r>
    <n v="3353"/>
    <s v="Rafi Sarkar"/>
    <s v="Male"/>
    <d v="1986-04-07T00:00:00"/>
    <n v="39.386301369863013"/>
    <s v="31-40"/>
    <s v="PhD"/>
    <n v="15"/>
    <s v="Trainee"/>
    <x v="1"/>
    <x v="0"/>
    <x v="0"/>
    <x v="48"/>
    <x v="3"/>
    <x v="195"/>
    <s v=""/>
    <x v="6"/>
    <x v="0"/>
    <n v="3000"/>
  </r>
  <r>
    <n v="1023"/>
    <s v="Imran Bari"/>
    <s v="Male"/>
    <d v="1986-04-07T00:00:00"/>
    <n v="39.386301369863013"/>
    <s v="31-40"/>
    <s v="PhD"/>
    <n v="11"/>
    <s v="Coordinator"/>
    <x v="5"/>
    <x v="2"/>
    <x v="2"/>
    <x v="84"/>
    <x v="0"/>
    <x v="85"/>
    <s v=""/>
    <x v="9"/>
    <x v="0"/>
    <n v="2600"/>
  </r>
  <r>
    <n v="3985"/>
    <s v="Sajid Bari"/>
    <s v="Female"/>
    <d v="1986-04-05T00:00:00"/>
    <n v="39.391780821917806"/>
    <s v="31-40"/>
    <s v="Master's Degree"/>
    <n v="6"/>
    <s v="Executive"/>
    <x v="0"/>
    <x v="0"/>
    <x v="0"/>
    <x v="89"/>
    <x v="3"/>
    <x v="234"/>
    <s v=""/>
    <x v="4"/>
    <x v="0"/>
    <n v="2200"/>
  </r>
  <r>
    <n v="2552"/>
    <s v="Keya Islam"/>
    <s v="Male"/>
    <d v="1986-04-02T00:00:00"/>
    <n v="39.4"/>
    <s v="31-40"/>
    <s v="Master's Degree"/>
    <n v="17"/>
    <s v="Senior Manager"/>
    <x v="2"/>
    <x v="0"/>
    <x v="0"/>
    <x v="384"/>
    <x v="3"/>
    <x v="557"/>
    <s v=""/>
    <x v="1"/>
    <x v="0"/>
    <n v="2700"/>
  </r>
  <r>
    <n v="3311"/>
    <s v="Tanvir Nandi"/>
    <s v="Male"/>
    <d v="1986-04-01T00:00:00"/>
    <n v="39.402739726027399"/>
    <s v="31-40"/>
    <s v="PhD"/>
    <n v="11"/>
    <s v="Analyst"/>
    <x v="4"/>
    <x v="1"/>
    <x v="1"/>
    <x v="47"/>
    <x v="2"/>
    <x v="25"/>
    <s v=""/>
    <x v="3"/>
    <x v="2"/>
    <n v="2500"/>
  </r>
  <r>
    <n v="2126"/>
    <s v="Nadia Karim"/>
    <s v="Male"/>
    <d v="1986-03-30T00:00:00"/>
    <n v="39.408219178082192"/>
    <s v="31-40"/>
    <s v="High School"/>
    <n v="20"/>
    <s v="Assistant Manager"/>
    <x v="1"/>
    <x v="1"/>
    <x v="1"/>
    <x v="662"/>
    <x v="3"/>
    <x v="340"/>
    <s v=""/>
    <x v="1"/>
    <x v="0"/>
    <n v="3500"/>
  </r>
  <r>
    <n v="3370"/>
    <s v="Ayesha Akter"/>
    <s v="Male"/>
    <d v="1986-03-27T00:00:00"/>
    <n v="39.416438356164385"/>
    <s v="31-40"/>
    <s v="Master's Degree"/>
    <n v="11"/>
    <s v="Junior Executive"/>
    <x v="0"/>
    <x v="0"/>
    <x v="0"/>
    <x v="555"/>
    <x v="3"/>
    <x v="333"/>
    <s v=""/>
    <x v="5"/>
    <x v="0"/>
    <n v="2600"/>
  </r>
  <r>
    <n v="1564"/>
    <s v="Mona Roy"/>
    <s v="Male"/>
    <d v="1986-03-26T00:00:00"/>
    <n v="39.419178082191777"/>
    <s v="31-40"/>
    <s v="Master's Degree"/>
    <n v="0"/>
    <s v="Trainee"/>
    <x v="1"/>
    <x v="0"/>
    <x v="0"/>
    <x v="663"/>
    <x v="2"/>
    <x v="652"/>
    <s v=""/>
    <x v="3"/>
    <x v="2"/>
    <n v="2400"/>
  </r>
  <r>
    <n v="1298"/>
    <s v="Mitu Morshed"/>
    <s v="Female"/>
    <d v="1986-03-17T00:00:00"/>
    <n v="39.443835616438356"/>
    <s v="31-40"/>
    <s v="Bachelor's Degree"/>
    <n v="17"/>
    <s v="Trainee"/>
    <x v="1"/>
    <x v="0"/>
    <x v="0"/>
    <x v="398"/>
    <x v="1"/>
    <x v="611"/>
    <s v=""/>
    <x v="8"/>
    <x v="0"/>
    <n v="3300"/>
  </r>
  <r>
    <n v="1975"/>
    <s v="Towhid Ghosh"/>
    <s v="Female"/>
    <d v="1986-03-17T00:00:00"/>
    <n v="39.443835616438356"/>
    <s v="31-40"/>
    <s v="Master's Degree"/>
    <n v="18"/>
    <s v="Junior Executive"/>
    <x v="0"/>
    <x v="0"/>
    <x v="0"/>
    <x v="536"/>
    <x v="3"/>
    <x v="138"/>
    <s v=""/>
    <x v="11"/>
    <x v="0"/>
    <n v="3000"/>
  </r>
  <r>
    <n v="2441"/>
    <s v="Puja Biswas"/>
    <s v="Male"/>
    <d v="1986-03-12T00:00:00"/>
    <n v="39.457534246575342"/>
    <s v="31-40"/>
    <s v="Master's Degree"/>
    <n v="15"/>
    <s v="General Manager"/>
    <x v="2"/>
    <x v="0"/>
    <x v="0"/>
    <x v="100"/>
    <x v="3"/>
    <x v="128"/>
    <s v=""/>
    <x v="7"/>
    <x v="0"/>
    <n v="2900"/>
  </r>
  <r>
    <n v="2670"/>
    <s v="Mahfuz Das"/>
    <s v="Male"/>
    <d v="1986-03-11T00:00:00"/>
    <n v="39.460273972602742"/>
    <s v="31-40"/>
    <s v="Master's Degree"/>
    <n v="18"/>
    <s v="Analyst"/>
    <x v="4"/>
    <x v="2"/>
    <x v="2"/>
    <x v="387"/>
    <x v="1"/>
    <x v="193"/>
    <s v=""/>
    <x v="6"/>
    <x v="0"/>
    <n v="2000"/>
  </r>
  <r>
    <n v="3408"/>
    <s v="Shafin Das"/>
    <s v="Male"/>
    <d v="1986-03-09T00:00:00"/>
    <n v="39.465753424657535"/>
    <s v="31-40"/>
    <s v="PhD"/>
    <n v="9"/>
    <s v="Specialist"/>
    <x v="7"/>
    <x v="0"/>
    <x v="0"/>
    <x v="496"/>
    <x v="3"/>
    <x v="626"/>
    <s v=""/>
    <x v="10"/>
    <x v="0"/>
    <n v="2900"/>
  </r>
  <r>
    <n v="1373"/>
    <s v="Tarek Mahmud"/>
    <s v="Female"/>
    <d v="1986-03-03T00:00:00"/>
    <n v="39.482191780821921"/>
    <s v="31-40"/>
    <s v="Bachelor's Degree"/>
    <n v="10"/>
    <s v="Officer"/>
    <x v="5"/>
    <x v="0"/>
    <x v="0"/>
    <x v="240"/>
    <x v="3"/>
    <x v="653"/>
    <s v=""/>
    <x v="9"/>
    <x v="0"/>
    <n v="2200"/>
  </r>
  <r>
    <n v="1515"/>
    <s v="Sajjad Biswas"/>
    <s v="Male"/>
    <d v="1986-02-27T00:00:00"/>
    <n v="39.493150684931507"/>
    <s v="31-40"/>
    <s v="Master's Degree"/>
    <n v="12"/>
    <s v="Senior Executive"/>
    <x v="3"/>
    <x v="0"/>
    <x v="0"/>
    <x v="249"/>
    <x v="1"/>
    <x v="442"/>
    <s v=""/>
    <x v="9"/>
    <x v="0"/>
    <n v="2800"/>
  </r>
  <r>
    <n v="1031"/>
    <s v="Tanvir Sheikh"/>
    <s v="Male"/>
    <d v="1986-02-22T00:00:00"/>
    <n v="39.506849315068493"/>
    <s v="31-40"/>
    <s v="PhD"/>
    <n v="17"/>
    <s v="Specialist"/>
    <x v="7"/>
    <x v="0"/>
    <x v="0"/>
    <x v="291"/>
    <x v="1"/>
    <x v="304"/>
    <s v=""/>
    <x v="10"/>
    <x v="0"/>
    <n v="2500"/>
  </r>
  <r>
    <n v="3207"/>
    <s v="Imran Sharif"/>
    <s v="Male"/>
    <d v="1986-02-19T00:00:00"/>
    <n v="39.515068493150686"/>
    <s v="31-40"/>
    <s v="Bachelor's Degree"/>
    <n v="14"/>
    <s v="Officer"/>
    <x v="5"/>
    <x v="0"/>
    <x v="0"/>
    <x v="664"/>
    <x v="4"/>
    <x v="369"/>
    <s v=""/>
    <x v="6"/>
    <x v="0"/>
    <n v="3700"/>
  </r>
  <r>
    <n v="3056"/>
    <s v="Samia Sheikh"/>
    <s v="Female"/>
    <d v="1986-02-16T00:00:00"/>
    <n v="39.523287671232879"/>
    <s v="31-40"/>
    <s v="High School"/>
    <n v="19"/>
    <s v="Analyst"/>
    <x v="4"/>
    <x v="3"/>
    <x v="3"/>
    <x v="214"/>
    <x v="2"/>
    <x v="601"/>
    <n v="42"/>
    <x v="5"/>
    <x v="1"/>
    <n v="3200"/>
  </r>
  <r>
    <n v="2307"/>
    <s v="Priya Akter"/>
    <s v="Male"/>
    <d v="1986-02-08T00:00:00"/>
    <n v="39.545205479452058"/>
    <s v="31-40"/>
    <s v="High School"/>
    <n v="8"/>
    <s v="Team Lead"/>
    <x v="1"/>
    <x v="0"/>
    <x v="0"/>
    <x v="134"/>
    <x v="2"/>
    <x v="282"/>
    <s v=""/>
    <x v="11"/>
    <x v="2"/>
    <n v="3200"/>
  </r>
  <r>
    <n v="1077"/>
    <s v="Shawon Sharif"/>
    <s v="Male"/>
    <d v="1986-02-04T00:00:00"/>
    <n v="39.556164383561644"/>
    <s v="31-40"/>
    <s v="High School"/>
    <n v="18"/>
    <s v="General Manager"/>
    <x v="2"/>
    <x v="0"/>
    <x v="0"/>
    <x v="408"/>
    <x v="3"/>
    <x v="104"/>
    <s v=""/>
    <x v="9"/>
    <x v="0"/>
    <n v="3700"/>
  </r>
  <r>
    <n v="2589"/>
    <s v="Jahid Uddin"/>
    <s v="Male"/>
    <d v="1986-01-30T00:00:00"/>
    <n v="39.56986301369863"/>
    <s v="31-40"/>
    <s v="High School"/>
    <n v="0"/>
    <s v="Manager"/>
    <x v="4"/>
    <x v="2"/>
    <x v="2"/>
    <x v="412"/>
    <x v="1"/>
    <x v="513"/>
    <s v=""/>
    <x v="0"/>
    <x v="0"/>
    <n v="2500"/>
  </r>
  <r>
    <n v="3164"/>
    <s v="Nafisa Basu"/>
    <s v="Male"/>
    <d v="1986-01-27T00:00:00"/>
    <n v="39.578082191780823"/>
    <s v="31-40"/>
    <s v="High School"/>
    <n v="11"/>
    <s v="Coordinator"/>
    <x v="5"/>
    <x v="0"/>
    <x v="0"/>
    <x v="346"/>
    <x v="1"/>
    <x v="355"/>
    <s v=""/>
    <x v="0"/>
    <x v="0"/>
    <n v="2000"/>
  </r>
  <r>
    <n v="1514"/>
    <s v="Ayesha Basu"/>
    <s v="Male"/>
    <d v="1986-01-20T00:00:00"/>
    <n v="39.597260273972601"/>
    <s v="31-40"/>
    <s v="High School"/>
    <n v="14"/>
    <s v="Analyst"/>
    <x v="4"/>
    <x v="0"/>
    <x v="0"/>
    <x v="244"/>
    <x v="1"/>
    <x v="570"/>
    <s v=""/>
    <x v="3"/>
    <x v="0"/>
    <n v="2200"/>
  </r>
  <r>
    <n v="2528"/>
    <s v="Ayesha Hossain"/>
    <s v="Male"/>
    <d v="1986-01-05T00:00:00"/>
    <n v="39.638356164383559"/>
    <s v="31-40"/>
    <s v="Master's Degree"/>
    <n v="2"/>
    <s v="Manager"/>
    <x v="4"/>
    <x v="0"/>
    <x v="0"/>
    <x v="185"/>
    <x v="3"/>
    <x v="552"/>
    <s v=""/>
    <x v="3"/>
    <x v="0"/>
    <n v="2200"/>
  </r>
  <r>
    <n v="1546"/>
    <s v="Faisal Chowdhury"/>
    <s v="Female"/>
    <d v="1986-01-03T00:00:00"/>
    <n v="39.643835616438359"/>
    <s v="31-40"/>
    <s v="High School"/>
    <n v="11"/>
    <s v="Junior Executive"/>
    <x v="0"/>
    <x v="0"/>
    <x v="0"/>
    <x v="665"/>
    <x v="2"/>
    <x v="162"/>
    <n v="36"/>
    <x v="4"/>
    <x v="1"/>
    <n v="2200"/>
  </r>
  <r>
    <n v="2359"/>
    <s v="Ruma Ghosh"/>
    <s v="Female"/>
    <d v="1985-12-30T00:00:00"/>
    <n v="39.654794520547945"/>
    <s v="31-40"/>
    <s v="Bachelor's Degree"/>
    <n v="3"/>
    <s v="General Manager"/>
    <x v="2"/>
    <x v="3"/>
    <x v="3"/>
    <x v="12"/>
    <x v="2"/>
    <x v="524"/>
    <n v="43"/>
    <x v="6"/>
    <x v="1"/>
    <n v="2600"/>
  </r>
  <r>
    <n v="2594"/>
    <s v="Samia Mazumder"/>
    <s v="Male"/>
    <d v="1985-12-30T00:00:00"/>
    <n v="39.654794520547945"/>
    <s v="31-40"/>
    <s v="PhD"/>
    <n v="20"/>
    <s v="Team Lead"/>
    <x v="1"/>
    <x v="0"/>
    <x v="0"/>
    <x v="421"/>
    <x v="3"/>
    <x v="128"/>
    <s v=""/>
    <x v="7"/>
    <x v="0"/>
    <n v="2900"/>
  </r>
  <r>
    <n v="3616"/>
    <s v="Rina Islam"/>
    <s v="Female"/>
    <d v="1985-12-22T00:00:00"/>
    <n v="39.676712328767124"/>
    <s v="31-40"/>
    <s v="Master's Degree"/>
    <n v="4"/>
    <s v="Intern"/>
    <x v="6"/>
    <x v="0"/>
    <x v="0"/>
    <x v="341"/>
    <x v="3"/>
    <x v="347"/>
    <s v=""/>
    <x v="2"/>
    <x v="0"/>
    <n v="2600"/>
  </r>
  <r>
    <n v="2512"/>
    <s v="Faisal Anwar"/>
    <s v="Female"/>
    <d v="1985-12-21T00:00:00"/>
    <n v="39.679452054794524"/>
    <s v="31-40"/>
    <s v="Master's Degree"/>
    <n v="17"/>
    <s v="Junior Executive"/>
    <x v="0"/>
    <x v="0"/>
    <x v="0"/>
    <x v="523"/>
    <x v="2"/>
    <x v="653"/>
    <s v=""/>
    <x v="9"/>
    <x v="2"/>
    <n v="2600"/>
  </r>
  <r>
    <n v="2236"/>
    <s v="Sadia Sarkar"/>
    <s v="Female"/>
    <d v="1985-12-20T00:00:00"/>
    <n v="39.682191780821917"/>
    <s v="31-40"/>
    <s v="High School"/>
    <n v="11"/>
    <s v="Executive"/>
    <x v="0"/>
    <x v="0"/>
    <x v="0"/>
    <x v="367"/>
    <x v="1"/>
    <x v="0"/>
    <s v=""/>
    <x v="0"/>
    <x v="0"/>
    <n v="2300"/>
  </r>
  <r>
    <n v="1098"/>
    <s v="Keya Sarkar"/>
    <s v="Male"/>
    <d v="1985-12-09T00:00:00"/>
    <n v="39.712328767123289"/>
    <s v="31-40"/>
    <s v="High School"/>
    <n v="12"/>
    <s v="Manager"/>
    <x v="4"/>
    <x v="0"/>
    <x v="0"/>
    <x v="462"/>
    <x v="1"/>
    <x v="654"/>
    <s v=""/>
    <x v="9"/>
    <x v="0"/>
    <n v="3600"/>
  </r>
  <r>
    <n v="2463"/>
    <s v="Mona Nizam"/>
    <s v="Female"/>
    <d v="1985-12-07T00:00:00"/>
    <n v="39.717808219178082"/>
    <s v="31-40"/>
    <s v="PhD"/>
    <n v="20"/>
    <s v="Executive"/>
    <x v="0"/>
    <x v="0"/>
    <x v="0"/>
    <x v="538"/>
    <x v="0"/>
    <x v="565"/>
    <s v=""/>
    <x v="1"/>
    <x v="0"/>
    <n v="2100"/>
  </r>
  <r>
    <n v="2586"/>
    <s v="Jannat Sharif"/>
    <s v="Male"/>
    <d v="1985-12-05T00:00:00"/>
    <n v="39.723287671232875"/>
    <s v="31-40"/>
    <s v="High School"/>
    <n v="18"/>
    <s v="Senior Executive"/>
    <x v="3"/>
    <x v="0"/>
    <x v="0"/>
    <x v="184"/>
    <x v="0"/>
    <x v="274"/>
    <s v=""/>
    <x v="8"/>
    <x v="0"/>
    <n v="2000"/>
  </r>
  <r>
    <n v="2806"/>
    <s v="Shila Ghosh"/>
    <s v="Male"/>
    <d v="1985-12-03T00:00:00"/>
    <n v="39.728767123287675"/>
    <s v="31-40"/>
    <s v="Master's Degree"/>
    <n v="1"/>
    <s v="Coordinator"/>
    <x v="5"/>
    <x v="0"/>
    <x v="0"/>
    <x v="666"/>
    <x v="1"/>
    <x v="373"/>
    <s v=""/>
    <x v="0"/>
    <x v="0"/>
    <n v="3900"/>
  </r>
  <r>
    <n v="2429"/>
    <s v="Nusrat Rahman"/>
    <s v="Male"/>
    <d v="1985-11-29T00:00:00"/>
    <n v="39.739726027397261"/>
    <s v="31-40"/>
    <s v="Bachelor's Degree"/>
    <n v="19"/>
    <s v="Senior Executive"/>
    <x v="3"/>
    <x v="1"/>
    <x v="1"/>
    <x v="233"/>
    <x v="2"/>
    <x v="508"/>
    <s v=""/>
    <x v="1"/>
    <x v="2"/>
    <n v="3000"/>
  </r>
  <r>
    <n v="1233"/>
    <s v="Puja Biswas"/>
    <s v="Female"/>
    <d v="1985-11-29T00:00:00"/>
    <n v="39.739726027397261"/>
    <s v="31-40"/>
    <s v="PhD"/>
    <n v="1"/>
    <s v="Officer"/>
    <x v="5"/>
    <x v="0"/>
    <x v="0"/>
    <x v="442"/>
    <x v="0"/>
    <x v="559"/>
    <s v=""/>
    <x v="2"/>
    <x v="0"/>
    <n v="2100"/>
  </r>
  <r>
    <n v="2925"/>
    <s v="Anika Hossain"/>
    <s v="Female"/>
    <d v="1985-11-26T00:00:00"/>
    <n v="39.747945205479454"/>
    <s v="31-40"/>
    <s v="Master's Degree"/>
    <n v="11"/>
    <s v="Senior Manager"/>
    <x v="2"/>
    <x v="0"/>
    <x v="0"/>
    <x v="159"/>
    <x v="3"/>
    <x v="32"/>
    <s v=""/>
    <x v="0"/>
    <x v="0"/>
    <n v="2600"/>
  </r>
  <r>
    <n v="3770"/>
    <s v="Sumaiya Sultana"/>
    <s v="Female"/>
    <d v="1985-11-22T00:00:00"/>
    <n v="39.758904109589039"/>
    <s v="31-40"/>
    <s v="Bachelor's Degree"/>
    <n v="8"/>
    <s v="Manager"/>
    <x v="4"/>
    <x v="0"/>
    <x v="0"/>
    <x v="393"/>
    <x v="1"/>
    <x v="655"/>
    <s v=""/>
    <x v="6"/>
    <x v="0"/>
    <n v="3000"/>
  </r>
  <r>
    <n v="3994"/>
    <s v="Iftekhar Nizam"/>
    <s v="Female"/>
    <d v="1985-11-19T00:00:00"/>
    <n v="39.767123287671232"/>
    <s v="31-40"/>
    <s v="Bachelor's Degree"/>
    <n v="9"/>
    <s v="Senior Executive"/>
    <x v="3"/>
    <x v="0"/>
    <x v="0"/>
    <x v="627"/>
    <x v="0"/>
    <x v="508"/>
    <s v=""/>
    <x v="1"/>
    <x v="0"/>
    <n v="2900"/>
  </r>
  <r>
    <n v="2904"/>
    <s v="Mehedi Khan"/>
    <s v="Female"/>
    <d v="1985-11-18T00:00:00"/>
    <n v="39.769863013698632"/>
    <s v="31-40"/>
    <s v="Master's Degree"/>
    <n v="14"/>
    <s v="Assistant Manager"/>
    <x v="1"/>
    <x v="0"/>
    <x v="0"/>
    <x v="181"/>
    <x v="0"/>
    <x v="58"/>
    <s v=""/>
    <x v="2"/>
    <x v="0"/>
    <n v="3900"/>
  </r>
  <r>
    <n v="3257"/>
    <s v="Nadia Khan"/>
    <s v="Female"/>
    <d v="1985-11-13T00:00:00"/>
    <n v="39.783561643835618"/>
    <s v="31-40"/>
    <s v="High School"/>
    <n v="4"/>
    <s v="General Manager"/>
    <x v="2"/>
    <x v="0"/>
    <x v="0"/>
    <x v="394"/>
    <x v="1"/>
    <x v="559"/>
    <s v=""/>
    <x v="2"/>
    <x v="0"/>
    <n v="2300"/>
  </r>
  <r>
    <n v="2900"/>
    <s v="Mim Arefin"/>
    <s v="Female"/>
    <d v="1985-11-11T00:00:00"/>
    <n v="39.789041095890411"/>
    <s v="31-40"/>
    <s v="Master's Degree"/>
    <n v="1"/>
    <s v="Senior Executive"/>
    <x v="3"/>
    <x v="0"/>
    <x v="0"/>
    <x v="352"/>
    <x v="3"/>
    <x v="656"/>
    <s v=""/>
    <x v="9"/>
    <x v="0"/>
    <n v="2900"/>
  </r>
  <r>
    <n v="3023"/>
    <s v="Mona Karim"/>
    <s v="Male"/>
    <d v="1985-11-10T00:00:00"/>
    <n v="39.791780821917811"/>
    <s v="31-40"/>
    <s v="PhD"/>
    <n v="5"/>
    <s v="Team Lead"/>
    <x v="1"/>
    <x v="0"/>
    <x v="0"/>
    <x v="342"/>
    <x v="3"/>
    <x v="277"/>
    <s v=""/>
    <x v="8"/>
    <x v="0"/>
    <n v="2900"/>
  </r>
  <r>
    <n v="1730"/>
    <s v="Biplob Basu"/>
    <s v="Female"/>
    <d v="1985-11-09T00:00:00"/>
    <n v="39.794520547945204"/>
    <s v="31-40"/>
    <s v="PhD"/>
    <n v="18"/>
    <s v="Director"/>
    <x v="2"/>
    <x v="0"/>
    <x v="0"/>
    <x v="138"/>
    <x v="3"/>
    <x v="630"/>
    <s v=""/>
    <x v="2"/>
    <x v="0"/>
    <n v="3900"/>
  </r>
  <r>
    <n v="1356"/>
    <s v="Anika Shah"/>
    <s v="Male"/>
    <d v="1985-11-07T00:00:00"/>
    <n v="39.799999999999997"/>
    <s v="31-40"/>
    <s v="High School"/>
    <n v="2"/>
    <s v="Specialist"/>
    <x v="7"/>
    <x v="0"/>
    <x v="0"/>
    <x v="620"/>
    <x v="2"/>
    <x v="111"/>
    <n v="58"/>
    <x v="6"/>
    <x v="1"/>
    <n v="3700"/>
  </r>
  <r>
    <n v="3749"/>
    <s v="Keya Sheikh"/>
    <s v="Male"/>
    <d v="1985-11-03T00:00:00"/>
    <n v="39.81095890410959"/>
    <s v="31-40"/>
    <s v="High School"/>
    <n v="3"/>
    <s v="Specialist"/>
    <x v="7"/>
    <x v="0"/>
    <x v="0"/>
    <x v="295"/>
    <x v="4"/>
    <x v="140"/>
    <s v=""/>
    <x v="6"/>
    <x v="0"/>
    <n v="3500"/>
  </r>
  <r>
    <n v="2698"/>
    <s v="Tania Miah"/>
    <s v="Male"/>
    <d v="1985-11-03T00:00:00"/>
    <n v="39.81095890410959"/>
    <s v="31-40"/>
    <s v="High School"/>
    <n v="19"/>
    <s v="Executive"/>
    <x v="0"/>
    <x v="1"/>
    <x v="1"/>
    <x v="186"/>
    <x v="2"/>
    <x v="266"/>
    <n v="44"/>
    <x v="8"/>
    <x v="1"/>
    <n v="3400"/>
  </r>
  <r>
    <n v="1245"/>
    <s v="Mehedi Hassan"/>
    <s v="Male"/>
    <d v="1985-11-01T00:00:00"/>
    <n v="39.816438356164383"/>
    <s v="31-40"/>
    <s v="PhD"/>
    <n v="9"/>
    <s v="Junior Executive"/>
    <x v="0"/>
    <x v="2"/>
    <x v="2"/>
    <x v="172"/>
    <x v="3"/>
    <x v="371"/>
    <s v=""/>
    <x v="6"/>
    <x v="0"/>
    <n v="3600"/>
  </r>
  <r>
    <n v="3315"/>
    <s v="Abrar Islam"/>
    <s v="Male"/>
    <d v="1985-10-28T00:00:00"/>
    <n v="39.827397260273976"/>
    <s v="31-40"/>
    <s v="PhD"/>
    <n v="20"/>
    <s v="Executive"/>
    <x v="0"/>
    <x v="0"/>
    <x v="0"/>
    <x v="25"/>
    <x v="0"/>
    <x v="151"/>
    <s v=""/>
    <x v="3"/>
    <x v="0"/>
    <n v="3900"/>
  </r>
  <r>
    <n v="2514"/>
    <s v="Iftekhar Pramanik"/>
    <s v="Male"/>
    <d v="1985-10-26T00:00:00"/>
    <n v="39.832876712328769"/>
    <s v="31-40"/>
    <s v="Bachelor's Degree"/>
    <n v="10"/>
    <s v="Trainee"/>
    <x v="1"/>
    <x v="1"/>
    <x v="1"/>
    <x v="491"/>
    <x v="2"/>
    <x v="657"/>
    <n v="39"/>
    <x v="5"/>
    <x v="1"/>
    <n v="3000"/>
  </r>
  <r>
    <n v="3818"/>
    <s v="Priya Shah"/>
    <s v="Female"/>
    <d v="1985-10-22T00:00:00"/>
    <n v="39.843835616438355"/>
    <s v="31-40"/>
    <s v="PhD"/>
    <n v="17"/>
    <s v="Senior Executive"/>
    <x v="3"/>
    <x v="3"/>
    <x v="3"/>
    <x v="211"/>
    <x v="2"/>
    <x v="306"/>
    <n v="43"/>
    <x v="5"/>
    <x v="1"/>
    <n v="3300"/>
  </r>
  <r>
    <n v="3768"/>
    <s v="Biplob Basu"/>
    <s v="Male"/>
    <d v="1985-10-20T00:00:00"/>
    <n v="39.849315068493148"/>
    <s v="31-40"/>
    <s v="PhD"/>
    <n v="17"/>
    <s v="Executive"/>
    <x v="0"/>
    <x v="1"/>
    <x v="1"/>
    <x v="240"/>
    <x v="2"/>
    <x v="270"/>
    <s v=""/>
    <x v="9"/>
    <x v="2"/>
    <n v="3100"/>
  </r>
  <r>
    <n v="2369"/>
    <s v="Shila Rahman"/>
    <s v="Male"/>
    <d v="1985-10-19T00:00:00"/>
    <n v="39.852054794520548"/>
    <s v="31-40"/>
    <s v="Master's Degree"/>
    <n v="5"/>
    <s v="General Manager"/>
    <x v="2"/>
    <x v="3"/>
    <x v="3"/>
    <x v="93"/>
    <x v="2"/>
    <x v="97"/>
    <n v="49"/>
    <x v="11"/>
    <x v="1"/>
    <n v="3900"/>
  </r>
  <r>
    <n v="1215"/>
    <s v="Imran Arefin"/>
    <s v="Male"/>
    <d v="1985-10-08T00:00:00"/>
    <n v="39.88219178082192"/>
    <s v="31-40"/>
    <s v="PhD"/>
    <n v="2"/>
    <s v="Assistant Manager"/>
    <x v="1"/>
    <x v="2"/>
    <x v="2"/>
    <x v="166"/>
    <x v="3"/>
    <x v="150"/>
    <s v=""/>
    <x v="10"/>
    <x v="0"/>
    <n v="2200"/>
  </r>
  <r>
    <n v="3681"/>
    <s v="Jannat Ahmed"/>
    <s v="Male"/>
    <d v="1985-10-07T00:00:00"/>
    <n v="39.884931506849313"/>
    <s v="31-40"/>
    <s v="PhD"/>
    <n v="10"/>
    <s v="Officer"/>
    <x v="5"/>
    <x v="0"/>
    <x v="0"/>
    <x v="212"/>
    <x v="1"/>
    <x v="585"/>
    <s v=""/>
    <x v="2"/>
    <x v="0"/>
    <n v="2000"/>
  </r>
  <r>
    <n v="1146"/>
    <s v="Parvez Mazumder"/>
    <s v="Male"/>
    <d v="1985-10-05T00:00:00"/>
    <n v="39.890410958904113"/>
    <s v="31-40"/>
    <s v="High School"/>
    <n v="18"/>
    <s v="Team Lead"/>
    <x v="1"/>
    <x v="0"/>
    <x v="0"/>
    <x v="585"/>
    <x v="1"/>
    <x v="262"/>
    <s v=""/>
    <x v="9"/>
    <x v="0"/>
    <n v="2700"/>
  </r>
  <r>
    <n v="1408"/>
    <s v="Farzana Chowdhury"/>
    <s v="Female"/>
    <d v="1985-09-28T00:00:00"/>
    <n v="39.909589041095892"/>
    <s v="31-40"/>
    <s v="Master's Degree"/>
    <n v="15"/>
    <s v="Senior Manager"/>
    <x v="2"/>
    <x v="0"/>
    <x v="0"/>
    <x v="526"/>
    <x v="3"/>
    <x v="509"/>
    <s v=""/>
    <x v="0"/>
    <x v="0"/>
    <n v="2500"/>
  </r>
  <r>
    <n v="3491"/>
    <s v="Anika Uddin"/>
    <s v="Male"/>
    <d v="1985-09-28T00:00:00"/>
    <n v="39.909589041095892"/>
    <s v="31-40"/>
    <s v="Master's Degree"/>
    <n v="0"/>
    <s v="Consultant"/>
    <x v="0"/>
    <x v="0"/>
    <x v="0"/>
    <x v="201"/>
    <x v="3"/>
    <x v="656"/>
    <s v=""/>
    <x v="9"/>
    <x v="0"/>
    <n v="2300"/>
  </r>
  <r>
    <n v="1418"/>
    <s v="Mim Rashid"/>
    <s v="Female"/>
    <d v="1985-09-28T00:00:00"/>
    <n v="39.909589041095892"/>
    <s v="31-40"/>
    <s v="Bachelor's Degree"/>
    <n v="8"/>
    <s v="Senior Manager"/>
    <x v="2"/>
    <x v="2"/>
    <x v="2"/>
    <x v="8"/>
    <x v="0"/>
    <x v="564"/>
    <s v=""/>
    <x v="5"/>
    <x v="0"/>
    <n v="2100"/>
  </r>
  <r>
    <n v="3656"/>
    <s v="Keya Mandal"/>
    <s v="Male"/>
    <d v="1985-09-27T00:00:00"/>
    <n v="39.912328767123284"/>
    <s v="31-40"/>
    <s v="High School"/>
    <n v="5"/>
    <s v="Coordinator"/>
    <x v="5"/>
    <x v="0"/>
    <x v="0"/>
    <x v="71"/>
    <x v="0"/>
    <x v="72"/>
    <s v=""/>
    <x v="8"/>
    <x v="0"/>
    <n v="3600"/>
  </r>
  <r>
    <n v="1428"/>
    <s v="Sajjad Alam"/>
    <s v="Female"/>
    <d v="1985-09-27T00:00:00"/>
    <n v="39.912328767123284"/>
    <s v="31-40"/>
    <s v="High School"/>
    <n v="9"/>
    <s v="Assistant Manager"/>
    <x v="1"/>
    <x v="0"/>
    <x v="0"/>
    <x v="609"/>
    <x v="2"/>
    <x v="397"/>
    <n v="34"/>
    <x v="3"/>
    <x v="1"/>
    <n v="3300"/>
  </r>
  <r>
    <n v="1986"/>
    <s v="Laboni Ghosh"/>
    <s v="Male"/>
    <d v="1985-09-23T00:00:00"/>
    <n v="39.923287671232877"/>
    <s v="31-40"/>
    <s v="High School"/>
    <n v="4"/>
    <s v="Assistant Manager"/>
    <x v="1"/>
    <x v="0"/>
    <x v="0"/>
    <x v="635"/>
    <x v="1"/>
    <x v="547"/>
    <s v=""/>
    <x v="3"/>
    <x v="0"/>
    <n v="3500"/>
  </r>
  <r>
    <n v="2237"/>
    <s v="Rafi Das"/>
    <s v="Female"/>
    <d v="1985-09-15T00:00:00"/>
    <n v="39.945205479452056"/>
    <s v="31-40"/>
    <s v="PhD"/>
    <n v="7"/>
    <s v="Manager"/>
    <x v="4"/>
    <x v="0"/>
    <x v="0"/>
    <x v="26"/>
    <x v="0"/>
    <x v="83"/>
    <s v=""/>
    <x v="11"/>
    <x v="0"/>
    <n v="3200"/>
  </r>
  <r>
    <n v="1311"/>
    <s v="Parvez Nandi"/>
    <s v="Male"/>
    <d v="1985-09-08T00:00:00"/>
    <n v="39.964383561643835"/>
    <s v="31-40"/>
    <s v="High School"/>
    <n v="9"/>
    <s v="Coordinator"/>
    <x v="5"/>
    <x v="0"/>
    <x v="0"/>
    <x v="436"/>
    <x v="3"/>
    <x v="596"/>
    <s v=""/>
    <x v="0"/>
    <x v="0"/>
    <n v="3200"/>
  </r>
  <r>
    <n v="1049"/>
    <s v="Keya Pal"/>
    <s v="Male"/>
    <d v="1985-09-06T00:00:00"/>
    <n v="39.969863013698628"/>
    <s v="31-40"/>
    <s v="Master's Degree"/>
    <n v="4"/>
    <s v="Officer"/>
    <x v="5"/>
    <x v="0"/>
    <x v="0"/>
    <x v="290"/>
    <x v="1"/>
    <x v="88"/>
    <s v=""/>
    <x v="1"/>
    <x v="0"/>
    <n v="2200"/>
  </r>
  <r>
    <n v="3204"/>
    <s v="Hasan Bari"/>
    <s v="Male"/>
    <d v="1985-09-04T00:00:00"/>
    <n v="39.975342465753428"/>
    <s v="31-40"/>
    <s v="Bachelor's Degree"/>
    <n v="2"/>
    <s v="Manager"/>
    <x v="4"/>
    <x v="3"/>
    <x v="3"/>
    <x v="667"/>
    <x v="2"/>
    <x v="491"/>
    <n v="49"/>
    <x v="7"/>
    <x v="1"/>
    <n v="3900"/>
  </r>
  <r>
    <n v="3484"/>
    <s v="Laboni Sharif"/>
    <s v="Male"/>
    <d v="1985-08-29T00:00:00"/>
    <n v="39.991780821917807"/>
    <s v="31-40"/>
    <s v="Master's Degree"/>
    <n v="16"/>
    <s v="Consultant"/>
    <x v="0"/>
    <x v="0"/>
    <x v="0"/>
    <x v="208"/>
    <x v="0"/>
    <x v="196"/>
    <s v=""/>
    <x v="8"/>
    <x v="0"/>
    <n v="2600"/>
  </r>
  <r>
    <n v="2645"/>
    <s v="Sumaiya Roy"/>
    <s v="Female"/>
    <d v="1985-08-27T00:00:00"/>
    <n v="39.9972602739726"/>
    <s v="31-40"/>
    <s v="Master's Degree"/>
    <n v="5"/>
    <s v="Executive"/>
    <x v="0"/>
    <x v="0"/>
    <x v="0"/>
    <x v="475"/>
    <x v="3"/>
    <x v="337"/>
    <s v=""/>
    <x v="3"/>
    <x v="0"/>
    <n v="2100"/>
  </r>
  <r>
    <n v="2631"/>
    <s v="Towhid Karim"/>
    <s v="Male"/>
    <d v="1985-08-27T00:00:00"/>
    <n v="39.9972602739726"/>
    <s v="31-40"/>
    <s v="PhD"/>
    <n v="6"/>
    <s v="General Manager"/>
    <x v="2"/>
    <x v="0"/>
    <x v="0"/>
    <x v="3"/>
    <x v="1"/>
    <x v="627"/>
    <s v=""/>
    <x v="3"/>
    <x v="0"/>
    <n v="3900"/>
  </r>
  <r>
    <n v="2354"/>
    <s v="Maliha Shah"/>
    <s v="Female"/>
    <d v="1985-08-27T00:00:00"/>
    <n v="39.9972602739726"/>
    <s v="31-40"/>
    <s v="PhD"/>
    <n v="1"/>
    <s v="Assistant Manager"/>
    <x v="1"/>
    <x v="0"/>
    <x v="0"/>
    <x v="314"/>
    <x v="4"/>
    <x v="497"/>
    <s v=""/>
    <x v="10"/>
    <x v="0"/>
    <n v="2800"/>
  </r>
  <r>
    <n v="2522"/>
    <s v="Sajjad Sarkar"/>
    <s v="Male"/>
    <d v="1985-08-25T00:00:00"/>
    <n v="40.0027397260274"/>
    <s v="31-40"/>
    <s v="PhD"/>
    <n v="19"/>
    <s v="Team Lead"/>
    <x v="1"/>
    <x v="0"/>
    <x v="0"/>
    <x v="74"/>
    <x v="1"/>
    <x v="266"/>
    <s v=""/>
    <x v="8"/>
    <x v="0"/>
    <n v="3200"/>
  </r>
  <r>
    <n v="2937"/>
    <s v="Iftekhar Talukder"/>
    <s v="Male"/>
    <d v="1985-08-20T00:00:00"/>
    <n v="40.016438356164386"/>
    <s v="31-40"/>
    <s v="Bachelor's Degree"/>
    <n v="14"/>
    <s v="Junior Executive"/>
    <x v="0"/>
    <x v="0"/>
    <x v="0"/>
    <x v="563"/>
    <x v="3"/>
    <x v="442"/>
    <s v=""/>
    <x v="9"/>
    <x v="0"/>
    <n v="2700"/>
  </r>
  <r>
    <n v="3440"/>
    <s v="Amin Nizam"/>
    <s v="Male"/>
    <d v="1985-08-17T00:00:00"/>
    <n v="40.024657534246572"/>
    <s v="31-40"/>
    <s v="Bachelor's Degree"/>
    <n v="9"/>
    <s v="Coordinator"/>
    <x v="5"/>
    <x v="0"/>
    <x v="0"/>
    <x v="203"/>
    <x v="1"/>
    <x v="444"/>
    <s v=""/>
    <x v="6"/>
    <x v="0"/>
    <n v="3700"/>
  </r>
  <r>
    <n v="2673"/>
    <s v="Faisal Rashid"/>
    <s v="Male"/>
    <d v="1985-08-16T00:00:00"/>
    <n v="40.027397260273972"/>
    <s v="31-40"/>
    <s v="High School"/>
    <n v="4"/>
    <s v="Senior Executive"/>
    <x v="3"/>
    <x v="3"/>
    <x v="3"/>
    <x v="129"/>
    <x v="4"/>
    <x v="502"/>
    <s v=""/>
    <x v="2"/>
    <x v="0"/>
    <n v="2400"/>
  </r>
  <r>
    <n v="3029"/>
    <s v="Mitu Sheikh"/>
    <s v="Male"/>
    <d v="1985-08-09T00:00:00"/>
    <n v="40.046575342465751"/>
    <s v="31-40"/>
    <s v="Bachelor's Degree"/>
    <n v="7"/>
    <s v="General Manager"/>
    <x v="2"/>
    <x v="0"/>
    <x v="0"/>
    <x v="402"/>
    <x v="4"/>
    <x v="657"/>
    <s v=""/>
    <x v="5"/>
    <x v="0"/>
    <n v="3400"/>
  </r>
  <r>
    <n v="3784"/>
    <s v="Tania Mazumder"/>
    <s v="Male"/>
    <d v="1985-08-05T00:00:00"/>
    <n v="40.057534246575344"/>
    <s v="31-40"/>
    <s v="Master's Degree"/>
    <n v="11"/>
    <s v="General Manager"/>
    <x v="2"/>
    <x v="0"/>
    <x v="0"/>
    <x v="478"/>
    <x v="0"/>
    <x v="204"/>
    <s v=""/>
    <x v="11"/>
    <x v="0"/>
    <n v="3100"/>
  </r>
  <r>
    <n v="2134"/>
    <s v="Faisal Pramanik"/>
    <s v="Male"/>
    <d v="1985-08-04T00:00:00"/>
    <n v="40.060273972602737"/>
    <s v="31-40"/>
    <s v="Master's Degree"/>
    <n v="11"/>
    <s v="Specialist"/>
    <x v="7"/>
    <x v="0"/>
    <x v="0"/>
    <x v="184"/>
    <x v="0"/>
    <x v="616"/>
    <s v=""/>
    <x v="8"/>
    <x v="0"/>
    <n v="2500"/>
  </r>
  <r>
    <n v="3748"/>
    <s v="Hasan Sultana"/>
    <s v="Male"/>
    <d v="1985-07-31T00:00:00"/>
    <n v="40.07123287671233"/>
    <s v="31-40"/>
    <s v="High School"/>
    <n v="2"/>
    <s v="Executive"/>
    <x v="0"/>
    <x v="0"/>
    <x v="0"/>
    <x v="412"/>
    <x v="0"/>
    <x v="219"/>
    <s v=""/>
    <x v="6"/>
    <x v="0"/>
    <n v="2300"/>
  </r>
  <r>
    <n v="2048"/>
    <s v="Rafi Nizam"/>
    <s v="Female"/>
    <d v="1985-07-26T00:00:00"/>
    <n v="40.084931506849315"/>
    <s v="31-40"/>
    <s v="PhD"/>
    <n v="16"/>
    <s v="Executive"/>
    <x v="0"/>
    <x v="2"/>
    <x v="2"/>
    <x v="387"/>
    <x v="0"/>
    <x v="161"/>
    <s v=""/>
    <x v="6"/>
    <x v="0"/>
    <n v="2200"/>
  </r>
  <r>
    <n v="2255"/>
    <s v="Amin Sharif"/>
    <s v="Male"/>
    <d v="1985-07-16T00:00:00"/>
    <n v="40.112328767123287"/>
    <s v="31-40"/>
    <s v="PhD"/>
    <n v="15"/>
    <s v="Executive"/>
    <x v="0"/>
    <x v="0"/>
    <x v="0"/>
    <x v="221"/>
    <x v="1"/>
    <x v="488"/>
    <s v=""/>
    <x v="7"/>
    <x v="0"/>
    <n v="3000"/>
  </r>
  <r>
    <n v="1458"/>
    <s v="Keya Karim"/>
    <s v="Female"/>
    <d v="1985-07-13T00:00:00"/>
    <n v="40.12054794520548"/>
    <s v="31-40"/>
    <s v="High School"/>
    <n v="10"/>
    <s v="Executive"/>
    <x v="0"/>
    <x v="3"/>
    <x v="3"/>
    <x v="61"/>
    <x v="4"/>
    <x v="135"/>
    <s v=""/>
    <x v="11"/>
    <x v="0"/>
    <n v="2700"/>
  </r>
  <r>
    <n v="2882"/>
    <s v="Mehedi Haque"/>
    <s v="Female"/>
    <d v="1985-07-13T00:00:00"/>
    <n v="40.12054794520548"/>
    <s v="31-40"/>
    <s v="Bachelor's Degree"/>
    <n v="1"/>
    <s v="Executive"/>
    <x v="0"/>
    <x v="0"/>
    <x v="0"/>
    <x v="74"/>
    <x v="1"/>
    <x v="587"/>
    <s v=""/>
    <x v="8"/>
    <x v="0"/>
    <n v="2700"/>
  </r>
  <r>
    <n v="3821"/>
    <s v="Sadia Sarkar"/>
    <s v="Male"/>
    <d v="1985-07-07T00:00:00"/>
    <n v="40.136986301369866"/>
    <s v="31-40"/>
    <s v="High School"/>
    <n v="5"/>
    <s v="Assistant Manager"/>
    <x v="1"/>
    <x v="0"/>
    <x v="0"/>
    <x v="584"/>
    <x v="1"/>
    <x v="649"/>
    <s v=""/>
    <x v="5"/>
    <x v="0"/>
    <n v="3700"/>
  </r>
  <r>
    <n v="2275"/>
    <s v="Iftekhar Pal"/>
    <s v="Male"/>
    <d v="1985-07-05T00:00:00"/>
    <n v="40.142465753424659"/>
    <s v="31-40"/>
    <s v="Master's Degree"/>
    <n v="4"/>
    <s v="Senior Executive"/>
    <x v="3"/>
    <x v="0"/>
    <x v="0"/>
    <x v="78"/>
    <x v="3"/>
    <x v="26"/>
    <s v=""/>
    <x v="4"/>
    <x v="0"/>
    <n v="3200"/>
  </r>
  <r>
    <n v="1738"/>
    <s v="Rafi Sarkar"/>
    <s v="Male"/>
    <d v="1985-06-26T00:00:00"/>
    <n v="40.167123287671231"/>
    <s v="31-40"/>
    <s v="High School"/>
    <n v="9"/>
    <s v="Executive"/>
    <x v="0"/>
    <x v="2"/>
    <x v="2"/>
    <x v="630"/>
    <x v="0"/>
    <x v="131"/>
    <s v=""/>
    <x v="0"/>
    <x v="0"/>
    <n v="2800"/>
  </r>
  <r>
    <n v="2795"/>
    <s v="Arif Hossain"/>
    <s v="Male"/>
    <d v="1985-06-23T00:00:00"/>
    <n v="40.175342465753424"/>
    <s v="31-40"/>
    <s v="Bachelor's Degree"/>
    <n v="3"/>
    <s v="Intern"/>
    <x v="6"/>
    <x v="0"/>
    <x v="0"/>
    <x v="226"/>
    <x v="3"/>
    <x v="391"/>
    <s v=""/>
    <x v="6"/>
    <x v="0"/>
    <n v="2200"/>
  </r>
  <r>
    <n v="1141"/>
    <s v="Tania Sultana"/>
    <s v="Male"/>
    <d v="1985-06-22T00:00:00"/>
    <n v="40.178082191780824"/>
    <s v="31-40"/>
    <s v="PhD"/>
    <n v="1"/>
    <s v="Analyst"/>
    <x v="4"/>
    <x v="0"/>
    <x v="0"/>
    <x v="619"/>
    <x v="2"/>
    <x v="256"/>
    <s v=""/>
    <x v="11"/>
    <x v="2"/>
    <n v="3200"/>
  </r>
  <r>
    <n v="3084"/>
    <s v="Kona Nizam"/>
    <s v="Male"/>
    <d v="1985-06-19T00:00:00"/>
    <n v="40.186301369863017"/>
    <s v="31-40"/>
    <s v="Bachelor's Degree"/>
    <n v="19"/>
    <s v="Team Lead"/>
    <x v="1"/>
    <x v="0"/>
    <x v="0"/>
    <x v="448"/>
    <x v="3"/>
    <x v="393"/>
    <s v=""/>
    <x v="10"/>
    <x v="0"/>
    <n v="3300"/>
  </r>
  <r>
    <n v="3236"/>
    <s v="Jannat Hossain"/>
    <s v="Male"/>
    <d v="1985-06-11T00:00:00"/>
    <n v="40.208219178082189"/>
    <s v="31-40"/>
    <s v="High School"/>
    <n v="17"/>
    <s v="Intern"/>
    <x v="6"/>
    <x v="0"/>
    <x v="0"/>
    <x v="223"/>
    <x v="3"/>
    <x v="5"/>
    <s v=""/>
    <x v="1"/>
    <x v="0"/>
    <n v="2500"/>
  </r>
  <r>
    <n v="1824"/>
    <s v="Tanvir Nandi"/>
    <s v="Male"/>
    <d v="1985-06-11T00:00:00"/>
    <n v="40.208219178082189"/>
    <s v="31-40"/>
    <s v="High School"/>
    <n v="3"/>
    <s v="Trainee"/>
    <x v="1"/>
    <x v="0"/>
    <x v="0"/>
    <x v="387"/>
    <x v="3"/>
    <x v="11"/>
    <s v=""/>
    <x v="6"/>
    <x v="0"/>
    <n v="3900"/>
  </r>
  <r>
    <n v="3336"/>
    <s v="Nadia Bhuiyan"/>
    <s v="Female"/>
    <d v="1985-06-06T00:00:00"/>
    <n v="40.221917808219175"/>
    <s v="31-40"/>
    <s v="Bachelor's Degree"/>
    <n v="0"/>
    <s v="Analyst"/>
    <x v="4"/>
    <x v="0"/>
    <x v="0"/>
    <x v="76"/>
    <x v="3"/>
    <x v="271"/>
    <s v=""/>
    <x v="9"/>
    <x v="0"/>
    <n v="3800"/>
  </r>
  <r>
    <n v="2963"/>
    <s v="Farzana Hassan"/>
    <s v="Female"/>
    <d v="1985-06-05T00:00:00"/>
    <n v="40.224657534246575"/>
    <s v="31-40"/>
    <s v="High School"/>
    <n v="15"/>
    <s v="Manager"/>
    <x v="4"/>
    <x v="0"/>
    <x v="0"/>
    <x v="174"/>
    <x v="3"/>
    <x v="178"/>
    <s v=""/>
    <x v="1"/>
    <x v="0"/>
    <n v="2000"/>
  </r>
  <r>
    <n v="2931"/>
    <s v="Keya Dutta"/>
    <s v="Male"/>
    <d v="1985-05-26T00:00:00"/>
    <n v="40.252054794520546"/>
    <s v="31-40"/>
    <s v="High School"/>
    <n v="10"/>
    <s v="General Manager"/>
    <x v="2"/>
    <x v="1"/>
    <x v="1"/>
    <x v="124"/>
    <x v="2"/>
    <x v="507"/>
    <n v="47"/>
    <x v="5"/>
    <x v="1"/>
    <n v="3100"/>
  </r>
  <r>
    <n v="1058"/>
    <s v="Biplob Basu"/>
    <s v="Male"/>
    <d v="1985-05-21T00:00:00"/>
    <n v="40.265753424657532"/>
    <s v="31-40"/>
    <s v="PhD"/>
    <n v="7"/>
    <s v="Assistant Manager"/>
    <x v="1"/>
    <x v="2"/>
    <x v="2"/>
    <x v="635"/>
    <x v="0"/>
    <x v="603"/>
    <s v=""/>
    <x v="3"/>
    <x v="0"/>
    <n v="3700"/>
  </r>
  <r>
    <n v="2679"/>
    <s v="Shawon Miah"/>
    <s v="Female"/>
    <d v="1985-05-10T00:00:00"/>
    <n v="40.295890410958904"/>
    <s v="31-40"/>
    <s v="Master's Degree"/>
    <n v="0"/>
    <s v="Senior Executive"/>
    <x v="3"/>
    <x v="3"/>
    <x v="3"/>
    <x v="441"/>
    <x v="2"/>
    <x v="487"/>
    <n v="58"/>
    <x v="4"/>
    <x v="1"/>
    <n v="2300"/>
  </r>
  <r>
    <n v="3552"/>
    <s v="Parvez Hossain"/>
    <s v="Female"/>
    <d v="1985-05-10T00:00:00"/>
    <n v="40.295890410958904"/>
    <s v="31-40"/>
    <s v="High School"/>
    <n v="4"/>
    <s v="Executive"/>
    <x v="0"/>
    <x v="3"/>
    <x v="3"/>
    <x v="332"/>
    <x v="2"/>
    <x v="162"/>
    <n v="35"/>
    <x v="4"/>
    <x v="1"/>
    <n v="3300"/>
  </r>
  <r>
    <n v="2520"/>
    <s v="Parvez Islam"/>
    <s v="Female"/>
    <d v="1985-05-10T00:00:00"/>
    <n v="40.295890410958904"/>
    <s v="31-40"/>
    <s v="Bachelor's Degree"/>
    <n v="15"/>
    <s v="Executive"/>
    <x v="0"/>
    <x v="0"/>
    <x v="0"/>
    <x v="173"/>
    <x v="0"/>
    <x v="634"/>
    <s v=""/>
    <x v="3"/>
    <x v="0"/>
    <n v="2500"/>
  </r>
  <r>
    <n v="3297"/>
    <s v="Ruhul Bhuiyan"/>
    <s v="Male"/>
    <d v="1985-04-30T00:00:00"/>
    <n v="40.323287671232876"/>
    <s v="31-40"/>
    <s v="Master's Degree"/>
    <n v="9"/>
    <s v="Executive"/>
    <x v="0"/>
    <x v="3"/>
    <x v="3"/>
    <x v="347"/>
    <x v="2"/>
    <x v="316"/>
    <n v="37"/>
    <x v="6"/>
    <x v="1"/>
    <n v="2100"/>
  </r>
  <r>
    <n v="2088"/>
    <s v="Tania Bari"/>
    <s v="Male"/>
    <d v="1985-04-29T00:00:00"/>
    <n v="40.326027397260276"/>
    <s v="31-40"/>
    <s v="Master's Degree"/>
    <n v="20"/>
    <s v="Junior Executive"/>
    <x v="0"/>
    <x v="0"/>
    <x v="0"/>
    <x v="142"/>
    <x v="1"/>
    <x v="462"/>
    <s v=""/>
    <x v="8"/>
    <x v="0"/>
    <n v="3000"/>
  </r>
  <r>
    <n v="3053"/>
    <s v="Hasan Sarkar"/>
    <s v="Other"/>
    <d v="1985-04-28T00:00:00"/>
    <n v="40.328767123287669"/>
    <s v="31-40"/>
    <s v="PhD"/>
    <n v="10"/>
    <s v="Manager"/>
    <x v="4"/>
    <x v="0"/>
    <x v="0"/>
    <x v="169"/>
    <x v="0"/>
    <x v="97"/>
    <s v=""/>
    <x v="11"/>
    <x v="0"/>
    <n v="2700"/>
  </r>
  <r>
    <n v="1199"/>
    <s v="Kona Morshed"/>
    <s v="Female"/>
    <d v="1985-04-22T00:00:00"/>
    <n v="40.345205479452055"/>
    <s v="31-40"/>
    <s v="Master's Degree"/>
    <n v="2"/>
    <s v="Executive"/>
    <x v="0"/>
    <x v="0"/>
    <x v="0"/>
    <x v="345"/>
    <x v="1"/>
    <x v="14"/>
    <s v=""/>
    <x v="8"/>
    <x v="0"/>
    <n v="2400"/>
  </r>
  <r>
    <n v="1435"/>
    <s v="Kamrul Nandi"/>
    <s v="Female"/>
    <d v="1985-04-21T00:00:00"/>
    <n v="40.347945205479455"/>
    <s v="31-40"/>
    <s v="Master's Degree"/>
    <n v="10"/>
    <s v="Analyst"/>
    <x v="4"/>
    <x v="0"/>
    <x v="0"/>
    <x v="662"/>
    <x v="3"/>
    <x v="585"/>
    <s v=""/>
    <x v="2"/>
    <x v="0"/>
    <n v="2200"/>
  </r>
  <r>
    <n v="2583"/>
    <s v="Ashik Bhuiyan"/>
    <s v="Female"/>
    <d v="1985-04-19T00:00:00"/>
    <n v="40.353424657534248"/>
    <s v="31-40"/>
    <s v="PhD"/>
    <n v="14"/>
    <s v="Junior Executive"/>
    <x v="0"/>
    <x v="2"/>
    <x v="2"/>
    <x v="56"/>
    <x v="1"/>
    <x v="2"/>
    <s v=""/>
    <x v="2"/>
    <x v="0"/>
    <n v="3700"/>
  </r>
  <r>
    <n v="3274"/>
    <s v="Nafisa Basu"/>
    <s v="Male"/>
    <d v="1985-04-13T00:00:00"/>
    <n v="40.369863013698627"/>
    <s v="31-40"/>
    <s v="Master's Degree"/>
    <n v="13"/>
    <s v="Consultant"/>
    <x v="0"/>
    <x v="0"/>
    <x v="0"/>
    <x v="479"/>
    <x v="1"/>
    <x v="410"/>
    <s v=""/>
    <x v="7"/>
    <x v="0"/>
    <n v="2300"/>
  </r>
  <r>
    <n v="3806"/>
    <s v="Tanvir Islam"/>
    <s v="Male"/>
    <d v="1985-04-12T00:00:00"/>
    <n v="40.372602739726027"/>
    <s v="31-40"/>
    <s v="Bachelor's Degree"/>
    <n v="1"/>
    <s v="Trainee"/>
    <x v="1"/>
    <x v="0"/>
    <x v="0"/>
    <x v="549"/>
    <x v="4"/>
    <x v="429"/>
    <s v=""/>
    <x v="3"/>
    <x v="0"/>
    <n v="3600"/>
  </r>
  <r>
    <n v="3130"/>
    <s v="Amin Shah"/>
    <s v="Female"/>
    <d v="1985-04-02T00:00:00"/>
    <n v="40.4"/>
    <s v="31-40"/>
    <s v="Bachelor's Degree"/>
    <n v="10"/>
    <s v="Trainee"/>
    <x v="1"/>
    <x v="0"/>
    <x v="0"/>
    <x v="668"/>
    <x v="3"/>
    <x v="392"/>
    <s v=""/>
    <x v="3"/>
    <x v="0"/>
    <n v="3700"/>
  </r>
  <r>
    <n v="3764"/>
    <s v="Parvez Miah"/>
    <s v="Male"/>
    <d v="1985-04-01T00:00:00"/>
    <n v="40.402739726027399"/>
    <s v="31-40"/>
    <s v="High School"/>
    <n v="17"/>
    <s v="Executive"/>
    <x v="0"/>
    <x v="0"/>
    <x v="0"/>
    <x v="209"/>
    <x v="3"/>
    <x v="628"/>
    <s v=""/>
    <x v="10"/>
    <x v="0"/>
    <n v="3700"/>
  </r>
  <r>
    <n v="2761"/>
    <s v="Shawon Ghosh"/>
    <s v="Male"/>
    <d v="1985-03-31T00:00:00"/>
    <n v="40.405479452054792"/>
    <s v="31-40"/>
    <s v="PhD"/>
    <n v="7"/>
    <s v="Senior Executive"/>
    <x v="3"/>
    <x v="0"/>
    <x v="0"/>
    <x v="474"/>
    <x v="4"/>
    <x v="420"/>
    <s v=""/>
    <x v="11"/>
    <x v="0"/>
    <n v="2400"/>
  </r>
  <r>
    <n v="2755"/>
    <s v="Priya Uddin"/>
    <s v="Male"/>
    <d v="1985-03-28T00:00:00"/>
    <n v="40.413698630136984"/>
    <s v="31-40"/>
    <s v="Bachelor's Degree"/>
    <n v="19"/>
    <s v="Team Lead"/>
    <x v="1"/>
    <x v="0"/>
    <x v="0"/>
    <x v="509"/>
    <x v="1"/>
    <x v="271"/>
    <s v=""/>
    <x v="9"/>
    <x v="0"/>
    <n v="2100"/>
  </r>
  <r>
    <n v="3701"/>
    <s v="Nafisa Biswas"/>
    <s v="Male"/>
    <d v="1985-03-27T00:00:00"/>
    <n v="40.416438356164385"/>
    <s v="31-40"/>
    <s v="PhD"/>
    <n v="11"/>
    <s v="Officer"/>
    <x v="5"/>
    <x v="0"/>
    <x v="0"/>
    <x v="464"/>
    <x v="4"/>
    <x v="282"/>
    <s v=""/>
    <x v="11"/>
    <x v="0"/>
    <n v="3700"/>
  </r>
  <r>
    <n v="1705"/>
    <s v="Sumaiya Roy"/>
    <s v="Male"/>
    <d v="1985-03-27T00:00:00"/>
    <n v="40.416438356164385"/>
    <s v="31-40"/>
    <s v="Bachelor's Degree"/>
    <n v="19"/>
    <s v="Manager"/>
    <x v="4"/>
    <x v="0"/>
    <x v="0"/>
    <x v="120"/>
    <x v="1"/>
    <x v="316"/>
    <s v=""/>
    <x v="6"/>
    <x v="0"/>
    <n v="3800"/>
  </r>
  <r>
    <n v="2961"/>
    <s v="Farzana Das"/>
    <s v="Male"/>
    <d v="1985-03-26T00:00:00"/>
    <n v="40.419178082191777"/>
    <s v="31-40"/>
    <s v="Bachelor's Degree"/>
    <n v="2"/>
    <s v="Junior Executive"/>
    <x v="0"/>
    <x v="0"/>
    <x v="0"/>
    <x v="245"/>
    <x v="0"/>
    <x v="400"/>
    <s v=""/>
    <x v="1"/>
    <x v="0"/>
    <n v="2900"/>
  </r>
  <r>
    <n v="2721"/>
    <s v="Tanvir Das"/>
    <s v="Female"/>
    <d v="1985-03-23T00:00:00"/>
    <n v="40.42739726027397"/>
    <s v="31-40"/>
    <s v="Bachelor's Degree"/>
    <n v="19"/>
    <s v="Senior Executive"/>
    <x v="3"/>
    <x v="1"/>
    <x v="1"/>
    <x v="142"/>
    <x v="2"/>
    <x v="386"/>
    <n v="48"/>
    <x v="8"/>
    <x v="1"/>
    <n v="2600"/>
  </r>
  <r>
    <n v="2027"/>
    <s v="Tania Hassan"/>
    <s v="Male"/>
    <d v="1985-03-18T00:00:00"/>
    <n v="40.441095890410956"/>
    <s v="31-40"/>
    <s v="Master's Degree"/>
    <n v="12"/>
    <s v="Coordinator"/>
    <x v="5"/>
    <x v="0"/>
    <x v="0"/>
    <x v="621"/>
    <x v="1"/>
    <x v="208"/>
    <s v=""/>
    <x v="2"/>
    <x v="0"/>
    <n v="3400"/>
  </r>
  <r>
    <n v="3124"/>
    <s v="Nusrat Shah"/>
    <s v="Female"/>
    <d v="1985-03-10T00:00:00"/>
    <n v="40.463013698630135"/>
    <s v="31-40"/>
    <s v="Bachelor's Degree"/>
    <n v="0"/>
    <s v="Team Lead"/>
    <x v="1"/>
    <x v="0"/>
    <x v="0"/>
    <x v="530"/>
    <x v="1"/>
    <x v="197"/>
    <s v=""/>
    <x v="2"/>
    <x v="0"/>
    <n v="3900"/>
  </r>
  <r>
    <n v="2585"/>
    <s v="Samia Arefin"/>
    <s v="Male"/>
    <d v="1985-03-07T00:00:00"/>
    <n v="40.471232876712328"/>
    <s v="31-40"/>
    <s v="PhD"/>
    <n v="2"/>
    <s v="Specialist"/>
    <x v="7"/>
    <x v="1"/>
    <x v="1"/>
    <x v="555"/>
    <x v="2"/>
    <x v="61"/>
    <n v="51"/>
    <x v="5"/>
    <x v="1"/>
    <n v="2200"/>
  </r>
  <r>
    <n v="2453"/>
    <s v="Sabbir Dutta"/>
    <s v="Male"/>
    <d v="1985-03-04T00:00:00"/>
    <n v="40.479452054794521"/>
    <s v="31-40"/>
    <s v="Bachelor's Degree"/>
    <n v="14"/>
    <s v="Analyst"/>
    <x v="4"/>
    <x v="0"/>
    <x v="0"/>
    <x v="295"/>
    <x v="3"/>
    <x v="658"/>
    <s v=""/>
    <x v="6"/>
    <x v="0"/>
    <n v="2600"/>
  </r>
  <r>
    <n v="3606"/>
    <s v="Jahid Bari"/>
    <s v="Male"/>
    <d v="1985-03-03T00:00:00"/>
    <n v="40.482191780821921"/>
    <s v="31-40"/>
    <s v="Master's Degree"/>
    <n v="1"/>
    <s v="Assistant Manager"/>
    <x v="1"/>
    <x v="0"/>
    <x v="0"/>
    <x v="602"/>
    <x v="3"/>
    <x v="164"/>
    <s v=""/>
    <x v="10"/>
    <x v="0"/>
    <n v="3200"/>
  </r>
  <r>
    <n v="1906"/>
    <s v="Sajjad Talukder"/>
    <s v="Male"/>
    <d v="1985-03-01T00:00:00"/>
    <n v="40.487671232876714"/>
    <s v="31-40"/>
    <s v="High School"/>
    <n v="13"/>
    <s v="Intern"/>
    <x v="6"/>
    <x v="0"/>
    <x v="0"/>
    <x v="598"/>
    <x v="2"/>
    <x v="270"/>
    <n v="36"/>
    <x v="9"/>
    <x v="1"/>
    <n v="3700"/>
  </r>
  <r>
    <n v="2388"/>
    <s v="Puja Ghosh"/>
    <s v="Male"/>
    <d v="1985-02-28T00:00:00"/>
    <n v="40.490410958904107"/>
    <s v="31-40"/>
    <s v="Bachelor's Degree"/>
    <n v="0"/>
    <s v="General Manager"/>
    <x v="2"/>
    <x v="0"/>
    <x v="0"/>
    <x v="669"/>
    <x v="1"/>
    <x v="568"/>
    <s v=""/>
    <x v="2"/>
    <x v="0"/>
    <n v="3800"/>
  </r>
  <r>
    <n v="1472"/>
    <s v="Arif Bari"/>
    <s v="Male"/>
    <d v="1985-02-28T00:00:00"/>
    <n v="40.490410958904107"/>
    <s v="31-40"/>
    <s v="High School"/>
    <n v="20"/>
    <s v="Coordinator"/>
    <x v="5"/>
    <x v="0"/>
    <x v="0"/>
    <x v="260"/>
    <x v="3"/>
    <x v="287"/>
    <s v=""/>
    <x v="9"/>
    <x v="0"/>
    <n v="2700"/>
  </r>
  <r>
    <n v="1921"/>
    <s v="Kamrul Basu"/>
    <s v="Male"/>
    <d v="1985-02-24T00:00:00"/>
    <n v="40.5013698630137"/>
    <s v="41-50"/>
    <s v="High School"/>
    <n v="18"/>
    <s v="Junior Executive"/>
    <x v="0"/>
    <x v="0"/>
    <x v="0"/>
    <x v="72"/>
    <x v="3"/>
    <x v="190"/>
    <s v=""/>
    <x v="0"/>
    <x v="0"/>
    <n v="2400"/>
  </r>
  <r>
    <n v="1758"/>
    <s v="Iftekhar Biswas"/>
    <s v="Female"/>
    <d v="1985-02-12T00:00:00"/>
    <n v="40.534246575342465"/>
    <s v="41-50"/>
    <s v="High School"/>
    <n v="7"/>
    <s v="Manager"/>
    <x v="4"/>
    <x v="0"/>
    <x v="0"/>
    <x v="497"/>
    <x v="1"/>
    <x v="280"/>
    <s v=""/>
    <x v="8"/>
    <x v="0"/>
    <n v="3800"/>
  </r>
  <r>
    <n v="3008"/>
    <s v="Farzana Bari"/>
    <s v="Male"/>
    <d v="1985-02-11T00:00:00"/>
    <n v="40.536986301369865"/>
    <s v="41-50"/>
    <s v="Bachelor's Degree"/>
    <n v="8"/>
    <s v="Executive"/>
    <x v="0"/>
    <x v="1"/>
    <x v="1"/>
    <x v="650"/>
    <x v="2"/>
    <x v="45"/>
    <n v="37"/>
    <x v="6"/>
    <x v="1"/>
    <n v="3900"/>
  </r>
  <r>
    <n v="1021"/>
    <s v="Sadia Sarkar"/>
    <s v="Male"/>
    <d v="1985-02-03T00:00:00"/>
    <n v="40.558904109589044"/>
    <s v="41-50"/>
    <s v="Master's Degree"/>
    <n v="15"/>
    <s v="Team Lead"/>
    <x v="1"/>
    <x v="0"/>
    <x v="0"/>
    <x v="67"/>
    <x v="2"/>
    <x v="399"/>
    <s v=""/>
    <x v="3"/>
    <x v="2"/>
    <n v="2200"/>
  </r>
  <r>
    <n v="1632"/>
    <s v="Anika Ferdous"/>
    <s v="Male"/>
    <d v="1985-01-31T00:00:00"/>
    <n v="40.56712328767123"/>
    <s v="41-50"/>
    <s v="Bachelor's Degree"/>
    <n v="12"/>
    <s v="Assistant Manager"/>
    <x v="1"/>
    <x v="0"/>
    <x v="0"/>
    <x v="50"/>
    <x v="1"/>
    <x v="578"/>
    <s v=""/>
    <x v="6"/>
    <x v="0"/>
    <n v="3400"/>
  </r>
  <r>
    <n v="3992"/>
    <s v="Laboni Khan"/>
    <s v="Male"/>
    <d v="1985-01-25T00:00:00"/>
    <n v="40.583561643835615"/>
    <s v="41-50"/>
    <s v="PhD"/>
    <n v="19"/>
    <s v="General Manager"/>
    <x v="2"/>
    <x v="0"/>
    <x v="0"/>
    <x v="420"/>
    <x v="3"/>
    <x v="58"/>
    <s v=""/>
    <x v="2"/>
    <x v="0"/>
    <n v="2200"/>
  </r>
  <r>
    <n v="3952"/>
    <s v="Shila Das"/>
    <s v="Female"/>
    <d v="1985-01-24T00:00:00"/>
    <n v="40.586301369863016"/>
    <s v="41-50"/>
    <s v="High School"/>
    <n v="5"/>
    <s v="Assistant Manager"/>
    <x v="1"/>
    <x v="0"/>
    <x v="0"/>
    <x v="140"/>
    <x v="1"/>
    <x v="129"/>
    <s v=""/>
    <x v="11"/>
    <x v="0"/>
    <n v="2900"/>
  </r>
  <r>
    <n v="3460"/>
    <s v="Tania Uddin"/>
    <s v="Female"/>
    <d v="1985-01-24T00:00:00"/>
    <n v="40.586301369863016"/>
    <s v="41-50"/>
    <s v="Bachelor's Degree"/>
    <n v="12"/>
    <s v="Senior Executive"/>
    <x v="3"/>
    <x v="0"/>
    <x v="0"/>
    <x v="538"/>
    <x v="3"/>
    <x v="527"/>
    <s v=""/>
    <x v="1"/>
    <x v="0"/>
    <n v="2200"/>
  </r>
  <r>
    <n v="1903"/>
    <s v="Mim Arefin"/>
    <s v="Male"/>
    <d v="1985-01-12T00:00:00"/>
    <n v="40.61917808219178"/>
    <s v="41-50"/>
    <s v="Master's Degree"/>
    <n v="18"/>
    <s v="General Manager"/>
    <x v="2"/>
    <x v="0"/>
    <x v="0"/>
    <x v="670"/>
    <x v="1"/>
    <x v="607"/>
    <s v=""/>
    <x v="5"/>
    <x v="0"/>
    <n v="3500"/>
  </r>
  <r>
    <n v="3401"/>
    <s v="Tania Akter"/>
    <s v="Male"/>
    <d v="1985-01-09T00:00:00"/>
    <n v="40.627397260273973"/>
    <s v="41-50"/>
    <s v="Bachelor's Degree"/>
    <n v="9"/>
    <s v="Team Lead"/>
    <x v="1"/>
    <x v="0"/>
    <x v="0"/>
    <x v="452"/>
    <x v="3"/>
    <x v="481"/>
    <s v=""/>
    <x v="1"/>
    <x v="0"/>
    <n v="2300"/>
  </r>
  <r>
    <n v="2669"/>
    <s v="Urmi Pal"/>
    <s v="Male"/>
    <d v="1985-01-08T00:00:00"/>
    <n v="40.630136986301373"/>
    <s v="41-50"/>
    <s v="Bachelor's Degree"/>
    <n v="18"/>
    <s v="Assistant Manager"/>
    <x v="1"/>
    <x v="1"/>
    <x v="1"/>
    <x v="260"/>
    <x v="2"/>
    <x v="57"/>
    <n v="47"/>
    <x v="9"/>
    <x v="1"/>
    <n v="3200"/>
  </r>
  <r>
    <n v="3039"/>
    <s v="Imran Nandi"/>
    <s v="Female"/>
    <d v="1985-01-07T00:00:00"/>
    <n v="40.632876712328766"/>
    <s v="41-50"/>
    <s v="Master's Degree"/>
    <n v="17"/>
    <s v="Executive"/>
    <x v="0"/>
    <x v="2"/>
    <x v="2"/>
    <x v="264"/>
    <x v="1"/>
    <x v="196"/>
    <s v=""/>
    <x v="8"/>
    <x v="0"/>
    <n v="3800"/>
  </r>
  <r>
    <n v="2410"/>
    <s v="Faria Pal"/>
    <s v="Male"/>
    <d v="1985-01-05T00:00:00"/>
    <n v="40.638356164383559"/>
    <s v="41-50"/>
    <s v="PhD"/>
    <n v="13"/>
    <s v="Analyst"/>
    <x v="4"/>
    <x v="0"/>
    <x v="0"/>
    <x v="397"/>
    <x v="4"/>
    <x v="648"/>
    <s v=""/>
    <x v="11"/>
    <x v="0"/>
    <n v="3600"/>
  </r>
  <r>
    <n v="3555"/>
    <s v="Maliha Shah"/>
    <s v="Female"/>
    <d v="1985-01-04T00:00:00"/>
    <n v="40.641095890410959"/>
    <s v="41-50"/>
    <s v="High School"/>
    <n v="10"/>
    <s v="Assistant Manager"/>
    <x v="1"/>
    <x v="0"/>
    <x v="0"/>
    <x v="294"/>
    <x v="2"/>
    <x v="278"/>
    <n v="60"/>
    <x v="2"/>
    <x v="1"/>
    <n v="3400"/>
  </r>
  <r>
    <n v="3747"/>
    <s v="Mim Biswas"/>
    <s v="Female"/>
    <d v="1984-12-25T00:00:00"/>
    <n v="40.668493150684931"/>
    <s v="41-50"/>
    <s v="Master's Degree"/>
    <n v="3"/>
    <s v="General Manager"/>
    <x v="2"/>
    <x v="0"/>
    <x v="0"/>
    <x v="401"/>
    <x v="1"/>
    <x v="109"/>
    <s v=""/>
    <x v="11"/>
    <x v="0"/>
    <n v="3100"/>
  </r>
  <r>
    <n v="2470"/>
    <s v="Tanvir Sultana"/>
    <s v="Female"/>
    <d v="1984-12-21T00:00:00"/>
    <n v="40.679452054794524"/>
    <s v="41-50"/>
    <s v="Master's Degree"/>
    <n v="3"/>
    <s v="Senior Executive"/>
    <x v="3"/>
    <x v="0"/>
    <x v="0"/>
    <x v="593"/>
    <x v="3"/>
    <x v="523"/>
    <s v=""/>
    <x v="10"/>
    <x v="0"/>
    <n v="2600"/>
  </r>
  <r>
    <n v="3635"/>
    <s v="Imran Pal"/>
    <s v="Female"/>
    <d v="1984-12-19T00:00:00"/>
    <n v="40.684931506849317"/>
    <s v="41-50"/>
    <s v="PhD"/>
    <n v="13"/>
    <s v="Senior Executive"/>
    <x v="3"/>
    <x v="0"/>
    <x v="0"/>
    <x v="177"/>
    <x v="3"/>
    <x v="274"/>
    <s v=""/>
    <x v="8"/>
    <x v="0"/>
    <n v="3800"/>
  </r>
  <r>
    <n v="2739"/>
    <s v="Imran Haque"/>
    <s v="Female"/>
    <d v="1984-12-17T00:00:00"/>
    <n v="40.69041095890411"/>
    <s v="41-50"/>
    <s v="Master's Degree"/>
    <n v="6"/>
    <s v="Specialist"/>
    <x v="7"/>
    <x v="0"/>
    <x v="0"/>
    <x v="464"/>
    <x v="0"/>
    <x v="659"/>
    <s v=""/>
    <x v="11"/>
    <x v="0"/>
    <n v="3200"/>
  </r>
  <r>
    <n v="2156"/>
    <s v="Khaled Bari"/>
    <s v="Female"/>
    <d v="1984-12-15T00:00:00"/>
    <n v="40.695890410958903"/>
    <s v="41-50"/>
    <s v="PhD"/>
    <n v="17"/>
    <s v="Consultant"/>
    <x v="0"/>
    <x v="0"/>
    <x v="0"/>
    <x v="318"/>
    <x v="1"/>
    <x v="133"/>
    <s v=""/>
    <x v="5"/>
    <x v="0"/>
    <n v="2500"/>
  </r>
  <r>
    <n v="3783"/>
    <s v="Mim Hassan"/>
    <s v="Male"/>
    <d v="1984-12-12T00:00:00"/>
    <n v="40.704109589041096"/>
    <s v="41-50"/>
    <s v="Bachelor's Degree"/>
    <n v="10"/>
    <s v="Senior Manager"/>
    <x v="2"/>
    <x v="2"/>
    <x v="2"/>
    <x v="502"/>
    <x v="1"/>
    <x v="482"/>
    <s v=""/>
    <x v="5"/>
    <x v="0"/>
    <n v="3900"/>
  </r>
  <r>
    <n v="1257"/>
    <s v="Sabbir Basu"/>
    <s v="Male"/>
    <d v="1984-12-10T00:00:00"/>
    <n v="40.709589041095889"/>
    <s v="41-50"/>
    <s v="High School"/>
    <n v="20"/>
    <s v="Specialist"/>
    <x v="7"/>
    <x v="0"/>
    <x v="0"/>
    <x v="606"/>
    <x v="1"/>
    <x v="660"/>
    <s v=""/>
    <x v="2"/>
    <x v="0"/>
    <n v="3900"/>
  </r>
  <r>
    <n v="3525"/>
    <s v="Ashik Mazumder"/>
    <s v="Other"/>
    <d v="1984-12-09T00:00:00"/>
    <n v="40.712328767123289"/>
    <s v="41-50"/>
    <s v="Master's Degree"/>
    <n v="6"/>
    <s v="Consultant"/>
    <x v="0"/>
    <x v="2"/>
    <x v="2"/>
    <x v="324"/>
    <x v="1"/>
    <x v="226"/>
    <s v=""/>
    <x v="2"/>
    <x v="0"/>
    <n v="3500"/>
  </r>
  <r>
    <n v="1111"/>
    <s v="Ashik Nizam"/>
    <s v="Female"/>
    <d v="1984-12-06T00:00:00"/>
    <n v="40.720547945205482"/>
    <s v="41-50"/>
    <s v="High School"/>
    <n v="11"/>
    <s v="Analyst"/>
    <x v="4"/>
    <x v="3"/>
    <x v="3"/>
    <x v="546"/>
    <x v="4"/>
    <x v="26"/>
    <s v=""/>
    <x v="4"/>
    <x v="0"/>
    <n v="2600"/>
  </r>
  <r>
    <n v="1398"/>
    <s v="Ashik Das"/>
    <s v="Female"/>
    <d v="1984-12-02T00:00:00"/>
    <n v="40.731506849315068"/>
    <s v="41-50"/>
    <s v="Master's Degree"/>
    <n v="16"/>
    <s v="Senior Executive"/>
    <x v="3"/>
    <x v="3"/>
    <x v="3"/>
    <x v="655"/>
    <x v="2"/>
    <x v="298"/>
    <n v="57"/>
    <x v="2"/>
    <x v="1"/>
    <n v="2300"/>
  </r>
  <r>
    <n v="2290"/>
    <s v="Mona Rashid"/>
    <s v="Female"/>
    <d v="1984-12-02T00:00:00"/>
    <n v="40.731506849315068"/>
    <s v="41-50"/>
    <s v="PhD"/>
    <n v="14"/>
    <s v="Assistant Manager"/>
    <x v="1"/>
    <x v="0"/>
    <x v="0"/>
    <x v="535"/>
    <x v="0"/>
    <x v="484"/>
    <s v=""/>
    <x v="3"/>
    <x v="0"/>
    <n v="3300"/>
  </r>
  <r>
    <n v="3392"/>
    <s v="Puja Hassan"/>
    <s v="Male"/>
    <d v="1984-11-25T00:00:00"/>
    <n v="40.750684931506846"/>
    <s v="41-50"/>
    <s v="Master's Degree"/>
    <n v="16"/>
    <s v="General Manager"/>
    <x v="2"/>
    <x v="0"/>
    <x v="0"/>
    <x v="334"/>
    <x v="1"/>
    <x v="28"/>
    <s v=""/>
    <x v="8"/>
    <x v="0"/>
    <n v="2000"/>
  </r>
  <r>
    <n v="1362"/>
    <s v="Puja Nizam"/>
    <s v="Male"/>
    <d v="1984-11-24T00:00:00"/>
    <n v="40.753424657534246"/>
    <s v="41-50"/>
    <s v="Bachelor's Degree"/>
    <n v="16"/>
    <s v="Coordinator"/>
    <x v="5"/>
    <x v="3"/>
    <x v="3"/>
    <x v="565"/>
    <x v="3"/>
    <x v="495"/>
    <s v=""/>
    <x v="6"/>
    <x v="0"/>
    <n v="2100"/>
  </r>
  <r>
    <n v="1467"/>
    <s v="Nafisa Biswas"/>
    <s v="Male"/>
    <d v="1984-11-19T00:00:00"/>
    <n v="40.767123287671232"/>
    <s v="41-50"/>
    <s v="Bachelor's Degree"/>
    <n v="4"/>
    <s v="Senior Executive"/>
    <x v="3"/>
    <x v="0"/>
    <x v="0"/>
    <x v="671"/>
    <x v="1"/>
    <x v="601"/>
    <s v=""/>
    <x v="5"/>
    <x v="0"/>
    <n v="2800"/>
  </r>
  <r>
    <n v="2912"/>
    <s v="Biplob Mazumder"/>
    <s v="Female"/>
    <d v="1984-11-15T00:00:00"/>
    <n v="40.778082191780825"/>
    <s v="41-50"/>
    <s v="PhD"/>
    <n v="4"/>
    <s v="Team Lead"/>
    <x v="1"/>
    <x v="0"/>
    <x v="0"/>
    <x v="69"/>
    <x v="0"/>
    <x v="96"/>
    <s v=""/>
    <x v="11"/>
    <x v="0"/>
    <n v="3500"/>
  </r>
  <r>
    <n v="2157"/>
    <s v="Farzana Miah"/>
    <s v="Female"/>
    <d v="1984-11-13T00:00:00"/>
    <n v="40.783561643835618"/>
    <s v="41-50"/>
    <s v="Bachelor's Degree"/>
    <n v="5"/>
    <s v="Intern"/>
    <x v="6"/>
    <x v="0"/>
    <x v="0"/>
    <x v="59"/>
    <x v="1"/>
    <x v="254"/>
    <s v=""/>
    <x v="9"/>
    <x v="0"/>
    <n v="3700"/>
  </r>
  <r>
    <n v="3216"/>
    <s v="Anika Mahmud"/>
    <s v="Female"/>
    <d v="1984-11-10T00:00:00"/>
    <n v="40.791780821917811"/>
    <s v="41-50"/>
    <s v="High School"/>
    <n v="2"/>
    <s v="Officer"/>
    <x v="5"/>
    <x v="2"/>
    <x v="2"/>
    <x v="227"/>
    <x v="0"/>
    <x v="174"/>
    <s v=""/>
    <x v="1"/>
    <x v="0"/>
    <n v="2300"/>
  </r>
  <r>
    <n v="2372"/>
    <s v="Arif Hassan"/>
    <s v="Male"/>
    <d v="1984-11-09T00:00:00"/>
    <n v="40.794520547945204"/>
    <s v="41-50"/>
    <s v="High School"/>
    <n v="6"/>
    <s v="Manager"/>
    <x v="4"/>
    <x v="2"/>
    <x v="2"/>
    <x v="159"/>
    <x v="1"/>
    <x v="22"/>
    <s v=""/>
    <x v="0"/>
    <x v="0"/>
    <n v="3700"/>
  </r>
  <r>
    <n v="3738"/>
    <s v="Faisal Khan"/>
    <s v="Male"/>
    <d v="1984-11-05T00:00:00"/>
    <n v="40.805479452054797"/>
    <s v="41-50"/>
    <s v="Bachelor's Degree"/>
    <n v="16"/>
    <s v="Coordinator"/>
    <x v="5"/>
    <x v="0"/>
    <x v="0"/>
    <x v="170"/>
    <x v="0"/>
    <x v="661"/>
    <s v=""/>
    <x v="11"/>
    <x v="0"/>
    <n v="3600"/>
  </r>
  <r>
    <n v="2400"/>
    <s v="Jannat Biswas"/>
    <s v="Male"/>
    <d v="1984-11-04T00:00:00"/>
    <n v="40.80821917808219"/>
    <s v="41-50"/>
    <s v="Bachelor's Degree"/>
    <n v="18"/>
    <s v="Executive"/>
    <x v="0"/>
    <x v="0"/>
    <x v="0"/>
    <x v="347"/>
    <x v="1"/>
    <x v="324"/>
    <s v=""/>
    <x v="3"/>
    <x v="0"/>
    <n v="3300"/>
  </r>
  <r>
    <n v="2927"/>
    <s v="Sadia Haque"/>
    <s v="Male"/>
    <d v="1984-11-02T00:00:00"/>
    <n v="40.813698630136983"/>
    <s v="41-50"/>
    <s v="PhD"/>
    <n v="7"/>
    <s v="Assistant Manager"/>
    <x v="1"/>
    <x v="0"/>
    <x v="0"/>
    <x v="114"/>
    <x v="3"/>
    <x v="452"/>
    <s v=""/>
    <x v="0"/>
    <x v="0"/>
    <n v="2500"/>
  </r>
  <r>
    <n v="3375"/>
    <s v="Kona Sarkar"/>
    <s v="Female"/>
    <d v="1984-11-01T00:00:00"/>
    <n v="40.816438356164383"/>
    <s v="41-50"/>
    <s v="High School"/>
    <n v="18"/>
    <s v="Consultant"/>
    <x v="0"/>
    <x v="0"/>
    <x v="0"/>
    <x v="351"/>
    <x v="3"/>
    <x v="592"/>
    <s v=""/>
    <x v="10"/>
    <x v="0"/>
    <n v="3100"/>
  </r>
  <r>
    <n v="2036"/>
    <s v="Mim Mazumder"/>
    <s v="Male"/>
    <d v="1984-11-01T00:00:00"/>
    <n v="40.816438356164383"/>
    <s v="41-50"/>
    <s v="Bachelor's Degree"/>
    <n v="2"/>
    <s v="Assistant Manager"/>
    <x v="1"/>
    <x v="0"/>
    <x v="0"/>
    <x v="88"/>
    <x v="3"/>
    <x v="662"/>
    <s v=""/>
    <x v="10"/>
    <x v="0"/>
    <n v="2400"/>
  </r>
  <r>
    <n v="2482"/>
    <s v="Maliha Karim"/>
    <s v="Female"/>
    <d v="1984-10-29T00:00:00"/>
    <n v="40.824657534246576"/>
    <s v="41-50"/>
    <s v="Master's Degree"/>
    <n v="19"/>
    <s v="Senior Executive"/>
    <x v="3"/>
    <x v="0"/>
    <x v="0"/>
    <x v="127"/>
    <x v="1"/>
    <x v="69"/>
    <s v=""/>
    <x v="5"/>
    <x v="0"/>
    <n v="2000"/>
  </r>
  <r>
    <n v="1587"/>
    <s v="Kona Uddin"/>
    <s v="Male"/>
    <d v="1984-10-24T00:00:00"/>
    <n v="40.838356164383562"/>
    <s v="41-50"/>
    <s v="PhD"/>
    <n v="16"/>
    <s v="Senior Executive"/>
    <x v="3"/>
    <x v="0"/>
    <x v="0"/>
    <x v="121"/>
    <x v="3"/>
    <x v="331"/>
    <s v=""/>
    <x v="2"/>
    <x v="0"/>
    <n v="3500"/>
  </r>
  <r>
    <n v="3935"/>
    <s v="Ashik Morshed"/>
    <s v="Male"/>
    <d v="1984-10-12T00:00:00"/>
    <n v="40.871232876712327"/>
    <s v="41-50"/>
    <s v="Master's Degree"/>
    <n v="12"/>
    <s v="Senior Executive"/>
    <x v="3"/>
    <x v="0"/>
    <x v="0"/>
    <x v="356"/>
    <x v="1"/>
    <x v="532"/>
    <s v=""/>
    <x v="0"/>
    <x v="0"/>
    <n v="2800"/>
  </r>
  <r>
    <n v="1540"/>
    <s v="Parvez Akter"/>
    <s v="Male"/>
    <d v="1984-10-11T00:00:00"/>
    <n v="40.873972602739727"/>
    <s v="41-50"/>
    <s v="PhD"/>
    <n v="0"/>
    <s v="Intern"/>
    <x v="6"/>
    <x v="0"/>
    <x v="0"/>
    <x v="135"/>
    <x v="1"/>
    <x v="529"/>
    <s v=""/>
    <x v="0"/>
    <x v="0"/>
    <n v="2400"/>
  </r>
  <r>
    <n v="2188"/>
    <s v="Farzana Biswas"/>
    <s v="Male"/>
    <d v="1984-10-11T00:00:00"/>
    <n v="40.873972602739727"/>
    <s v="41-50"/>
    <s v="Bachelor's Degree"/>
    <n v="9"/>
    <s v="Assistant Manager"/>
    <x v="1"/>
    <x v="0"/>
    <x v="0"/>
    <x v="516"/>
    <x v="3"/>
    <x v="663"/>
    <s v=""/>
    <x v="4"/>
    <x v="0"/>
    <n v="2300"/>
  </r>
  <r>
    <n v="1982"/>
    <s v="Samia Kabir"/>
    <s v="Male"/>
    <d v="1984-10-06T00:00:00"/>
    <n v="40.887671232876713"/>
    <s v="41-50"/>
    <s v="PhD"/>
    <n v="18"/>
    <s v="Senior Executive"/>
    <x v="3"/>
    <x v="0"/>
    <x v="0"/>
    <x v="672"/>
    <x v="1"/>
    <x v="46"/>
    <s v=""/>
    <x v="4"/>
    <x v="0"/>
    <n v="2400"/>
  </r>
  <r>
    <n v="3035"/>
    <s v="Parvez Ahmed"/>
    <s v="Male"/>
    <d v="1984-10-02T00:00:00"/>
    <n v="40.898630136986299"/>
    <s v="41-50"/>
    <s v="PhD"/>
    <n v="11"/>
    <s v="Assistant Manager"/>
    <x v="1"/>
    <x v="0"/>
    <x v="0"/>
    <x v="41"/>
    <x v="0"/>
    <x v="85"/>
    <s v=""/>
    <x v="9"/>
    <x v="0"/>
    <n v="3100"/>
  </r>
  <r>
    <n v="2508"/>
    <s v="Faria Rashid"/>
    <s v="Female"/>
    <d v="1984-09-24T00:00:00"/>
    <n v="40.920547945205477"/>
    <s v="41-50"/>
    <s v="Master's Degree"/>
    <n v="12"/>
    <s v="Senior Manager"/>
    <x v="2"/>
    <x v="0"/>
    <x v="0"/>
    <x v="601"/>
    <x v="0"/>
    <x v="650"/>
    <s v=""/>
    <x v="2"/>
    <x v="0"/>
    <n v="2800"/>
  </r>
  <r>
    <n v="1289"/>
    <s v="Nafisa Shah"/>
    <s v="Male"/>
    <d v="1984-09-22T00:00:00"/>
    <n v="40.926027397260277"/>
    <s v="41-50"/>
    <s v="High School"/>
    <n v="5"/>
    <s v="Officer"/>
    <x v="5"/>
    <x v="0"/>
    <x v="0"/>
    <x v="673"/>
    <x v="1"/>
    <x v="229"/>
    <s v=""/>
    <x v="5"/>
    <x v="0"/>
    <n v="2000"/>
  </r>
  <r>
    <n v="1203"/>
    <s v="Kona Khan"/>
    <s v="Male"/>
    <d v="1984-09-21T00:00:00"/>
    <n v="40.92876712328767"/>
    <s v="41-50"/>
    <s v="High School"/>
    <n v="13"/>
    <s v="Manager"/>
    <x v="4"/>
    <x v="2"/>
    <x v="2"/>
    <x v="300"/>
    <x v="3"/>
    <x v="515"/>
    <s v=""/>
    <x v="4"/>
    <x v="0"/>
    <n v="3200"/>
  </r>
  <r>
    <n v="1204"/>
    <s v="Jahid Mazumder"/>
    <s v="Male"/>
    <d v="1984-09-16T00:00:00"/>
    <n v="40.942465753424656"/>
    <s v="41-50"/>
    <s v="Master's Degree"/>
    <n v="17"/>
    <s v="Assistant Manager"/>
    <x v="1"/>
    <x v="0"/>
    <x v="0"/>
    <x v="203"/>
    <x v="1"/>
    <x v="645"/>
    <s v=""/>
    <x v="6"/>
    <x v="0"/>
    <n v="3900"/>
  </r>
  <r>
    <n v="2866"/>
    <s v="Shila Uddin"/>
    <s v="Male"/>
    <d v="1984-09-15T00:00:00"/>
    <n v="40.945205479452056"/>
    <s v="41-50"/>
    <s v="Bachelor's Degree"/>
    <n v="19"/>
    <s v="Assistant Manager"/>
    <x v="1"/>
    <x v="0"/>
    <x v="0"/>
    <x v="116"/>
    <x v="3"/>
    <x v="291"/>
    <s v=""/>
    <x v="2"/>
    <x v="0"/>
    <n v="2200"/>
  </r>
  <r>
    <n v="1685"/>
    <s v="Sabbir Nandi"/>
    <s v="Male"/>
    <d v="1984-09-09T00:00:00"/>
    <n v="40.961643835616435"/>
    <s v="41-50"/>
    <s v="PhD"/>
    <n v="11"/>
    <s v="Analyst"/>
    <x v="4"/>
    <x v="1"/>
    <x v="1"/>
    <x v="558"/>
    <x v="2"/>
    <x v="7"/>
    <s v=""/>
    <x v="5"/>
    <x v="2"/>
    <n v="2500"/>
  </r>
  <r>
    <n v="1005"/>
    <s v="Maliha Arefin"/>
    <s v="Female"/>
    <d v="1984-09-09T00:00:00"/>
    <n v="40.961643835616435"/>
    <s v="41-50"/>
    <s v="Master's Degree"/>
    <n v="0"/>
    <s v="Assistant Manager"/>
    <x v="1"/>
    <x v="0"/>
    <x v="0"/>
    <x v="281"/>
    <x v="3"/>
    <x v="451"/>
    <s v=""/>
    <x v="6"/>
    <x v="0"/>
    <n v="3900"/>
  </r>
  <r>
    <n v="1955"/>
    <s v="Amin Mazumder"/>
    <s v="Female"/>
    <d v="1984-09-07T00:00:00"/>
    <n v="40.967123287671235"/>
    <s v="41-50"/>
    <s v="High School"/>
    <n v="0"/>
    <s v="Team Lead"/>
    <x v="1"/>
    <x v="3"/>
    <x v="3"/>
    <x v="521"/>
    <x v="4"/>
    <x v="2"/>
    <s v=""/>
    <x v="2"/>
    <x v="0"/>
    <n v="3000"/>
  </r>
  <r>
    <n v="1130"/>
    <s v="Laboni Ferdous"/>
    <s v="Male"/>
    <d v="1984-09-05T00:00:00"/>
    <n v="40.972602739726028"/>
    <s v="41-50"/>
    <s v="Master's Degree"/>
    <n v="0"/>
    <s v="Manager"/>
    <x v="4"/>
    <x v="3"/>
    <x v="3"/>
    <x v="558"/>
    <x v="4"/>
    <x v="322"/>
    <s v=""/>
    <x v="5"/>
    <x v="0"/>
    <n v="3700"/>
  </r>
  <r>
    <n v="3614"/>
    <s v="Jahid Shah"/>
    <s v="Male"/>
    <d v="1984-09-04T00:00:00"/>
    <n v="40.975342465753428"/>
    <s v="41-50"/>
    <s v="Master's Degree"/>
    <n v="12"/>
    <s v="Specialist"/>
    <x v="7"/>
    <x v="0"/>
    <x v="0"/>
    <x v="204"/>
    <x v="0"/>
    <x v="323"/>
    <s v=""/>
    <x v="5"/>
    <x v="0"/>
    <n v="3700"/>
  </r>
  <r>
    <n v="2688"/>
    <s v="Abrar Pramanik"/>
    <s v="Male"/>
    <d v="1984-09-01T00:00:00"/>
    <n v="40.983561643835614"/>
    <s v="41-50"/>
    <s v="Master's Degree"/>
    <n v="9"/>
    <s v="Trainee"/>
    <x v="1"/>
    <x v="0"/>
    <x v="0"/>
    <x v="172"/>
    <x v="4"/>
    <x v="151"/>
    <s v=""/>
    <x v="3"/>
    <x v="0"/>
    <n v="3000"/>
  </r>
  <r>
    <n v="2513"/>
    <s v="Iftekhar Bhuiyan"/>
    <s v="Female"/>
    <d v="1984-08-31T00:00:00"/>
    <n v="40.986301369863014"/>
    <s v="41-50"/>
    <s v="High School"/>
    <n v="12"/>
    <s v="Senior Executive"/>
    <x v="3"/>
    <x v="2"/>
    <x v="2"/>
    <x v="99"/>
    <x v="2"/>
    <x v="183"/>
    <n v="59"/>
    <x v="10"/>
    <x v="1"/>
    <n v="3100"/>
  </r>
  <r>
    <n v="2092"/>
    <s v="Parvez Mazumder"/>
    <s v="Female"/>
    <d v="1984-08-31T00:00:00"/>
    <n v="40.986301369863014"/>
    <s v="41-50"/>
    <s v="Master's Degree"/>
    <n v="15"/>
    <s v="Trainee"/>
    <x v="1"/>
    <x v="0"/>
    <x v="0"/>
    <x v="184"/>
    <x v="1"/>
    <x v="343"/>
    <s v=""/>
    <x v="8"/>
    <x v="0"/>
    <n v="3600"/>
  </r>
  <r>
    <n v="3396"/>
    <s v="Tarek Khan"/>
    <s v="Female"/>
    <d v="1984-08-30T00:00:00"/>
    <n v="40.989041095890414"/>
    <s v="41-50"/>
    <s v="Master's Degree"/>
    <n v="9"/>
    <s v="Director"/>
    <x v="2"/>
    <x v="0"/>
    <x v="0"/>
    <x v="171"/>
    <x v="3"/>
    <x v="443"/>
    <s v=""/>
    <x v="0"/>
    <x v="0"/>
    <n v="3100"/>
  </r>
  <r>
    <n v="1778"/>
    <s v="Mehedi Biswas"/>
    <s v="Female"/>
    <d v="1984-08-25T00:00:00"/>
    <n v="41.0027397260274"/>
    <s v="41-50"/>
    <s v="Master's Degree"/>
    <n v="2"/>
    <s v="Team Lead"/>
    <x v="1"/>
    <x v="2"/>
    <x v="2"/>
    <x v="627"/>
    <x v="0"/>
    <x v="216"/>
    <s v=""/>
    <x v="1"/>
    <x v="0"/>
    <n v="3400"/>
  </r>
  <r>
    <n v="1782"/>
    <s v="Jahid Biswas"/>
    <s v="Male"/>
    <d v="1984-08-24T00:00:00"/>
    <n v="41.005479452054793"/>
    <s v="41-50"/>
    <s v="High School"/>
    <n v="20"/>
    <s v="Analyst"/>
    <x v="4"/>
    <x v="0"/>
    <x v="0"/>
    <x v="612"/>
    <x v="0"/>
    <x v="614"/>
    <s v=""/>
    <x v="7"/>
    <x v="0"/>
    <n v="3900"/>
  </r>
  <r>
    <n v="2044"/>
    <s v="Nadia Mazumder"/>
    <s v="Male"/>
    <d v="1984-08-15T00:00:00"/>
    <n v="41.030136986301372"/>
    <s v="41-50"/>
    <s v="Bachelor's Degree"/>
    <n v="18"/>
    <s v="Senior Executive"/>
    <x v="3"/>
    <x v="0"/>
    <x v="0"/>
    <x v="523"/>
    <x v="2"/>
    <x v="613"/>
    <s v=""/>
    <x v="9"/>
    <x v="2"/>
    <n v="2500"/>
  </r>
  <r>
    <n v="3930"/>
    <s v="Shawon Arefin"/>
    <s v="Female"/>
    <d v="1984-08-15T00:00:00"/>
    <n v="41.030136986301372"/>
    <s v="41-50"/>
    <s v="PhD"/>
    <n v="19"/>
    <s v="Trainee"/>
    <x v="1"/>
    <x v="0"/>
    <x v="0"/>
    <x v="322"/>
    <x v="3"/>
    <x v="12"/>
    <s v=""/>
    <x v="7"/>
    <x v="0"/>
    <n v="3900"/>
  </r>
  <r>
    <n v="2011"/>
    <s v="Kamrul Sheikh"/>
    <s v="Male"/>
    <d v="1984-08-11T00:00:00"/>
    <n v="41.041095890410958"/>
    <s v="41-50"/>
    <s v="PhD"/>
    <n v="6"/>
    <s v="Junior Executive"/>
    <x v="0"/>
    <x v="2"/>
    <x v="2"/>
    <x v="469"/>
    <x v="0"/>
    <x v="605"/>
    <s v=""/>
    <x v="8"/>
    <x v="0"/>
    <n v="3300"/>
  </r>
  <r>
    <n v="3339"/>
    <s v="Ruma Sharif"/>
    <s v="Male"/>
    <d v="1984-08-08T00:00:00"/>
    <n v="41.049315068493151"/>
    <s v="41-50"/>
    <s v="Master's Degree"/>
    <n v="11"/>
    <s v="Specialist"/>
    <x v="7"/>
    <x v="3"/>
    <x v="3"/>
    <x v="350"/>
    <x v="2"/>
    <x v="326"/>
    <n v="40"/>
    <x v="1"/>
    <x v="1"/>
    <n v="2100"/>
  </r>
  <r>
    <n v="3726"/>
    <s v="Mim Roy"/>
    <s v="Female"/>
    <d v="1984-08-05T00:00:00"/>
    <n v="41.057534246575344"/>
    <s v="41-50"/>
    <s v="High School"/>
    <n v="4"/>
    <s v="Specialist"/>
    <x v="7"/>
    <x v="0"/>
    <x v="0"/>
    <x v="415"/>
    <x v="1"/>
    <x v="432"/>
    <s v=""/>
    <x v="10"/>
    <x v="0"/>
    <n v="3600"/>
  </r>
  <r>
    <n v="1271"/>
    <s v="Mahfuz Hassan"/>
    <s v="Male"/>
    <d v="1984-08-05T00:00:00"/>
    <n v="41.057534246575344"/>
    <s v="41-50"/>
    <s v="Bachelor's Degree"/>
    <n v="17"/>
    <s v="Executive"/>
    <x v="0"/>
    <x v="0"/>
    <x v="0"/>
    <x v="674"/>
    <x v="1"/>
    <x v="152"/>
    <s v=""/>
    <x v="2"/>
    <x v="0"/>
    <n v="2100"/>
  </r>
  <r>
    <n v="2394"/>
    <s v="Imran Rahman"/>
    <s v="Male"/>
    <d v="1984-08-03T00:00:00"/>
    <n v="41.063013698630137"/>
    <s v="41-50"/>
    <s v="High School"/>
    <n v="4"/>
    <s v="Executive"/>
    <x v="0"/>
    <x v="3"/>
    <x v="3"/>
    <x v="129"/>
    <x v="2"/>
    <x v="413"/>
    <n v="50"/>
    <x v="2"/>
    <x v="1"/>
    <n v="2100"/>
  </r>
  <r>
    <n v="1635"/>
    <s v="Anika Ahmed"/>
    <s v="Female"/>
    <d v="1984-07-30T00:00:00"/>
    <n v="41.073972602739723"/>
    <s v="41-50"/>
    <s v="High School"/>
    <n v="17"/>
    <s v="Executive"/>
    <x v="0"/>
    <x v="0"/>
    <x v="0"/>
    <x v="100"/>
    <x v="3"/>
    <x v="50"/>
    <s v=""/>
    <x v="7"/>
    <x v="0"/>
    <n v="2500"/>
  </r>
  <r>
    <n v="3250"/>
    <s v="Mitu Sharif"/>
    <s v="Male"/>
    <d v="1984-07-26T00:00:00"/>
    <n v="41.084931506849315"/>
    <s v="41-50"/>
    <s v="High School"/>
    <n v="4"/>
    <s v="Manager"/>
    <x v="4"/>
    <x v="0"/>
    <x v="0"/>
    <x v="189"/>
    <x v="3"/>
    <x v="557"/>
    <s v=""/>
    <x v="1"/>
    <x v="0"/>
    <n v="2300"/>
  </r>
  <r>
    <n v="1326"/>
    <s v="Mim Arefin"/>
    <s v="Female"/>
    <d v="1984-07-10T00:00:00"/>
    <n v="41.128767123287673"/>
    <s v="41-50"/>
    <s v="High School"/>
    <n v="8"/>
    <s v="Consultant"/>
    <x v="0"/>
    <x v="0"/>
    <x v="0"/>
    <x v="621"/>
    <x v="1"/>
    <x v="430"/>
    <s v=""/>
    <x v="2"/>
    <x v="0"/>
    <n v="3700"/>
  </r>
  <r>
    <n v="3759"/>
    <s v="Nafisa Basu"/>
    <s v="Female"/>
    <d v="1984-07-06T00:00:00"/>
    <n v="41.139726027397259"/>
    <s v="41-50"/>
    <s v="PhD"/>
    <n v="2"/>
    <s v="Trainee"/>
    <x v="1"/>
    <x v="0"/>
    <x v="0"/>
    <x v="557"/>
    <x v="4"/>
    <x v="319"/>
    <s v=""/>
    <x v="1"/>
    <x v="0"/>
    <n v="3000"/>
  </r>
  <r>
    <n v="1484"/>
    <s v="Sumaiya Chowdhury"/>
    <s v="Male"/>
    <d v="1984-07-05T00:00:00"/>
    <n v="41.142465753424659"/>
    <s v="41-50"/>
    <s v="High School"/>
    <n v="20"/>
    <s v="Director"/>
    <x v="2"/>
    <x v="0"/>
    <x v="0"/>
    <x v="629"/>
    <x v="3"/>
    <x v="493"/>
    <s v=""/>
    <x v="5"/>
    <x v="0"/>
    <n v="3200"/>
  </r>
  <r>
    <n v="1874"/>
    <s v="Ruhul Sultana"/>
    <s v="Female"/>
    <d v="1984-06-29T00:00:00"/>
    <n v="41.158904109589038"/>
    <s v="41-50"/>
    <s v="Bachelor's Degree"/>
    <n v="6"/>
    <s v="Coordinator"/>
    <x v="5"/>
    <x v="2"/>
    <x v="2"/>
    <x v="213"/>
    <x v="2"/>
    <x v="43"/>
    <n v="51"/>
    <x v="9"/>
    <x v="1"/>
    <n v="3400"/>
  </r>
  <r>
    <n v="3499"/>
    <s v="Shawon Rashid"/>
    <s v="Female"/>
    <d v="1984-06-22T00:00:00"/>
    <n v="41.178082191780824"/>
    <s v="41-50"/>
    <s v="High School"/>
    <n v="3"/>
    <s v="Team Lead"/>
    <x v="1"/>
    <x v="3"/>
    <x v="3"/>
    <x v="638"/>
    <x v="4"/>
    <x v="18"/>
    <s v=""/>
    <x v="9"/>
    <x v="0"/>
    <n v="2100"/>
  </r>
  <r>
    <n v="2667"/>
    <s v="Ayesha Bhuiyan"/>
    <s v="Male"/>
    <d v="1984-06-17T00:00:00"/>
    <n v="41.19178082191781"/>
    <s v="41-50"/>
    <s v="Bachelor's Degree"/>
    <n v="19"/>
    <s v="Manager"/>
    <x v="4"/>
    <x v="0"/>
    <x v="0"/>
    <x v="665"/>
    <x v="0"/>
    <x v="474"/>
    <s v=""/>
    <x v="4"/>
    <x v="0"/>
    <n v="2500"/>
  </r>
  <r>
    <n v="3693"/>
    <s v="Faria Akter"/>
    <s v="Female"/>
    <d v="1984-06-17T00:00:00"/>
    <n v="41.19178082191781"/>
    <s v="41-50"/>
    <s v="PhD"/>
    <n v="10"/>
    <s v="Junior Executive"/>
    <x v="0"/>
    <x v="0"/>
    <x v="0"/>
    <x v="384"/>
    <x v="3"/>
    <x v="118"/>
    <s v=""/>
    <x v="1"/>
    <x v="0"/>
    <n v="2000"/>
  </r>
  <r>
    <n v="3021"/>
    <s v="Faria Hassan"/>
    <s v="Male"/>
    <d v="1984-06-11T00:00:00"/>
    <n v="41.208219178082189"/>
    <s v="41-50"/>
    <s v="High School"/>
    <n v="1"/>
    <s v="Coordinator"/>
    <x v="5"/>
    <x v="0"/>
    <x v="0"/>
    <x v="511"/>
    <x v="1"/>
    <x v="170"/>
    <s v=""/>
    <x v="3"/>
    <x v="0"/>
    <n v="2800"/>
  </r>
  <r>
    <n v="2874"/>
    <s v="Imran Mahmud"/>
    <s v="Male"/>
    <d v="1984-06-03T00:00:00"/>
    <n v="41.230136986301368"/>
    <s v="41-50"/>
    <s v="PhD"/>
    <n v="9"/>
    <s v="Assistant Manager"/>
    <x v="1"/>
    <x v="0"/>
    <x v="0"/>
    <x v="73"/>
    <x v="3"/>
    <x v="17"/>
    <s v=""/>
    <x v="6"/>
    <x v="0"/>
    <n v="2200"/>
  </r>
  <r>
    <n v="1720"/>
    <s v="Parvez Biswas"/>
    <s v="Male"/>
    <d v="1984-05-30T00:00:00"/>
    <n v="41.241095890410961"/>
    <s v="41-50"/>
    <s v="Bachelor's Degree"/>
    <n v="0"/>
    <s v="Manager"/>
    <x v="4"/>
    <x v="0"/>
    <x v="0"/>
    <x v="161"/>
    <x v="2"/>
    <x v="206"/>
    <n v="54"/>
    <x v="11"/>
    <x v="1"/>
    <n v="3300"/>
  </r>
  <r>
    <n v="1290"/>
    <s v="Arif Islam"/>
    <s v="Male"/>
    <d v="1984-05-30T00:00:00"/>
    <n v="41.241095890410961"/>
    <s v="41-50"/>
    <s v="PhD"/>
    <n v="18"/>
    <s v="Executive"/>
    <x v="0"/>
    <x v="2"/>
    <x v="2"/>
    <x v="151"/>
    <x v="2"/>
    <x v="45"/>
    <s v=""/>
    <x v="6"/>
    <x v="2"/>
    <n v="3000"/>
  </r>
  <r>
    <n v="1747"/>
    <s v="Ruhul Haque"/>
    <s v="Female"/>
    <d v="1984-05-28T00:00:00"/>
    <n v="41.246575342465754"/>
    <s v="41-50"/>
    <s v="Master's Degree"/>
    <n v="0"/>
    <s v="Assistant Manager"/>
    <x v="1"/>
    <x v="2"/>
    <x v="2"/>
    <x v="66"/>
    <x v="1"/>
    <x v="171"/>
    <s v=""/>
    <x v="0"/>
    <x v="0"/>
    <n v="2400"/>
  </r>
  <r>
    <n v="1715"/>
    <s v="Sabbir Karim"/>
    <s v="Male"/>
    <d v="1984-05-26T00:00:00"/>
    <n v="41.252054794520546"/>
    <s v="41-50"/>
    <s v="Master's Degree"/>
    <n v="19"/>
    <s v="Assistant Manager"/>
    <x v="1"/>
    <x v="0"/>
    <x v="0"/>
    <x v="571"/>
    <x v="3"/>
    <x v="401"/>
    <s v=""/>
    <x v="7"/>
    <x v="0"/>
    <n v="3700"/>
  </r>
  <r>
    <n v="1324"/>
    <s v="Maliha Bari"/>
    <s v="Female"/>
    <d v="1984-05-10T00:00:00"/>
    <n v="41.295890410958904"/>
    <s v="41-50"/>
    <s v="Master's Degree"/>
    <n v="17"/>
    <s v="Manager"/>
    <x v="4"/>
    <x v="0"/>
    <x v="0"/>
    <x v="151"/>
    <x v="3"/>
    <x v="211"/>
    <s v=""/>
    <x v="6"/>
    <x v="0"/>
    <n v="2100"/>
  </r>
  <r>
    <n v="2781"/>
    <s v="Kona Talukder"/>
    <s v="Female"/>
    <d v="1984-05-09T00:00:00"/>
    <n v="41.298630136986304"/>
    <s v="41-50"/>
    <s v="PhD"/>
    <n v="2"/>
    <s v="Coordinator"/>
    <x v="5"/>
    <x v="1"/>
    <x v="1"/>
    <x v="513"/>
    <x v="2"/>
    <x v="52"/>
    <n v="56"/>
    <x v="4"/>
    <x v="1"/>
    <n v="3900"/>
  </r>
  <r>
    <n v="2759"/>
    <s v="Puja Khan"/>
    <s v="Male"/>
    <d v="1984-05-07T00:00:00"/>
    <n v="41.304109589041097"/>
    <s v="41-50"/>
    <s v="High School"/>
    <n v="6"/>
    <s v="Assistant Manager"/>
    <x v="1"/>
    <x v="0"/>
    <x v="0"/>
    <x v="480"/>
    <x v="0"/>
    <x v="664"/>
    <s v=""/>
    <x v="5"/>
    <x v="0"/>
    <n v="3800"/>
  </r>
  <r>
    <n v="1156"/>
    <s v="Urmi Kabir"/>
    <s v="Female"/>
    <d v="1984-05-03T00:00:00"/>
    <n v="41.315068493150683"/>
    <s v="41-50"/>
    <s v="High School"/>
    <n v="0"/>
    <s v="Senior Executive"/>
    <x v="3"/>
    <x v="0"/>
    <x v="0"/>
    <x v="188"/>
    <x v="2"/>
    <x v="455"/>
    <s v=""/>
    <x v="2"/>
    <x v="2"/>
    <n v="2700"/>
  </r>
  <r>
    <n v="1128"/>
    <s v="Tania Bari"/>
    <s v="Male"/>
    <d v="1984-04-30T00:00:00"/>
    <n v="41.323287671232876"/>
    <s v="41-50"/>
    <s v="Bachelor's Degree"/>
    <n v="8"/>
    <s v="Senior Manager"/>
    <x v="2"/>
    <x v="0"/>
    <x v="0"/>
    <x v="93"/>
    <x v="1"/>
    <x v="83"/>
    <s v=""/>
    <x v="11"/>
    <x v="0"/>
    <n v="3700"/>
  </r>
  <r>
    <n v="1505"/>
    <s v="Urmi Roy"/>
    <s v="Female"/>
    <d v="1984-04-28T00:00:00"/>
    <n v="41.328767123287669"/>
    <s v="41-50"/>
    <s v="High School"/>
    <n v="14"/>
    <s v="Executive"/>
    <x v="0"/>
    <x v="0"/>
    <x v="0"/>
    <x v="650"/>
    <x v="0"/>
    <x v="160"/>
    <s v=""/>
    <x v="6"/>
    <x v="0"/>
    <n v="2900"/>
  </r>
  <r>
    <n v="1816"/>
    <s v="Mahfuz Talukder"/>
    <s v="Male"/>
    <d v="1984-04-26T00:00:00"/>
    <n v="41.334246575342469"/>
    <s v="41-50"/>
    <s v="PhD"/>
    <n v="20"/>
    <s v="Coordinator"/>
    <x v="5"/>
    <x v="0"/>
    <x v="0"/>
    <x v="278"/>
    <x v="2"/>
    <x v="665"/>
    <s v=""/>
    <x v="11"/>
    <x v="2"/>
    <n v="2300"/>
  </r>
  <r>
    <n v="2063"/>
    <s v="Arif Khan"/>
    <s v="Female"/>
    <d v="1984-04-23T00:00:00"/>
    <n v="41.342465753424655"/>
    <s v="41-50"/>
    <s v="High School"/>
    <n v="15"/>
    <s v="Senior Manager"/>
    <x v="2"/>
    <x v="0"/>
    <x v="0"/>
    <x v="462"/>
    <x v="0"/>
    <x v="241"/>
    <s v=""/>
    <x v="4"/>
    <x v="0"/>
    <n v="2600"/>
  </r>
  <r>
    <n v="1056"/>
    <s v="Iftekhar Basu"/>
    <s v="Male"/>
    <d v="1984-04-20T00:00:00"/>
    <n v="41.350684931506848"/>
    <s v="41-50"/>
    <s v="Bachelor's Degree"/>
    <n v="9"/>
    <s v="Team Lead"/>
    <x v="1"/>
    <x v="2"/>
    <x v="2"/>
    <x v="205"/>
    <x v="3"/>
    <x v="72"/>
    <s v=""/>
    <x v="8"/>
    <x v="0"/>
    <n v="2100"/>
  </r>
  <r>
    <n v="1912"/>
    <s v="Mahfuz Talukder"/>
    <s v="Male"/>
    <d v="1984-04-18T00:00:00"/>
    <n v="41.356164383561641"/>
    <s v="41-50"/>
    <s v="PhD"/>
    <n v="17"/>
    <s v="Junior Executive"/>
    <x v="0"/>
    <x v="3"/>
    <x v="3"/>
    <x v="432"/>
    <x v="2"/>
    <x v="457"/>
    <n v="40"/>
    <x v="5"/>
    <x v="1"/>
    <n v="2900"/>
  </r>
  <r>
    <n v="2091"/>
    <s v="Sajjad Sarkar"/>
    <s v="Female"/>
    <d v="1984-04-15T00:00:00"/>
    <n v="41.364383561643834"/>
    <s v="41-50"/>
    <s v="PhD"/>
    <n v="6"/>
    <s v="Senior Manager"/>
    <x v="2"/>
    <x v="3"/>
    <x v="3"/>
    <x v="628"/>
    <x v="2"/>
    <x v="38"/>
    <n v="30"/>
    <x v="5"/>
    <x v="1"/>
    <n v="3900"/>
  </r>
  <r>
    <n v="2757"/>
    <s v="Tarek Anwar"/>
    <s v="Male"/>
    <d v="1984-04-12T00:00:00"/>
    <n v="41.372602739726027"/>
    <s v="41-50"/>
    <s v="Bachelor's Degree"/>
    <n v="17"/>
    <s v="Assistant Manager"/>
    <x v="1"/>
    <x v="2"/>
    <x v="2"/>
    <x v="64"/>
    <x v="3"/>
    <x v="666"/>
    <s v=""/>
    <x v="7"/>
    <x v="0"/>
    <n v="3900"/>
  </r>
  <r>
    <n v="2810"/>
    <s v="Sajjad Morshed"/>
    <s v="Male"/>
    <d v="1984-04-11T00:00:00"/>
    <n v="41.375342465753427"/>
    <s v="41-50"/>
    <s v="Bachelor's Degree"/>
    <n v="2"/>
    <s v="Trainee"/>
    <x v="1"/>
    <x v="0"/>
    <x v="0"/>
    <x v="22"/>
    <x v="3"/>
    <x v="538"/>
    <s v=""/>
    <x v="3"/>
    <x v="0"/>
    <n v="2200"/>
  </r>
  <r>
    <n v="3830"/>
    <s v="Khaled Haque"/>
    <s v="Male"/>
    <d v="1984-04-10T00:00:00"/>
    <n v="41.37808219178082"/>
    <s v="41-50"/>
    <s v="PhD"/>
    <n v="0"/>
    <s v="Manager"/>
    <x v="4"/>
    <x v="3"/>
    <x v="3"/>
    <x v="675"/>
    <x v="2"/>
    <x v="199"/>
    <n v="56"/>
    <x v="5"/>
    <x v="1"/>
    <n v="2500"/>
  </r>
  <r>
    <n v="2582"/>
    <s v="Jannat Miah"/>
    <s v="Female"/>
    <d v="1984-04-03T00:00:00"/>
    <n v="41.397260273972606"/>
    <s v="41-50"/>
    <s v="Bachelor's Degree"/>
    <n v="12"/>
    <s v="Manager"/>
    <x v="4"/>
    <x v="0"/>
    <x v="0"/>
    <x v="597"/>
    <x v="3"/>
    <x v="286"/>
    <s v=""/>
    <x v="3"/>
    <x v="0"/>
    <n v="3300"/>
  </r>
  <r>
    <n v="3202"/>
    <s v="Sajid Dutta"/>
    <s v="Male"/>
    <d v="1984-04-01T00:00:00"/>
    <n v="41.402739726027399"/>
    <s v="41-50"/>
    <s v="Master's Degree"/>
    <n v="16"/>
    <s v="Officer"/>
    <x v="5"/>
    <x v="0"/>
    <x v="0"/>
    <x v="538"/>
    <x v="0"/>
    <x v="554"/>
    <s v=""/>
    <x v="1"/>
    <x v="0"/>
    <n v="2300"/>
  </r>
  <r>
    <n v="2209"/>
    <s v="Mahfuz Morshed"/>
    <s v="Female"/>
    <d v="1984-03-26T00:00:00"/>
    <n v="41.419178082191777"/>
    <s v="41-50"/>
    <s v="Bachelor's Degree"/>
    <n v="8"/>
    <s v="Senior Manager"/>
    <x v="2"/>
    <x v="0"/>
    <x v="0"/>
    <x v="470"/>
    <x v="1"/>
    <x v="421"/>
    <s v=""/>
    <x v="9"/>
    <x v="0"/>
    <n v="3700"/>
  </r>
  <r>
    <n v="2292"/>
    <s v="Iftekhar Talukder"/>
    <s v="Female"/>
    <d v="1984-03-25T00:00:00"/>
    <n v="41.421917808219177"/>
    <s v="41-50"/>
    <s v="PhD"/>
    <n v="13"/>
    <s v="Executive"/>
    <x v="0"/>
    <x v="0"/>
    <x v="0"/>
    <x v="478"/>
    <x v="2"/>
    <x v="59"/>
    <s v=""/>
    <x v="11"/>
    <x v="2"/>
    <n v="2600"/>
  </r>
  <r>
    <n v="2201"/>
    <s v="Ruhul Haque"/>
    <s v="Male"/>
    <d v="1984-03-24T00:00:00"/>
    <n v="41.424657534246577"/>
    <s v="41-50"/>
    <s v="Master's Degree"/>
    <n v="9"/>
    <s v="Senior Manager"/>
    <x v="2"/>
    <x v="0"/>
    <x v="0"/>
    <x v="676"/>
    <x v="1"/>
    <x v="370"/>
    <s v=""/>
    <x v="10"/>
    <x v="0"/>
    <n v="2300"/>
  </r>
  <r>
    <n v="3652"/>
    <s v="Parvez Sheikh"/>
    <s v="Female"/>
    <d v="1984-03-23T00:00:00"/>
    <n v="41.42739726027397"/>
    <s v="41-50"/>
    <s v="Master's Degree"/>
    <n v="2"/>
    <s v="Specialist"/>
    <x v="7"/>
    <x v="0"/>
    <x v="0"/>
    <x v="488"/>
    <x v="3"/>
    <x v="42"/>
    <s v=""/>
    <x v="0"/>
    <x v="0"/>
    <n v="3800"/>
  </r>
  <r>
    <n v="1032"/>
    <s v="Shila Akter"/>
    <s v="Male"/>
    <d v="1984-03-08T00:00:00"/>
    <n v="41.468493150684928"/>
    <s v="41-50"/>
    <s v="Master's Degree"/>
    <n v="10"/>
    <s v="Senior Manager"/>
    <x v="2"/>
    <x v="2"/>
    <x v="2"/>
    <x v="510"/>
    <x v="2"/>
    <x v="238"/>
    <n v="51"/>
    <x v="4"/>
    <x v="1"/>
    <n v="3700"/>
  </r>
  <r>
    <n v="3723"/>
    <s v="Imran Dutta"/>
    <s v="Male"/>
    <d v="1984-03-02T00:00:00"/>
    <n v="41.484931506849314"/>
    <s v="41-50"/>
    <s v="Bachelor's Degree"/>
    <n v="11"/>
    <s v="Senior Executive"/>
    <x v="3"/>
    <x v="0"/>
    <x v="0"/>
    <x v="627"/>
    <x v="0"/>
    <x v="348"/>
    <s v=""/>
    <x v="1"/>
    <x v="0"/>
    <n v="3000"/>
  </r>
  <r>
    <n v="3486"/>
    <s v="Nadia Mandal"/>
    <s v="Female"/>
    <d v="1984-02-26T00:00:00"/>
    <n v="41.4986301369863"/>
    <s v="41-50"/>
    <s v="PhD"/>
    <n v="12"/>
    <s v="Coordinator"/>
    <x v="5"/>
    <x v="0"/>
    <x v="0"/>
    <x v="612"/>
    <x v="0"/>
    <x v="517"/>
    <s v=""/>
    <x v="7"/>
    <x v="0"/>
    <n v="3700"/>
  </r>
  <r>
    <n v="2696"/>
    <s v="Keya Miah"/>
    <s v="Male"/>
    <d v="1984-02-23T00:00:00"/>
    <n v="41.506849315068493"/>
    <s v="41-50"/>
    <s v="High School"/>
    <n v="19"/>
    <s v="Specialist"/>
    <x v="7"/>
    <x v="0"/>
    <x v="0"/>
    <x v="291"/>
    <x v="3"/>
    <x v="328"/>
    <s v=""/>
    <x v="4"/>
    <x v="0"/>
    <n v="3400"/>
  </r>
  <r>
    <n v="1580"/>
    <s v="Mahfuz Hassan"/>
    <s v="Male"/>
    <d v="1984-02-21T00:00:00"/>
    <n v="41.512328767123286"/>
    <s v="41-50"/>
    <s v="Bachelor's Degree"/>
    <n v="19"/>
    <s v="Team Lead"/>
    <x v="1"/>
    <x v="3"/>
    <x v="3"/>
    <x v="474"/>
    <x v="4"/>
    <x v="94"/>
    <s v=""/>
    <x v="11"/>
    <x v="0"/>
    <n v="2000"/>
  </r>
  <r>
    <n v="3104"/>
    <s v="Mim Ferdous"/>
    <s v="Female"/>
    <d v="1984-02-17T00:00:00"/>
    <n v="41.523287671232879"/>
    <s v="41-50"/>
    <s v="Master's Degree"/>
    <n v="17"/>
    <s v="Executive"/>
    <x v="0"/>
    <x v="1"/>
    <x v="1"/>
    <x v="677"/>
    <x v="2"/>
    <x v="24"/>
    <s v=""/>
    <x v="6"/>
    <x v="2"/>
    <n v="2300"/>
  </r>
  <r>
    <n v="3452"/>
    <s v="Ruhul Rahman"/>
    <s v="Male"/>
    <d v="1984-02-05T00:00:00"/>
    <n v="41.556164383561644"/>
    <s v="41-50"/>
    <s v="High School"/>
    <n v="6"/>
    <s v="Senior Manager"/>
    <x v="2"/>
    <x v="0"/>
    <x v="0"/>
    <x v="263"/>
    <x v="0"/>
    <x v="392"/>
    <s v=""/>
    <x v="3"/>
    <x v="0"/>
    <n v="2100"/>
  </r>
  <r>
    <n v="1188"/>
    <s v="Towhid Shah"/>
    <s v="Other"/>
    <d v="1984-02-01T00:00:00"/>
    <n v="41.56712328767123"/>
    <s v="41-50"/>
    <s v="Master's Degree"/>
    <n v="9"/>
    <s v="Specialist"/>
    <x v="7"/>
    <x v="0"/>
    <x v="0"/>
    <x v="174"/>
    <x v="0"/>
    <x v="458"/>
    <s v=""/>
    <x v="1"/>
    <x v="0"/>
    <n v="3800"/>
  </r>
  <r>
    <n v="1731"/>
    <s v="Ashik Mazumder"/>
    <s v="Male"/>
    <d v="1984-01-30T00:00:00"/>
    <n v="41.57260273972603"/>
    <s v="41-50"/>
    <s v="Master's Degree"/>
    <n v="7"/>
    <s v="Manager"/>
    <x v="4"/>
    <x v="1"/>
    <x v="1"/>
    <x v="498"/>
    <x v="1"/>
    <x v="583"/>
    <s v=""/>
    <x v="5"/>
    <x v="0"/>
    <n v="3700"/>
  </r>
  <r>
    <n v="2289"/>
    <s v="Laboni Kabir"/>
    <s v="Male"/>
    <d v="1984-01-26T00:00:00"/>
    <n v="41.583561643835615"/>
    <s v="41-50"/>
    <s v="High School"/>
    <n v="1"/>
    <s v="Executive"/>
    <x v="0"/>
    <x v="0"/>
    <x v="0"/>
    <x v="99"/>
    <x v="2"/>
    <x v="308"/>
    <s v=""/>
    <x v="10"/>
    <x v="2"/>
    <n v="2500"/>
  </r>
  <r>
    <n v="1733"/>
    <s v="Jahid Chowdhury"/>
    <s v="Male"/>
    <d v="1984-01-24T00:00:00"/>
    <n v="41.589041095890408"/>
    <s v="41-50"/>
    <s v="Bachelor's Degree"/>
    <n v="18"/>
    <s v="Analyst"/>
    <x v="4"/>
    <x v="2"/>
    <x v="2"/>
    <x v="264"/>
    <x v="0"/>
    <x v="102"/>
    <s v=""/>
    <x v="8"/>
    <x v="0"/>
    <n v="3400"/>
  </r>
  <r>
    <n v="2734"/>
    <s v="Ruhul Shah"/>
    <s v="Female"/>
    <d v="1984-01-22T00:00:00"/>
    <n v="41.594520547945208"/>
    <s v="41-50"/>
    <s v="PhD"/>
    <n v="17"/>
    <s v="Junior Executive"/>
    <x v="0"/>
    <x v="3"/>
    <x v="3"/>
    <x v="531"/>
    <x v="3"/>
    <x v="624"/>
    <s v=""/>
    <x v="11"/>
    <x v="0"/>
    <n v="2000"/>
  </r>
  <r>
    <n v="3823"/>
    <s v="Faisal Ahmed"/>
    <s v="Male"/>
    <d v="1984-01-15T00:00:00"/>
    <n v="41.613698630136987"/>
    <s v="41-50"/>
    <s v="Bachelor's Degree"/>
    <n v="14"/>
    <s v="General Manager"/>
    <x v="2"/>
    <x v="0"/>
    <x v="0"/>
    <x v="385"/>
    <x v="3"/>
    <x v="350"/>
    <s v=""/>
    <x v="6"/>
    <x v="0"/>
    <n v="2000"/>
  </r>
  <r>
    <n v="2550"/>
    <s v="Mim Arefin"/>
    <s v="Male"/>
    <d v="1983-12-22T00:00:00"/>
    <n v="41.679452054794524"/>
    <s v="41-50"/>
    <s v="Bachelor's Degree"/>
    <n v="4"/>
    <s v="Senior Executive"/>
    <x v="3"/>
    <x v="0"/>
    <x v="0"/>
    <x v="199"/>
    <x v="3"/>
    <x v="556"/>
    <s v=""/>
    <x v="6"/>
    <x v="0"/>
    <n v="3500"/>
  </r>
  <r>
    <n v="3146"/>
    <s v="Sumaiya Nizam"/>
    <s v="Male"/>
    <d v="1983-12-16T00:00:00"/>
    <n v="41.695890410958903"/>
    <s v="41-50"/>
    <s v="PhD"/>
    <n v="4"/>
    <s v="Senior Manager"/>
    <x v="2"/>
    <x v="0"/>
    <x v="0"/>
    <x v="314"/>
    <x v="3"/>
    <x v="496"/>
    <s v=""/>
    <x v="10"/>
    <x v="0"/>
    <n v="2600"/>
  </r>
  <r>
    <n v="2677"/>
    <s v="Ayesha Biswas"/>
    <s v="Male"/>
    <d v="1983-12-16T00:00:00"/>
    <n v="41.695890410958903"/>
    <s v="41-50"/>
    <s v="Master's Degree"/>
    <n v="18"/>
    <s v="Senior Executive"/>
    <x v="3"/>
    <x v="1"/>
    <x v="1"/>
    <x v="450"/>
    <x v="2"/>
    <x v="386"/>
    <n v="58"/>
    <x v="8"/>
    <x v="1"/>
    <n v="3500"/>
  </r>
  <r>
    <n v="3568"/>
    <s v="Tania Arefin"/>
    <s v="Other"/>
    <d v="1983-12-15T00:00:00"/>
    <n v="41.698630136986303"/>
    <s v="41-50"/>
    <s v="PhD"/>
    <n v="9"/>
    <s v="Director"/>
    <x v="2"/>
    <x v="0"/>
    <x v="0"/>
    <x v="678"/>
    <x v="0"/>
    <x v="667"/>
    <s v=""/>
    <x v="11"/>
    <x v="0"/>
    <n v="3400"/>
  </r>
  <r>
    <n v="2060"/>
    <s v="Nadia Basu"/>
    <s v="Male"/>
    <d v="1983-12-13T00:00:00"/>
    <n v="41.704109589041096"/>
    <s v="41-50"/>
    <s v="Master's Degree"/>
    <n v="2"/>
    <s v="Executive"/>
    <x v="0"/>
    <x v="0"/>
    <x v="0"/>
    <x v="74"/>
    <x v="3"/>
    <x v="112"/>
    <s v=""/>
    <x v="8"/>
    <x v="0"/>
    <n v="3600"/>
  </r>
  <r>
    <n v="3292"/>
    <s v="Ruhul Pramanik"/>
    <s v="Female"/>
    <d v="1983-12-08T00:00:00"/>
    <n v="41.717808219178082"/>
    <s v="41-50"/>
    <s v="PhD"/>
    <n v="13"/>
    <s v="Junior Executive"/>
    <x v="0"/>
    <x v="0"/>
    <x v="0"/>
    <x v="135"/>
    <x v="0"/>
    <x v="36"/>
    <s v=""/>
    <x v="0"/>
    <x v="0"/>
    <n v="2200"/>
  </r>
  <r>
    <n v="2146"/>
    <s v="Sadia Miah"/>
    <s v="Female"/>
    <d v="1983-11-28T00:00:00"/>
    <n v="41.745205479452054"/>
    <s v="41-50"/>
    <s v="PhD"/>
    <n v="11"/>
    <s v="Assistant Manager"/>
    <x v="1"/>
    <x v="0"/>
    <x v="0"/>
    <x v="646"/>
    <x v="2"/>
    <x v="620"/>
    <s v=""/>
    <x v="11"/>
    <x v="2"/>
    <n v="2800"/>
  </r>
  <r>
    <n v="3822"/>
    <s v="Farzana Rashid"/>
    <s v="Female"/>
    <d v="1983-11-16T00:00:00"/>
    <n v="41.778082191780825"/>
    <s v="41-50"/>
    <s v="Bachelor's Degree"/>
    <n v="6"/>
    <s v="Executive"/>
    <x v="0"/>
    <x v="0"/>
    <x v="0"/>
    <x v="671"/>
    <x v="1"/>
    <x v="76"/>
    <s v=""/>
    <x v="5"/>
    <x v="0"/>
    <n v="2700"/>
  </r>
  <r>
    <n v="1609"/>
    <s v="Anika Sheikh"/>
    <s v="Female"/>
    <d v="1983-11-16T00:00:00"/>
    <n v="41.778082191780825"/>
    <s v="41-50"/>
    <s v="PhD"/>
    <n v="2"/>
    <s v="Specialist"/>
    <x v="7"/>
    <x v="3"/>
    <x v="3"/>
    <x v="569"/>
    <x v="0"/>
    <x v="466"/>
    <s v=""/>
    <x v="1"/>
    <x v="0"/>
    <n v="3900"/>
  </r>
  <r>
    <n v="3638"/>
    <s v="Imran Biswas"/>
    <s v="Female"/>
    <d v="1983-11-15T00:00:00"/>
    <n v="41.780821917808218"/>
    <s v="41-50"/>
    <s v="Bachelor's Degree"/>
    <n v="10"/>
    <s v="Executive"/>
    <x v="0"/>
    <x v="0"/>
    <x v="0"/>
    <x v="117"/>
    <x v="0"/>
    <x v="462"/>
    <s v=""/>
    <x v="8"/>
    <x v="0"/>
    <n v="3400"/>
  </r>
  <r>
    <n v="3420"/>
    <s v="Tarek Khan"/>
    <s v="Male"/>
    <d v="1983-11-09T00:00:00"/>
    <n v="41.797260273972604"/>
    <s v="41-50"/>
    <s v="Master's Degree"/>
    <n v="4"/>
    <s v="Team Lead"/>
    <x v="1"/>
    <x v="0"/>
    <x v="0"/>
    <x v="161"/>
    <x v="3"/>
    <x v="637"/>
    <s v=""/>
    <x v="11"/>
    <x v="0"/>
    <n v="3600"/>
  </r>
  <r>
    <n v="1759"/>
    <s v="Amin Ghosh"/>
    <s v="Female"/>
    <d v="1983-11-08T00:00:00"/>
    <n v="41.8"/>
    <s v="41-50"/>
    <s v="Bachelor's Degree"/>
    <n v="9"/>
    <s v="Executive"/>
    <x v="0"/>
    <x v="0"/>
    <x v="0"/>
    <x v="486"/>
    <x v="0"/>
    <x v="574"/>
    <s v=""/>
    <x v="1"/>
    <x v="0"/>
    <n v="3600"/>
  </r>
  <r>
    <n v="1240"/>
    <s v="Keya Bhuiyan"/>
    <s v="Male"/>
    <d v="1983-11-06T00:00:00"/>
    <n v="41.805479452054797"/>
    <s v="41-50"/>
    <s v="PhD"/>
    <n v="0"/>
    <s v="General Manager"/>
    <x v="2"/>
    <x v="2"/>
    <x v="2"/>
    <x v="604"/>
    <x v="1"/>
    <x v="121"/>
    <s v=""/>
    <x v="7"/>
    <x v="0"/>
    <n v="3600"/>
  </r>
  <r>
    <n v="3135"/>
    <s v="Nadia Sarkar"/>
    <s v="Female"/>
    <d v="1983-10-28T00:00:00"/>
    <n v="41.830136986301369"/>
    <s v="41-50"/>
    <s v="Master's Degree"/>
    <n v="1"/>
    <s v="Officer"/>
    <x v="5"/>
    <x v="0"/>
    <x v="0"/>
    <x v="142"/>
    <x v="2"/>
    <x v="377"/>
    <s v=""/>
    <x v="5"/>
    <x v="2"/>
    <n v="3200"/>
  </r>
  <r>
    <n v="1554"/>
    <s v="Mona Ferdous"/>
    <s v="Female"/>
    <d v="1983-10-28T00:00:00"/>
    <n v="41.830136986301369"/>
    <s v="41-50"/>
    <s v="High School"/>
    <n v="16"/>
    <s v="Assistant Manager"/>
    <x v="1"/>
    <x v="0"/>
    <x v="0"/>
    <x v="463"/>
    <x v="2"/>
    <x v="566"/>
    <s v=""/>
    <x v="4"/>
    <x v="2"/>
    <n v="3400"/>
  </r>
  <r>
    <n v="2178"/>
    <s v="Hasan Ahmed"/>
    <s v="Female"/>
    <d v="1983-10-14T00:00:00"/>
    <n v="41.868493150684934"/>
    <s v="41-50"/>
    <s v="Master's Degree"/>
    <n v="1"/>
    <s v="Executive"/>
    <x v="0"/>
    <x v="0"/>
    <x v="0"/>
    <x v="658"/>
    <x v="3"/>
    <x v="408"/>
    <s v=""/>
    <x v="4"/>
    <x v="0"/>
    <n v="3800"/>
  </r>
  <r>
    <n v="3884"/>
    <s v="Samia Uddin"/>
    <s v="Female"/>
    <d v="1983-10-08T00:00:00"/>
    <n v="41.884931506849313"/>
    <s v="41-50"/>
    <s v="High School"/>
    <n v="13"/>
    <s v="Executive"/>
    <x v="0"/>
    <x v="0"/>
    <x v="0"/>
    <x v="554"/>
    <x v="1"/>
    <x v="56"/>
    <s v=""/>
    <x v="8"/>
    <x v="0"/>
    <n v="2800"/>
  </r>
  <r>
    <n v="1918"/>
    <s v="Mahfuz Alam"/>
    <s v="Female"/>
    <d v="1983-10-07T00:00:00"/>
    <n v="41.887671232876713"/>
    <s v="41-50"/>
    <s v="Master's Degree"/>
    <n v="16"/>
    <s v="Senior Executive"/>
    <x v="3"/>
    <x v="0"/>
    <x v="0"/>
    <x v="40"/>
    <x v="0"/>
    <x v="184"/>
    <s v=""/>
    <x v="8"/>
    <x v="0"/>
    <n v="2300"/>
  </r>
  <r>
    <n v="3736"/>
    <s v="Amin Arefin"/>
    <s v="Male"/>
    <d v="1983-10-03T00:00:00"/>
    <n v="41.898630136986299"/>
    <s v="41-50"/>
    <s v="PhD"/>
    <n v="1"/>
    <s v="Senior Executive"/>
    <x v="3"/>
    <x v="3"/>
    <x v="3"/>
    <x v="433"/>
    <x v="2"/>
    <x v="13"/>
    <n v="57"/>
    <x v="0"/>
    <x v="1"/>
    <n v="2400"/>
  </r>
  <r>
    <n v="2803"/>
    <s v="Shafin Rashid"/>
    <s v="Male"/>
    <d v="1983-10-02T00:00:00"/>
    <n v="41.901369863013699"/>
    <s v="41-50"/>
    <s v="PhD"/>
    <n v="1"/>
    <s v="Team Lead"/>
    <x v="1"/>
    <x v="1"/>
    <x v="1"/>
    <x v="549"/>
    <x v="2"/>
    <x v="48"/>
    <n v="49"/>
    <x v="3"/>
    <x v="1"/>
    <n v="2700"/>
  </r>
  <r>
    <n v="3034"/>
    <s v="Samia Hassan"/>
    <s v="Male"/>
    <d v="1983-09-27T00:00:00"/>
    <n v="41.915068493150685"/>
    <s v="41-50"/>
    <s v="Master's Degree"/>
    <n v="0"/>
    <s v="Specialist"/>
    <x v="7"/>
    <x v="3"/>
    <x v="3"/>
    <x v="338"/>
    <x v="2"/>
    <x v="559"/>
    <n v="43"/>
    <x v="2"/>
    <x v="1"/>
    <n v="3000"/>
  </r>
  <r>
    <n v="3303"/>
    <s v="Tania Haque"/>
    <s v="Female"/>
    <d v="1983-09-23T00:00:00"/>
    <n v="41.926027397260277"/>
    <s v="41-50"/>
    <s v="Bachelor's Degree"/>
    <n v="5"/>
    <s v="Assistant Manager"/>
    <x v="1"/>
    <x v="0"/>
    <x v="0"/>
    <x v="406"/>
    <x v="1"/>
    <x v="282"/>
    <s v=""/>
    <x v="11"/>
    <x v="0"/>
    <n v="2500"/>
  </r>
  <r>
    <n v="3743"/>
    <s v="Sajid Nandi"/>
    <s v="Male"/>
    <d v="1983-09-21T00:00:00"/>
    <n v="41.93150684931507"/>
    <s v="41-50"/>
    <s v="High School"/>
    <n v="4"/>
    <s v="Senior Executive"/>
    <x v="3"/>
    <x v="0"/>
    <x v="0"/>
    <x v="132"/>
    <x v="3"/>
    <x v="494"/>
    <s v=""/>
    <x v="4"/>
    <x v="0"/>
    <n v="2900"/>
  </r>
  <r>
    <n v="1447"/>
    <s v="Imran Anwar"/>
    <s v="Female"/>
    <d v="1983-09-18T00:00:00"/>
    <n v="41.939726027397263"/>
    <s v="41-50"/>
    <s v="PhD"/>
    <n v="7"/>
    <s v="Team Lead"/>
    <x v="1"/>
    <x v="0"/>
    <x v="0"/>
    <x v="52"/>
    <x v="1"/>
    <x v="592"/>
    <s v=""/>
    <x v="10"/>
    <x v="0"/>
    <n v="3600"/>
  </r>
  <r>
    <n v="2144"/>
    <s v="Keya Dutta"/>
    <s v="Female"/>
    <d v="1983-09-08T00:00:00"/>
    <n v="41.967123287671235"/>
    <s v="41-50"/>
    <s v="Master's Degree"/>
    <n v="5"/>
    <s v="Senior Manager"/>
    <x v="2"/>
    <x v="0"/>
    <x v="0"/>
    <x v="82"/>
    <x v="0"/>
    <x v="71"/>
    <s v=""/>
    <x v="6"/>
    <x v="0"/>
    <n v="3200"/>
  </r>
  <r>
    <n v="2655"/>
    <s v="Jahid Das"/>
    <s v="Female"/>
    <d v="1983-09-07T00:00:00"/>
    <n v="41.969863013698628"/>
    <s v="41-50"/>
    <s v="Bachelor's Degree"/>
    <n v="6"/>
    <s v="Assistant Manager"/>
    <x v="1"/>
    <x v="2"/>
    <x v="2"/>
    <x v="403"/>
    <x v="1"/>
    <x v="538"/>
    <s v=""/>
    <x v="3"/>
    <x v="0"/>
    <n v="3000"/>
  </r>
  <r>
    <n v="2885"/>
    <s v="Sabbir Bhuiyan"/>
    <s v="Female"/>
    <d v="1983-08-27T00:00:00"/>
    <n v="42"/>
    <s v="41-50"/>
    <s v="Bachelor's Degree"/>
    <n v="13"/>
    <s v="Manager"/>
    <x v="4"/>
    <x v="0"/>
    <x v="0"/>
    <x v="84"/>
    <x v="4"/>
    <x v="43"/>
    <s v=""/>
    <x v="9"/>
    <x v="0"/>
    <n v="3000"/>
  </r>
  <r>
    <n v="3227"/>
    <s v="Jahid Mahmud"/>
    <s v="Male"/>
    <d v="1983-08-07T00:00:00"/>
    <n v="42.054794520547944"/>
    <s v="41-50"/>
    <s v="PhD"/>
    <n v="15"/>
    <s v="Senior Executive"/>
    <x v="3"/>
    <x v="0"/>
    <x v="0"/>
    <x v="208"/>
    <x v="0"/>
    <x v="501"/>
    <s v=""/>
    <x v="8"/>
    <x v="0"/>
    <n v="2600"/>
  </r>
  <r>
    <n v="2788"/>
    <s v="Iftekhar Sultana"/>
    <s v="Female"/>
    <d v="1983-08-05T00:00:00"/>
    <n v="42.060273972602737"/>
    <s v="41-50"/>
    <s v="Bachelor's Degree"/>
    <n v="14"/>
    <s v="Senior Manager"/>
    <x v="2"/>
    <x v="3"/>
    <x v="3"/>
    <x v="76"/>
    <x v="2"/>
    <x v="198"/>
    <n v="59"/>
    <x v="9"/>
    <x v="1"/>
    <n v="2500"/>
  </r>
  <r>
    <n v="1022"/>
    <s v="Jannat Nizam"/>
    <s v="Male"/>
    <d v="1983-08-05T00:00:00"/>
    <n v="42.060273972602737"/>
    <s v="41-50"/>
    <s v="Master's Degree"/>
    <n v="17"/>
    <s v="Assistant Manager"/>
    <x v="1"/>
    <x v="2"/>
    <x v="2"/>
    <x v="532"/>
    <x v="0"/>
    <x v="222"/>
    <s v=""/>
    <x v="9"/>
    <x v="0"/>
    <n v="2700"/>
  </r>
  <r>
    <n v="2738"/>
    <s v="Biplob Mahmud"/>
    <s v="Male"/>
    <d v="1983-08-03T00:00:00"/>
    <n v="42.065753424657537"/>
    <s v="41-50"/>
    <s v="Master's Degree"/>
    <n v="12"/>
    <s v="Senior Executive"/>
    <x v="3"/>
    <x v="0"/>
    <x v="0"/>
    <x v="487"/>
    <x v="0"/>
    <x v="132"/>
    <s v=""/>
    <x v="11"/>
    <x v="0"/>
    <n v="2700"/>
  </r>
  <r>
    <n v="2259"/>
    <s v="Faisal Ghosh"/>
    <s v="Male"/>
    <d v="1983-08-03T00:00:00"/>
    <n v="42.065753424657537"/>
    <s v="41-50"/>
    <s v="Bachelor's Degree"/>
    <n v="10"/>
    <s v="Analyst"/>
    <x v="4"/>
    <x v="0"/>
    <x v="0"/>
    <x v="20"/>
    <x v="1"/>
    <x v="483"/>
    <s v=""/>
    <x v="2"/>
    <x v="0"/>
    <n v="3600"/>
  </r>
  <r>
    <n v="1482"/>
    <s v="Sabbir Das"/>
    <s v="Male"/>
    <d v="1983-07-31T00:00:00"/>
    <n v="42.073972602739723"/>
    <s v="41-50"/>
    <s v="Master's Degree"/>
    <n v="0"/>
    <s v="Coordinator"/>
    <x v="5"/>
    <x v="0"/>
    <x v="0"/>
    <x v="23"/>
    <x v="3"/>
    <x v="14"/>
    <s v=""/>
    <x v="8"/>
    <x v="0"/>
    <n v="3200"/>
  </r>
  <r>
    <n v="1695"/>
    <s v="Sajjad Khan"/>
    <s v="Male"/>
    <d v="1983-07-28T00:00:00"/>
    <n v="42.082191780821915"/>
    <s v="41-50"/>
    <s v="PhD"/>
    <n v="6"/>
    <s v="Senior Manager"/>
    <x v="2"/>
    <x v="3"/>
    <x v="3"/>
    <x v="501"/>
    <x v="2"/>
    <x v="30"/>
    <n v="32"/>
    <x v="0"/>
    <x v="1"/>
    <n v="2800"/>
  </r>
  <r>
    <n v="2335"/>
    <s v="Ruma Bhuiyan"/>
    <s v="Female"/>
    <d v="1983-07-24T00:00:00"/>
    <n v="42.093150684931508"/>
    <s v="41-50"/>
    <s v="High School"/>
    <n v="7"/>
    <s v="Team Lead"/>
    <x v="1"/>
    <x v="0"/>
    <x v="0"/>
    <x v="248"/>
    <x v="1"/>
    <x v="411"/>
    <s v=""/>
    <x v="5"/>
    <x v="0"/>
    <n v="2000"/>
  </r>
  <r>
    <n v="3611"/>
    <s v="Mona Sultana"/>
    <s v="Male"/>
    <d v="1983-07-17T00:00:00"/>
    <n v="42.112328767123287"/>
    <s v="41-50"/>
    <s v="PhD"/>
    <n v="18"/>
    <s v="Senior Manager"/>
    <x v="2"/>
    <x v="0"/>
    <x v="0"/>
    <x v="503"/>
    <x v="1"/>
    <x v="159"/>
    <s v=""/>
    <x v="10"/>
    <x v="0"/>
    <n v="3300"/>
  </r>
  <r>
    <n v="1143"/>
    <s v="Nusrat Anwar"/>
    <s v="Male"/>
    <d v="1983-07-15T00:00:00"/>
    <n v="42.11780821917808"/>
    <s v="41-50"/>
    <s v="Master's Degree"/>
    <n v="4"/>
    <s v="General Manager"/>
    <x v="2"/>
    <x v="1"/>
    <x v="1"/>
    <x v="20"/>
    <x v="2"/>
    <x v="208"/>
    <s v=""/>
    <x v="2"/>
    <x v="2"/>
    <n v="2800"/>
  </r>
  <r>
    <n v="3409"/>
    <s v="Mona Alam"/>
    <s v="Female"/>
    <d v="1983-07-14T00:00:00"/>
    <n v="42.12054794520548"/>
    <s v="41-50"/>
    <s v="PhD"/>
    <n v="20"/>
    <s v="Executive"/>
    <x v="0"/>
    <x v="0"/>
    <x v="0"/>
    <x v="1"/>
    <x v="0"/>
    <x v="477"/>
    <s v=""/>
    <x v="1"/>
    <x v="0"/>
    <n v="3600"/>
  </r>
  <r>
    <n v="2062"/>
    <s v="Faria Haque"/>
    <s v="Male"/>
    <d v="1983-07-13T00:00:00"/>
    <n v="42.123287671232873"/>
    <s v="41-50"/>
    <s v="PhD"/>
    <n v="8"/>
    <s v="Specialist"/>
    <x v="7"/>
    <x v="0"/>
    <x v="0"/>
    <x v="459"/>
    <x v="3"/>
    <x v="507"/>
    <s v=""/>
    <x v="5"/>
    <x v="0"/>
    <n v="3800"/>
  </r>
  <r>
    <n v="3654"/>
    <s v="Kamrul Bhuiyan"/>
    <s v="Male"/>
    <d v="1983-07-12T00:00:00"/>
    <n v="42.126027397260273"/>
    <s v="41-50"/>
    <s v="Bachelor's Degree"/>
    <n v="15"/>
    <s v="Manager"/>
    <x v="4"/>
    <x v="0"/>
    <x v="0"/>
    <x v="294"/>
    <x v="3"/>
    <x v="261"/>
    <s v=""/>
    <x v="2"/>
    <x v="0"/>
    <n v="3200"/>
  </r>
  <r>
    <n v="2717"/>
    <s v="Biplob Khan"/>
    <s v="Male"/>
    <d v="1983-07-11T00:00:00"/>
    <n v="42.128767123287673"/>
    <s v="41-50"/>
    <s v="High School"/>
    <n v="16"/>
    <s v="Analyst"/>
    <x v="4"/>
    <x v="0"/>
    <x v="0"/>
    <x v="679"/>
    <x v="0"/>
    <x v="648"/>
    <s v=""/>
    <x v="11"/>
    <x v="0"/>
    <n v="3600"/>
  </r>
  <r>
    <n v="2572"/>
    <s v="Hasan Morshed"/>
    <s v="Female"/>
    <d v="1983-07-11T00:00:00"/>
    <n v="42.128767123287673"/>
    <s v="41-50"/>
    <s v="Master's Degree"/>
    <n v="9"/>
    <s v="Senior Executive"/>
    <x v="3"/>
    <x v="0"/>
    <x v="0"/>
    <x v="571"/>
    <x v="0"/>
    <x v="422"/>
    <s v=""/>
    <x v="7"/>
    <x v="0"/>
    <n v="3900"/>
  </r>
  <r>
    <n v="3337"/>
    <s v="Ayesha Pal"/>
    <s v="Female"/>
    <d v="1983-07-05T00:00:00"/>
    <n v="42.145205479452052"/>
    <s v="41-50"/>
    <s v="PhD"/>
    <n v="10"/>
    <s v="Executive"/>
    <x v="0"/>
    <x v="3"/>
    <x v="3"/>
    <x v="255"/>
    <x v="2"/>
    <x v="225"/>
    <n v="34"/>
    <x v="11"/>
    <x v="1"/>
    <n v="3300"/>
  </r>
  <r>
    <n v="2865"/>
    <s v="Jannat Pal"/>
    <s v="Male"/>
    <d v="1983-07-04T00:00:00"/>
    <n v="42.147945205479452"/>
    <s v="41-50"/>
    <s v="PhD"/>
    <n v="16"/>
    <s v="Manager"/>
    <x v="4"/>
    <x v="0"/>
    <x v="0"/>
    <x v="622"/>
    <x v="4"/>
    <x v="168"/>
    <s v=""/>
    <x v="5"/>
    <x v="0"/>
    <n v="3000"/>
  </r>
  <r>
    <n v="2779"/>
    <s v="Kamrul Arefin"/>
    <s v="Male"/>
    <d v="1983-07-02T00:00:00"/>
    <n v="42.153424657534245"/>
    <s v="41-50"/>
    <s v="Master's Degree"/>
    <n v="1"/>
    <s v="Junior Executive"/>
    <x v="0"/>
    <x v="2"/>
    <x v="2"/>
    <x v="52"/>
    <x v="0"/>
    <x v="497"/>
    <s v=""/>
    <x v="10"/>
    <x v="0"/>
    <n v="3400"/>
  </r>
  <r>
    <n v="1273"/>
    <s v="Ruma Sarkar"/>
    <s v="Male"/>
    <d v="1983-06-16T00:00:00"/>
    <n v="42.197260273972603"/>
    <s v="41-50"/>
    <s v="High School"/>
    <n v="3"/>
    <s v="Trainee"/>
    <x v="1"/>
    <x v="0"/>
    <x v="0"/>
    <x v="274"/>
    <x v="0"/>
    <x v="562"/>
    <s v=""/>
    <x v="11"/>
    <x v="0"/>
    <n v="2100"/>
  </r>
  <r>
    <n v="2590"/>
    <s v="Faria Nizam"/>
    <s v="Male"/>
    <d v="1983-06-16T00:00:00"/>
    <n v="42.197260273972603"/>
    <s v="41-50"/>
    <s v="Bachelor's Degree"/>
    <n v="17"/>
    <s v="Senior Executive"/>
    <x v="3"/>
    <x v="0"/>
    <x v="0"/>
    <x v="149"/>
    <x v="3"/>
    <x v="245"/>
    <s v=""/>
    <x v="2"/>
    <x v="0"/>
    <n v="2100"/>
  </r>
  <r>
    <n v="2519"/>
    <s v="Rina Biswas"/>
    <s v="Female"/>
    <d v="1983-06-10T00:00:00"/>
    <n v="42.213698630136989"/>
    <s v="41-50"/>
    <s v="Bachelor's Degree"/>
    <n v="8"/>
    <s v="Officer"/>
    <x v="5"/>
    <x v="1"/>
    <x v="1"/>
    <x v="230"/>
    <x v="2"/>
    <x v="596"/>
    <n v="52"/>
    <x v="0"/>
    <x v="1"/>
    <n v="2600"/>
  </r>
  <r>
    <n v="2327"/>
    <s v="Arif Das"/>
    <s v="Female"/>
    <d v="1983-06-03T00:00:00"/>
    <n v="42.232876712328768"/>
    <s v="41-50"/>
    <s v="Master's Degree"/>
    <n v="3"/>
    <s v="Consultant"/>
    <x v="0"/>
    <x v="0"/>
    <x v="0"/>
    <x v="221"/>
    <x v="3"/>
    <x v="662"/>
    <s v=""/>
    <x v="10"/>
    <x v="0"/>
    <n v="3900"/>
  </r>
  <r>
    <n v="3037"/>
    <s v="Samia Chowdhury"/>
    <s v="Female"/>
    <d v="1983-05-29T00:00:00"/>
    <n v="42.246575342465754"/>
    <s v="41-50"/>
    <s v="PhD"/>
    <n v="16"/>
    <s v="Manager"/>
    <x v="4"/>
    <x v="0"/>
    <x v="0"/>
    <x v="232"/>
    <x v="4"/>
    <x v="495"/>
    <s v=""/>
    <x v="6"/>
    <x v="0"/>
    <n v="2200"/>
  </r>
  <r>
    <n v="2035"/>
    <s v="Amin Islam"/>
    <s v="Female"/>
    <d v="1983-05-23T00:00:00"/>
    <n v="42.263013698630139"/>
    <s v="41-50"/>
    <s v="Master's Degree"/>
    <n v="5"/>
    <s v="Intern"/>
    <x v="6"/>
    <x v="0"/>
    <x v="0"/>
    <x v="171"/>
    <x v="1"/>
    <x v="443"/>
    <s v=""/>
    <x v="0"/>
    <x v="0"/>
    <n v="2300"/>
  </r>
  <r>
    <n v="3718"/>
    <s v="Parvez Miah"/>
    <s v="Male"/>
    <d v="1983-05-16T00:00:00"/>
    <n v="42.282191780821918"/>
    <s v="41-50"/>
    <s v="High School"/>
    <n v="15"/>
    <s v="Senior Executive"/>
    <x v="3"/>
    <x v="0"/>
    <x v="0"/>
    <x v="68"/>
    <x v="3"/>
    <x v="613"/>
    <s v=""/>
    <x v="9"/>
    <x v="0"/>
    <n v="3800"/>
  </r>
  <r>
    <n v="3621"/>
    <s v="Sadia Sheikh"/>
    <s v="Male"/>
    <d v="1983-05-09T00:00:00"/>
    <n v="42.301369863013697"/>
    <s v="41-50"/>
    <s v="Master's Degree"/>
    <n v="0"/>
    <s v="General Manager"/>
    <x v="2"/>
    <x v="0"/>
    <x v="0"/>
    <x v="680"/>
    <x v="3"/>
    <x v="566"/>
    <s v=""/>
    <x v="4"/>
    <x v="0"/>
    <n v="3500"/>
  </r>
  <r>
    <n v="3628"/>
    <s v="Sadia Morshed"/>
    <s v="Female"/>
    <d v="1983-05-08T00:00:00"/>
    <n v="42.304109589041097"/>
    <s v="41-50"/>
    <s v="High School"/>
    <n v="15"/>
    <s v="Officer"/>
    <x v="5"/>
    <x v="0"/>
    <x v="0"/>
    <x v="449"/>
    <x v="3"/>
    <x v="230"/>
    <s v=""/>
    <x v="9"/>
    <x v="0"/>
    <n v="2400"/>
  </r>
  <r>
    <n v="3145"/>
    <s v="Keya Mahmud"/>
    <s v="Female"/>
    <d v="1983-05-02T00:00:00"/>
    <n v="42.320547945205476"/>
    <s v="41-50"/>
    <s v="Master's Degree"/>
    <n v="10"/>
    <s v="Assistant Manager"/>
    <x v="1"/>
    <x v="1"/>
    <x v="1"/>
    <x v="281"/>
    <x v="2"/>
    <x v="513"/>
    <n v="41"/>
    <x v="0"/>
    <x v="1"/>
    <n v="2400"/>
  </r>
  <r>
    <n v="1040"/>
    <s v="Rina Das"/>
    <s v="Male"/>
    <d v="1983-04-30T00:00:00"/>
    <n v="42.326027397260276"/>
    <s v="41-50"/>
    <s v="Bachelor's Degree"/>
    <n v="14"/>
    <s v="Senior Executive"/>
    <x v="3"/>
    <x v="1"/>
    <x v="1"/>
    <x v="262"/>
    <x v="2"/>
    <x v="471"/>
    <s v=""/>
    <x v="7"/>
    <x v="2"/>
    <n v="2100"/>
  </r>
  <r>
    <n v="3876"/>
    <s v="Hasan Alam"/>
    <s v="Male"/>
    <d v="1983-04-27T00:00:00"/>
    <n v="42.334246575342469"/>
    <s v="41-50"/>
    <s v="High School"/>
    <n v="0"/>
    <s v="Consultant"/>
    <x v="0"/>
    <x v="0"/>
    <x v="0"/>
    <x v="548"/>
    <x v="3"/>
    <x v="148"/>
    <s v=""/>
    <x v="9"/>
    <x v="0"/>
    <n v="3200"/>
  </r>
  <r>
    <n v="1164"/>
    <s v="Mehedi Pal"/>
    <s v="Male"/>
    <d v="1983-04-26T00:00:00"/>
    <n v="42.336986301369862"/>
    <s v="41-50"/>
    <s v="Master's Degree"/>
    <n v="14"/>
    <s v="Executive"/>
    <x v="0"/>
    <x v="2"/>
    <x v="2"/>
    <x v="493"/>
    <x v="3"/>
    <x v="160"/>
    <s v=""/>
    <x v="6"/>
    <x v="0"/>
    <n v="2200"/>
  </r>
  <r>
    <n v="3655"/>
    <s v="Amin Uddin"/>
    <s v="Female"/>
    <d v="1983-04-22T00:00:00"/>
    <n v="42.347945205479455"/>
    <s v="41-50"/>
    <s v="High School"/>
    <n v="17"/>
    <s v="Senior Executive"/>
    <x v="3"/>
    <x v="0"/>
    <x v="0"/>
    <x v="30"/>
    <x v="1"/>
    <x v="332"/>
    <s v=""/>
    <x v="6"/>
    <x v="0"/>
    <n v="3600"/>
  </r>
  <r>
    <n v="2988"/>
    <s v="Amin Sarkar"/>
    <s v="Male"/>
    <d v="1983-04-12T00:00:00"/>
    <n v="42.375342465753427"/>
    <s v="41-50"/>
    <s v="PhD"/>
    <n v="8"/>
    <s v="Manager"/>
    <x v="4"/>
    <x v="3"/>
    <x v="3"/>
    <x v="434"/>
    <x v="2"/>
    <x v="472"/>
    <n v="57"/>
    <x v="2"/>
    <x v="1"/>
    <n v="2700"/>
  </r>
  <r>
    <n v="2439"/>
    <s v="Parvez Talukder"/>
    <s v="Male"/>
    <d v="1983-04-11T00:00:00"/>
    <n v="42.37808219178082"/>
    <s v="41-50"/>
    <s v="High School"/>
    <n v="16"/>
    <s v="Senior Executive"/>
    <x v="3"/>
    <x v="0"/>
    <x v="0"/>
    <x v="292"/>
    <x v="1"/>
    <x v="95"/>
    <s v=""/>
    <x v="10"/>
    <x v="0"/>
    <n v="2600"/>
  </r>
  <r>
    <n v="2656"/>
    <s v="Ruma Kabir"/>
    <s v="Female"/>
    <d v="1983-04-07T00:00:00"/>
    <n v="42.389041095890413"/>
    <s v="41-50"/>
    <s v="PhD"/>
    <n v="7"/>
    <s v="Junior Executive"/>
    <x v="0"/>
    <x v="3"/>
    <x v="3"/>
    <x v="341"/>
    <x v="3"/>
    <x v="136"/>
    <s v=""/>
    <x v="9"/>
    <x v="0"/>
    <n v="2300"/>
  </r>
  <r>
    <n v="2168"/>
    <s v="Ayesha Dutta"/>
    <s v="Male"/>
    <d v="1983-04-01T00:00:00"/>
    <n v="42.405479452054792"/>
    <s v="41-50"/>
    <s v="Bachelor's Degree"/>
    <n v="12"/>
    <s v="Manager"/>
    <x v="4"/>
    <x v="0"/>
    <x v="0"/>
    <x v="167"/>
    <x v="1"/>
    <x v="76"/>
    <s v=""/>
    <x v="5"/>
    <x v="0"/>
    <n v="2200"/>
  </r>
  <r>
    <n v="1323"/>
    <s v="Hasan Ferdous"/>
    <s v="Female"/>
    <d v="1983-03-29T00:00:00"/>
    <n v="42.413698630136984"/>
    <s v="41-50"/>
    <s v="Master's Degree"/>
    <n v="7"/>
    <s v="Officer"/>
    <x v="5"/>
    <x v="0"/>
    <x v="0"/>
    <x v="260"/>
    <x v="3"/>
    <x v="57"/>
    <s v=""/>
    <x v="9"/>
    <x v="0"/>
    <n v="2300"/>
  </r>
  <r>
    <n v="2974"/>
    <s v="Ashik Khan"/>
    <s v="Male"/>
    <d v="1983-03-28T00:00:00"/>
    <n v="42.416438356164385"/>
    <s v="41-50"/>
    <s v="High School"/>
    <n v="9"/>
    <s v="Analyst"/>
    <x v="4"/>
    <x v="0"/>
    <x v="0"/>
    <x v="668"/>
    <x v="3"/>
    <x v="652"/>
    <s v=""/>
    <x v="3"/>
    <x v="0"/>
    <n v="2300"/>
  </r>
  <r>
    <n v="2555"/>
    <s v="Nafisa Talukder"/>
    <s v="Male"/>
    <d v="1983-03-25T00:00:00"/>
    <n v="42.424657534246577"/>
    <s v="41-50"/>
    <s v="Bachelor's Degree"/>
    <n v="6"/>
    <s v="Manager"/>
    <x v="4"/>
    <x v="3"/>
    <x v="3"/>
    <x v="281"/>
    <x v="4"/>
    <x v="373"/>
    <s v=""/>
    <x v="0"/>
    <x v="0"/>
    <n v="2900"/>
  </r>
  <r>
    <n v="2366"/>
    <s v="Jannat Pramanik"/>
    <s v="Male"/>
    <d v="1983-03-24T00:00:00"/>
    <n v="42.42739726027397"/>
    <s v="41-50"/>
    <s v="Master's Degree"/>
    <n v="5"/>
    <s v="Analyst"/>
    <x v="4"/>
    <x v="0"/>
    <x v="0"/>
    <x v="86"/>
    <x v="2"/>
    <x v="602"/>
    <s v=""/>
    <x v="3"/>
    <x v="2"/>
    <n v="3200"/>
  </r>
  <r>
    <n v="1932"/>
    <s v="Sabbir Khan"/>
    <s v="Male"/>
    <d v="1983-03-22T00:00:00"/>
    <n v="42.43287671232877"/>
    <s v="41-50"/>
    <s v="PhD"/>
    <n v="1"/>
    <s v="Team Lead"/>
    <x v="1"/>
    <x v="3"/>
    <x v="3"/>
    <x v="88"/>
    <x v="2"/>
    <x v="410"/>
    <n v="48"/>
    <x v="7"/>
    <x v="1"/>
    <n v="2000"/>
  </r>
  <r>
    <n v="3526"/>
    <s v="Mehedi Sharif"/>
    <s v="Other"/>
    <d v="1983-03-14T00:00:00"/>
    <n v="42.454794520547942"/>
    <s v="41-50"/>
    <s v="PhD"/>
    <n v="20"/>
    <s v="Trainee"/>
    <x v="1"/>
    <x v="0"/>
    <x v="0"/>
    <x v="86"/>
    <x v="0"/>
    <x v="92"/>
    <s v=""/>
    <x v="3"/>
    <x v="0"/>
    <n v="2000"/>
  </r>
  <r>
    <n v="3455"/>
    <s v="Shafin Anwar"/>
    <s v="Female"/>
    <d v="1983-03-13T00:00:00"/>
    <n v="42.457534246575342"/>
    <s v="41-50"/>
    <s v="PhD"/>
    <n v="8"/>
    <s v="Junior Executive"/>
    <x v="0"/>
    <x v="1"/>
    <x v="1"/>
    <x v="17"/>
    <x v="2"/>
    <x v="183"/>
    <s v=""/>
    <x v="10"/>
    <x v="2"/>
    <n v="3500"/>
  </r>
  <r>
    <n v="3944"/>
    <s v="Nadia Nizam"/>
    <s v="Male"/>
    <d v="1983-03-09T00:00:00"/>
    <n v="42.468493150684928"/>
    <s v="41-50"/>
    <s v="PhD"/>
    <n v="17"/>
    <s v="Senior Executive"/>
    <x v="3"/>
    <x v="2"/>
    <x v="2"/>
    <x v="681"/>
    <x v="1"/>
    <x v="286"/>
    <s v=""/>
    <x v="3"/>
    <x v="0"/>
    <n v="3300"/>
  </r>
  <r>
    <n v="1555"/>
    <s v="Nadia Arefin"/>
    <s v="Male"/>
    <d v="1983-03-04T00:00:00"/>
    <n v="42.482191780821921"/>
    <s v="41-50"/>
    <s v="High School"/>
    <n v="0"/>
    <s v="Coordinator"/>
    <x v="5"/>
    <x v="0"/>
    <x v="0"/>
    <x v="314"/>
    <x v="1"/>
    <x v="304"/>
    <s v=""/>
    <x v="10"/>
    <x v="0"/>
    <n v="3000"/>
  </r>
  <r>
    <n v="3206"/>
    <s v="Sadia Sarkar"/>
    <s v="Male"/>
    <d v="1983-03-01T00:00:00"/>
    <n v="42.490410958904107"/>
    <s v="41-50"/>
    <s v="PhD"/>
    <n v="9"/>
    <s v="Team Lead"/>
    <x v="1"/>
    <x v="0"/>
    <x v="0"/>
    <x v="299"/>
    <x v="3"/>
    <x v="496"/>
    <s v=""/>
    <x v="10"/>
    <x v="0"/>
    <n v="2100"/>
  </r>
  <r>
    <n v="1488"/>
    <s v="Mona Sultana"/>
    <s v="Male"/>
    <d v="1983-02-26T00:00:00"/>
    <n v="42.4986301369863"/>
    <s v="41-50"/>
    <s v="Bachelor's Degree"/>
    <n v="0"/>
    <s v="Coordinator"/>
    <x v="5"/>
    <x v="1"/>
    <x v="1"/>
    <x v="410"/>
    <x v="2"/>
    <x v="548"/>
    <s v=""/>
    <x v="2"/>
    <x v="2"/>
    <n v="2000"/>
  </r>
  <r>
    <n v="3965"/>
    <s v="Faria Akter"/>
    <s v="Male"/>
    <d v="1983-02-25T00:00:00"/>
    <n v="42.5013698630137"/>
    <s v="41-50"/>
    <s v="Master's Degree"/>
    <n v="11"/>
    <s v="Coordinator"/>
    <x v="5"/>
    <x v="0"/>
    <x v="0"/>
    <x v="452"/>
    <x v="1"/>
    <x v="197"/>
    <s v=""/>
    <x v="2"/>
    <x v="0"/>
    <n v="2200"/>
  </r>
  <r>
    <n v="2396"/>
    <s v="Sumaiya Sheikh"/>
    <s v="Female"/>
    <d v="1983-02-24T00:00:00"/>
    <n v="42.504109589041093"/>
    <s v="41-50"/>
    <s v="PhD"/>
    <n v="15"/>
    <s v="Specialist"/>
    <x v="7"/>
    <x v="0"/>
    <x v="0"/>
    <x v="31"/>
    <x v="1"/>
    <x v="36"/>
    <s v=""/>
    <x v="0"/>
    <x v="0"/>
    <n v="3600"/>
  </r>
  <r>
    <n v="3133"/>
    <s v="Mona Alam"/>
    <s v="Female"/>
    <d v="1983-02-20T00:00:00"/>
    <n v="42.515068493150686"/>
    <s v="41-50"/>
    <s v="PhD"/>
    <n v="15"/>
    <s v="Consultant"/>
    <x v="0"/>
    <x v="3"/>
    <x v="3"/>
    <x v="535"/>
    <x v="2"/>
    <x v="484"/>
    <n v="45"/>
    <x v="3"/>
    <x v="1"/>
    <n v="3200"/>
  </r>
  <r>
    <n v="2880"/>
    <s v="Mehedi Nizam"/>
    <s v="Male"/>
    <d v="1983-02-18T00:00:00"/>
    <n v="42.520547945205479"/>
    <s v="41-50"/>
    <s v="PhD"/>
    <n v="7"/>
    <s v="Assistant Manager"/>
    <x v="1"/>
    <x v="0"/>
    <x v="0"/>
    <x v="178"/>
    <x v="3"/>
    <x v="593"/>
    <s v=""/>
    <x v="5"/>
    <x v="0"/>
    <n v="2400"/>
  </r>
  <r>
    <n v="1319"/>
    <s v="Priya Roy"/>
    <s v="Female"/>
    <d v="1983-02-18T00:00:00"/>
    <n v="42.520547945205479"/>
    <s v="41-50"/>
    <s v="PhD"/>
    <n v="8"/>
    <s v="Specialist"/>
    <x v="7"/>
    <x v="0"/>
    <x v="0"/>
    <x v="132"/>
    <x v="1"/>
    <x v="37"/>
    <s v=""/>
    <x v="10"/>
    <x v="0"/>
    <n v="2900"/>
  </r>
  <r>
    <n v="1965"/>
    <s v="Rafi Islam"/>
    <s v="Male"/>
    <d v="1983-02-14T00:00:00"/>
    <n v="42.531506849315072"/>
    <s v="41-50"/>
    <s v="Bachelor's Degree"/>
    <n v="19"/>
    <s v="Senior Manager"/>
    <x v="2"/>
    <x v="0"/>
    <x v="0"/>
    <x v="123"/>
    <x v="1"/>
    <x v="311"/>
    <s v=""/>
    <x v="10"/>
    <x v="0"/>
    <n v="3700"/>
  </r>
  <r>
    <n v="2707"/>
    <s v="Faisal Ahmed"/>
    <s v="Female"/>
    <d v="1983-02-12T00:00:00"/>
    <n v="42.536986301369865"/>
    <s v="41-50"/>
    <s v="High School"/>
    <n v="10"/>
    <s v="General Manager"/>
    <x v="2"/>
    <x v="2"/>
    <x v="2"/>
    <x v="551"/>
    <x v="0"/>
    <x v="208"/>
    <s v=""/>
    <x v="2"/>
    <x v="0"/>
    <n v="3200"/>
  </r>
  <r>
    <n v="1474"/>
    <s v="Arif Arefin"/>
    <s v="Female"/>
    <d v="1983-02-09T00:00:00"/>
    <n v="42.545205479452058"/>
    <s v="41-50"/>
    <s v="Master's Degree"/>
    <n v="20"/>
    <s v="Intern"/>
    <x v="6"/>
    <x v="0"/>
    <x v="0"/>
    <x v="606"/>
    <x v="3"/>
    <x v="502"/>
    <s v=""/>
    <x v="2"/>
    <x v="0"/>
    <n v="2900"/>
  </r>
  <r>
    <n v="1728"/>
    <s v="Samia Mazumder"/>
    <s v="Female"/>
    <d v="1983-02-07T00:00:00"/>
    <n v="42.550684931506851"/>
    <s v="41-50"/>
    <s v="High School"/>
    <n v="15"/>
    <s v="Coordinator"/>
    <x v="5"/>
    <x v="0"/>
    <x v="0"/>
    <x v="124"/>
    <x v="1"/>
    <x v="322"/>
    <s v=""/>
    <x v="5"/>
    <x v="0"/>
    <n v="3800"/>
  </r>
  <r>
    <n v="2180"/>
    <s v="Imran Mahmud"/>
    <s v="Male"/>
    <d v="1983-02-06T00:00:00"/>
    <n v="42.553424657534244"/>
    <s v="41-50"/>
    <s v="High School"/>
    <n v="15"/>
    <s v="Manager"/>
    <x v="4"/>
    <x v="0"/>
    <x v="0"/>
    <x v="557"/>
    <x v="0"/>
    <x v="468"/>
    <s v=""/>
    <x v="11"/>
    <x v="0"/>
    <n v="2100"/>
  </r>
  <r>
    <n v="2204"/>
    <s v="Iftekhar Basu"/>
    <s v="Female"/>
    <d v="1983-02-04T00:00:00"/>
    <n v="42.558904109589044"/>
    <s v="41-50"/>
    <s v="Bachelor's Degree"/>
    <n v="19"/>
    <s v="Specialist"/>
    <x v="7"/>
    <x v="0"/>
    <x v="0"/>
    <x v="682"/>
    <x v="0"/>
    <x v="338"/>
    <s v=""/>
    <x v="10"/>
    <x v="0"/>
    <n v="3600"/>
  </r>
  <r>
    <n v="1197"/>
    <s v="Tarek Sharif"/>
    <s v="Male"/>
    <d v="1983-02-04T00:00:00"/>
    <n v="42.558904109589044"/>
    <s v="41-50"/>
    <s v="Bachelor's Degree"/>
    <n v="18"/>
    <s v="Team Lead"/>
    <x v="1"/>
    <x v="2"/>
    <x v="2"/>
    <x v="126"/>
    <x v="3"/>
    <x v="430"/>
    <s v=""/>
    <x v="2"/>
    <x v="0"/>
    <n v="2600"/>
  </r>
  <r>
    <n v="1617"/>
    <s v="Nusrat Dutta"/>
    <s v="Female"/>
    <d v="1983-01-28T00:00:00"/>
    <n v="42.578082191780823"/>
    <s v="41-50"/>
    <s v="Bachelor's Degree"/>
    <n v="13"/>
    <s v="Junior Executive"/>
    <x v="0"/>
    <x v="2"/>
    <x v="2"/>
    <x v="455"/>
    <x v="0"/>
    <x v="423"/>
    <s v=""/>
    <x v="8"/>
    <x v="0"/>
    <n v="2500"/>
  </r>
  <r>
    <n v="1826"/>
    <s v="Kamrul Dutta"/>
    <s v="Female"/>
    <d v="1983-01-28T00:00:00"/>
    <n v="42.578082191780823"/>
    <s v="41-50"/>
    <s v="Bachelor's Degree"/>
    <n v="16"/>
    <s v="Junior Executive"/>
    <x v="0"/>
    <x v="2"/>
    <x v="2"/>
    <x v="549"/>
    <x v="1"/>
    <x v="397"/>
    <s v=""/>
    <x v="3"/>
    <x v="0"/>
    <n v="3900"/>
  </r>
  <r>
    <n v="1663"/>
    <s v="Ashik Bari"/>
    <s v="Other"/>
    <d v="1983-01-27T00:00:00"/>
    <n v="42.580821917808223"/>
    <s v="41-50"/>
    <s v="High School"/>
    <n v="1"/>
    <s v="Junior Executive"/>
    <x v="0"/>
    <x v="0"/>
    <x v="0"/>
    <x v="519"/>
    <x v="0"/>
    <x v="317"/>
    <s v=""/>
    <x v="3"/>
    <x v="0"/>
    <n v="2800"/>
  </r>
  <r>
    <n v="2769"/>
    <s v="Ruhul Sultana"/>
    <s v="Female"/>
    <d v="1983-01-26T00:00:00"/>
    <n v="42.583561643835615"/>
    <s v="41-50"/>
    <s v="Master's Degree"/>
    <n v="13"/>
    <s v="Senior Manager"/>
    <x v="2"/>
    <x v="0"/>
    <x v="0"/>
    <x v="233"/>
    <x v="1"/>
    <x v="115"/>
    <s v=""/>
    <x v="1"/>
    <x v="0"/>
    <n v="3400"/>
  </r>
  <r>
    <n v="3101"/>
    <s v="Anika Nizam"/>
    <s v="Female"/>
    <d v="1983-01-13T00:00:00"/>
    <n v="42.61917808219178"/>
    <s v="41-50"/>
    <s v="Bachelor's Degree"/>
    <n v="16"/>
    <s v="Manager"/>
    <x v="4"/>
    <x v="0"/>
    <x v="0"/>
    <x v="624"/>
    <x v="1"/>
    <x v="133"/>
    <s v=""/>
    <x v="5"/>
    <x v="0"/>
    <n v="3600"/>
  </r>
  <r>
    <n v="1880"/>
    <s v="Samia Karim"/>
    <s v="Other"/>
    <d v="1983-01-13T00:00:00"/>
    <n v="42.61917808219178"/>
    <s v="41-50"/>
    <s v="Bachelor's Degree"/>
    <n v="7"/>
    <s v="Junior Executive"/>
    <x v="0"/>
    <x v="0"/>
    <x v="0"/>
    <x v="56"/>
    <x v="4"/>
    <x v="119"/>
    <s v=""/>
    <x v="2"/>
    <x v="0"/>
    <n v="3500"/>
  </r>
  <r>
    <n v="2143"/>
    <s v="Shawon Islam"/>
    <s v="Female"/>
    <d v="1982-12-28T00:00:00"/>
    <n v="42.663013698630138"/>
    <s v="41-50"/>
    <s v="Bachelor's Degree"/>
    <n v="19"/>
    <s v="Junior Executive"/>
    <x v="0"/>
    <x v="0"/>
    <x v="0"/>
    <x v="683"/>
    <x v="0"/>
    <x v="33"/>
    <s v=""/>
    <x v="8"/>
    <x v="0"/>
    <n v="3900"/>
  </r>
  <r>
    <n v="1027"/>
    <s v="Sabbir Ahmed"/>
    <s v="Female"/>
    <d v="1982-12-21T00:00:00"/>
    <n v="42.682191780821917"/>
    <s v="41-50"/>
    <s v="High School"/>
    <n v="15"/>
    <s v="Manager"/>
    <x v="4"/>
    <x v="0"/>
    <x v="0"/>
    <x v="68"/>
    <x v="3"/>
    <x v="126"/>
    <s v=""/>
    <x v="2"/>
    <x v="0"/>
    <n v="2300"/>
  </r>
  <r>
    <n v="2714"/>
    <s v="Faria Akter"/>
    <s v="Female"/>
    <d v="1982-12-12T00:00:00"/>
    <n v="42.706849315068496"/>
    <s v="41-50"/>
    <s v="PhD"/>
    <n v="9"/>
    <s v="Senior Executive"/>
    <x v="3"/>
    <x v="0"/>
    <x v="0"/>
    <x v="522"/>
    <x v="3"/>
    <x v="497"/>
    <s v=""/>
    <x v="10"/>
    <x v="0"/>
    <n v="2500"/>
  </r>
  <r>
    <n v="2314"/>
    <s v="Sajid Pramanik"/>
    <s v="Female"/>
    <d v="1982-12-07T00:00:00"/>
    <n v="42.720547945205482"/>
    <s v="41-50"/>
    <s v="Master's Degree"/>
    <n v="8"/>
    <s v="Analyst"/>
    <x v="4"/>
    <x v="0"/>
    <x v="0"/>
    <x v="269"/>
    <x v="1"/>
    <x v="246"/>
    <s v=""/>
    <x v="11"/>
    <x v="0"/>
    <n v="3900"/>
  </r>
  <r>
    <n v="2575"/>
    <s v="Rafi Uddin"/>
    <s v="Female"/>
    <d v="1982-12-04T00:00:00"/>
    <n v="42.728767123287675"/>
    <s v="41-50"/>
    <s v="Master's Degree"/>
    <n v="12"/>
    <s v="Executive"/>
    <x v="0"/>
    <x v="1"/>
    <x v="1"/>
    <x v="189"/>
    <x v="2"/>
    <x v="375"/>
    <n v="60"/>
    <x v="2"/>
    <x v="1"/>
    <n v="3300"/>
  </r>
  <r>
    <n v="1828"/>
    <s v="Jahid Miah"/>
    <s v="Female"/>
    <d v="1982-12-01T00:00:00"/>
    <n v="42.736986301369861"/>
    <s v="41-50"/>
    <s v="Master's Degree"/>
    <n v="8"/>
    <s v="Officer"/>
    <x v="5"/>
    <x v="0"/>
    <x v="0"/>
    <x v="49"/>
    <x v="3"/>
    <x v="405"/>
    <s v=""/>
    <x v="4"/>
    <x v="0"/>
    <n v="2400"/>
  </r>
  <r>
    <n v="1272"/>
    <s v="Ruma Dutta"/>
    <s v="Male"/>
    <d v="1982-11-29T00:00:00"/>
    <n v="42.742465753424661"/>
    <s v="41-50"/>
    <s v="PhD"/>
    <n v="16"/>
    <s v="Manager"/>
    <x v="4"/>
    <x v="1"/>
    <x v="1"/>
    <x v="564"/>
    <x v="2"/>
    <x v="134"/>
    <s v=""/>
    <x v="11"/>
    <x v="2"/>
    <n v="2100"/>
  </r>
  <r>
    <n v="1266"/>
    <s v="Tanvir Pramanik"/>
    <s v="Male"/>
    <d v="1982-11-27T00:00:00"/>
    <n v="42.747945205479454"/>
    <s v="41-50"/>
    <s v="PhD"/>
    <n v="11"/>
    <s v="Executive"/>
    <x v="0"/>
    <x v="0"/>
    <x v="0"/>
    <x v="236"/>
    <x v="1"/>
    <x v="535"/>
    <s v=""/>
    <x v="9"/>
    <x v="0"/>
    <n v="3700"/>
  </r>
  <r>
    <n v="2758"/>
    <s v="Sumaiya Nizam"/>
    <s v="Male"/>
    <d v="1982-11-19T00:00:00"/>
    <n v="42.769863013698632"/>
    <s v="41-50"/>
    <s v="High School"/>
    <n v="20"/>
    <s v="Manager"/>
    <x v="4"/>
    <x v="0"/>
    <x v="0"/>
    <x v="300"/>
    <x v="3"/>
    <x v="604"/>
    <s v=""/>
    <x v="9"/>
    <x v="0"/>
    <n v="2100"/>
  </r>
  <r>
    <n v="3026"/>
    <s v="Tanvir Shah"/>
    <s v="Female"/>
    <d v="1982-11-13T00:00:00"/>
    <n v="42.786301369863011"/>
    <s v="41-50"/>
    <s v="Bachelor's Degree"/>
    <n v="7"/>
    <s v="Coordinator"/>
    <x v="5"/>
    <x v="0"/>
    <x v="0"/>
    <x v="590"/>
    <x v="3"/>
    <x v="162"/>
    <s v=""/>
    <x v="4"/>
    <x v="0"/>
    <n v="2600"/>
  </r>
  <r>
    <n v="1207"/>
    <s v="Sabbir Hossain"/>
    <s v="Female"/>
    <d v="1982-11-11T00:00:00"/>
    <n v="42.791780821917811"/>
    <s v="41-50"/>
    <s v="PhD"/>
    <n v="13"/>
    <s v="Executive"/>
    <x v="0"/>
    <x v="0"/>
    <x v="0"/>
    <x v="185"/>
    <x v="1"/>
    <x v="337"/>
    <s v=""/>
    <x v="3"/>
    <x v="0"/>
    <n v="2400"/>
  </r>
  <r>
    <n v="2118"/>
    <s v="Ruma Islam"/>
    <s v="Other"/>
    <d v="1982-11-06T00:00:00"/>
    <n v="42.805479452054797"/>
    <s v="41-50"/>
    <s v="Master's Degree"/>
    <n v="15"/>
    <s v="Analyst"/>
    <x v="4"/>
    <x v="1"/>
    <x v="1"/>
    <x v="40"/>
    <x v="3"/>
    <x v="201"/>
    <s v=""/>
    <x v="8"/>
    <x v="0"/>
    <n v="3800"/>
  </r>
  <r>
    <n v="4000"/>
    <s v="Puja Biswas"/>
    <s v="Female"/>
    <d v="1982-11-01T00:00:00"/>
    <n v="42.819178082191783"/>
    <s v="41-50"/>
    <s v="Bachelor's Degree"/>
    <n v="1"/>
    <s v="Officer"/>
    <x v="5"/>
    <x v="0"/>
    <x v="0"/>
    <x v="464"/>
    <x v="0"/>
    <x v="5"/>
    <s v=""/>
    <x v="1"/>
    <x v="0"/>
    <n v="2500"/>
  </r>
  <r>
    <n v="1643"/>
    <s v="Nafisa Hossain"/>
    <s v="Male"/>
    <d v="1982-10-25T00:00:00"/>
    <n v="42.838356164383562"/>
    <s v="41-50"/>
    <s v="Bachelor's Degree"/>
    <n v="13"/>
    <s v="Manager"/>
    <x v="4"/>
    <x v="3"/>
    <x v="3"/>
    <x v="413"/>
    <x v="4"/>
    <x v="667"/>
    <s v=""/>
    <x v="11"/>
    <x v="0"/>
    <n v="3100"/>
  </r>
  <r>
    <n v="2138"/>
    <s v="Sumaiya Ghosh"/>
    <s v="Female"/>
    <d v="1982-10-22T00:00:00"/>
    <n v="42.846575342465755"/>
    <s v="41-50"/>
    <s v="Master's Degree"/>
    <n v="18"/>
    <s v="Manager"/>
    <x v="4"/>
    <x v="0"/>
    <x v="0"/>
    <x v="587"/>
    <x v="2"/>
    <x v="118"/>
    <s v=""/>
    <x v="1"/>
    <x v="2"/>
    <n v="2700"/>
  </r>
  <r>
    <n v="2274"/>
    <s v="Imran Hossain"/>
    <s v="Male"/>
    <d v="1982-10-14T00:00:00"/>
    <n v="42.868493150684934"/>
    <s v="41-50"/>
    <s v="High School"/>
    <n v="19"/>
    <s v="Senior Executive"/>
    <x v="3"/>
    <x v="0"/>
    <x v="0"/>
    <x v="481"/>
    <x v="3"/>
    <x v="51"/>
    <s v=""/>
    <x v="10"/>
    <x v="0"/>
    <n v="2400"/>
  </r>
  <r>
    <n v="2541"/>
    <s v="Abrar Arefin"/>
    <s v="Male"/>
    <d v="1982-10-02T00:00:00"/>
    <n v="42.901369863013699"/>
    <s v="41-50"/>
    <s v="Bachelor's Degree"/>
    <n v="1"/>
    <s v="Analyst"/>
    <x v="4"/>
    <x v="0"/>
    <x v="0"/>
    <x v="517"/>
    <x v="4"/>
    <x v="234"/>
    <s v=""/>
    <x v="4"/>
    <x v="0"/>
    <n v="3100"/>
  </r>
  <r>
    <n v="2154"/>
    <s v="Kamrul Ferdous"/>
    <s v="Male"/>
    <d v="1982-09-30T00:00:00"/>
    <n v="42.906849315068492"/>
    <s v="41-50"/>
    <s v="Master's Degree"/>
    <n v="20"/>
    <s v="Manager"/>
    <x v="4"/>
    <x v="3"/>
    <x v="3"/>
    <x v="0"/>
    <x v="2"/>
    <x v="280"/>
    <n v="48"/>
    <x v="8"/>
    <x v="1"/>
    <n v="3300"/>
  </r>
  <r>
    <n v="1785"/>
    <s v="Keya Mandal"/>
    <s v="Male"/>
    <d v="1982-09-26T00:00:00"/>
    <n v="42.917808219178085"/>
    <s v="41-50"/>
    <s v="PhD"/>
    <n v="17"/>
    <s v="Senior Executive"/>
    <x v="3"/>
    <x v="0"/>
    <x v="0"/>
    <x v="357"/>
    <x v="1"/>
    <x v="589"/>
    <s v=""/>
    <x v="4"/>
    <x v="0"/>
    <n v="3500"/>
  </r>
  <r>
    <n v="2358"/>
    <s v="Hasan Pramanik"/>
    <s v="Male"/>
    <d v="1982-09-26T00:00:00"/>
    <n v="42.917808219178085"/>
    <s v="41-50"/>
    <s v="High School"/>
    <n v="16"/>
    <s v="Assistant Manager"/>
    <x v="1"/>
    <x v="0"/>
    <x v="0"/>
    <x v="614"/>
    <x v="4"/>
    <x v="608"/>
    <s v=""/>
    <x v="3"/>
    <x v="0"/>
    <n v="3800"/>
  </r>
  <r>
    <n v="3376"/>
    <s v="Jannat Akter"/>
    <s v="Female"/>
    <d v="1982-09-24T00:00:00"/>
    <n v="42.923287671232877"/>
    <s v="41-50"/>
    <s v="PhD"/>
    <n v="9"/>
    <s v="Intern"/>
    <x v="6"/>
    <x v="0"/>
    <x v="0"/>
    <x v="573"/>
    <x v="4"/>
    <x v="199"/>
    <s v=""/>
    <x v="5"/>
    <x v="0"/>
    <n v="3200"/>
  </r>
  <r>
    <n v="3388"/>
    <s v="Ashik Uddin"/>
    <s v="Male"/>
    <d v="1982-09-20T00:00:00"/>
    <n v="42.934246575342463"/>
    <s v="41-50"/>
    <s v="Bachelor's Degree"/>
    <n v="10"/>
    <s v="General Manager"/>
    <x v="2"/>
    <x v="0"/>
    <x v="0"/>
    <x v="88"/>
    <x v="1"/>
    <x v="406"/>
    <s v=""/>
    <x v="10"/>
    <x v="0"/>
    <n v="2600"/>
  </r>
  <r>
    <n v="2627"/>
    <s v="Shila Alam"/>
    <s v="Female"/>
    <d v="1982-09-19T00:00:00"/>
    <n v="42.936986301369863"/>
    <s v="41-50"/>
    <s v="High School"/>
    <n v="14"/>
    <s v="General Manager"/>
    <x v="2"/>
    <x v="2"/>
    <x v="2"/>
    <x v="145"/>
    <x v="1"/>
    <x v="184"/>
    <s v=""/>
    <x v="8"/>
    <x v="0"/>
    <n v="2200"/>
  </r>
  <r>
    <n v="2956"/>
    <s v="Sajjad Hassan"/>
    <s v="Male"/>
    <d v="1982-09-01T00:00:00"/>
    <n v="42.986301369863014"/>
    <s v="41-50"/>
    <s v="PhD"/>
    <n v="6"/>
    <s v="Officer"/>
    <x v="5"/>
    <x v="2"/>
    <x v="2"/>
    <x v="591"/>
    <x v="1"/>
    <x v="655"/>
    <s v=""/>
    <x v="6"/>
    <x v="0"/>
    <n v="3300"/>
  </r>
  <r>
    <n v="3637"/>
    <s v="Ruma Karim"/>
    <s v="Male"/>
    <d v="1982-08-29T00:00:00"/>
    <n v="42.994520547945207"/>
    <s v="41-50"/>
    <s v="PhD"/>
    <n v="11"/>
    <s v="Executive"/>
    <x v="0"/>
    <x v="0"/>
    <x v="0"/>
    <x v="33"/>
    <x v="0"/>
    <x v="587"/>
    <s v=""/>
    <x v="8"/>
    <x v="0"/>
    <n v="2900"/>
  </r>
  <r>
    <n v="2010"/>
    <s v="Faisal Shah"/>
    <s v="Male"/>
    <d v="1982-08-19T00:00:00"/>
    <n v="43.021917808219179"/>
    <s v="41-50"/>
    <s v="Master's Degree"/>
    <n v="18"/>
    <s v="Senior Executive"/>
    <x v="3"/>
    <x v="2"/>
    <x v="2"/>
    <x v="658"/>
    <x v="0"/>
    <x v="668"/>
    <s v=""/>
    <x v="4"/>
    <x v="0"/>
    <n v="3300"/>
  </r>
  <r>
    <n v="3564"/>
    <s v="Arif Sarkar"/>
    <s v="Female"/>
    <d v="1982-08-18T00:00:00"/>
    <n v="43.024657534246572"/>
    <s v="41-50"/>
    <s v="Master's Degree"/>
    <n v="13"/>
    <s v="General Manager"/>
    <x v="2"/>
    <x v="3"/>
    <x v="3"/>
    <x v="215"/>
    <x v="4"/>
    <x v="630"/>
    <s v=""/>
    <x v="2"/>
    <x v="0"/>
    <n v="2300"/>
  </r>
  <r>
    <n v="2764"/>
    <s v="Sajid Sharif"/>
    <s v="Female"/>
    <d v="1982-08-18T00:00:00"/>
    <n v="43.024657534246572"/>
    <s v="41-50"/>
    <s v="PhD"/>
    <n v="7"/>
    <s v="Executive"/>
    <x v="0"/>
    <x v="0"/>
    <x v="0"/>
    <x v="366"/>
    <x v="3"/>
    <x v="449"/>
    <s v=""/>
    <x v="9"/>
    <x v="0"/>
    <n v="2300"/>
  </r>
  <r>
    <n v="1491"/>
    <s v="Maliha Pal"/>
    <s v="Male"/>
    <d v="1982-08-16T00:00:00"/>
    <n v="43.030136986301372"/>
    <s v="41-50"/>
    <s v="Master's Degree"/>
    <n v="4"/>
    <s v="Executive"/>
    <x v="0"/>
    <x v="0"/>
    <x v="0"/>
    <x v="582"/>
    <x v="3"/>
    <x v="405"/>
    <s v=""/>
    <x v="4"/>
    <x v="0"/>
    <n v="2700"/>
  </r>
  <r>
    <n v="1650"/>
    <s v="Amin Basu"/>
    <s v="Male"/>
    <d v="1982-08-12T00:00:00"/>
    <n v="43.041095890410958"/>
    <s v="41-50"/>
    <s v="Master's Degree"/>
    <n v="14"/>
    <s v="Intern"/>
    <x v="6"/>
    <x v="0"/>
    <x v="0"/>
    <x v="32"/>
    <x v="3"/>
    <x v="41"/>
    <s v=""/>
    <x v="2"/>
    <x v="0"/>
    <n v="2100"/>
  </r>
  <r>
    <n v="3946"/>
    <s v="Arif Sharif"/>
    <s v="Male"/>
    <d v="1982-08-02T00:00:00"/>
    <n v="43.06849315068493"/>
    <s v="41-50"/>
    <s v="Master's Degree"/>
    <n v="17"/>
    <s v="Specialist"/>
    <x v="7"/>
    <x v="0"/>
    <x v="0"/>
    <x v="664"/>
    <x v="1"/>
    <x v="417"/>
    <s v=""/>
    <x v="6"/>
    <x v="0"/>
    <n v="2200"/>
  </r>
  <r>
    <n v="1637"/>
    <s v="Mahfuz Rashid"/>
    <s v="Male"/>
    <d v="1982-07-30T00:00:00"/>
    <n v="43.076712328767123"/>
    <s v="41-50"/>
    <s v="Bachelor's Degree"/>
    <n v="0"/>
    <s v="Senior Manager"/>
    <x v="2"/>
    <x v="3"/>
    <x v="3"/>
    <x v="563"/>
    <x v="3"/>
    <x v="278"/>
    <s v=""/>
    <x v="2"/>
    <x v="0"/>
    <n v="2200"/>
  </r>
  <r>
    <n v="3107"/>
    <s v="Kamrul Sheikh"/>
    <s v="Female"/>
    <d v="1982-07-25T00:00:00"/>
    <n v="43.090410958904108"/>
    <s v="41-50"/>
    <s v="PhD"/>
    <n v="9"/>
    <s v="Specialist"/>
    <x v="7"/>
    <x v="0"/>
    <x v="0"/>
    <x v="196"/>
    <x v="1"/>
    <x v="221"/>
    <s v=""/>
    <x v="0"/>
    <x v="0"/>
    <n v="2300"/>
  </r>
  <r>
    <n v="3661"/>
    <s v="Sajid Sarkar"/>
    <s v="Male"/>
    <d v="1982-07-25T00:00:00"/>
    <n v="43.090410958904108"/>
    <s v="41-50"/>
    <s v="Bachelor's Degree"/>
    <n v="9"/>
    <s v="Analyst"/>
    <x v="4"/>
    <x v="0"/>
    <x v="0"/>
    <x v="98"/>
    <x v="1"/>
    <x v="490"/>
    <s v=""/>
    <x v="0"/>
    <x v="0"/>
    <n v="2800"/>
  </r>
  <r>
    <n v="3613"/>
    <s v="Urmi Haque"/>
    <s v="Female"/>
    <d v="1982-07-19T00:00:00"/>
    <n v="43.106849315068494"/>
    <s v="41-50"/>
    <s v="High School"/>
    <n v="13"/>
    <s v="Coordinator"/>
    <x v="5"/>
    <x v="0"/>
    <x v="0"/>
    <x v="466"/>
    <x v="0"/>
    <x v="20"/>
    <s v=""/>
    <x v="9"/>
    <x v="0"/>
    <n v="3500"/>
  </r>
  <r>
    <n v="1263"/>
    <s v="Ruma Bhuiyan"/>
    <s v="Female"/>
    <d v="1982-07-18T00:00:00"/>
    <n v="43.109589041095887"/>
    <s v="41-50"/>
    <s v="Master's Degree"/>
    <n v="4"/>
    <s v="Manager"/>
    <x v="4"/>
    <x v="0"/>
    <x v="0"/>
    <x v="351"/>
    <x v="2"/>
    <x v="122"/>
    <s v=""/>
    <x v="7"/>
    <x v="2"/>
    <n v="3900"/>
  </r>
  <r>
    <n v="2361"/>
    <s v="Iftekhar Uddin"/>
    <s v="Female"/>
    <d v="1982-07-14T00:00:00"/>
    <n v="43.12054794520548"/>
    <s v="41-50"/>
    <s v="Master's Degree"/>
    <n v="14"/>
    <s v="Senior Executive"/>
    <x v="3"/>
    <x v="0"/>
    <x v="0"/>
    <x v="279"/>
    <x v="1"/>
    <x v="177"/>
    <s v=""/>
    <x v="8"/>
    <x v="0"/>
    <n v="2300"/>
  </r>
  <r>
    <n v="1700"/>
    <s v="Imran Roy"/>
    <s v="Female"/>
    <d v="1982-07-13T00:00:00"/>
    <n v="43.123287671232873"/>
    <s v="41-50"/>
    <s v="High School"/>
    <n v="5"/>
    <s v="Executive"/>
    <x v="0"/>
    <x v="0"/>
    <x v="0"/>
    <x v="126"/>
    <x v="0"/>
    <x v="348"/>
    <s v=""/>
    <x v="1"/>
    <x v="0"/>
    <n v="3000"/>
  </r>
  <r>
    <n v="1377"/>
    <s v="Ashik Morshed"/>
    <s v="Male"/>
    <d v="1982-07-10T00:00:00"/>
    <n v="43.131506849315066"/>
    <s v="41-50"/>
    <s v="Bachelor's Degree"/>
    <n v="14"/>
    <s v="Trainee"/>
    <x v="1"/>
    <x v="0"/>
    <x v="0"/>
    <x v="642"/>
    <x v="1"/>
    <x v="134"/>
    <s v=""/>
    <x v="11"/>
    <x v="0"/>
    <n v="3500"/>
  </r>
  <r>
    <n v="3692"/>
    <s v="Ashik Morshed"/>
    <s v="Female"/>
    <d v="1982-07-01T00:00:00"/>
    <n v="43.156164383561645"/>
    <s v="41-50"/>
    <s v="High School"/>
    <n v="12"/>
    <s v="Analyst"/>
    <x v="4"/>
    <x v="0"/>
    <x v="0"/>
    <x v="608"/>
    <x v="1"/>
    <x v="220"/>
    <s v=""/>
    <x v="7"/>
    <x v="0"/>
    <n v="3100"/>
  </r>
  <r>
    <n v="1978"/>
    <s v="Kona Hassan"/>
    <s v="Female"/>
    <d v="1982-06-28T00:00:00"/>
    <n v="43.164383561643838"/>
    <s v="41-50"/>
    <s v="Master's Degree"/>
    <n v="10"/>
    <s v="Consultant"/>
    <x v="0"/>
    <x v="0"/>
    <x v="0"/>
    <x v="445"/>
    <x v="0"/>
    <x v="592"/>
    <s v=""/>
    <x v="10"/>
    <x v="0"/>
    <n v="2700"/>
  </r>
  <r>
    <n v="1299"/>
    <s v="Samia Mazumder"/>
    <s v="Female"/>
    <d v="1982-06-27T00:00:00"/>
    <n v="43.167123287671231"/>
    <s v="41-50"/>
    <s v="Bachelor's Degree"/>
    <n v="3"/>
    <s v="General Manager"/>
    <x v="2"/>
    <x v="0"/>
    <x v="0"/>
    <x v="619"/>
    <x v="1"/>
    <x v="569"/>
    <s v=""/>
    <x v="11"/>
    <x v="0"/>
    <n v="2500"/>
  </r>
  <r>
    <n v="1465"/>
    <s v="Jannat Sarkar"/>
    <s v="Male"/>
    <d v="1982-06-27T00:00:00"/>
    <n v="43.167123287671231"/>
    <s v="41-50"/>
    <s v="High School"/>
    <n v="20"/>
    <s v="Trainee"/>
    <x v="1"/>
    <x v="0"/>
    <x v="0"/>
    <x v="359"/>
    <x v="1"/>
    <x v="636"/>
    <s v=""/>
    <x v="10"/>
    <x v="0"/>
    <n v="2000"/>
  </r>
  <r>
    <n v="1153"/>
    <s v="Biplob Mazumder"/>
    <s v="Female"/>
    <d v="1982-06-27T00:00:00"/>
    <n v="43.167123287671231"/>
    <s v="41-50"/>
    <s v="PhD"/>
    <n v="1"/>
    <s v="Junior Executive"/>
    <x v="0"/>
    <x v="0"/>
    <x v="0"/>
    <x v="443"/>
    <x v="0"/>
    <x v="504"/>
    <s v=""/>
    <x v="0"/>
    <x v="0"/>
    <n v="2400"/>
  </r>
  <r>
    <n v="1369"/>
    <s v="Jahid Dutta"/>
    <s v="Male"/>
    <d v="1982-06-23T00:00:00"/>
    <n v="43.178082191780824"/>
    <s v="41-50"/>
    <s v="Master's Degree"/>
    <n v="13"/>
    <s v="Trainee"/>
    <x v="1"/>
    <x v="0"/>
    <x v="0"/>
    <x v="188"/>
    <x v="1"/>
    <x v="455"/>
    <s v=""/>
    <x v="2"/>
    <x v="0"/>
    <n v="3300"/>
  </r>
  <r>
    <n v="2199"/>
    <s v="Puja Miah"/>
    <s v="Female"/>
    <d v="1982-06-22T00:00:00"/>
    <n v="43.180821917808217"/>
    <s v="41-50"/>
    <s v="Bachelor's Degree"/>
    <n v="7"/>
    <s v="Team Lead"/>
    <x v="1"/>
    <x v="0"/>
    <x v="0"/>
    <x v="368"/>
    <x v="4"/>
    <x v="461"/>
    <s v=""/>
    <x v="10"/>
    <x v="0"/>
    <n v="3500"/>
  </r>
  <r>
    <n v="2139"/>
    <s v="Nafisa Rahman"/>
    <s v="Male"/>
    <d v="1982-06-22T00:00:00"/>
    <n v="43.180821917808217"/>
    <s v="41-50"/>
    <s v="Master's Degree"/>
    <n v="6"/>
    <s v="Junior Executive"/>
    <x v="0"/>
    <x v="0"/>
    <x v="0"/>
    <x v="277"/>
    <x v="3"/>
    <x v="541"/>
    <s v=""/>
    <x v="2"/>
    <x v="0"/>
    <n v="3500"/>
  </r>
  <r>
    <n v="3009"/>
    <s v="Mahfuz Mahmud"/>
    <s v="Male"/>
    <d v="1982-06-21T00:00:00"/>
    <n v="43.183561643835617"/>
    <s v="41-50"/>
    <s v="High School"/>
    <n v="0"/>
    <s v="Junior Executive"/>
    <x v="0"/>
    <x v="0"/>
    <x v="0"/>
    <x v="684"/>
    <x v="0"/>
    <x v="620"/>
    <s v=""/>
    <x v="11"/>
    <x v="0"/>
    <n v="3200"/>
  </r>
  <r>
    <n v="3684"/>
    <s v="Nusrat Nizam"/>
    <s v="Male"/>
    <d v="1982-06-20T00:00:00"/>
    <n v="43.186301369863017"/>
    <s v="41-50"/>
    <s v="PhD"/>
    <n v="13"/>
    <s v="Manager"/>
    <x v="4"/>
    <x v="3"/>
    <x v="3"/>
    <x v="638"/>
    <x v="2"/>
    <x v="530"/>
    <n v="53"/>
    <x v="4"/>
    <x v="1"/>
    <n v="3800"/>
  </r>
  <r>
    <n v="2448"/>
    <s v="Amin Biswas"/>
    <s v="Female"/>
    <d v="1982-06-17T00:00:00"/>
    <n v="43.194520547945203"/>
    <s v="41-50"/>
    <s v="Master's Degree"/>
    <n v="1"/>
    <s v="Executive"/>
    <x v="0"/>
    <x v="0"/>
    <x v="0"/>
    <x v="373"/>
    <x v="1"/>
    <x v="455"/>
    <s v=""/>
    <x v="2"/>
    <x v="0"/>
    <n v="3100"/>
  </r>
  <r>
    <n v="1901"/>
    <s v="Ruma Uddin"/>
    <s v="Female"/>
    <d v="1982-06-17T00:00:00"/>
    <n v="43.194520547945203"/>
    <s v="41-50"/>
    <s v="High School"/>
    <n v="12"/>
    <s v="Executive"/>
    <x v="0"/>
    <x v="0"/>
    <x v="0"/>
    <x v="170"/>
    <x v="3"/>
    <x v="96"/>
    <s v=""/>
    <x v="11"/>
    <x v="0"/>
    <n v="2800"/>
  </r>
  <r>
    <n v="2094"/>
    <s v="Mitu Hossain"/>
    <s v="Female"/>
    <d v="1982-06-13T00:00:00"/>
    <n v="43.205479452054796"/>
    <s v="41-50"/>
    <s v="Master's Degree"/>
    <n v="16"/>
    <s v="Director"/>
    <x v="2"/>
    <x v="0"/>
    <x v="0"/>
    <x v="530"/>
    <x v="1"/>
    <x v="197"/>
    <s v=""/>
    <x v="2"/>
    <x v="0"/>
    <n v="3200"/>
  </r>
  <r>
    <n v="2722"/>
    <s v="Shawon Dutta"/>
    <s v="Female"/>
    <d v="1982-06-12T00:00:00"/>
    <n v="43.208219178082189"/>
    <s v="41-50"/>
    <s v="High School"/>
    <n v="2"/>
    <s v="Trainee"/>
    <x v="1"/>
    <x v="0"/>
    <x v="0"/>
    <x v="544"/>
    <x v="4"/>
    <x v="53"/>
    <s v=""/>
    <x v="9"/>
    <x v="0"/>
    <n v="2500"/>
  </r>
  <r>
    <n v="2450"/>
    <s v="Shafin Karim"/>
    <s v="Male"/>
    <d v="1982-06-11T00:00:00"/>
    <n v="43.210958904109589"/>
    <s v="41-50"/>
    <s v="Master's Degree"/>
    <n v="11"/>
    <s v="General Manager"/>
    <x v="2"/>
    <x v="2"/>
    <x v="2"/>
    <x v="158"/>
    <x v="0"/>
    <x v="418"/>
    <s v=""/>
    <x v="10"/>
    <x v="0"/>
    <n v="3400"/>
  </r>
  <r>
    <n v="3340"/>
    <s v="Mim Chowdhury"/>
    <s v="Female"/>
    <d v="1982-06-08T00:00:00"/>
    <n v="43.219178082191782"/>
    <s v="41-50"/>
    <s v="Bachelor's Degree"/>
    <n v="6"/>
    <s v="Manager"/>
    <x v="4"/>
    <x v="0"/>
    <x v="0"/>
    <x v="233"/>
    <x v="3"/>
    <x v="473"/>
    <s v=""/>
    <x v="1"/>
    <x v="0"/>
    <n v="2600"/>
  </r>
  <r>
    <n v="3123"/>
    <s v="Shila Khan"/>
    <s v="Male"/>
    <d v="1982-06-07T00:00:00"/>
    <n v="43.221917808219175"/>
    <s v="41-50"/>
    <s v="PhD"/>
    <n v="19"/>
    <s v="Consultant"/>
    <x v="0"/>
    <x v="3"/>
    <x v="3"/>
    <x v="383"/>
    <x v="2"/>
    <x v="60"/>
    <n v="36"/>
    <x v="7"/>
    <x v="1"/>
    <n v="3300"/>
  </r>
  <r>
    <n v="3713"/>
    <s v="Ashik Sheikh"/>
    <s v="Male"/>
    <d v="1982-05-26T00:00:00"/>
    <n v="43.254794520547946"/>
    <s v="41-50"/>
    <s v="PhD"/>
    <n v="8"/>
    <s v="Officer"/>
    <x v="5"/>
    <x v="0"/>
    <x v="0"/>
    <x v="656"/>
    <x v="1"/>
    <x v="489"/>
    <s v=""/>
    <x v="11"/>
    <x v="0"/>
    <n v="2900"/>
  </r>
  <r>
    <n v="3943"/>
    <s v="Nusrat Sultana"/>
    <s v="Female"/>
    <d v="1982-05-24T00:00:00"/>
    <n v="43.260273972602739"/>
    <s v="41-50"/>
    <s v="Bachelor's Degree"/>
    <n v="1"/>
    <s v="Senior Executive"/>
    <x v="3"/>
    <x v="0"/>
    <x v="0"/>
    <x v="201"/>
    <x v="0"/>
    <x v="535"/>
    <s v=""/>
    <x v="9"/>
    <x v="0"/>
    <n v="3200"/>
  </r>
  <r>
    <n v="1391"/>
    <s v="Ruma Morshed"/>
    <s v="Male"/>
    <d v="1982-05-21T00:00:00"/>
    <n v="43.268493150684932"/>
    <s v="41-50"/>
    <s v="Bachelor's Degree"/>
    <n v="0"/>
    <s v="Assistant Manager"/>
    <x v="1"/>
    <x v="0"/>
    <x v="0"/>
    <x v="675"/>
    <x v="0"/>
    <x v="657"/>
    <s v=""/>
    <x v="5"/>
    <x v="0"/>
    <n v="3800"/>
  </r>
  <r>
    <n v="3641"/>
    <s v="Anika Islam"/>
    <s v="Female"/>
    <d v="1982-05-20T00:00:00"/>
    <n v="43.271232876712325"/>
    <s v="41-50"/>
    <s v="Bachelor's Degree"/>
    <n v="14"/>
    <s v="Senior Manager"/>
    <x v="2"/>
    <x v="2"/>
    <x v="2"/>
    <x v="626"/>
    <x v="2"/>
    <x v="307"/>
    <s v=""/>
    <x v="11"/>
    <x v="2"/>
    <n v="2200"/>
  </r>
  <r>
    <n v="1499"/>
    <s v="Farzana Ferdous"/>
    <s v="Male"/>
    <d v="1982-05-18T00:00:00"/>
    <n v="43.276712328767125"/>
    <s v="41-50"/>
    <s v="Bachelor's Degree"/>
    <n v="12"/>
    <s v="Executive"/>
    <x v="0"/>
    <x v="0"/>
    <x v="0"/>
    <x v="102"/>
    <x v="0"/>
    <x v="353"/>
    <s v=""/>
    <x v="8"/>
    <x v="0"/>
    <n v="3000"/>
  </r>
  <r>
    <n v="2231"/>
    <s v="Shila Kabir"/>
    <s v="Female"/>
    <d v="1982-05-16T00:00:00"/>
    <n v="43.282191780821918"/>
    <s v="41-50"/>
    <s v="Master's Degree"/>
    <n v="13"/>
    <s v="Intern"/>
    <x v="6"/>
    <x v="0"/>
    <x v="0"/>
    <x v="286"/>
    <x v="3"/>
    <x v="356"/>
    <s v=""/>
    <x v="4"/>
    <x v="0"/>
    <n v="2400"/>
  </r>
  <r>
    <n v="3533"/>
    <s v="Mim Basu"/>
    <s v="Male"/>
    <d v="1982-05-15T00:00:00"/>
    <n v="43.284931506849318"/>
    <s v="41-50"/>
    <s v="Bachelor's Degree"/>
    <n v="12"/>
    <s v="General Manager"/>
    <x v="2"/>
    <x v="0"/>
    <x v="0"/>
    <x v="132"/>
    <x v="3"/>
    <x v="474"/>
    <s v=""/>
    <x v="4"/>
    <x v="0"/>
    <n v="2100"/>
  </r>
  <r>
    <n v="3939"/>
    <s v="Shila Pramanik"/>
    <s v="Male"/>
    <d v="1982-05-08T00:00:00"/>
    <n v="43.304109589041097"/>
    <s v="41-50"/>
    <s v="PhD"/>
    <n v="5"/>
    <s v="General Manager"/>
    <x v="2"/>
    <x v="2"/>
    <x v="2"/>
    <x v="631"/>
    <x v="1"/>
    <x v="655"/>
    <s v=""/>
    <x v="6"/>
    <x v="0"/>
    <n v="3100"/>
  </r>
  <r>
    <n v="3239"/>
    <s v="Rina Shah"/>
    <s v="Male"/>
    <d v="1982-05-06T00:00:00"/>
    <n v="43.30958904109589"/>
    <s v="41-50"/>
    <s v="Bachelor's Degree"/>
    <n v="1"/>
    <s v="Senior Manager"/>
    <x v="2"/>
    <x v="1"/>
    <x v="1"/>
    <x v="58"/>
    <x v="2"/>
    <x v="558"/>
    <s v=""/>
    <x v="4"/>
    <x v="2"/>
    <n v="2500"/>
  </r>
  <r>
    <n v="1526"/>
    <s v="Puja Khan"/>
    <s v="Male"/>
    <d v="1982-05-05T00:00:00"/>
    <n v="43.31232876712329"/>
    <s v="41-50"/>
    <s v="PhD"/>
    <n v="4"/>
    <s v="Senior Manager"/>
    <x v="2"/>
    <x v="0"/>
    <x v="0"/>
    <x v="478"/>
    <x v="3"/>
    <x v="637"/>
    <s v=""/>
    <x v="11"/>
    <x v="0"/>
    <n v="2000"/>
  </r>
  <r>
    <n v="1325"/>
    <s v="Sajid Sultana"/>
    <s v="Male"/>
    <d v="1982-05-03T00:00:00"/>
    <n v="43.317808219178083"/>
    <s v="41-50"/>
    <s v="PhD"/>
    <n v="18"/>
    <s v="Senior Executive"/>
    <x v="3"/>
    <x v="0"/>
    <x v="0"/>
    <x v="516"/>
    <x v="2"/>
    <x v="8"/>
    <s v=""/>
    <x v="4"/>
    <x v="2"/>
    <n v="2700"/>
  </r>
  <r>
    <n v="2195"/>
    <s v="Sadia Dutta"/>
    <s v="Male"/>
    <d v="1982-05-02T00:00:00"/>
    <n v="43.320547945205476"/>
    <s v="41-50"/>
    <s v="Bachelor's Degree"/>
    <n v="14"/>
    <s v="Assistant Manager"/>
    <x v="1"/>
    <x v="0"/>
    <x v="0"/>
    <x v="237"/>
    <x v="3"/>
    <x v="627"/>
    <s v=""/>
    <x v="3"/>
    <x v="0"/>
    <n v="3400"/>
  </r>
  <r>
    <n v="2601"/>
    <s v="Tanvir Sharif"/>
    <s v="Male"/>
    <d v="1982-04-30T00:00:00"/>
    <n v="43.326027397260276"/>
    <s v="41-50"/>
    <s v="High School"/>
    <n v="11"/>
    <s v="Senior Manager"/>
    <x v="2"/>
    <x v="2"/>
    <x v="2"/>
    <x v="322"/>
    <x v="1"/>
    <x v="646"/>
    <s v=""/>
    <x v="10"/>
    <x v="0"/>
    <n v="2000"/>
  </r>
  <r>
    <n v="1967"/>
    <s v="Sabbir Khan"/>
    <s v="Female"/>
    <d v="1982-04-30T00:00:00"/>
    <n v="43.326027397260276"/>
    <s v="41-50"/>
    <s v="High School"/>
    <n v="1"/>
    <s v="Manager"/>
    <x v="4"/>
    <x v="0"/>
    <x v="0"/>
    <x v="244"/>
    <x v="1"/>
    <x v="669"/>
    <s v=""/>
    <x v="3"/>
    <x v="0"/>
    <n v="2800"/>
  </r>
  <r>
    <n v="2291"/>
    <s v="Abrar Anwar"/>
    <s v="Female"/>
    <d v="1982-04-28T00:00:00"/>
    <n v="43.331506849315069"/>
    <s v="41-50"/>
    <s v="Master's Degree"/>
    <n v="4"/>
    <s v="Consultant"/>
    <x v="0"/>
    <x v="0"/>
    <x v="0"/>
    <x v="283"/>
    <x v="3"/>
    <x v="670"/>
    <s v=""/>
    <x v="9"/>
    <x v="0"/>
    <n v="3800"/>
  </r>
  <r>
    <n v="2221"/>
    <s v="Sajid Anwar"/>
    <s v="Female"/>
    <d v="1982-04-25T00:00:00"/>
    <n v="43.339726027397262"/>
    <s v="41-50"/>
    <s v="High School"/>
    <n v="13"/>
    <s v="Consultant"/>
    <x v="0"/>
    <x v="0"/>
    <x v="0"/>
    <x v="187"/>
    <x v="2"/>
    <x v="224"/>
    <s v=""/>
    <x v="2"/>
    <x v="2"/>
    <n v="3900"/>
  </r>
  <r>
    <n v="2200"/>
    <s v="Khaled Sharif"/>
    <s v="Male"/>
    <d v="1982-04-24T00:00:00"/>
    <n v="43.342465753424655"/>
    <s v="41-50"/>
    <s v="PhD"/>
    <n v="16"/>
    <s v="Senior Manager"/>
    <x v="2"/>
    <x v="0"/>
    <x v="0"/>
    <x v="305"/>
    <x v="2"/>
    <x v="671"/>
    <s v=""/>
    <x v="5"/>
    <x v="2"/>
    <n v="2100"/>
  </r>
  <r>
    <n v="2537"/>
    <s v="Rina Sultana"/>
    <s v="Male"/>
    <d v="1982-04-15T00:00:00"/>
    <n v="43.367123287671234"/>
    <s v="41-50"/>
    <s v="High School"/>
    <n v="9"/>
    <s v="Executive"/>
    <x v="0"/>
    <x v="3"/>
    <x v="3"/>
    <x v="54"/>
    <x v="4"/>
    <x v="100"/>
    <s v=""/>
    <x v="4"/>
    <x v="0"/>
    <n v="3900"/>
  </r>
  <r>
    <n v="2347"/>
    <s v="Laboni Ferdous"/>
    <s v="Male"/>
    <d v="1982-04-15T00:00:00"/>
    <n v="43.367123287671234"/>
    <s v="41-50"/>
    <s v="Master's Degree"/>
    <n v="7"/>
    <s v="Senior Executive"/>
    <x v="3"/>
    <x v="2"/>
    <x v="2"/>
    <x v="118"/>
    <x v="0"/>
    <x v="395"/>
    <s v=""/>
    <x v="11"/>
    <x v="0"/>
    <n v="3700"/>
  </r>
  <r>
    <n v="3811"/>
    <s v="Shafin Uddin"/>
    <s v="Male"/>
    <d v="1982-04-14T00:00:00"/>
    <n v="43.369863013698627"/>
    <s v="41-50"/>
    <s v="Master's Degree"/>
    <n v="15"/>
    <s v="Junior Executive"/>
    <x v="0"/>
    <x v="0"/>
    <x v="0"/>
    <x v="499"/>
    <x v="3"/>
    <x v="314"/>
    <s v=""/>
    <x v="11"/>
    <x v="0"/>
    <n v="2000"/>
  </r>
  <r>
    <n v="1628"/>
    <s v="Puja Chowdhury"/>
    <s v="Female"/>
    <d v="1982-04-09T00:00:00"/>
    <n v="43.38356164383562"/>
    <s v="41-50"/>
    <s v="PhD"/>
    <n v="8"/>
    <s v="Team Lead"/>
    <x v="1"/>
    <x v="3"/>
    <x v="3"/>
    <x v="201"/>
    <x v="2"/>
    <x v="449"/>
    <s v=""/>
    <x v="9"/>
    <x v="2"/>
    <n v="3400"/>
  </r>
  <r>
    <n v="3605"/>
    <s v="Ashik Mazumder"/>
    <s v="Male"/>
    <d v="1982-04-07T00:00:00"/>
    <n v="43.389041095890413"/>
    <s v="41-50"/>
    <s v="PhD"/>
    <n v="18"/>
    <s v="Senior Manager"/>
    <x v="2"/>
    <x v="2"/>
    <x v="2"/>
    <x v="376"/>
    <x v="1"/>
    <x v="176"/>
    <s v=""/>
    <x v="11"/>
    <x v="0"/>
    <n v="3800"/>
  </r>
  <r>
    <n v="2350"/>
    <s v="Ruma Haque"/>
    <s v="Male"/>
    <d v="1982-03-25T00:00:00"/>
    <n v="43.424657534246577"/>
    <s v="41-50"/>
    <s v="Bachelor's Degree"/>
    <n v="8"/>
    <s v="Specialist"/>
    <x v="7"/>
    <x v="3"/>
    <x v="3"/>
    <x v="225"/>
    <x v="4"/>
    <x v="632"/>
    <s v=""/>
    <x v="4"/>
    <x v="0"/>
    <n v="3100"/>
  </r>
  <r>
    <n v="2968"/>
    <s v="Rafi Sultana"/>
    <s v="Male"/>
    <d v="1982-03-22T00:00:00"/>
    <n v="43.43287671232877"/>
    <s v="41-50"/>
    <s v="Master's Degree"/>
    <n v="19"/>
    <s v="Analyst"/>
    <x v="4"/>
    <x v="0"/>
    <x v="0"/>
    <x v="196"/>
    <x v="0"/>
    <x v="45"/>
    <s v=""/>
    <x v="6"/>
    <x v="0"/>
    <n v="2300"/>
  </r>
  <r>
    <n v="1425"/>
    <s v="Ashik Roy"/>
    <s v="Female"/>
    <d v="1982-03-20T00:00:00"/>
    <n v="43.438356164383563"/>
    <s v="41-50"/>
    <s v="High School"/>
    <n v="11"/>
    <s v="Specialist"/>
    <x v="7"/>
    <x v="0"/>
    <x v="0"/>
    <x v="685"/>
    <x v="1"/>
    <x v="397"/>
    <s v=""/>
    <x v="3"/>
    <x v="0"/>
    <n v="2500"/>
  </r>
  <r>
    <n v="2613"/>
    <s v="Mahfuz Morshed"/>
    <s v="Female"/>
    <d v="1982-03-17T00:00:00"/>
    <n v="43.446575342465756"/>
    <s v="41-50"/>
    <s v="Bachelor's Degree"/>
    <n v="0"/>
    <s v="General Manager"/>
    <x v="2"/>
    <x v="0"/>
    <x v="0"/>
    <x v="247"/>
    <x v="0"/>
    <x v="672"/>
    <s v=""/>
    <x v="10"/>
    <x v="0"/>
    <n v="3800"/>
  </r>
  <r>
    <n v="2579"/>
    <s v="Shila Arefin"/>
    <s v="Male"/>
    <d v="1982-03-11T00:00:00"/>
    <n v="43.463013698630135"/>
    <s v="41-50"/>
    <s v="Master's Degree"/>
    <n v="1"/>
    <s v="Coordinator"/>
    <x v="5"/>
    <x v="0"/>
    <x v="0"/>
    <x v="37"/>
    <x v="0"/>
    <x v="359"/>
    <s v=""/>
    <x v="8"/>
    <x v="0"/>
    <n v="3600"/>
  </r>
  <r>
    <n v="1184"/>
    <s v="Iftekhar Sharif"/>
    <s v="Male"/>
    <d v="1982-03-11T00:00:00"/>
    <n v="43.463013698630135"/>
    <s v="41-50"/>
    <s v="Master's Degree"/>
    <n v="18"/>
    <s v="Senior Executive"/>
    <x v="3"/>
    <x v="2"/>
    <x v="2"/>
    <x v="448"/>
    <x v="0"/>
    <x v="255"/>
    <s v=""/>
    <x v="10"/>
    <x v="0"/>
    <n v="3900"/>
  </r>
  <r>
    <n v="3245"/>
    <s v="Faria Roy"/>
    <s v="Female"/>
    <d v="1982-03-07T00:00:00"/>
    <n v="43.473972602739728"/>
    <s v="41-50"/>
    <s v="High School"/>
    <n v="12"/>
    <s v="Senior Executive"/>
    <x v="3"/>
    <x v="3"/>
    <x v="3"/>
    <x v="59"/>
    <x v="2"/>
    <x v="287"/>
    <n v="40"/>
    <x v="9"/>
    <x v="1"/>
    <n v="2200"/>
  </r>
  <r>
    <n v="3052"/>
    <s v="Mahfuz Pramanik"/>
    <s v="Other"/>
    <d v="1982-03-03T00:00:00"/>
    <n v="43.484931506849314"/>
    <s v="41-50"/>
    <s v="High School"/>
    <n v="16"/>
    <s v="Analyst"/>
    <x v="4"/>
    <x v="0"/>
    <x v="0"/>
    <x v="686"/>
    <x v="1"/>
    <x v="304"/>
    <s v=""/>
    <x v="10"/>
    <x v="0"/>
    <n v="2300"/>
  </r>
  <r>
    <n v="2132"/>
    <s v="Sajid Akter"/>
    <s v="Male"/>
    <d v="1982-03-03T00:00:00"/>
    <n v="43.484931506849314"/>
    <s v="41-50"/>
    <s v="Bachelor's Degree"/>
    <n v="2"/>
    <s v="Team Lead"/>
    <x v="1"/>
    <x v="0"/>
    <x v="0"/>
    <x v="369"/>
    <x v="1"/>
    <x v="377"/>
    <s v=""/>
    <x v="5"/>
    <x v="0"/>
    <n v="3000"/>
  </r>
  <r>
    <n v="1652"/>
    <s v="Amin Sheikh"/>
    <s v="Female"/>
    <d v="1982-03-01T00:00:00"/>
    <n v="43.490410958904107"/>
    <s v="41-50"/>
    <s v="Bachelor's Degree"/>
    <n v="14"/>
    <s v="Intern"/>
    <x v="6"/>
    <x v="0"/>
    <x v="0"/>
    <x v="599"/>
    <x v="0"/>
    <x v="150"/>
    <s v=""/>
    <x v="10"/>
    <x v="0"/>
    <n v="2900"/>
  </r>
  <r>
    <n v="3221"/>
    <s v="Nadia Roy"/>
    <s v="Male"/>
    <d v="1982-02-27T00:00:00"/>
    <n v="43.495890410958907"/>
    <s v="41-50"/>
    <s v="Master's Degree"/>
    <n v="11"/>
    <s v="Specialist"/>
    <x v="7"/>
    <x v="0"/>
    <x v="0"/>
    <x v="528"/>
    <x v="4"/>
    <x v="207"/>
    <s v=""/>
    <x v="1"/>
    <x v="0"/>
    <n v="3100"/>
  </r>
  <r>
    <n v="2263"/>
    <s v="Amin Mandal"/>
    <s v="Female"/>
    <d v="1982-02-22T00:00:00"/>
    <n v="43.509589041095893"/>
    <s v="41-50"/>
    <s v="High School"/>
    <n v="6"/>
    <s v="Trainee"/>
    <x v="1"/>
    <x v="0"/>
    <x v="0"/>
    <x v="581"/>
    <x v="3"/>
    <x v="470"/>
    <s v=""/>
    <x v="0"/>
    <x v="0"/>
    <n v="2300"/>
  </r>
  <r>
    <n v="2414"/>
    <s v="Arif Haque"/>
    <s v="Male"/>
    <d v="1982-02-20T00:00:00"/>
    <n v="43.515068493150686"/>
    <s v="41-50"/>
    <s v="PhD"/>
    <n v="1"/>
    <s v="Senior Manager"/>
    <x v="2"/>
    <x v="2"/>
    <x v="2"/>
    <x v="592"/>
    <x v="2"/>
    <x v="167"/>
    <n v="35"/>
    <x v="1"/>
    <x v="1"/>
    <n v="2700"/>
  </r>
  <r>
    <n v="3538"/>
    <s v="Parvez Sheikh"/>
    <s v="Male"/>
    <d v="1982-02-17T00:00:00"/>
    <n v="43.523287671232879"/>
    <s v="41-50"/>
    <s v="Master's Degree"/>
    <n v="14"/>
    <s v="Senior Executive"/>
    <x v="3"/>
    <x v="0"/>
    <x v="0"/>
    <x v="392"/>
    <x v="3"/>
    <x v="428"/>
    <s v=""/>
    <x v="1"/>
    <x v="0"/>
    <n v="3400"/>
  </r>
  <r>
    <n v="1839"/>
    <s v="Faria Hossain"/>
    <s v="Female"/>
    <d v="1982-02-10T00:00:00"/>
    <n v="43.542465753424658"/>
    <s v="41-50"/>
    <s v="Master's Degree"/>
    <n v="4"/>
    <s v="Senior Executive"/>
    <x v="3"/>
    <x v="0"/>
    <x v="0"/>
    <x v="488"/>
    <x v="1"/>
    <x v="537"/>
    <s v=""/>
    <x v="0"/>
    <x v="0"/>
    <n v="3800"/>
  </r>
  <r>
    <n v="1340"/>
    <s v="Tarek Arefin"/>
    <s v="Male"/>
    <d v="1982-02-08T00:00:00"/>
    <n v="43.547945205479451"/>
    <s v="41-50"/>
    <s v="Bachelor's Degree"/>
    <n v="20"/>
    <s v="Senior Manager"/>
    <x v="2"/>
    <x v="2"/>
    <x v="2"/>
    <x v="65"/>
    <x v="2"/>
    <x v="320"/>
    <n v="50"/>
    <x v="0"/>
    <x v="1"/>
    <n v="3700"/>
  </r>
  <r>
    <n v="1552"/>
    <s v="Iftekhar Morshed"/>
    <s v="Male"/>
    <d v="1982-02-02T00:00:00"/>
    <n v="43.564383561643837"/>
    <s v="41-50"/>
    <s v="Bachelor's Degree"/>
    <n v="0"/>
    <s v="Manager"/>
    <x v="4"/>
    <x v="0"/>
    <x v="0"/>
    <x v="175"/>
    <x v="3"/>
    <x v="602"/>
    <s v=""/>
    <x v="3"/>
    <x v="0"/>
    <n v="3000"/>
  </r>
  <r>
    <n v="1776"/>
    <s v="Ruhul Kabir"/>
    <s v="Female"/>
    <d v="1982-01-29T00:00:00"/>
    <n v="43.575342465753423"/>
    <s v="41-50"/>
    <s v="PhD"/>
    <n v="10"/>
    <s v="Executive"/>
    <x v="0"/>
    <x v="0"/>
    <x v="0"/>
    <x v="152"/>
    <x v="4"/>
    <x v="197"/>
    <s v=""/>
    <x v="2"/>
    <x v="0"/>
    <n v="2000"/>
  </r>
  <r>
    <n v="2357"/>
    <s v="Iftekhar Haque"/>
    <s v="Male"/>
    <d v="1982-01-16T00:00:00"/>
    <n v="43.610958904109587"/>
    <s v="41-50"/>
    <s v="PhD"/>
    <n v="7"/>
    <s v="Senior Manager"/>
    <x v="2"/>
    <x v="0"/>
    <x v="0"/>
    <x v="316"/>
    <x v="3"/>
    <x v="95"/>
    <s v=""/>
    <x v="10"/>
    <x v="0"/>
    <n v="2700"/>
  </r>
  <r>
    <n v="1888"/>
    <s v="Rina Dutta"/>
    <s v="Male"/>
    <d v="1982-01-09T00:00:00"/>
    <n v="43.630136986301373"/>
    <s v="41-50"/>
    <s v="Master's Degree"/>
    <n v="0"/>
    <s v="Coordinator"/>
    <x v="5"/>
    <x v="0"/>
    <x v="0"/>
    <x v="575"/>
    <x v="2"/>
    <x v="673"/>
    <s v=""/>
    <x v="5"/>
    <x v="2"/>
    <n v="2700"/>
  </r>
  <r>
    <n v="3546"/>
    <s v="Amin Pal"/>
    <s v="Male"/>
    <d v="1981-12-30T00:00:00"/>
    <n v="43.657534246575345"/>
    <s v="41-50"/>
    <s v="Master's Degree"/>
    <n v="1"/>
    <s v="Senior Executive"/>
    <x v="3"/>
    <x v="0"/>
    <x v="0"/>
    <x v="377"/>
    <x v="3"/>
    <x v="230"/>
    <s v=""/>
    <x v="9"/>
    <x v="0"/>
    <n v="2200"/>
  </r>
  <r>
    <n v="3796"/>
    <s v="Sadia Hassan"/>
    <s v="Male"/>
    <d v="1981-12-26T00:00:00"/>
    <n v="43.668493150684931"/>
    <s v="41-50"/>
    <s v="PhD"/>
    <n v="9"/>
    <s v="Consultant"/>
    <x v="0"/>
    <x v="0"/>
    <x v="0"/>
    <x v="619"/>
    <x v="3"/>
    <x v="612"/>
    <s v=""/>
    <x v="3"/>
    <x v="0"/>
    <n v="3400"/>
  </r>
  <r>
    <n v="3868"/>
    <s v="Kamrul Ghosh"/>
    <s v="Female"/>
    <d v="1981-12-21T00:00:00"/>
    <n v="43.682191780821917"/>
    <s v="41-50"/>
    <s v="High School"/>
    <n v="2"/>
    <s v="Team Lead"/>
    <x v="1"/>
    <x v="0"/>
    <x v="0"/>
    <x v="209"/>
    <x v="1"/>
    <x v="116"/>
    <s v=""/>
    <x v="10"/>
    <x v="0"/>
    <n v="3200"/>
  </r>
  <r>
    <n v="1886"/>
    <s v="Mehedi Mahmud"/>
    <s v="Male"/>
    <d v="1981-12-20T00:00:00"/>
    <n v="43.684931506849317"/>
    <s v="41-50"/>
    <s v="Bachelor's Degree"/>
    <n v="17"/>
    <s v="Senior Executive"/>
    <x v="3"/>
    <x v="2"/>
    <x v="2"/>
    <x v="577"/>
    <x v="1"/>
    <x v="219"/>
    <s v=""/>
    <x v="6"/>
    <x v="0"/>
    <n v="3000"/>
  </r>
  <r>
    <n v="3144"/>
    <s v="Parvez Ghosh"/>
    <s v="Female"/>
    <d v="1981-12-10T00:00:00"/>
    <n v="43.712328767123289"/>
    <s v="41-50"/>
    <s v="PhD"/>
    <n v="15"/>
    <s v="Manager"/>
    <x v="4"/>
    <x v="2"/>
    <x v="2"/>
    <x v="19"/>
    <x v="1"/>
    <x v="20"/>
    <s v=""/>
    <x v="9"/>
    <x v="0"/>
    <n v="3100"/>
  </r>
  <r>
    <n v="1255"/>
    <s v="Nadia Hossain"/>
    <s v="Male"/>
    <d v="1981-12-06T00:00:00"/>
    <n v="43.723287671232875"/>
    <s v="41-50"/>
    <s v="Bachelor's Degree"/>
    <n v="2"/>
    <s v="Executive"/>
    <x v="0"/>
    <x v="0"/>
    <x v="0"/>
    <x v="222"/>
    <x v="0"/>
    <x v="522"/>
    <s v=""/>
    <x v="6"/>
    <x v="0"/>
    <n v="2500"/>
  </r>
  <r>
    <n v="1292"/>
    <s v="Kamrul Ghosh"/>
    <s v="Female"/>
    <d v="1981-12-02T00:00:00"/>
    <n v="43.734246575342468"/>
    <s v="41-50"/>
    <s v="Bachelor's Degree"/>
    <n v="10"/>
    <s v="Assistant Manager"/>
    <x v="1"/>
    <x v="0"/>
    <x v="0"/>
    <x v="279"/>
    <x v="0"/>
    <x v="274"/>
    <s v=""/>
    <x v="8"/>
    <x v="0"/>
    <n v="3400"/>
  </r>
  <r>
    <n v="2875"/>
    <s v="Urmi Basu"/>
    <s v="Male"/>
    <d v="1981-11-30T00:00:00"/>
    <n v="43.739726027397261"/>
    <s v="41-50"/>
    <s v="High School"/>
    <n v="12"/>
    <s v="Specialist"/>
    <x v="7"/>
    <x v="0"/>
    <x v="0"/>
    <x v="628"/>
    <x v="0"/>
    <x v="330"/>
    <s v=""/>
    <x v="8"/>
    <x v="0"/>
    <n v="3800"/>
  </r>
  <r>
    <n v="2826"/>
    <s v="Rina Mandal"/>
    <s v="Other"/>
    <d v="1981-11-27T00:00:00"/>
    <n v="43.747945205479454"/>
    <s v="41-50"/>
    <s v="High School"/>
    <n v="4"/>
    <s v="Junior Executive"/>
    <x v="0"/>
    <x v="0"/>
    <x v="0"/>
    <x v="112"/>
    <x v="0"/>
    <x v="239"/>
    <s v=""/>
    <x v="5"/>
    <x v="0"/>
    <n v="2200"/>
  </r>
  <r>
    <n v="2787"/>
    <s v="Tanvir Sultana"/>
    <s v="Male"/>
    <d v="1981-11-24T00:00:00"/>
    <n v="43.756164383561647"/>
    <s v="41-50"/>
    <s v="PhD"/>
    <n v="14"/>
    <s v="Coordinator"/>
    <x v="5"/>
    <x v="2"/>
    <x v="2"/>
    <x v="34"/>
    <x v="0"/>
    <x v="414"/>
    <s v=""/>
    <x v="0"/>
    <x v="0"/>
    <n v="3100"/>
  </r>
  <r>
    <n v="3436"/>
    <s v="Towhid Nandi"/>
    <s v="Male"/>
    <d v="1981-11-23T00:00:00"/>
    <n v="43.758904109589039"/>
    <s v="41-50"/>
    <s v="Bachelor's Degree"/>
    <n v="9"/>
    <s v="Assistant Manager"/>
    <x v="1"/>
    <x v="0"/>
    <x v="0"/>
    <x v="240"/>
    <x v="1"/>
    <x v="674"/>
    <s v=""/>
    <x v="9"/>
    <x v="0"/>
    <n v="2900"/>
  </r>
  <r>
    <n v="3382"/>
    <s v="Towhid Biswas"/>
    <s v="Female"/>
    <d v="1981-11-21T00:00:00"/>
    <n v="43.764383561643832"/>
    <s v="41-50"/>
    <s v="Bachelor's Degree"/>
    <n v="3"/>
    <s v="Senior Executive"/>
    <x v="3"/>
    <x v="3"/>
    <x v="3"/>
    <x v="482"/>
    <x v="2"/>
    <x v="440"/>
    <n v="36"/>
    <x v="3"/>
    <x v="1"/>
    <n v="3300"/>
  </r>
  <r>
    <n v="2597"/>
    <s v="Rina Shah"/>
    <s v="Male"/>
    <d v="1981-11-16T00:00:00"/>
    <n v="43.778082191780825"/>
    <s v="41-50"/>
    <s v="High School"/>
    <n v="13"/>
    <s v="Specialist"/>
    <x v="7"/>
    <x v="2"/>
    <x v="2"/>
    <x v="665"/>
    <x v="0"/>
    <x v="107"/>
    <s v=""/>
    <x v="4"/>
    <x v="0"/>
    <n v="2200"/>
  </r>
  <r>
    <n v="1261"/>
    <s v="Anika Islam"/>
    <s v="Female"/>
    <d v="1981-11-10T00:00:00"/>
    <n v="43.794520547945204"/>
    <s v="41-50"/>
    <s v="High School"/>
    <n v="13"/>
    <s v="Trainee"/>
    <x v="1"/>
    <x v="0"/>
    <x v="0"/>
    <x v="244"/>
    <x v="0"/>
    <x v="440"/>
    <s v=""/>
    <x v="3"/>
    <x v="0"/>
    <n v="2200"/>
  </r>
  <r>
    <n v="3246"/>
    <s v="Laboni Ahmed"/>
    <s v="Female"/>
    <d v="1981-10-24T00:00:00"/>
    <n v="43.841095890410962"/>
    <s v="41-50"/>
    <s v="Bachelor's Degree"/>
    <n v="9"/>
    <s v="Team Lead"/>
    <x v="1"/>
    <x v="0"/>
    <x v="0"/>
    <x v="349"/>
    <x v="1"/>
    <x v="675"/>
    <s v=""/>
    <x v="11"/>
    <x v="0"/>
    <n v="3000"/>
  </r>
  <r>
    <n v="2018"/>
    <s v="Mitu Hassan"/>
    <s v="Female"/>
    <d v="1981-10-24T00:00:00"/>
    <n v="43.841095890410962"/>
    <s v="41-50"/>
    <s v="PhD"/>
    <n v="0"/>
    <s v="Senior Executive"/>
    <x v="3"/>
    <x v="0"/>
    <x v="0"/>
    <x v="556"/>
    <x v="4"/>
    <x v="271"/>
    <s v=""/>
    <x v="9"/>
    <x v="0"/>
    <n v="2700"/>
  </r>
  <r>
    <n v="2966"/>
    <s v="Jannat Das"/>
    <s v="Female"/>
    <d v="1981-10-23T00:00:00"/>
    <n v="43.843835616438355"/>
    <s v="41-50"/>
    <s v="High School"/>
    <n v="11"/>
    <s v="Analyst"/>
    <x v="4"/>
    <x v="0"/>
    <x v="0"/>
    <x v="16"/>
    <x v="1"/>
    <x v="451"/>
    <s v=""/>
    <x v="6"/>
    <x v="0"/>
    <n v="3000"/>
  </r>
  <r>
    <n v="3442"/>
    <s v="Kona Anwar"/>
    <s v="Male"/>
    <d v="1981-10-22T00:00:00"/>
    <n v="43.846575342465755"/>
    <s v="41-50"/>
    <s v="High School"/>
    <n v="13"/>
    <s v="Assistant Manager"/>
    <x v="1"/>
    <x v="0"/>
    <x v="0"/>
    <x v="291"/>
    <x v="1"/>
    <x v="328"/>
    <s v=""/>
    <x v="4"/>
    <x v="0"/>
    <n v="3600"/>
  </r>
  <r>
    <n v="1831"/>
    <s v="Sadia Sharif"/>
    <s v="Male"/>
    <d v="1981-10-22T00:00:00"/>
    <n v="43.846575342465755"/>
    <s v="41-50"/>
    <s v="Bachelor's Degree"/>
    <n v="6"/>
    <s v="Intern"/>
    <x v="6"/>
    <x v="0"/>
    <x v="0"/>
    <x v="105"/>
    <x v="3"/>
    <x v="114"/>
    <s v=""/>
    <x v="0"/>
    <x v="0"/>
    <n v="3000"/>
  </r>
  <r>
    <n v="2115"/>
    <s v="Mona Ferdous"/>
    <s v="Female"/>
    <d v="1981-10-20T00:00:00"/>
    <n v="43.852054794520548"/>
    <s v="41-50"/>
    <s v="High School"/>
    <n v="6"/>
    <s v="Coordinator"/>
    <x v="5"/>
    <x v="0"/>
    <x v="0"/>
    <x v="71"/>
    <x v="2"/>
    <x v="93"/>
    <s v=""/>
    <x v="5"/>
    <x v="2"/>
    <n v="2300"/>
  </r>
  <r>
    <n v="1227"/>
    <s v="Ayesha Mazumder"/>
    <s v="Male"/>
    <d v="1981-10-11T00:00:00"/>
    <n v="43.876712328767127"/>
    <s v="41-50"/>
    <s v="PhD"/>
    <n v="9"/>
    <s v="Analyst"/>
    <x v="4"/>
    <x v="0"/>
    <x v="0"/>
    <x v="536"/>
    <x v="1"/>
    <x v="314"/>
    <s v=""/>
    <x v="11"/>
    <x v="0"/>
    <n v="3400"/>
  </r>
  <r>
    <n v="3120"/>
    <s v="Faisal Rahman"/>
    <s v="Female"/>
    <d v="1981-10-05T00:00:00"/>
    <n v="43.893150684931506"/>
    <s v="41-50"/>
    <s v="Master's Degree"/>
    <n v="10"/>
    <s v="Manager"/>
    <x v="4"/>
    <x v="1"/>
    <x v="1"/>
    <x v="78"/>
    <x v="2"/>
    <x v="356"/>
    <n v="39"/>
    <x v="4"/>
    <x v="1"/>
    <n v="2400"/>
  </r>
  <r>
    <n v="1487"/>
    <s v="Rina Karim"/>
    <s v="Female"/>
    <d v="1981-10-02T00:00:00"/>
    <n v="43.901369863013699"/>
    <s v="41-50"/>
    <s v="High School"/>
    <n v="9"/>
    <s v="Officer"/>
    <x v="5"/>
    <x v="0"/>
    <x v="0"/>
    <x v="431"/>
    <x v="1"/>
    <x v="332"/>
    <s v=""/>
    <x v="6"/>
    <x v="0"/>
    <n v="2500"/>
  </r>
  <r>
    <n v="1262"/>
    <s v="Mahfuz Talukder"/>
    <s v="Male"/>
    <d v="1981-10-01T00:00:00"/>
    <n v="43.904109589041099"/>
    <s v="41-50"/>
    <s v="PhD"/>
    <n v="20"/>
    <s v="Assistant Manager"/>
    <x v="1"/>
    <x v="1"/>
    <x v="1"/>
    <x v="601"/>
    <x v="2"/>
    <x v="535"/>
    <s v=""/>
    <x v="9"/>
    <x v="2"/>
    <n v="2600"/>
  </r>
  <r>
    <n v="2403"/>
    <s v="Ashik Dutta"/>
    <s v="Female"/>
    <d v="1981-09-30T00:00:00"/>
    <n v="43.906849315068492"/>
    <s v="41-50"/>
    <s v="High School"/>
    <n v="6"/>
    <s v="Officer"/>
    <x v="5"/>
    <x v="0"/>
    <x v="0"/>
    <x v="365"/>
    <x v="1"/>
    <x v="75"/>
    <s v=""/>
    <x v="4"/>
    <x v="0"/>
    <n v="3500"/>
  </r>
  <r>
    <n v="2008"/>
    <s v="Mehedi Basu"/>
    <s v="Female"/>
    <d v="1981-09-24T00:00:00"/>
    <n v="43.923287671232877"/>
    <s v="41-50"/>
    <s v="Bachelor's Degree"/>
    <n v="7"/>
    <s v="Senior Executive"/>
    <x v="3"/>
    <x v="0"/>
    <x v="0"/>
    <x v="687"/>
    <x v="3"/>
    <x v="465"/>
    <s v=""/>
    <x v="0"/>
    <x v="0"/>
    <n v="2400"/>
  </r>
  <r>
    <n v="3715"/>
    <s v="Mim Shah"/>
    <s v="Male"/>
    <d v="1981-09-08T00:00:00"/>
    <n v="43.967123287671235"/>
    <s v="41-50"/>
    <s v="PhD"/>
    <n v="3"/>
    <s v="Specialist"/>
    <x v="7"/>
    <x v="0"/>
    <x v="0"/>
    <x v="587"/>
    <x v="1"/>
    <x v="676"/>
    <s v=""/>
    <x v="1"/>
    <x v="0"/>
    <n v="3200"/>
  </r>
  <r>
    <n v="1989"/>
    <s v="Khaled Rashid"/>
    <s v="Male"/>
    <d v="1981-09-05T00:00:00"/>
    <n v="43.975342465753428"/>
    <s v="41-50"/>
    <s v="Bachelor's Degree"/>
    <n v="17"/>
    <s v="Senior Manager"/>
    <x v="2"/>
    <x v="0"/>
    <x v="0"/>
    <x v="292"/>
    <x v="0"/>
    <x v="518"/>
    <s v=""/>
    <x v="10"/>
    <x v="0"/>
    <n v="3600"/>
  </r>
  <r>
    <n v="3369"/>
    <s v="Anika Das"/>
    <s v="Female"/>
    <d v="1981-08-24T00:00:00"/>
    <n v="44.008219178082193"/>
    <s v="41-50"/>
    <s v="Bachelor's Degree"/>
    <n v="10"/>
    <s v="Director"/>
    <x v="2"/>
    <x v="0"/>
    <x v="0"/>
    <x v="473"/>
    <x v="3"/>
    <x v="677"/>
    <s v=""/>
    <x v="0"/>
    <x v="0"/>
    <n v="2500"/>
  </r>
  <r>
    <n v="1025"/>
    <s v="Kona Anwar"/>
    <s v="Male"/>
    <d v="1981-08-17T00:00:00"/>
    <n v="44.027397260273972"/>
    <s v="41-50"/>
    <s v="Master's Degree"/>
    <n v="15"/>
    <s v="Intern"/>
    <x v="6"/>
    <x v="0"/>
    <x v="0"/>
    <x v="67"/>
    <x v="3"/>
    <x v="380"/>
    <s v=""/>
    <x v="3"/>
    <x v="0"/>
    <n v="3000"/>
  </r>
  <r>
    <n v="1221"/>
    <s v="Abrar Islam"/>
    <s v="Male"/>
    <d v="1981-08-11T00:00:00"/>
    <n v="44.043835616438358"/>
    <s v="41-50"/>
    <s v="PhD"/>
    <n v="17"/>
    <s v="Junior Executive"/>
    <x v="0"/>
    <x v="0"/>
    <x v="0"/>
    <x v="535"/>
    <x v="0"/>
    <x v="59"/>
    <s v=""/>
    <x v="11"/>
    <x v="0"/>
    <n v="3500"/>
  </r>
  <r>
    <n v="1054"/>
    <s v="Anika Shah"/>
    <s v="Male"/>
    <d v="1981-08-09T00:00:00"/>
    <n v="44.049315068493151"/>
    <s v="41-50"/>
    <s v="PhD"/>
    <n v="18"/>
    <s v="Officer"/>
    <x v="5"/>
    <x v="2"/>
    <x v="2"/>
    <x v="415"/>
    <x v="3"/>
    <x v="597"/>
    <s v=""/>
    <x v="10"/>
    <x v="0"/>
    <n v="2400"/>
  </r>
  <r>
    <n v="1543"/>
    <s v="Farzana Roy"/>
    <s v="Male"/>
    <d v="1981-08-07T00:00:00"/>
    <n v="44.054794520547944"/>
    <s v="41-50"/>
    <s v="Bachelor's Degree"/>
    <n v="4"/>
    <s v="Coordinator"/>
    <x v="5"/>
    <x v="0"/>
    <x v="0"/>
    <x v="501"/>
    <x v="3"/>
    <x v="27"/>
    <s v=""/>
    <x v="0"/>
    <x v="0"/>
    <n v="3000"/>
  </r>
  <r>
    <n v="3732"/>
    <s v="Urmi Pramanik"/>
    <s v="Female"/>
    <d v="1981-07-27T00:00:00"/>
    <n v="44.084931506849315"/>
    <s v="41-50"/>
    <s v="Bachelor's Degree"/>
    <n v="1"/>
    <s v="Executive"/>
    <x v="0"/>
    <x v="2"/>
    <x v="2"/>
    <x v="120"/>
    <x v="1"/>
    <x v="82"/>
    <s v=""/>
    <x v="6"/>
    <x v="0"/>
    <n v="2000"/>
  </r>
  <r>
    <n v="1575"/>
    <s v="Mona Das"/>
    <s v="Male"/>
    <d v="1981-07-16T00:00:00"/>
    <n v="44.115068493150687"/>
    <s v="41-50"/>
    <s v="Master's Degree"/>
    <n v="4"/>
    <s v="Team Lead"/>
    <x v="1"/>
    <x v="0"/>
    <x v="0"/>
    <x v="417"/>
    <x v="3"/>
    <x v="200"/>
    <s v=""/>
    <x v="10"/>
    <x v="0"/>
    <n v="3200"/>
  </r>
  <r>
    <n v="2436"/>
    <s v="Faria Khan"/>
    <s v="Male"/>
    <d v="1981-07-16T00:00:00"/>
    <n v="44.115068493150687"/>
    <s v="41-50"/>
    <s v="Master's Degree"/>
    <n v="8"/>
    <s v="Assistant Manager"/>
    <x v="1"/>
    <x v="0"/>
    <x v="0"/>
    <x v="525"/>
    <x v="3"/>
    <x v="152"/>
    <s v=""/>
    <x v="2"/>
    <x v="0"/>
    <n v="3100"/>
  </r>
  <r>
    <n v="3393"/>
    <s v="Nadia Haque"/>
    <s v="Female"/>
    <d v="1981-07-13T00:00:00"/>
    <n v="44.123287671232873"/>
    <s v="41-50"/>
    <s v="Bachelor's Degree"/>
    <n v="6"/>
    <s v="Junior Executive"/>
    <x v="0"/>
    <x v="0"/>
    <x v="0"/>
    <x v="582"/>
    <x v="1"/>
    <x v="419"/>
    <s v=""/>
    <x v="4"/>
    <x v="0"/>
    <n v="2200"/>
  </r>
  <r>
    <n v="1686"/>
    <s v="Abrar Sheikh"/>
    <s v="Female"/>
    <d v="1981-07-12T00:00:00"/>
    <n v="44.126027397260273"/>
    <s v="41-50"/>
    <s v="High School"/>
    <n v="20"/>
    <s v="Junior Executive"/>
    <x v="0"/>
    <x v="0"/>
    <x v="0"/>
    <x v="400"/>
    <x v="2"/>
    <x v="458"/>
    <s v=""/>
    <x v="1"/>
    <x v="2"/>
    <n v="3600"/>
  </r>
  <r>
    <n v="2743"/>
    <s v="Hasan Karim"/>
    <s v="Female"/>
    <d v="1981-07-11T00:00:00"/>
    <n v="44.128767123287673"/>
    <s v="41-50"/>
    <s v="High School"/>
    <n v="2"/>
    <s v="Analyst"/>
    <x v="4"/>
    <x v="3"/>
    <x v="3"/>
    <x v="479"/>
    <x v="2"/>
    <x v="638"/>
    <n v="56"/>
    <x v="7"/>
    <x v="1"/>
    <n v="3300"/>
  </r>
  <r>
    <n v="1180"/>
    <s v="Keya Alam"/>
    <s v="Male"/>
    <d v="1981-07-07T00:00:00"/>
    <n v="44.139726027397259"/>
    <s v="41-50"/>
    <s v="Bachelor's Degree"/>
    <n v="10"/>
    <s v="Coordinator"/>
    <x v="5"/>
    <x v="0"/>
    <x v="0"/>
    <x v="285"/>
    <x v="3"/>
    <x v="427"/>
    <s v=""/>
    <x v="4"/>
    <x v="0"/>
    <n v="2200"/>
  </r>
  <r>
    <n v="1183"/>
    <s v="Hasan Arefin"/>
    <s v="Male"/>
    <d v="1981-07-06T00:00:00"/>
    <n v="44.142465753424659"/>
    <s v="41-50"/>
    <s v="High School"/>
    <n v="4"/>
    <s v="Director"/>
    <x v="2"/>
    <x v="0"/>
    <x v="0"/>
    <x v="621"/>
    <x v="2"/>
    <x v="223"/>
    <n v="57"/>
    <x v="2"/>
    <x v="1"/>
    <n v="2400"/>
  </r>
  <r>
    <n v="2821"/>
    <s v="Tarek Roy"/>
    <s v="Female"/>
    <d v="1981-07-04T00:00:00"/>
    <n v="44.147945205479452"/>
    <s v="41-50"/>
    <s v="High School"/>
    <n v="9"/>
    <s v="General Manager"/>
    <x v="2"/>
    <x v="3"/>
    <x v="3"/>
    <x v="481"/>
    <x v="2"/>
    <x v="385"/>
    <n v="50"/>
    <x v="10"/>
    <x v="1"/>
    <n v="3300"/>
  </r>
  <r>
    <n v="2501"/>
    <s v="Nafisa Sheikh"/>
    <s v="Other"/>
    <d v="1981-07-01T00:00:00"/>
    <n v="44.156164383561645"/>
    <s v="41-50"/>
    <s v="Master's Degree"/>
    <n v="6"/>
    <s v="Senior Executive"/>
    <x v="3"/>
    <x v="2"/>
    <x v="2"/>
    <x v="513"/>
    <x v="1"/>
    <x v="234"/>
    <s v=""/>
    <x v="4"/>
    <x v="0"/>
    <n v="3400"/>
  </r>
  <r>
    <n v="1355"/>
    <s v="Priya Pramanik"/>
    <s v="Male"/>
    <d v="1981-06-24T00:00:00"/>
    <n v="44.175342465753424"/>
    <s v="41-50"/>
    <s v="Master's Degree"/>
    <n v="15"/>
    <s v="Junior Executive"/>
    <x v="0"/>
    <x v="0"/>
    <x v="0"/>
    <x v="40"/>
    <x v="0"/>
    <x v="39"/>
    <s v=""/>
    <x v="0"/>
    <x v="0"/>
    <n v="2500"/>
  </r>
  <r>
    <n v="2693"/>
    <s v="Mim Ghosh"/>
    <s v="Female"/>
    <d v="1981-06-23T00:00:00"/>
    <n v="44.178082191780824"/>
    <s v="41-50"/>
    <s v="Master's Degree"/>
    <n v="18"/>
    <s v="Executive"/>
    <x v="0"/>
    <x v="0"/>
    <x v="0"/>
    <x v="371"/>
    <x v="0"/>
    <x v="608"/>
    <s v=""/>
    <x v="3"/>
    <x v="0"/>
    <n v="2500"/>
  </r>
  <r>
    <n v="2273"/>
    <s v="Mahfuz Sarkar"/>
    <s v="Female"/>
    <d v="1981-06-21T00:00:00"/>
    <n v="44.183561643835617"/>
    <s v="41-50"/>
    <s v="Master's Degree"/>
    <n v="19"/>
    <s v="Manager"/>
    <x v="4"/>
    <x v="2"/>
    <x v="2"/>
    <x v="279"/>
    <x v="0"/>
    <x v="127"/>
    <s v=""/>
    <x v="8"/>
    <x v="0"/>
    <n v="3200"/>
  </r>
  <r>
    <n v="1644"/>
    <s v="Iftekhar Rahman"/>
    <s v="Female"/>
    <d v="1981-06-20T00:00:00"/>
    <n v="44.186301369863017"/>
    <s v="41-50"/>
    <s v="Bachelor's Degree"/>
    <n v="11"/>
    <s v="Team Lead"/>
    <x v="1"/>
    <x v="3"/>
    <x v="3"/>
    <x v="631"/>
    <x v="3"/>
    <x v="21"/>
    <s v=""/>
    <x v="3"/>
    <x v="0"/>
    <n v="2000"/>
  </r>
  <r>
    <n v="3648"/>
    <s v="Keya Pramanik"/>
    <s v="Male"/>
    <d v="1981-06-20T00:00:00"/>
    <n v="44.186301369863017"/>
    <s v="41-50"/>
    <s v="Bachelor's Degree"/>
    <n v="17"/>
    <s v="Trainee"/>
    <x v="1"/>
    <x v="0"/>
    <x v="0"/>
    <x v="4"/>
    <x v="0"/>
    <x v="221"/>
    <s v=""/>
    <x v="0"/>
    <x v="0"/>
    <n v="3400"/>
  </r>
  <r>
    <n v="2487"/>
    <s v="Puja Morshed"/>
    <s v="Male"/>
    <d v="1981-06-18T00:00:00"/>
    <n v="44.19178082191781"/>
    <s v="41-50"/>
    <s v="High School"/>
    <n v="0"/>
    <s v="Coordinator"/>
    <x v="5"/>
    <x v="0"/>
    <x v="0"/>
    <x v="60"/>
    <x v="0"/>
    <x v="375"/>
    <s v=""/>
    <x v="2"/>
    <x v="0"/>
    <n v="2300"/>
  </r>
  <r>
    <n v="1793"/>
    <s v="Tarek Khan"/>
    <s v="Male"/>
    <d v="1981-06-02T00:00:00"/>
    <n v="44.235616438356168"/>
    <s v="41-50"/>
    <s v="Bachelor's Degree"/>
    <n v="3"/>
    <s v="Manager"/>
    <x v="4"/>
    <x v="0"/>
    <x v="0"/>
    <x v="79"/>
    <x v="2"/>
    <x v="176"/>
    <n v="51"/>
    <x v="11"/>
    <x v="1"/>
    <n v="3200"/>
  </r>
  <r>
    <n v="1376"/>
    <s v="Tarek Arefin"/>
    <s v="Male"/>
    <d v="1981-05-30T00:00:00"/>
    <n v="44.243835616438353"/>
    <s v="41-50"/>
    <s v="Master's Degree"/>
    <n v="20"/>
    <s v="Coordinator"/>
    <x v="5"/>
    <x v="0"/>
    <x v="0"/>
    <x v="295"/>
    <x v="0"/>
    <x v="678"/>
    <s v=""/>
    <x v="3"/>
    <x v="0"/>
    <n v="3600"/>
  </r>
  <r>
    <n v="3497"/>
    <s v="Sadia Ghosh"/>
    <s v="Male"/>
    <d v="1981-05-27T00:00:00"/>
    <n v="44.252054794520546"/>
    <s v="41-50"/>
    <s v="Master's Degree"/>
    <n v="15"/>
    <s v="Manager"/>
    <x v="4"/>
    <x v="0"/>
    <x v="0"/>
    <x v="334"/>
    <x v="1"/>
    <x v="142"/>
    <s v=""/>
    <x v="8"/>
    <x v="0"/>
    <n v="3600"/>
  </r>
  <r>
    <n v="1691"/>
    <s v="Faisal Mazumder"/>
    <s v="Female"/>
    <d v="1981-05-15T00:00:00"/>
    <n v="44.284931506849318"/>
    <s v="41-50"/>
    <s v="PhD"/>
    <n v="10"/>
    <s v="Senior Executive"/>
    <x v="3"/>
    <x v="0"/>
    <x v="0"/>
    <x v="650"/>
    <x v="1"/>
    <x v="350"/>
    <s v=""/>
    <x v="6"/>
    <x v="0"/>
    <n v="2000"/>
  </r>
  <r>
    <n v="2238"/>
    <s v="Laboni Nandi"/>
    <s v="Female"/>
    <d v="1981-05-10T00:00:00"/>
    <n v="44.298630136986304"/>
    <s v="41-50"/>
    <s v="Bachelor's Degree"/>
    <n v="13"/>
    <s v="Executive"/>
    <x v="0"/>
    <x v="0"/>
    <x v="0"/>
    <x v="101"/>
    <x v="3"/>
    <x v="679"/>
    <s v=""/>
    <x v="0"/>
    <x v="0"/>
    <n v="2000"/>
  </r>
  <r>
    <n v="2808"/>
    <s v="Ruhul Das"/>
    <s v="Male"/>
    <d v="1981-05-09T00:00:00"/>
    <n v="44.301369863013697"/>
    <s v="41-50"/>
    <s v="Bachelor's Degree"/>
    <n v="3"/>
    <s v="Coordinator"/>
    <x v="5"/>
    <x v="0"/>
    <x v="0"/>
    <x v="289"/>
    <x v="1"/>
    <x v="90"/>
    <s v=""/>
    <x v="7"/>
    <x v="0"/>
    <n v="3500"/>
  </r>
  <r>
    <n v="3083"/>
    <s v="Sumaiya Talukder"/>
    <s v="Female"/>
    <d v="1981-05-06T00:00:00"/>
    <n v="44.30958904109589"/>
    <s v="41-50"/>
    <s v="Bachelor's Degree"/>
    <n v="6"/>
    <s v="Trainee"/>
    <x v="1"/>
    <x v="2"/>
    <x v="2"/>
    <x v="391"/>
    <x v="1"/>
    <x v="205"/>
    <s v=""/>
    <x v="5"/>
    <x v="0"/>
    <n v="3100"/>
  </r>
  <r>
    <n v="1412"/>
    <s v="Tanvir Roy"/>
    <s v="Male"/>
    <d v="1981-05-04T00:00:00"/>
    <n v="44.315068493150683"/>
    <s v="41-50"/>
    <s v="Bachelor's Degree"/>
    <n v="5"/>
    <s v="Executive"/>
    <x v="0"/>
    <x v="0"/>
    <x v="0"/>
    <x v="386"/>
    <x v="1"/>
    <x v="64"/>
    <s v=""/>
    <x v="0"/>
    <x v="0"/>
    <n v="3900"/>
  </r>
  <r>
    <n v="2142"/>
    <s v="Sajjad Alam"/>
    <s v="Male"/>
    <d v="1981-05-02T00:00:00"/>
    <n v="44.320547945205476"/>
    <s v="41-50"/>
    <s v="High School"/>
    <n v="15"/>
    <s v="Coordinator"/>
    <x v="5"/>
    <x v="0"/>
    <x v="0"/>
    <x v="386"/>
    <x v="0"/>
    <x v="64"/>
    <s v=""/>
    <x v="0"/>
    <x v="0"/>
    <n v="2400"/>
  </r>
  <r>
    <n v="1046"/>
    <s v="Arif Ghosh"/>
    <s v="Female"/>
    <d v="1981-04-30T00:00:00"/>
    <n v="44.326027397260276"/>
    <s v="41-50"/>
    <s v="Bachelor's Degree"/>
    <n v="8"/>
    <s v="Analyst"/>
    <x v="4"/>
    <x v="0"/>
    <x v="0"/>
    <x v="363"/>
    <x v="1"/>
    <x v="26"/>
    <s v=""/>
    <x v="4"/>
    <x v="0"/>
    <n v="3300"/>
  </r>
  <r>
    <n v="2718"/>
    <s v="Sabbir Shah"/>
    <s v="Female"/>
    <d v="1981-04-27T00:00:00"/>
    <n v="44.334246575342469"/>
    <s v="41-50"/>
    <s v="Bachelor's Degree"/>
    <n v="16"/>
    <s v="Executive"/>
    <x v="0"/>
    <x v="3"/>
    <x v="3"/>
    <x v="373"/>
    <x v="3"/>
    <x v="575"/>
    <s v=""/>
    <x v="1"/>
    <x v="0"/>
    <n v="3500"/>
  </r>
  <r>
    <n v="2493"/>
    <s v="Shila Bhuiyan"/>
    <s v="Female"/>
    <d v="1981-04-22T00:00:00"/>
    <n v="44.347945205479455"/>
    <s v="41-50"/>
    <s v="Bachelor's Degree"/>
    <n v="7"/>
    <s v="Junior Executive"/>
    <x v="0"/>
    <x v="0"/>
    <x v="0"/>
    <x v="197"/>
    <x v="0"/>
    <x v="342"/>
    <s v=""/>
    <x v="6"/>
    <x v="0"/>
    <n v="2600"/>
  </r>
  <r>
    <n v="2617"/>
    <s v="Tania Nandi"/>
    <s v="Male"/>
    <d v="1981-04-20T00:00:00"/>
    <n v="44.353424657534248"/>
    <s v="41-50"/>
    <s v="Bachelor's Degree"/>
    <n v="18"/>
    <s v="Team Lead"/>
    <x v="1"/>
    <x v="0"/>
    <x v="0"/>
    <x v="171"/>
    <x v="3"/>
    <x v="537"/>
    <s v=""/>
    <x v="0"/>
    <x v="0"/>
    <n v="2300"/>
  </r>
  <r>
    <n v="3708"/>
    <s v="Priya Basu"/>
    <s v="Male"/>
    <d v="1981-04-14T00:00:00"/>
    <n v="44.369863013698627"/>
    <s v="41-50"/>
    <s v="Master's Degree"/>
    <n v="3"/>
    <s v="Executive"/>
    <x v="0"/>
    <x v="3"/>
    <x v="3"/>
    <x v="667"/>
    <x v="2"/>
    <x v="488"/>
    <n v="37"/>
    <x v="7"/>
    <x v="1"/>
    <n v="2400"/>
  </r>
  <r>
    <n v="2651"/>
    <s v="Keya Miah"/>
    <s v="Male"/>
    <d v="1981-04-10T00:00:00"/>
    <n v="44.38082191780822"/>
    <s v="41-50"/>
    <s v="Bachelor's Degree"/>
    <n v="6"/>
    <s v="Senior Executive"/>
    <x v="3"/>
    <x v="2"/>
    <x v="2"/>
    <x v="590"/>
    <x v="0"/>
    <x v="328"/>
    <s v=""/>
    <x v="4"/>
    <x v="0"/>
    <n v="2600"/>
  </r>
  <r>
    <n v="2730"/>
    <s v="Kamrul Kabir"/>
    <s v="Male"/>
    <d v="1981-04-08T00:00:00"/>
    <n v="44.386301369863013"/>
    <s v="41-50"/>
    <s v="Master's Degree"/>
    <n v="6"/>
    <s v="Assistant Manager"/>
    <x v="1"/>
    <x v="3"/>
    <x v="3"/>
    <x v="53"/>
    <x v="2"/>
    <x v="653"/>
    <n v="36"/>
    <x v="9"/>
    <x v="1"/>
    <n v="3000"/>
  </r>
  <r>
    <n v="1419"/>
    <s v="Ruma Roy"/>
    <s v="Male"/>
    <d v="1981-04-08T00:00:00"/>
    <n v="44.386301369863013"/>
    <s v="41-50"/>
    <s v="Master's Degree"/>
    <n v="19"/>
    <s v="Senior Manager"/>
    <x v="2"/>
    <x v="0"/>
    <x v="0"/>
    <x v="688"/>
    <x v="1"/>
    <x v="617"/>
    <s v=""/>
    <x v="5"/>
    <x v="0"/>
    <n v="3500"/>
  </r>
  <r>
    <n v="2272"/>
    <s v="Mitu Haque"/>
    <s v="Male"/>
    <d v="1981-04-02T00:00:00"/>
    <n v="44.402739726027399"/>
    <s v="41-50"/>
    <s v="Master's Degree"/>
    <n v="16"/>
    <s v="Manager"/>
    <x v="4"/>
    <x v="0"/>
    <x v="0"/>
    <x v="636"/>
    <x v="3"/>
    <x v="680"/>
    <s v=""/>
    <x v="7"/>
    <x v="0"/>
    <n v="2600"/>
  </r>
  <r>
    <n v="1342"/>
    <s v="Farzana Hassan"/>
    <s v="Female"/>
    <d v="1981-04-01T00:00:00"/>
    <n v="44.405479452054792"/>
    <s v="41-50"/>
    <s v="High School"/>
    <n v="10"/>
    <s v="Manager"/>
    <x v="4"/>
    <x v="3"/>
    <x v="3"/>
    <x v="523"/>
    <x v="2"/>
    <x v="558"/>
    <n v="53"/>
    <x v="4"/>
    <x v="1"/>
    <n v="3500"/>
  </r>
  <r>
    <n v="3572"/>
    <s v="Anika Pal"/>
    <s v="Male"/>
    <d v="1981-03-22T00:00:00"/>
    <n v="44.43287671232877"/>
    <s v="41-50"/>
    <s v="PhD"/>
    <n v="15"/>
    <s v="Officer"/>
    <x v="5"/>
    <x v="0"/>
    <x v="0"/>
    <x v="125"/>
    <x v="3"/>
    <x v="352"/>
    <s v=""/>
    <x v="5"/>
    <x v="0"/>
    <n v="3000"/>
  </r>
  <r>
    <n v="1943"/>
    <s v="Ashik Anwar"/>
    <s v="Other"/>
    <d v="1981-03-17T00:00:00"/>
    <n v="44.446575342465756"/>
    <s v="41-50"/>
    <s v="Master's Degree"/>
    <n v="14"/>
    <s v="Senior Manager"/>
    <x v="2"/>
    <x v="0"/>
    <x v="0"/>
    <x v="413"/>
    <x v="0"/>
    <x v="206"/>
    <s v=""/>
    <x v="11"/>
    <x v="0"/>
    <n v="3800"/>
  </r>
  <r>
    <n v="2498"/>
    <s v="Keya Dutta"/>
    <s v="Male"/>
    <d v="1981-03-16T00:00:00"/>
    <n v="44.449315068493149"/>
    <s v="41-50"/>
    <s v="Master's Degree"/>
    <n v="3"/>
    <s v="Executive"/>
    <x v="0"/>
    <x v="0"/>
    <x v="0"/>
    <x v="113"/>
    <x v="1"/>
    <x v="122"/>
    <s v=""/>
    <x v="7"/>
    <x v="0"/>
    <n v="2700"/>
  </r>
  <r>
    <n v="2384"/>
    <s v="Priya Nizam"/>
    <s v="Male"/>
    <d v="1981-03-15T00:00:00"/>
    <n v="44.452054794520549"/>
    <s v="41-50"/>
    <s v="PhD"/>
    <n v="9"/>
    <s v="Senior Executive"/>
    <x v="3"/>
    <x v="3"/>
    <x v="3"/>
    <x v="655"/>
    <x v="4"/>
    <x v="147"/>
    <s v=""/>
    <x v="2"/>
    <x v="0"/>
    <n v="2600"/>
  </r>
  <r>
    <n v="1968"/>
    <s v="Jahid Kabir"/>
    <s v="Female"/>
    <d v="1981-03-11T00:00:00"/>
    <n v="44.463013698630135"/>
    <s v="41-50"/>
    <s v="High School"/>
    <n v="11"/>
    <s v="Senior Manager"/>
    <x v="2"/>
    <x v="0"/>
    <x v="0"/>
    <x v="506"/>
    <x v="0"/>
    <x v="283"/>
    <s v=""/>
    <x v="3"/>
    <x v="0"/>
    <n v="2300"/>
  </r>
  <r>
    <n v="1794"/>
    <s v="Sabbir Alam"/>
    <s v="Male"/>
    <d v="1981-03-09T00:00:00"/>
    <n v="44.468493150684928"/>
    <s v="41-50"/>
    <s v="Bachelor's Degree"/>
    <n v="6"/>
    <s v="Assistant Manager"/>
    <x v="1"/>
    <x v="0"/>
    <x v="0"/>
    <x v="97"/>
    <x v="1"/>
    <x v="532"/>
    <s v=""/>
    <x v="0"/>
    <x v="0"/>
    <n v="2300"/>
  </r>
  <r>
    <n v="1464"/>
    <s v="Shila Pal"/>
    <s v="Male"/>
    <d v="1981-03-09T00:00:00"/>
    <n v="44.468493150684928"/>
    <s v="41-50"/>
    <s v="Master's Degree"/>
    <n v="17"/>
    <s v="Analyst"/>
    <x v="4"/>
    <x v="0"/>
    <x v="0"/>
    <x v="482"/>
    <x v="1"/>
    <x v="551"/>
    <s v=""/>
    <x v="3"/>
    <x v="0"/>
    <n v="3500"/>
  </r>
  <r>
    <n v="1879"/>
    <s v="Nafisa Roy"/>
    <s v="Male"/>
    <d v="1981-03-04T00:00:00"/>
    <n v="44.482191780821921"/>
    <s v="41-50"/>
    <s v="Bachelor's Degree"/>
    <n v="8"/>
    <s v="Team Lead"/>
    <x v="1"/>
    <x v="2"/>
    <x v="2"/>
    <x v="348"/>
    <x v="1"/>
    <x v="501"/>
    <s v=""/>
    <x v="8"/>
    <x v="0"/>
    <n v="3100"/>
  </r>
  <r>
    <n v="1010"/>
    <s v="Puja Nandi"/>
    <s v="Male"/>
    <d v="1981-03-01T00:00:00"/>
    <n v="44.490410958904107"/>
    <s v="41-50"/>
    <s v="Master's Degree"/>
    <n v="4"/>
    <s v="Executive"/>
    <x v="0"/>
    <x v="0"/>
    <x v="0"/>
    <x v="263"/>
    <x v="2"/>
    <x v="307"/>
    <n v="51"/>
    <x v="11"/>
    <x v="1"/>
    <n v="2600"/>
  </r>
  <r>
    <n v="2494"/>
    <s v="Urmi Sheikh"/>
    <s v="Male"/>
    <d v="1981-02-27T00:00:00"/>
    <n v="44.495890410958907"/>
    <s v="41-50"/>
    <s v="PhD"/>
    <n v="2"/>
    <s v="Assistant Manager"/>
    <x v="1"/>
    <x v="2"/>
    <x v="2"/>
    <x v="490"/>
    <x v="1"/>
    <x v="252"/>
    <s v=""/>
    <x v="1"/>
    <x v="0"/>
    <n v="2200"/>
  </r>
  <r>
    <n v="3300"/>
    <s v="Rafi Khan"/>
    <s v="Male"/>
    <d v="1981-02-25T00:00:00"/>
    <n v="44.5013698630137"/>
    <s v="41-50"/>
    <s v="PhD"/>
    <n v="6"/>
    <s v="Specialist"/>
    <x v="7"/>
    <x v="0"/>
    <x v="0"/>
    <x v="676"/>
    <x v="3"/>
    <x v="521"/>
    <s v=""/>
    <x v="10"/>
    <x v="0"/>
    <n v="2500"/>
  </r>
  <r>
    <n v="2256"/>
    <s v="Laboni Sheikh"/>
    <s v="Male"/>
    <d v="1981-02-20T00:00:00"/>
    <n v="44.515068493150686"/>
    <s v="41-50"/>
    <s v="PhD"/>
    <n v="3"/>
    <s v="Trainee"/>
    <x v="1"/>
    <x v="2"/>
    <x v="2"/>
    <x v="302"/>
    <x v="2"/>
    <x v="555"/>
    <n v="45"/>
    <x v="4"/>
    <x v="1"/>
    <n v="3600"/>
  </r>
  <r>
    <n v="1152"/>
    <s v="Arif Kabir"/>
    <s v="Female"/>
    <d v="1981-02-17T00:00:00"/>
    <n v="44.523287671232879"/>
    <s v="41-50"/>
    <s v="High School"/>
    <n v="19"/>
    <s v="Assistant Manager"/>
    <x v="1"/>
    <x v="0"/>
    <x v="0"/>
    <x v="10"/>
    <x v="3"/>
    <x v="192"/>
    <s v=""/>
    <x v="6"/>
    <x v="0"/>
    <n v="2800"/>
  </r>
  <r>
    <n v="2814"/>
    <s v="Ruma Karim"/>
    <s v="Female"/>
    <d v="1981-02-08T00:00:00"/>
    <n v="44.547945205479451"/>
    <s v="41-50"/>
    <s v="Master's Degree"/>
    <n v="0"/>
    <s v="Senior Executive"/>
    <x v="3"/>
    <x v="0"/>
    <x v="0"/>
    <x v="626"/>
    <x v="0"/>
    <x v="392"/>
    <s v=""/>
    <x v="3"/>
    <x v="0"/>
    <n v="2600"/>
  </r>
  <r>
    <n v="2691"/>
    <s v="Keya Rahman"/>
    <s v="Male"/>
    <d v="1981-02-02T00:00:00"/>
    <n v="44.564383561643837"/>
    <s v="41-50"/>
    <s v="High School"/>
    <n v="13"/>
    <s v="Team Lead"/>
    <x v="1"/>
    <x v="3"/>
    <x v="3"/>
    <x v="389"/>
    <x v="3"/>
    <x v="564"/>
    <s v=""/>
    <x v="5"/>
    <x v="0"/>
    <n v="2300"/>
  </r>
  <r>
    <n v="1314"/>
    <s v="Rina Ahmed"/>
    <s v="Female"/>
    <d v="1981-01-31T00:00:00"/>
    <n v="44.56986301369863"/>
    <s v="41-50"/>
    <s v="PhD"/>
    <n v="9"/>
    <s v="Executive"/>
    <x v="0"/>
    <x v="0"/>
    <x v="0"/>
    <x v="455"/>
    <x v="1"/>
    <x v="564"/>
    <s v=""/>
    <x v="5"/>
    <x v="0"/>
    <n v="2000"/>
  </r>
  <r>
    <n v="2331"/>
    <s v="Sajjad Hossain"/>
    <s v="Female"/>
    <d v="1981-01-30T00:00:00"/>
    <n v="44.57260273972603"/>
    <s v="41-50"/>
    <s v="High School"/>
    <n v="5"/>
    <s v="Director"/>
    <x v="2"/>
    <x v="3"/>
    <x v="3"/>
    <x v="394"/>
    <x v="2"/>
    <x v="232"/>
    <n v="33"/>
    <x v="2"/>
    <x v="1"/>
    <n v="2700"/>
  </r>
  <r>
    <n v="1802"/>
    <s v="Sadia Alam"/>
    <s v="Male"/>
    <d v="1981-01-28T00:00:00"/>
    <n v="44.578082191780823"/>
    <s v="41-50"/>
    <s v="High School"/>
    <n v="20"/>
    <s v="Senior Manager"/>
    <x v="2"/>
    <x v="0"/>
    <x v="0"/>
    <x v="592"/>
    <x v="3"/>
    <x v="118"/>
    <s v=""/>
    <x v="1"/>
    <x v="0"/>
    <n v="2600"/>
  </r>
  <r>
    <n v="2704"/>
    <s v="Jahid Dutta"/>
    <s v="Female"/>
    <d v="1981-01-24T00:00:00"/>
    <n v="44.589041095890408"/>
    <s v="41-50"/>
    <s v="Master's Degree"/>
    <n v="0"/>
    <s v="Specialist"/>
    <x v="7"/>
    <x v="0"/>
    <x v="0"/>
    <x v="233"/>
    <x v="0"/>
    <x v="557"/>
    <s v=""/>
    <x v="1"/>
    <x v="0"/>
    <n v="2500"/>
  </r>
  <r>
    <n v="2047"/>
    <s v="Nadia Akter"/>
    <s v="Female"/>
    <d v="1981-01-22T00:00:00"/>
    <n v="44.594520547945208"/>
    <s v="41-50"/>
    <s v="PhD"/>
    <n v="0"/>
    <s v="Assistant Manager"/>
    <x v="1"/>
    <x v="0"/>
    <x v="0"/>
    <x v="441"/>
    <x v="1"/>
    <x v="476"/>
    <s v=""/>
    <x v="4"/>
    <x v="0"/>
    <n v="3700"/>
  </r>
  <r>
    <n v="1150"/>
    <s v="Anika Chowdhury"/>
    <s v="Male"/>
    <d v="1981-01-19T00:00:00"/>
    <n v="44.602739726027394"/>
    <s v="41-50"/>
    <s v="Master's Degree"/>
    <n v="15"/>
    <s v="Consultant"/>
    <x v="0"/>
    <x v="2"/>
    <x v="2"/>
    <x v="615"/>
    <x v="3"/>
    <x v="66"/>
    <s v=""/>
    <x v="9"/>
    <x v="0"/>
    <n v="2800"/>
  </r>
  <r>
    <n v="3085"/>
    <s v="Mehedi Arefin"/>
    <s v="Male"/>
    <d v="1981-01-06T00:00:00"/>
    <n v="44.638356164383559"/>
    <s v="41-50"/>
    <s v="Bachelor's Degree"/>
    <n v="7"/>
    <s v="General Manager"/>
    <x v="2"/>
    <x v="0"/>
    <x v="0"/>
    <x v="308"/>
    <x v="3"/>
    <x v="584"/>
    <s v=""/>
    <x v="11"/>
    <x v="0"/>
    <n v="3700"/>
  </r>
  <r>
    <n v="1748"/>
    <s v="Keya Pal"/>
    <s v="Male"/>
    <d v="1981-01-05T00:00:00"/>
    <n v="44.641095890410959"/>
    <s v="41-50"/>
    <s v="High School"/>
    <n v="18"/>
    <s v="Team Lead"/>
    <x v="1"/>
    <x v="3"/>
    <x v="3"/>
    <x v="320"/>
    <x v="2"/>
    <x v="177"/>
    <n v="46"/>
    <x v="8"/>
    <x v="1"/>
    <n v="3900"/>
  </r>
  <r>
    <n v="1845"/>
    <s v="Shawon Alam"/>
    <s v="Male"/>
    <d v="1981-01-05T00:00:00"/>
    <n v="44.641095890410959"/>
    <s v="41-50"/>
    <s v="PhD"/>
    <n v="1"/>
    <s v="Executive"/>
    <x v="0"/>
    <x v="0"/>
    <x v="0"/>
    <x v="171"/>
    <x v="0"/>
    <x v="446"/>
    <s v=""/>
    <x v="0"/>
    <x v="0"/>
    <n v="2500"/>
  </r>
  <r>
    <n v="2991"/>
    <s v="Sadia Morshed"/>
    <s v="Male"/>
    <d v="1980-12-31T00:00:00"/>
    <n v="44.654794520547945"/>
    <s v="41-50"/>
    <s v="Master's Degree"/>
    <n v="8"/>
    <s v="Assistant Manager"/>
    <x v="1"/>
    <x v="0"/>
    <x v="0"/>
    <x v="610"/>
    <x v="3"/>
    <x v="130"/>
    <s v=""/>
    <x v="8"/>
    <x v="0"/>
    <n v="3000"/>
  </r>
  <r>
    <n v="2389"/>
    <s v="Sabbir Sultana"/>
    <s v="Male"/>
    <d v="1980-12-30T00:00:00"/>
    <n v="44.657534246575345"/>
    <s v="41-50"/>
    <s v="Bachelor's Degree"/>
    <n v="2"/>
    <s v="Senior Executive"/>
    <x v="3"/>
    <x v="0"/>
    <x v="0"/>
    <x v="217"/>
    <x v="3"/>
    <x v="85"/>
    <s v=""/>
    <x v="9"/>
    <x v="0"/>
    <n v="2500"/>
  </r>
  <r>
    <n v="3728"/>
    <s v="Tarek Basu"/>
    <s v="Male"/>
    <d v="1980-12-29T00:00:00"/>
    <n v="44.660273972602738"/>
    <s v="41-50"/>
    <s v="Bachelor's Degree"/>
    <n v="6"/>
    <s v="Team Lead"/>
    <x v="1"/>
    <x v="0"/>
    <x v="0"/>
    <x v="667"/>
    <x v="1"/>
    <x v="488"/>
    <s v=""/>
    <x v="7"/>
    <x v="0"/>
    <n v="2600"/>
  </r>
  <r>
    <n v="3947"/>
    <s v="Imran Ferdous"/>
    <s v="Female"/>
    <d v="1980-12-27T00:00:00"/>
    <n v="44.665753424657531"/>
    <s v="41-50"/>
    <s v="High School"/>
    <n v="10"/>
    <s v="General Manager"/>
    <x v="2"/>
    <x v="0"/>
    <x v="0"/>
    <x v="11"/>
    <x v="1"/>
    <x v="438"/>
    <s v=""/>
    <x v="3"/>
    <x v="0"/>
    <n v="3000"/>
  </r>
  <r>
    <n v="1537"/>
    <s v="Hasan Chowdhury"/>
    <s v="Male"/>
    <d v="1980-12-24T00:00:00"/>
    <n v="44.673972602739724"/>
    <s v="41-50"/>
    <s v="Bachelor's Degree"/>
    <n v="9"/>
    <s v="Executive"/>
    <x v="0"/>
    <x v="0"/>
    <x v="0"/>
    <x v="180"/>
    <x v="1"/>
    <x v="378"/>
    <s v=""/>
    <x v="11"/>
    <x v="0"/>
    <n v="3000"/>
  </r>
  <r>
    <n v="2102"/>
    <s v="Farzana Uddin"/>
    <s v="Male"/>
    <d v="1980-12-22T00:00:00"/>
    <n v="44.679452054794524"/>
    <s v="41-50"/>
    <s v="PhD"/>
    <n v="16"/>
    <s v="Intern"/>
    <x v="6"/>
    <x v="0"/>
    <x v="0"/>
    <x v="293"/>
    <x v="0"/>
    <x v="470"/>
    <s v=""/>
    <x v="0"/>
    <x v="0"/>
    <n v="3000"/>
  </r>
  <r>
    <n v="1600"/>
    <s v="Abrar Alam"/>
    <s v="Male"/>
    <d v="1980-12-19T00:00:00"/>
    <n v="44.68767123287671"/>
    <s v="41-50"/>
    <s v="PhD"/>
    <n v="8"/>
    <s v="Executive"/>
    <x v="0"/>
    <x v="0"/>
    <x v="0"/>
    <x v="225"/>
    <x v="1"/>
    <x v="663"/>
    <s v=""/>
    <x v="4"/>
    <x v="0"/>
    <n v="3800"/>
  </r>
  <r>
    <n v="2322"/>
    <s v="Sajjad Sarkar"/>
    <s v="Male"/>
    <d v="1980-12-13T00:00:00"/>
    <n v="44.704109589041096"/>
    <s v="41-50"/>
    <s v="Bachelor's Degree"/>
    <n v="6"/>
    <s v="Senior Executive"/>
    <x v="3"/>
    <x v="0"/>
    <x v="0"/>
    <x v="257"/>
    <x v="1"/>
    <x v="436"/>
    <s v=""/>
    <x v="1"/>
    <x v="0"/>
    <n v="3900"/>
  </r>
  <r>
    <n v="1067"/>
    <s v="Tarek Mazumder"/>
    <s v="Female"/>
    <d v="1980-12-07T00:00:00"/>
    <n v="44.720547945205482"/>
    <s v="41-50"/>
    <s v="High School"/>
    <n v="18"/>
    <s v="Manager"/>
    <x v="4"/>
    <x v="0"/>
    <x v="0"/>
    <x v="67"/>
    <x v="1"/>
    <x v="154"/>
    <s v=""/>
    <x v="3"/>
    <x v="0"/>
    <n v="3100"/>
  </r>
  <r>
    <n v="1788"/>
    <s v="Biplob Rahman"/>
    <s v="Male"/>
    <d v="1980-11-30T00:00:00"/>
    <n v="44.739726027397261"/>
    <s v="41-50"/>
    <s v="Bachelor's Degree"/>
    <n v="11"/>
    <s v="Senior Executive"/>
    <x v="3"/>
    <x v="3"/>
    <x v="3"/>
    <x v="175"/>
    <x v="2"/>
    <x v="681"/>
    <n v="38"/>
    <x v="3"/>
    <x v="1"/>
    <n v="2600"/>
  </r>
  <r>
    <n v="3897"/>
    <s v="Mahfuz Haque"/>
    <s v="Male"/>
    <d v="1980-11-30T00:00:00"/>
    <n v="44.739726027397261"/>
    <s v="41-50"/>
    <s v="Bachelor's Degree"/>
    <n v="3"/>
    <s v="Senior Executive"/>
    <x v="3"/>
    <x v="0"/>
    <x v="0"/>
    <x v="161"/>
    <x v="1"/>
    <x v="420"/>
    <s v=""/>
    <x v="11"/>
    <x v="0"/>
    <n v="2900"/>
  </r>
  <r>
    <n v="1440"/>
    <s v="Hasan Das"/>
    <s v="Male"/>
    <d v="1980-11-27T00:00:00"/>
    <n v="44.747945205479454"/>
    <s v="41-50"/>
    <s v="PhD"/>
    <n v="7"/>
    <s v="Analyst"/>
    <x v="4"/>
    <x v="0"/>
    <x v="0"/>
    <x v="372"/>
    <x v="1"/>
    <x v="32"/>
    <s v=""/>
    <x v="0"/>
    <x v="0"/>
    <n v="2200"/>
  </r>
  <r>
    <n v="2835"/>
    <s v="Keya Nandi"/>
    <s v="Male"/>
    <d v="1980-11-27T00:00:00"/>
    <n v="44.747945205479454"/>
    <s v="41-50"/>
    <s v="High School"/>
    <n v="4"/>
    <s v="Assistant Manager"/>
    <x v="1"/>
    <x v="0"/>
    <x v="0"/>
    <x v="279"/>
    <x v="1"/>
    <x v="368"/>
    <s v=""/>
    <x v="8"/>
    <x v="0"/>
    <n v="2700"/>
  </r>
  <r>
    <n v="2606"/>
    <s v="Iftekhar Khan"/>
    <s v="Female"/>
    <d v="1980-11-26T00:00:00"/>
    <n v="44.750684931506846"/>
    <s v="41-50"/>
    <s v="PhD"/>
    <n v="13"/>
    <s v="Assistant Manager"/>
    <x v="1"/>
    <x v="1"/>
    <x v="1"/>
    <x v="343"/>
    <x v="2"/>
    <x v="596"/>
    <n v="34"/>
    <x v="0"/>
    <x v="1"/>
    <n v="2100"/>
  </r>
  <r>
    <n v="1423"/>
    <s v="Parvez Biswas"/>
    <s v="Male"/>
    <d v="1980-11-22T00:00:00"/>
    <n v="44.761643835616439"/>
    <s v="41-50"/>
    <s v="Bachelor's Degree"/>
    <n v="1"/>
    <s v="Coordinator"/>
    <x v="5"/>
    <x v="2"/>
    <x v="2"/>
    <x v="393"/>
    <x v="2"/>
    <x v="44"/>
    <n v="54"/>
    <x v="3"/>
    <x v="1"/>
    <n v="2400"/>
  </r>
  <r>
    <n v="3349"/>
    <s v="Urmi Nandi"/>
    <s v="Other"/>
    <d v="1980-11-18T00:00:00"/>
    <n v="44.772602739726025"/>
    <s v="41-50"/>
    <s v="Master's Degree"/>
    <n v="0"/>
    <s v="Team Lead"/>
    <x v="1"/>
    <x v="0"/>
    <x v="0"/>
    <x v="461"/>
    <x v="3"/>
    <x v="186"/>
    <s v=""/>
    <x v="2"/>
    <x v="0"/>
    <n v="2400"/>
  </r>
  <r>
    <n v="3451"/>
    <s v="Ashik Islam"/>
    <s v="Male"/>
    <d v="1980-11-13T00:00:00"/>
    <n v="44.786301369863011"/>
    <s v="41-50"/>
    <s v="Master's Degree"/>
    <n v="18"/>
    <s v="Specialist"/>
    <x v="7"/>
    <x v="0"/>
    <x v="0"/>
    <x v="573"/>
    <x v="3"/>
    <x v="587"/>
    <s v=""/>
    <x v="8"/>
    <x v="0"/>
    <n v="3300"/>
  </r>
  <r>
    <n v="2461"/>
    <s v="Imran Hassan"/>
    <s v="Male"/>
    <d v="1980-11-08T00:00:00"/>
    <n v="44.8"/>
    <s v="41-50"/>
    <s v="Bachelor's Degree"/>
    <n v="11"/>
    <s v="Executive"/>
    <x v="0"/>
    <x v="0"/>
    <x v="0"/>
    <x v="652"/>
    <x v="4"/>
    <x v="537"/>
    <s v=""/>
    <x v="0"/>
    <x v="0"/>
    <n v="3300"/>
  </r>
  <r>
    <n v="3359"/>
    <s v="Faria Nizam"/>
    <s v="Female"/>
    <d v="1980-11-07T00:00:00"/>
    <n v="44.802739726027397"/>
    <s v="41-50"/>
    <s v="PhD"/>
    <n v="0"/>
    <s v="Analyst"/>
    <x v="4"/>
    <x v="2"/>
    <x v="2"/>
    <x v="307"/>
    <x v="0"/>
    <x v="33"/>
    <s v=""/>
    <x v="8"/>
    <x v="0"/>
    <n v="3700"/>
  </r>
  <r>
    <n v="2982"/>
    <s v="Jannat Chowdhury"/>
    <s v="Male"/>
    <d v="1980-11-02T00:00:00"/>
    <n v="44.816438356164383"/>
    <s v="41-50"/>
    <s v="Bachelor's Degree"/>
    <n v="19"/>
    <s v="Executive"/>
    <x v="0"/>
    <x v="2"/>
    <x v="2"/>
    <x v="211"/>
    <x v="1"/>
    <x v="242"/>
    <s v=""/>
    <x v="7"/>
    <x v="0"/>
    <n v="3800"/>
  </r>
  <r>
    <n v="2760"/>
    <s v="Faria Bari"/>
    <s v="Male"/>
    <d v="1980-10-22T00:00:00"/>
    <n v="44.846575342465755"/>
    <s v="41-50"/>
    <s v="PhD"/>
    <n v="1"/>
    <s v="Junior Executive"/>
    <x v="0"/>
    <x v="0"/>
    <x v="0"/>
    <x v="37"/>
    <x v="0"/>
    <x v="34"/>
    <s v=""/>
    <x v="8"/>
    <x v="0"/>
    <n v="2000"/>
  </r>
  <r>
    <n v="3318"/>
    <s v="Nusrat Pal"/>
    <s v="Male"/>
    <d v="1980-10-11T00:00:00"/>
    <n v="44.876712328767127"/>
    <s v="41-50"/>
    <s v="Bachelor's Degree"/>
    <n v="15"/>
    <s v="Manager"/>
    <x v="4"/>
    <x v="0"/>
    <x v="0"/>
    <x v="662"/>
    <x v="4"/>
    <x v="232"/>
    <s v=""/>
    <x v="2"/>
    <x v="0"/>
    <n v="2500"/>
  </r>
  <r>
    <n v="1852"/>
    <s v="Shafin Ghosh"/>
    <s v="Female"/>
    <d v="1980-10-06T00:00:00"/>
    <n v="44.890410958904113"/>
    <s v="41-50"/>
    <s v="Bachelor's Degree"/>
    <n v="20"/>
    <s v="General Manager"/>
    <x v="2"/>
    <x v="0"/>
    <x v="0"/>
    <x v="147"/>
    <x v="1"/>
    <x v="186"/>
    <s v=""/>
    <x v="2"/>
    <x v="0"/>
    <n v="3500"/>
  </r>
  <r>
    <n v="2130"/>
    <s v="Mona Roy"/>
    <s v="Male"/>
    <d v="1980-10-05T00:00:00"/>
    <n v="44.893150684931506"/>
    <s v="41-50"/>
    <s v="PhD"/>
    <n v="16"/>
    <s v="Senior Executive"/>
    <x v="3"/>
    <x v="1"/>
    <x v="1"/>
    <x v="453"/>
    <x v="3"/>
    <x v="662"/>
    <s v=""/>
    <x v="10"/>
    <x v="0"/>
    <n v="2900"/>
  </r>
  <r>
    <n v="3137"/>
    <s v="Hasan Morshed"/>
    <s v="Female"/>
    <d v="1980-09-25T00:00:00"/>
    <n v="44.920547945205477"/>
    <s v="41-50"/>
    <s v="Master's Degree"/>
    <n v="13"/>
    <s v="Senior Manager"/>
    <x v="2"/>
    <x v="0"/>
    <x v="0"/>
    <x v="689"/>
    <x v="4"/>
    <x v="484"/>
    <s v=""/>
    <x v="3"/>
    <x v="0"/>
    <n v="2500"/>
  </r>
  <r>
    <n v="2970"/>
    <s v="Samia Uddin"/>
    <s v="Male"/>
    <d v="1980-09-18T00:00:00"/>
    <n v="44.939726027397263"/>
    <s v="41-50"/>
    <s v="PhD"/>
    <n v="17"/>
    <s v="Junior Executive"/>
    <x v="0"/>
    <x v="1"/>
    <x v="1"/>
    <x v="459"/>
    <x v="2"/>
    <x v="564"/>
    <n v="48"/>
    <x v="5"/>
    <x v="1"/>
    <n v="2900"/>
  </r>
  <r>
    <n v="3875"/>
    <s v="Maliha Sultana"/>
    <s v="Female"/>
    <d v="1980-09-17T00:00:00"/>
    <n v="44.942465753424656"/>
    <s v="41-50"/>
    <s v="High School"/>
    <n v="20"/>
    <s v="Senior Executive"/>
    <x v="3"/>
    <x v="2"/>
    <x v="2"/>
    <x v="82"/>
    <x v="3"/>
    <x v="156"/>
    <s v=""/>
    <x v="6"/>
    <x v="0"/>
    <n v="2100"/>
  </r>
  <r>
    <n v="2243"/>
    <s v="Mahfuz Khan"/>
    <s v="Male"/>
    <d v="1980-09-17T00:00:00"/>
    <n v="44.942465753424656"/>
    <s v="41-50"/>
    <s v="Bachelor's Degree"/>
    <n v="0"/>
    <s v="Senior Executive"/>
    <x v="3"/>
    <x v="0"/>
    <x v="0"/>
    <x v="400"/>
    <x v="1"/>
    <x v="483"/>
    <s v=""/>
    <x v="2"/>
    <x v="0"/>
    <n v="3300"/>
  </r>
  <r>
    <n v="3627"/>
    <s v="Nafisa Sheikh"/>
    <s v="Male"/>
    <d v="1980-09-14T00:00:00"/>
    <n v="44.950684931506849"/>
    <s v="41-50"/>
    <s v="Master's Degree"/>
    <n v="6"/>
    <s v="Manager"/>
    <x v="4"/>
    <x v="3"/>
    <x v="3"/>
    <x v="499"/>
    <x v="2"/>
    <x v="138"/>
    <n v="31"/>
    <x v="11"/>
    <x v="1"/>
    <n v="3900"/>
  </r>
  <r>
    <n v="1781"/>
    <s v="Arif Shah"/>
    <s v="Male"/>
    <d v="1980-09-12T00:00:00"/>
    <n v="44.956164383561642"/>
    <s v="41-50"/>
    <s v="Bachelor's Degree"/>
    <n v="9"/>
    <s v="Trainee"/>
    <x v="1"/>
    <x v="0"/>
    <x v="0"/>
    <x v="211"/>
    <x v="1"/>
    <x v="564"/>
    <s v=""/>
    <x v="5"/>
    <x v="0"/>
    <n v="3200"/>
  </r>
  <r>
    <n v="3285"/>
    <s v="Samia Shah"/>
    <s v="Male"/>
    <d v="1980-09-09T00:00:00"/>
    <n v="44.964383561643835"/>
    <s v="41-50"/>
    <s v="Master's Degree"/>
    <n v="14"/>
    <s v="Team Lead"/>
    <x v="1"/>
    <x v="3"/>
    <x v="3"/>
    <x v="690"/>
    <x v="2"/>
    <x v="78"/>
    <n v="50"/>
    <x v="5"/>
    <x v="1"/>
    <n v="3200"/>
  </r>
  <r>
    <n v="1907"/>
    <s v="Anika Haque"/>
    <s v="Male"/>
    <d v="1980-09-04T00:00:00"/>
    <n v="44.978082191780821"/>
    <s v="41-50"/>
    <s v="High School"/>
    <n v="20"/>
    <s v="Assistant Manager"/>
    <x v="1"/>
    <x v="0"/>
    <x v="0"/>
    <x v="442"/>
    <x v="2"/>
    <x v="472"/>
    <s v=""/>
    <x v="2"/>
    <x v="2"/>
    <n v="3400"/>
  </r>
  <r>
    <n v="2992"/>
    <s v="Sajid Sarkar"/>
    <s v="Male"/>
    <d v="1980-09-03T00:00:00"/>
    <n v="44.980821917808221"/>
    <s v="41-50"/>
    <s v="Bachelor's Degree"/>
    <n v="8"/>
    <s v="Team Lead"/>
    <x v="1"/>
    <x v="0"/>
    <x v="0"/>
    <x v="192"/>
    <x v="0"/>
    <x v="403"/>
    <s v=""/>
    <x v="3"/>
    <x v="0"/>
    <n v="2100"/>
  </r>
  <r>
    <n v="1790"/>
    <s v="Imran Alam"/>
    <s v="Female"/>
    <d v="1980-09-03T00:00:00"/>
    <n v="44.980821917808221"/>
    <s v="41-50"/>
    <s v="Bachelor's Degree"/>
    <n v="2"/>
    <s v="Senior Executive"/>
    <x v="3"/>
    <x v="2"/>
    <x v="2"/>
    <x v="653"/>
    <x v="1"/>
    <x v="388"/>
    <s v=""/>
    <x v="0"/>
    <x v="0"/>
    <n v="3800"/>
  </r>
  <r>
    <n v="3102"/>
    <s v="Sajid Akter"/>
    <s v="Male"/>
    <d v="1980-08-31T00:00:00"/>
    <n v="44.989041095890414"/>
    <s v="41-50"/>
    <s v="PhD"/>
    <n v="8"/>
    <s v="Analyst"/>
    <x v="4"/>
    <x v="0"/>
    <x v="0"/>
    <x v="259"/>
    <x v="1"/>
    <x v="179"/>
    <s v=""/>
    <x v="4"/>
    <x v="0"/>
    <n v="2200"/>
  </r>
  <r>
    <n v="2536"/>
    <s v="Tanvir Miah"/>
    <s v="Female"/>
    <d v="1980-08-29T00:00:00"/>
    <n v="44.994520547945207"/>
    <s v="41-50"/>
    <s v="Master's Degree"/>
    <n v="8"/>
    <s v="Specialist"/>
    <x v="7"/>
    <x v="0"/>
    <x v="0"/>
    <x v="580"/>
    <x v="3"/>
    <x v="471"/>
    <s v=""/>
    <x v="7"/>
    <x v="0"/>
    <n v="2400"/>
  </r>
  <r>
    <n v="3419"/>
    <s v="Sajid Khan"/>
    <s v="Other"/>
    <d v="1980-08-29T00:00:00"/>
    <n v="44.994520547945207"/>
    <s v="41-50"/>
    <s v="Bachelor's Degree"/>
    <n v="7"/>
    <s v="Executive"/>
    <x v="0"/>
    <x v="3"/>
    <x v="3"/>
    <x v="479"/>
    <x v="0"/>
    <x v="497"/>
    <s v=""/>
    <x v="10"/>
    <x v="0"/>
    <n v="2100"/>
  </r>
  <r>
    <n v="1818"/>
    <s v="Sabbir Kabir"/>
    <s v="Male"/>
    <d v="1980-08-28T00:00:00"/>
    <n v="44.9972602739726"/>
    <s v="41-50"/>
    <s v="Bachelor's Degree"/>
    <n v="6"/>
    <s v="General Manager"/>
    <x v="2"/>
    <x v="0"/>
    <x v="0"/>
    <x v="246"/>
    <x v="1"/>
    <x v="237"/>
    <s v=""/>
    <x v="3"/>
    <x v="0"/>
    <n v="3600"/>
  </r>
  <r>
    <n v="2267"/>
    <s v="Tanvir Biswas"/>
    <s v="Male"/>
    <d v="1980-08-25T00:00:00"/>
    <n v="45.005479452054793"/>
    <s v="41-50"/>
    <s v="Master's Degree"/>
    <n v="1"/>
    <s v="Manager"/>
    <x v="4"/>
    <x v="0"/>
    <x v="0"/>
    <x v="555"/>
    <x v="1"/>
    <x v="671"/>
    <s v=""/>
    <x v="5"/>
    <x v="0"/>
    <n v="2500"/>
  </r>
  <r>
    <n v="1101"/>
    <s v="Imran Biswas"/>
    <s v="Female"/>
    <d v="1980-08-25T00:00:00"/>
    <n v="45.005479452054793"/>
    <s v="41-50"/>
    <s v="PhD"/>
    <n v="18"/>
    <s v="Senior Executive"/>
    <x v="3"/>
    <x v="1"/>
    <x v="1"/>
    <x v="691"/>
    <x v="2"/>
    <x v="179"/>
    <s v=""/>
    <x v="4"/>
    <x v="2"/>
    <n v="2000"/>
  </r>
  <r>
    <n v="1321"/>
    <s v="Laboni Sheikh"/>
    <s v="Female"/>
    <d v="1980-08-19T00:00:00"/>
    <n v="45.021917808219179"/>
    <s v="41-50"/>
    <s v="PhD"/>
    <n v="4"/>
    <s v="General Manager"/>
    <x v="2"/>
    <x v="3"/>
    <x v="3"/>
    <x v="687"/>
    <x v="3"/>
    <x v="4"/>
    <n v="35"/>
    <x v="0"/>
    <x v="1"/>
    <n v="2400"/>
  </r>
  <r>
    <n v="2420"/>
    <s v="Parvez Mazumder"/>
    <s v="Male"/>
    <d v="1980-08-18T00:00:00"/>
    <n v="45.024657534246572"/>
    <s v="41-50"/>
    <s v="PhD"/>
    <n v="5"/>
    <s v="Trainee"/>
    <x v="1"/>
    <x v="2"/>
    <x v="2"/>
    <x v="496"/>
    <x v="2"/>
    <x v="251"/>
    <n v="39"/>
    <x v="4"/>
    <x v="1"/>
    <n v="3800"/>
  </r>
  <r>
    <n v="3140"/>
    <s v="Sadia Arefin"/>
    <s v="Male"/>
    <d v="1980-08-17T00:00:00"/>
    <n v="45.027397260273972"/>
    <s v="41-50"/>
    <s v="High School"/>
    <n v="9"/>
    <s v="Junior Executive"/>
    <x v="0"/>
    <x v="0"/>
    <x v="0"/>
    <x v="393"/>
    <x v="1"/>
    <x v="556"/>
    <s v=""/>
    <x v="6"/>
    <x v="0"/>
    <n v="2900"/>
  </r>
  <r>
    <n v="3108"/>
    <s v="Priya Ghosh"/>
    <s v="Male"/>
    <d v="1980-08-14T00:00:00"/>
    <n v="45.035616438356165"/>
    <s v="41-50"/>
    <s v="PhD"/>
    <n v="3"/>
    <s v="General Manager"/>
    <x v="2"/>
    <x v="1"/>
    <x v="1"/>
    <x v="406"/>
    <x v="2"/>
    <x v="426"/>
    <n v="45"/>
    <x v="1"/>
    <x v="1"/>
    <n v="3000"/>
  </r>
  <r>
    <n v="1807"/>
    <s v="Parvez Basu"/>
    <s v="Male"/>
    <d v="1980-08-12T00:00:00"/>
    <n v="45.041095890410958"/>
    <s v="41-50"/>
    <s v="PhD"/>
    <n v="3"/>
    <s v="Specialist"/>
    <x v="7"/>
    <x v="0"/>
    <x v="0"/>
    <x v="192"/>
    <x v="1"/>
    <x v="655"/>
    <s v=""/>
    <x v="6"/>
    <x v="0"/>
    <n v="2500"/>
  </r>
  <r>
    <n v="3887"/>
    <s v="Sumaiya Mazumder"/>
    <s v="Male"/>
    <d v="1980-08-11T00:00:00"/>
    <n v="45.043835616438358"/>
    <s v="41-50"/>
    <s v="Master's Degree"/>
    <n v="11"/>
    <s v="Manager"/>
    <x v="4"/>
    <x v="0"/>
    <x v="0"/>
    <x v="469"/>
    <x v="0"/>
    <x v="274"/>
    <s v=""/>
    <x v="8"/>
    <x v="0"/>
    <n v="3500"/>
  </r>
  <r>
    <n v="1166"/>
    <s v="Faisal Bhuiyan"/>
    <s v="Female"/>
    <d v="1980-08-10T00:00:00"/>
    <n v="45.046575342465751"/>
    <s v="41-50"/>
    <s v="High School"/>
    <n v="20"/>
    <s v="Consultant"/>
    <x v="0"/>
    <x v="0"/>
    <x v="0"/>
    <x v="422"/>
    <x v="0"/>
    <x v="386"/>
    <s v=""/>
    <x v="8"/>
    <x v="0"/>
    <n v="2300"/>
  </r>
  <r>
    <n v="3000"/>
    <s v="Keya Hossain"/>
    <s v="Male"/>
    <d v="1980-08-09T00:00:00"/>
    <n v="45.049315068493151"/>
    <s v="41-50"/>
    <s v="Master's Degree"/>
    <n v="15"/>
    <s v="Analyst"/>
    <x v="4"/>
    <x v="0"/>
    <x v="0"/>
    <x v="665"/>
    <x v="3"/>
    <x v="290"/>
    <s v=""/>
    <x v="10"/>
    <x v="0"/>
    <n v="2100"/>
  </r>
  <r>
    <n v="3642"/>
    <s v="Imran Morshed"/>
    <s v="Female"/>
    <d v="1980-08-09T00:00:00"/>
    <n v="45.049315068493151"/>
    <s v="41-50"/>
    <s v="Master's Degree"/>
    <n v="2"/>
    <s v="Team Lead"/>
    <x v="1"/>
    <x v="0"/>
    <x v="0"/>
    <x v="117"/>
    <x v="3"/>
    <x v="359"/>
    <s v=""/>
    <x v="8"/>
    <x v="0"/>
    <n v="2800"/>
  </r>
  <r>
    <n v="3551"/>
    <s v="Mitu Bhuiyan"/>
    <s v="Female"/>
    <d v="1980-08-08T00:00:00"/>
    <n v="45.052054794520551"/>
    <s v="41-50"/>
    <s v="PhD"/>
    <n v="4"/>
    <s v="Senior Manager"/>
    <x v="2"/>
    <x v="0"/>
    <x v="0"/>
    <x v="539"/>
    <x v="3"/>
    <x v="353"/>
    <s v=""/>
    <x v="8"/>
    <x v="0"/>
    <n v="3500"/>
  </r>
  <r>
    <n v="1589"/>
    <s v="Puja Hossain"/>
    <s v="Male"/>
    <d v="1980-07-31T00:00:00"/>
    <n v="45.073972602739723"/>
    <s v="41-50"/>
    <s v="PhD"/>
    <n v="10"/>
    <s v="Senior Manager"/>
    <x v="2"/>
    <x v="0"/>
    <x v="0"/>
    <x v="299"/>
    <x v="0"/>
    <x v="672"/>
    <s v=""/>
    <x v="10"/>
    <x v="0"/>
    <n v="2500"/>
  </r>
  <r>
    <n v="1421"/>
    <s v="Ruhul Kabir"/>
    <s v="Female"/>
    <d v="1980-07-28T00:00:00"/>
    <n v="45.082191780821915"/>
    <s v="41-50"/>
    <s v="Bachelor's Degree"/>
    <n v="3"/>
    <s v="Junior Executive"/>
    <x v="0"/>
    <x v="2"/>
    <x v="2"/>
    <x v="543"/>
    <x v="2"/>
    <x v="8"/>
    <s v=""/>
    <x v="4"/>
    <x v="2"/>
    <n v="3800"/>
  </r>
  <r>
    <n v="1018"/>
    <s v="Sadia Hossain"/>
    <s v="Female"/>
    <d v="1980-07-20T00:00:00"/>
    <n v="45.104109589041094"/>
    <s v="41-50"/>
    <s v="Bachelor's Degree"/>
    <n v="20"/>
    <s v="Trainee"/>
    <x v="1"/>
    <x v="0"/>
    <x v="0"/>
    <x v="53"/>
    <x v="2"/>
    <x v="653"/>
    <s v=""/>
    <x v="9"/>
    <x v="2"/>
    <n v="2300"/>
  </r>
  <r>
    <n v="3423"/>
    <s v="Iftekhar Uddin"/>
    <s v="Female"/>
    <d v="1980-07-18T00:00:00"/>
    <n v="45.109589041095887"/>
    <s v="41-50"/>
    <s v="Master's Degree"/>
    <n v="13"/>
    <s v="Junior Executive"/>
    <x v="0"/>
    <x v="2"/>
    <x v="2"/>
    <x v="159"/>
    <x v="1"/>
    <x v="490"/>
    <s v=""/>
    <x v="0"/>
    <x v="0"/>
    <n v="3900"/>
  </r>
  <r>
    <n v="2468"/>
    <s v="Puja Nizam"/>
    <s v="Female"/>
    <d v="1980-07-13T00:00:00"/>
    <n v="45.123287671232873"/>
    <s v="41-50"/>
    <s v="Master's Degree"/>
    <n v="0"/>
    <s v="Specialist"/>
    <x v="7"/>
    <x v="0"/>
    <x v="0"/>
    <x v="676"/>
    <x v="0"/>
    <x v="260"/>
    <s v=""/>
    <x v="10"/>
    <x v="0"/>
    <n v="3000"/>
  </r>
  <r>
    <n v="2337"/>
    <s v="Samia Ghosh"/>
    <s v="Female"/>
    <d v="1980-07-05T00:00:00"/>
    <n v="45.145205479452052"/>
    <s v="41-50"/>
    <s v="High School"/>
    <n v="20"/>
    <s v="Senior Executive"/>
    <x v="3"/>
    <x v="0"/>
    <x v="0"/>
    <x v="47"/>
    <x v="0"/>
    <x v="682"/>
    <s v=""/>
    <x v="3"/>
    <x v="0"/>
    <n v="2200"/>
  </r>
  <r>
    <n v="3247"/>
    <s v="Khaled Kabir"/>
    <s v="Male"/>
    <d v="1980-07-05T00:00:00"/>
    <n v="45.145205479452052"/>
    <s v="41-50"/>
    <s v="PhD"/>
    <n v="13"/>
    <s v="Manager"/>
    <x v="4"/>
    <x v="2"/>
    <x v="2"/>
    <x v="181"/>
    <x v="0"/>
    <x v="243"/>
    <s v=""/>
    <x v="2"/>
    <x v="0"/>
    <n v="2000"/>
  </r>
  <r>
    <n v="2021"/>
    <s v="Nusrat Karim"/>
    <s v="Male"/>
    <d v="1980-07-01T00:00:00"/>
    <n v="45.156164383561645"/>
    <s v="41-50"/>
    <s v="Bachelor's Degree"/>
    <n v="4"/>
    <s v="Intern"/>
    <x v="6"/>
    <x v="0"/>
    <x v="0"/>
    <x v="225"/>
    <x v="3"/>
    <x v="461"/>
    <s v=""/>
    <x v="10"/>
    <x v="0"/>
    <n v="3800"/>
  </r>
  <r>
    <n v="2936"/>
    <s v="Ruhul Hossain"/>
    <s v="Male"/>
    <d v="1980-06-26T00:00:00"/>
    <n v="45.169863013698631"/>
    <s v="41-50"/>
    <s v="Bachelor's Degree"/>
    <n v="1"/>
    <s v="Specialist"/>
    <x v="7"/>
    <x v="0"/>
    <x v="0"/>
    <x v="434"/>
    <x v="3"/>
    <x v="243"/>
    <s v=""/>
    <x v="2"/>
    <x v="0"/>
    <n v="2900"/>
  </r>
  <r>
    <n v="2993"/>
    <s v="Ayesha Shah"/>
    <s v="Female"/>
    <d v="1980-06-25T00:00:00"/>
    <n v="45.172602739726024"/>
    <s v="41-50"/>
    <s v="Master's Degree"/>
    <n v="14"/>
    <s v="Consultant"/>
    <x v="0"/>
    <x v="0"/>
    <x v="0"/>
    <x v="541"/>
    <x v="3"/>
    <x v="291"/>
    <s v=""/>
    <x v="2"/>
    <x v="0"/>
    <n v="3900"/>
  </r>
  <r>
    <n v="2484"/>
    <s v="Urmi Kabir"/>
    <s v="Male"/>
    <d v="1980-06-19T00:00:00"/>
    <n v="45.18904109589041"/>
    <s v="41-50"/>
    <s v="PhD"/>
    <n v="5"/>
    <s v="Specialist"/>
    <x v="7"/>
    <x v="0"/>
    <x v="0"/>
    <x v="266"/>
    <x v="0"/>
    <x v="367"/>
    <s v=""/>
    <x v="10"/>
    <x v="0"/>
    <n v="3700"/>
  </r>
  <r>
    <n v="2847"/>
    <s v="Sajjad Biswas"/>
    <s v="Female"/>
    <d v="1980-06-15T00:00:00"/>
    <n v="45.2"/>
    <s v="41-50"/>
    <s v="Bachelor's Degree"/>
    <n v="20"/>
    <s v="Senior Manager"/>
    <x v="2"/>
    <x v="0"/>
    <x v="0"/>
    <x v="116"/>
    <x v="0"/>
    <x v="58"/>
    <s v=""/>
    <x v="2"/>
    <x v="0"/>
    <n v="2000"/>
  </r>
  <r>
    <n v="3251"/>
    <s v="Sabbir Nizam"/>
    <s v="Male"/>
    <d v="1980-06-12T00:00:00"/>
    <n v="45.208219178082189"/>
    <s v="41-50"/>
    <s v="PhD"/>
    <n v="14"/>
    <s v="Junior Executive"/>
    <x v="0"/>
    <x v="3"/>
    <x v="3"/>
    <x v="117"/>
    <x v="2"/>
    <x v="343"/>
    <n v="41"/>
    <x v="8"/>
    <x v="1"/>
    <n v="2000"/>
  </r>
  <r>
    <n v="3803"/>
    <s v="Samia Dutta"/>
    <s v="Female"/>
    <d v="1980-06-10T00:00:00"/>
    <n v="45.213698630136989"/>
    <s v="41-50"/>
    <s v="PhD"/>
    <n v="4"/>
    <s v="Coordinator"/>
    <x v="5"/>
    <x v="0"/>
    <x v="0"/>
    <x v="376"/>
    <x v="1"/>
    <x v="584"/>
    <s v=""/>
    <x v="11"/>
    <x v="0"/>
    <n v="2600"/>
  </r>
  <r>
    <n v="3886"/>
    <s v="Keya Pramanik"/>
    <s v="Male"/>
    <d v="1980-06-05T00:00:00"/>
    <n v="45.227397260273975"/>
    <s v="41-50"/>
    <s v="Master's Degree"/>
    <n v="8"/>
    <s v="Consultant"/>
    <x v="0"/>
    <x v="3"/>
    <x v="3"/>
    <x v="140"/>
    <x v="2"/>
    <x v="29"/>
    <n v="33"/>
    <x v="3"/>
    <x v="1"/>
    <n v="3000"/>
  </r>
  <r>
    <n v="3951"/>
    <s v="Kona Roy"/>
    <s v="Female"/>
    <d v="1980-05-29T00:00:00"/>
    <n v="45.246575342465754"/>
    <s v="41-50"/>
    <s v="High School"/>
    <n v="20"/>
    <s v="Senior Executive"/>
    <x v="3"/>
    <x v="0"/>
    <x v="0"/>
    <x v="338"/>
    <x v="1"/>
    <x v="223"/>
    <s v=""/>
    <x v="2"/>
    <x v="0"/>
    <n v="3000"/>
  </r>
  <r>
    <n v="2472"/>
    <s v="Hasan Nandi"/>
    <s v="Female"/>
    <d v="1980-05-28T00:00:00"/>
    <n v="45.249315068493154"/>
    <s v="41-50"/>
    <s v="Master's Degree"/>
    <n v="8"/>
    <s v="Senior Executive"/>
    <x v="3"/>
    <x v="0"/>
    <x v="0"/>
    <x v="589"/>
    <x v="3"/>
    <x v="607"/>
    <s v=""/>
    <x v="5"/>
    <x v="0"/>
    <n v="2100"/>
  </r>
  <r>
    <n v="2428"/>
    <s v="Farzana Mazumder"/>
    <s v="Male"/>
    <d v="1980-05-26T00:00:00"/>
    <n v="45.254794520547946"/>
    <s v="41-50"/>
    <s v="Master's Degree"/>
    <n v="15"/>
    <s v="Assistant Manager"/>
    <x v="1"/>
    <x v="0"/>
    <x v="0"/>
    <x v="445"/>
    <x v="1"/>
    <x v="643"/>
    <s v=""/>
    <x v="7"/>
    <x v="0"/>
    <n v="2300"/>
  </r>
  <r>
    <n v="3829"/>
    <s v="Amin Sultana"/>
    <s v="Male"/>
    <d v="1980-05-23T00:00:00"/>
    <n v="45.263013698630139"/>
    <s v="41-50"/>
    <s v="High School"/>
    <n v="13"/>
    <s v="Officer"/>
    <x v="5"/>
    <x v="0"/>
    <x v="0"/>
    <x v="424"/>
    <x v="1"/>
    <x v="584"/>
    <s v=""/>
    <x v="11"/>
    <x v="0"/>
    <n v="2500"/>
  </r>
  <r>
    <n v="1396"/>
    <s v="Rafi Sultana"/>
    <s v="Male"/>
    <d v="1980-05-15T00:00:00"/>
    <n v="45.284931506849318"/>
    <s v="41-50"/>
    <s v="PhD"/>
    <n v="9"/>
    <s v="Senior Executive"/>
    <x v="3"/>
    <x v="3"/>
    <x v="3"/>
    <x v="566"/>
    <x v="0"/>
    <x v="461"/>
    <s v=""/>
    <x v="10"/>
    <x v="0"/>
    <n v="3000"/>
  </r>
  <r>
    <n v="1966"/>
    <s v="Tania Nizam"/>
    <s v="Male"/>
    <d v="1980-05-13T00:00:00"/>
    <n v="45.290410958904111"/>
    <s v="41-50"/>
    <s v="Master's Degree"/>
    <n v="6"/>
    <s v="Specialist"/>
    <x v="7"/>
    <x v="0"/>
    <x v="0"/>
    <x v="228"/>
    <x v="1"/>
    <x v="174"/>
    <s v=""/>
    <x v="1"/>
    <x v="0"/>
    <n v="2600"/>
  </r>
  <r>
    <n v="1434"/>
    <s v="Mehedi Khan"/>
    <s v="Female"/>
    <d v="1980-05-10T00:00:00"/>
    <n v="45.298630136986304"/>
    <s v="41-50"/>
    <s v="Master's Degree"/>
    <n v="8"/>
    <s v="Consultant"/>
    <x v="0"/>
    <x v="0"/>
    <x v="0"/>
    <x v="297"/>
    <x v="2"/>
    <x v="435"/>
    <n v="38"/>
    <x v="8"/>
    <x v="1"/>
    <n v="2900"/>
  </r>
  <r>
    <n v="3593"/>
    <s v="Tarek Karim"/>
    <s v="Male"/>
    <d v="1980-05-05T00:00:00"/>
    <n v="45.31232876712329"/>
    <s v="41-50"/>
    <s v="Bachelor's Degree"/>
    <n v="12"/>
    <s v="Analyst"/>
    <x v="4"/>
    <x v="0"/>
    <x v="0"/>
    <x v="522"/>
    <x v="0"/>
    <x v="531"/>
    <s v=""/>
    <x v="10"/>
    <x v="0"/>
    <n v="3000"/>
  </r>
  <r>
    <n v="3617"/>
    <s v="Keya Sultana"/>
    <s v="Male"/>
    <d v="1980-05-04T00:00:00"/>
    <n v="45.315068493150683"/>
    <s v="41-50"/>
    <s v="Master's Degree"/>
    <n v="12"/>
    <s v="Manager"/>
    <x v="4"/>
    <x v="0"/>
    <x v="0"/>
    <x v="687"/>
    <x v="1"/>
    <x v="504"/>
    <s v=""/>
    <x v="0"/>
    <x v="0"/>
    <n v="3200"/>
  </r>
  <r>
    <n v="2833"/>
    <s v="Rina Sheikh"/>
    <s v="Male"/>
    <d v="1980-05-01T00:00:00"/>
    <n v="45.323287671232876"/>
    <s v="41-50"/>
    <s v="Bachelor's Degree"/>
    <n v="13"/>
    <s v="Analyst"/>
    <x v="4"/>
    <x v="0"/>
    <x v="0"/>
    <x v="241"/>
    <x v="3"/>
    <x v="405"/>
    <s v=""/>
    <x v="4"/>
    <x v="0"/>
    <n v="2100"/>
  </r>
  <r>
    <n v="2754"/>
    <s v="Kamrul Bhuiyan"/>
    <s v="Male"/>
    <d v="1980-04-19T00:00:00"/>
    <n v="45.356164383561641"/>
    <s v="41-50"/>
    <s v="High School"/>
    <n v="8"/>
    <s v="Senior Executive"/>
    <x v="3"/>
    <x v="1"/>
    <x v="1"/>
    <x v="237"/>
    <x v="2"/>
    <x v="337"/>
    <n v="35"/>
    <x v="3"/>
    <x v="1"/>
    <n v="2500"/>
  </r>
  <r>
    <n v="1478"/>
    <s v="Nafisa Bari"/>
    <s v="Female"/>
    <d v="1980-04-13T00:00:00"/>
    <n v="45.372602739726027"/>
    <s v="41-50"/>
    <s v="Master's Degree"/>
    <n v="0"/>
    <s v="Intern"/>
    <x v="6"/>
    <x v="2"/>
    <x v="2"/>
    <x v="630"/>
    <x v="2"/>
    <x v="112"/>
    <s v=""/>
    <x v="8"/>
    <x v="2"/>
    <n v="2200"/>
  </r>
  <r>
    <n v="2404"/>
    <s v="Rafi Sarkar"/>
    <s v="Male"/>
    <d v="1980-04-11T00:00:00"/>
    <n v="45.37808219178082"/>
    <s v="41-50"/>
    <s v="High School"/>
    <n v="2"/>
    <s v="Senior Executive"/>
    <x v="3"/>
    <x v="3"/>
    <x v="3"/>
    <x v="135"/>
    <x v="4"/>
    <x v="221"/>
    <s v=""/>
    <x v="0"/>
    <x v="0"/>
    <n v="3900"/>
  </r>
  <r>
    <n v="2442"/>
    <s v="Sadia Sheikh"/>
    <s v="Male"/>
    <d v="1980-04-06T00:00:00"/>
    <n v="45.391780821917806"/>
    <s v="41-50"/>
    <s v="Bachelor's Degree"/>
    <n v="9"/>
    <s v="Executive"/>
    <x v="0"/>
    <x v="2"/>
    <x v="2"/>
    <x v="24"/>
    <x v="1"/>
    <x v="0"/>
    <s v=""/>
    <x v="0"/>
    <x v="0"/>
    <n v="2200"/>
  </r>
  <r>
    <n v="1053"/>
    <s v="Mona Nizam"/>
    <s v="Female"/>
    <d v="1980-04-03T00:00:00"/>
    <n v="45.4"/>
    <s v="41-50"/>
    <s v="PhD"/>
    <n v="4"/>
    <s v="Team Lead"/>
    <x v="1"/>
    <x v="2"/>
    <x v="2"/>
    <x v="357"/>
    <x v="3"/>
    <x v="281"/>
    <s v=""/>
    <x v="4"/>
    <x v="0"/>
    <n v="3200"/>
  </r>
  <r>
    <n v="3515"/>
    <s v="Sajid Kabir"/>
    <s v="Female"/>
    <d v="1980-04-01T00:00:00"/>
    <n v="45.405479452054792"/>
    <s v="41-50"/>
    <s v="PhD"/>
    <n v="9"/>
    <s v="Executive"/>
    <x v="0"/>
    <x v="0"/>
    <x v="0"/>
    <x v="692"/>
    <x v="3"/>
    <x v="484"/>
    <s v=""/>
    <x v="3"/>
    <x v="0"/>
    <n v="2300"/>
  </r>
  <r>
    <n v="1489"/>
    <s v="Ruhul Mahmud"/>
    <s v="Female"/>
    <d v="1980-04-01T00:00:00"/>
    <n v="45.405479452054792"/>
    <s v="41-50"/>
    <s v="High School"/>
    <n v="10"/>
    <s v="Senior Manager"/>
    <x v="2"/>
    <x v="0"/>
    <x v="0"/>
    <x v="379"/>
    <x v="1"/>
    <x v="485"/>
    <s v=""/>
    <x v="9"/>
    <x v="0"/>
    <n v="2700"/>
  </r>
  <r>
    <n v="1351"/>
    <s v="Tanvir Arefin"/>
    <s v="Male"/>
    <d v="1980-03-31T00:00:00"/>
    <n v="45.408219178082192"/>
    <s v="41-50"/>
    <s v="PhD"/>
    <n v="0"/>
    <s v="Executive"/>
    <x v="0"/>
    <x v="0"/>
    <x v="0"/>
    <x v="51"/>
    <x v="2"/>
    <x v="45"/>
    <s v=""/>
    <x v="6"/>
    <x v="2"/>
    <n v="2000"/>
  </r>
  <r>
    <n v="3397"/>
    <s v="Rina Biswas"/>
    <s v="Male"/>
    <d v="1980-03-20T00:00:00"/>
    <n v="45.438356164383563"/>
    <s v="41-50"/>
    <s v="Master's Degree"/>
    <n v="19"/>
    <s v="Trainee"/>
    <x v="1"/>
    <x v="0"/>
    <x v="0"/>
    <x v="629"/>
    <x v="3"/>
    <x v="76"/>
    <s v=""/>
    <x v="5"/>
    <x v="0"/>
    <n v="2800"/>
  </r>
  <r>
    <n v="2005"/>
    <s v="Nadia Ghosh"/>
    <s v="Male"/>
    <d v="1980-03-14T00:00:00"/>
    <n v="45.454794520547942"/>
    <s v="41-50"/>
    <s v="Master's Degree"/>
    <n v="7"/>
    <s v="Coordinator"/>
    <x v="5"/>
    <x v="0"/>
    <x v="0"/>
    <x v="463"/>
    <x v="1"/>
    <x v="476"/>
    <s v=""/>
    <x v="4"/>
    <x v="0"/>
    <n v="3600"/>
  </r>
  <r>
    <n v="1586"/>
    <s v="Ashik Mazumder"/>
    <s v="Female"/>
    <d v="1980-03-10T00:00:00"/>
    <n v="45.465753424657535"/>
    <s v="41-50"/>
    <s v="Master's Degree"/>
    <n v="6"/>
    <s v="General Manager"/>
    <x v="2"/>
    <x v="0"/>
    <x v="0"/>
    <x v="549"/>
    <x v="3"/>
    <x v="538"/>
    <s v=""/>
    <x v="3"/>
    <x v="0"/>
    <n v="3800"/>
  </r>
  <r>
    <n v="2554"/>
    <s v="Mahfuz Mandal"/>
    <s v="Male"/>
    <d v="1980-03-09T00:00:00"/>
    <n v="45.468493150684928"/>
    <s v="41-50"/>
    <s v="High School"/>
    <n v="2"/>
    <s v="Analyst"/>
    <x v="4"/>
    <x v="0"/>
    <x v="0"/>
    <x v="615"/>
    <x v="1"/>
    <x v="542"/>
    <s v=""/>
    <x v="9"/>
    <x v="0"/>
    <n v="2500"/>
  </r>
  <r>
    <n v="2056"/>
    <s v="Shila Kabir"/>
    <s v="Male"/>
    <d v="1980-03-09T00:00:00"/>
    <n v="45.468493150684928"/>
    <s v="41-50"/>
    <s v="Bachelor's Degree"/>
    <n v="10"/>
    <s v="Assistant Manager"/>
    <x v="1"/>
    <x v="0"/>
    <x v="0"/>
    <x v="417"/>
    <x v="1"/>
    <x v="200"/>
    <s v=""/>
    <x v="10"/>
    <x v="0"/>
    <n v="3700"/>
  </r>
  <r>
    <n v="1085"/>
    <s v="Parvez Mandal"/>
    <s v="Male"/>
    <d v="1980-03-07T00:00:00"/>
    <n v="45.473972602739728"/>
    <s v="41-50"/>
    <s v="High School"/>
    <n v="17"/>
    <s v="Manager"/>
    <x v="4"/>
    <x v="2"/>
    <x v="2"/>
    <x v="163"/>
    <x v="0"/>
    <x v="143"/>
    <s v=""/>
    <x v="6"/>
    <x v="0"/>
    <n v="2100"/>
  </r>
  <r>
    <n v="1662"/>
    <s v="Puja Ghosh"/>
    <s v="Female"/>
    <d v="1980-03-02T00:00:00"/>
    <n v="45.487671232876714"/>
    <s v="41-50"/>
    <s v="Master's Degree"/>
    <n v="8"/>
    <s v="Director"/>
    <x v="2"/>
    <x v="3"/>
    <x v="3"/>
    <x v="241"/>
    <x v="4"/>
    <x v="234"/>
    <s v=""/>
    <x v="4"/>
    <x v="0"/>
    <n v="3900"/>
  </r>
  <r>
    <n v="2070"/>
    <s v="Shafin Shah"/>
    <s v="Female"/>
    <d v="1980-03-01T00:00:00"/>
    <n v="45.490410958904107"/>
    <s v="41-50"/>
    <s v="High School"/>
    <n v="17"/>
    <s v="General Manager"/>
    <x v="2"/>
    <x v="0"/>
    <x v="0"/>
    <x v="352"/>
    <x v="0"/>
    <x v="19"/>
    <s v=""/>
    <x v="2"/>
    <x v="0"/>
    <n v="2300"/>
  </r>
  <r>
    <n v="2959"/>
    <s v="Hasan Uddin"/>
    <s v="Female"/>
    <d v="1980-02-29T00:00:00"/>
    <n v="45.493150684931507"/>
    <s v="41-50"/>
    <s v="High School"/>
    <n v="14"/>
    <s v="Senior Manager"/>
    <x v="2"/>
    <x v="2"/>
    <x v="2"/>
    <x v="306"/>
    <x v="0"/>
    <x v="288"/>
    <s v=""/>
    <x v="11"/>
    <x v="0"/>
    <n v="2500"/>
  </r>
  <r>
    <n v="3243"/>
    <s v="Jannat Ferdous"/>
    <s v="Male"/>
    <d v="1980-02-21T00:00:00"/>
    <n v="45.515068493150686"/>
    <s v="41-50"/>
    <s v="PhD"/>
    <n v="3"/>
    <s v="Senior Executive"/>
    <x v="3"/>
    <x v="3"/>
    <x v="3"/>
    <x v="323"/>
    <x v="2"/>
    <x v="679"/>
    <n v="56"/>
    <x v="0"/>
    <x v="1"/>
    <n v="3100"/>
  </r>
  <r>
    <n v="1774"/>
    <s v="Sumaiya Islam"/>
    <s v="Female"/>
    <d v="1980-02-20T00:00:00"/>
    <n v="45.517808219178079"/>
    <s v="41-50"/>
    <s v="High School"/>
    <n v="17"/>
    <s v="Executive"/>
    <x v="0"/>
    <x v="1"/>
    <x v="1"/>
    <x v="20"/>
    <x v="1"/>
    <x v="331"/>
    <s v=""/>
    <x v="2"/>
    <x v="0"/>
    <n v="3000"/>
  </r>
  <r>
    <n v="1239"/>
    <s v="Jannat Khan"/>
    <s v="Female"/>
    <d v="1980-02-10T00:00:00"/>
    <n v="45.545205479452058"/>
    <s v="41-50"/>
    <s v="PhD"/>
    <n v="15"/>
    <s v="Trainee"/>
    <x v="1"/>
    <x v="0"/>
    <x v="0"/>
    <x v="13"/>
    <x v="0"/>
    <x v="159"/>
    <s v=""/>
    <x v="10"/>
    <x v="0"/>
    <n v="3500"/>
  </r>
  <r>
    <n v="1659"/>
    <s v="Rafi Chowdhury"/>
    <s v="Male"/>
    <d v="1980-02-09T00:00:00"/>
    <n v="45.547945205479451"/>
    <s v="41-50"/>
    <s v="PhD"/>
    <n v="18"/>
    <s v="Senior Executive"/>
    <x v="3"/>
    <x v="0"/>
    <x v="0"/>
    <x v="371"/>
    <x v="1"/>
    <x v="237"/>
    <s v=""/>
    <x v="3"/>
    <x v="0"/>
    <n v="3200"/>
  </r>
  <r>
    <n v="3242"/>
    <s v="Parvez Das"/>
    <s v="Male"/>
    <d v="1980-01-30T00:00:00"/>
    <n v="45.575342465753423"/>
    <s v="41-50"/>
    <s v="High School"/>
    <n v="7"/>
    <s v="Senior Executive"/>
    <x v="3"/>
    <x v="0"/>
    <x v="0"/>
    <x v="693"/>
    <x v="0"/>
    <x v="572"/>
    <s v=""/>
    <x v="10"/>
    <x v="0"/>
    <n v="2100"/>
  </r>
  <r>
    <n v="3070"/>
    <s v="Sabbir Talukder"/>
    <s v="Male"/>
    <d v="1980-01-30T00:00:00"/>
    <n v="45.575342465753423"/>
    <s v="41-50"/>
    <s v="PhD"/>
    <n v="18"/>
    <s v="Junior Executive"/>
    <x v="0"/>
    <x v="0"/>
    <x v="0"/>
    <x v="162"/>
    <x v="0"/>
    <x v="216"/>
    <s v=""/>
    <x v="1"/>
    <x v="0"/>
    <n v="3600"/>
  </r>
  <r>
    <n v="3690"/>
    <s v="Imran Mahmud"/>
    <s v="Male"/>
    <d v="1980-01-26T00:00:00"/>
    <n v="45.586301369863016"/>
    <s v="41-50"/>
    <s v="High School"/>
    <n v="2"/>
    <s v="Coordinator"/>
    <x v="5"/>
    <x v="0"/>
    <x v="0"/>
    <x v="289"/>
    <x v="1"/>
    <x v="496"/>
    <s v=""/>
    <x v="10"/>
    <x v="0"/>
    <n v="2100"/>
  </r>
  <r>
    <n v="2492"/>
    <s v="Towhid Ghosh"/>
    <s v="Female"/>
    <d v="1980-01-26T00:00:00"/>
    <n v="45.586301369863016"/>
    <s v="41-50"/>
    <s v="Bachelor's Degree"/>
    <n v="17"/>
    <s v="Coordinator"/>
    <x v="5"/>
    <x v="0"/>
    <x v="0"/>
    <x v="669"/>
    <x v="3"/>
    <x v="194"/>
    <s v=""/>
    <x v="9"/>
    <x v="0"/>
    <n v="2300"/>
  </r>
  <r>
    <n v="1211"/>
    <s v="Puja Biswas"/>
    <s v="Female"/>
    <d v="1980-01-24T00:00:00"/>
    <n v="45.591780821917808"/>
    <s v="41-50"/>
    <s v="PhD"/>
    <n v="13"/>
    <s v="Senior Executive"/>
    <x v="3"/>
    <x v="0"/>
    <x v="0"/>
    <x v="75"/>
    <x v="0"/>
    <x v="584"/>
    <s v=""/>
    <x v="11"/>
    <x v="0"/>
    <n v="3000"/>
  </r>
  <r>
    <n v="3277"/>
    <s v="Ruma Basu"/>
    <s v="Male"/>
    <d v="1980-01-21T00:00:00"/>
    <n v="45.6"/>
    <s v="41-50"/>
    <s v="High School"/>
    <n v="18"/>
    <s v="Executive"/>
    <x v="0"/>
    <x v="0"/>
    <x v="0"/>
    <x v="219"/>
    <x v="1"/>
    <x v="44"/>
    <s v=""/>
    <x v="3"/>
    <x v="0"/>
    <n v="3400"/>
  </r>
  <r>
    <n v="1882"/>
    <s v="Jahid Ahmed"/>
    <s v="Male"/>
    <d v="1980-01-20T00:00:00"/>
    <n v="45.602739726027394"/>
    <s v="41-50"/>
    <s v="Bachelor's Degree"/>
    <n v="6"/>
    <s v="Intern"/>
    <x v="6"/>
    <x v="0"/>
    <x v="0"/>
    <x v="176"/>
    <x v="1"/>
    <x v="622"/>
    <s v=""/>
    <x v="1"/>
    <x v="0"/>
    <n v="2800"/>
  </r>
  <r>
    <n v="3959"/>
    <s v="Priya Arefin"/>
    <s v="Female"/>
    <d v="1980-01-10T00:00:00"/>
    <n v="45.630136986301373"/>
    <s v="41-50"/>
    <s v="Bachelor's Degree"/>
    <n v="3"/>
    <s v="Team Lead"/>
    <x v="1"/>
    <x v="0"/>
    <x v="0"/>
    <x v="477"/>
    <x v="3"/>
    <x v="657"/>
    <s v=""/>
    <x v="5"/>
    <x v="0"/>
    <n v="2700"/>
  </r>
  <r>
    <n v="1736"/>
    <s v="Biplob Hossain"/>
    <s v="Female"/>
    <d v="1980-01-10T00:00:00"/>
    <n v="45.630136986301373"/>
    <s v="41-50"/>
    <s v="PhD"/>
    <n v="1"/>
    <s v="Senior Executive"/>
    <x v="3"/>
    <x v="1"/>
    <x v="1"/>
    <x v="494"/>
    <x v="2"/>
    <x v="232"/>
    <s v=""/>
    <x v="2"/>
    <x v="2"/>
    <n v="3000"/>
  </r>
  <r>
    <n v="3840"/>
    <s v="Kona Mandal"/>
    <s v="Male"/>
    <d v="1980-01-07T00:00:00"/>
    <n v="45.638356164383559"/>
    <s v="41-50"/>
    <s v="Bachelor's Degree"/>
    <n v="7"/>
    <s v="Team Lead"/>
    <x v="1"/>
    <x v="3"/>
    <x v="3"/>
    <x v="29"/>
    <x v="2"/>
    <x v="359"/>
    <n v="55"/>
    <x v="8"/>
    <x v="1"/>
    <n v="2700"/>
  </r>
  <r>
    <n v="3184"/>
    <s v="Ayesha Bhuiyan"/>
    <s v="Female"/>
    <d v="1980-01-04T00:00:00"/>
    <n v="45.646575342465752"/>
    <s v="41-50"/>
    <s v="Bachelor's Degree"/>
    <n v="14"/>
    <s v="Senior Manager"/>
    <x v="2"/>
    <x v="0"/>
    <x v="0"/>
    <x v="297"/>
    <x v="0"/>
    <x v="114"/>
    <s v=""/>
    <x v="0"/>
    <x v="0"/>
    <n v="2000"/>
  </r>
  <r>
    <n v="2017"/>
    <s v="Priya Hossain"/>
    <s v="Female"/>
    <d v="1980-01-04T00:00:00"/>
    <n v="45.646575342465752"/>
    <s v="41-50"/>
    <s v="High School"/>
    <n v="19"/>
    <s v="Executive"/>
    <x v="0"/>
    <x v="0"/>
    <x v="0"/>
    <x v="457"/>
    <x v="1"/>
    <x v="354"/>
    <s v=""/>
    <x v="1"/>
    <x v="0"/>
    <n v="2500"/>
  </r>
  <r>
    <n v="1938"/>
    <s v="Ruhul Uddin"/>
    <s v="Male"/>
    <d v="1979-12-28T00:00:00"/>
    <n v="45.665753424657531"/>
    <s v="41-50"/>
    <s v="Bachelor's Degree"/>
    <n v="7"/>
    <s v="Analyst"/>
    <x v="4"/>
    <x v="0"/>
    <x v="0"/>
    <x v="424"/>
    <x v="2"/>
    <x v="567"/>
    <s v=""/>
    <x v="1"/>
    <x v="2"/>
    <n v="3900"/>
  </r>
  <r>
    <n v="3160"/>
    <s v="Ruma Anwar"/>
    <s v="Male"/>
    <d v="1979-12-26T00:00:00"/>
    <n v="45.671232876712331"/>
    <s v="41-50"/>
    <s v="High School"/>
    <n v="15"/>
    <s v="General Manager"/>
    <x v="2"/>
    <x v="0"/>
    <x v="0"/>
    <x v="654"/>
    <x v="1"/>
    <x v="639"/>
    <s v=""/>
    <x v="10"/>
    <x v="0"/>
    <n v="3300"/>
  </r>
  <r>
    <n v="3065"/>
    <s v="Parvez Khan"/>
    <s v="Female"/>
    <d v="1979-12-23T00:00:00"/>
    <n v="45.679452054794524"/>
    <s v="41-50"/>
    <s v="Bachelor's Degree"/>
    <n v="11"/>
    <s v="Executive"/>
    <x v="0"/>
    <x v="2"/>
    <x v="2"/>
    <x v="249"/>
    <x v="1"/>
    <x v="43"/>
    <s v=""/>
    <x v="9"/>
    <x v="0"/>
    <n v="2900"/>
  </r>
  <r>
    <n v="2953"/>
    <s v="Priya Khan"/>
    <s v="Male"/>
    <d v="1979-12-22T00:00:00"/>
    <n v="45.682191780821917"/>
    <s v="41-50"/>
    <s v="Master's Degree"/>
    <n v="10"/>
    <s v="Assistant Manager"/>
    <x v="1"/>
    <x v="0"/>
    <x v="0"/>
    <x v="566"/>
    <x v="3"/>
    <x v="108"/>
    <s v=""/>
    <x v="10"/>
    <x v="0"/>
    <n v="2900"/>
  </r>
  <r>
    <n v="2664"/>
    <s v="Amin Arefin"/>
    <s v="Female"/>
    <d v="1979-12-22T00:00:00"/>
    <n v="45.682191780821917"/>
    <s v="41-50"/>
    <s v="Master's Degree"/>
    <n v="15"/>
    <s v="Junior Executive"/>
    <x v="0"/>
    <x v="2"/>
    <x v="2"/>
    <x v="539"/>
    <x v="0"/>
    <x v="373"/>
    <s v=""/>
    <x v="0"/>
    <x v="0"/>
    <n v="2000"/>
  </r>
  <r>
    <n v="3810"/>
    <s v="Sajid Sheikh"/>
    <s v="Male"/>
    <d v="1979-12-13T00:00:00"/>
    <n v="45.706849315068496"/>
    <s v="41-50"/>
    <s v="Bachelor's Degree"/>
    <n v="5"/>
    <s v="Senior Executive"/>
    <x v="3"/>
    <x v="0"/>
    <x v="0"/>
    <x v="387"/>
    <x v="1"/>
    <x v="579"/>
    <s v=""/>
    <x v="6"/>
    <x v="0"/>
    <n v="2200"/>
  </r>
  <r>
    <n v="3058"/>
    <s v="Tarek Chowdhury"/>
    <s v="Male"/>
    <d v="1979-12-13T00:00:00"/>
    <n v="45.706849315068496"/>
    <s v="41-50"/>
    <s v="PhD"/>
    <n v="4"/>
    <s v="General Manager"/>
    <x v="2"/>
    <x v="2"/>
    <x v="2"/>
    <x v="71"/>
    <x v="0"/>
    <x v="137"/>
    <s v=""/>
    <x v="5"/>
    <x v="0"/>
    <n v="3100"/>
  </r>
  <r>
    <n v="2702"/>
    <s v="Puja Alam"/>
    <s v="Male"/>
    <d v="1979-12-11T00:00:00"/>
    <n v="45.712328767123289"/>
    <s v="41-50"/>
    <s v="Bachelor's Degree"/>
    <n v="11"/>
    <s v="Intern"/>
    <x v="6"/>
    <x v="3"/>
    <x v="3"/>
    <x v="499"/>
    <x v="3"/>
    <x v="213"/>
    <s v=""/>
    <x v="11"/>
    <x v="0"/>
    <n v="2200"/>
  </r>
  <r>
    <n v="3306"/>
    <s v="Shawon Biswas"/>
    <s v="Male"/>
    <d v="1979-12-10T00:00:00"/>
    <n v="45.715068493150682"/>
    <s v="41-50"/>
    <s v="Bachelor's Degree"/>
    <n v="16"/>
    <s v="Senior Executive"/>
    <x v="3"/>
    <x v="0"/>
    <x v="0"/>
    <x v="108"/>
    <x v="3"/>
    <x v="665"/>
    <s v=""/>
    <x v="11"/>
    <x v="0"/>
    <n v="2900"/>
  </r>
  <r>
    <n v="2842"/>
    <s v="Ayesha Mazumder"/>
    <s v="Female"/>
    <d v="1979-12-10T00:00:00"/>
    <n v="45.715068493150682"/>
    <s v="41-50"/>
    <s v="High School"/>
    <n v="9"/>
    <s v="Senior Executive"/>
    <x v="3"/>
    <x v="0"/>
    <x v="0"/>
    <x v="343"/>
    <x v="1"/>
    <x v="596"/>
    <s v=""/>
    <x v="0"/>
    <x v="0"/>
    <n v="2000"/>
  </r>
  <r>
    <n v="2824"/>
    <s v="Rina Pal"/>
    <s v="Female"/>
    <d v="1979-12-04T00:00:00"/>
    <n v="45.731506849315068"/>
    <s v="41-50"/>
    <s v="Bachelor's Degree"/>
    <n v="11"/>
    <s v="Analyst"/>
    <x v="4"/>
    <x v="0"/>
    <x v="0"/>
    <x v="401"/>
    <x v="0"/>
    <x v="138"/>
    <s v=""/>
    <x v="11"/>
    <x v="0"/>
    <n v="2300"/>
  </r>
  <r>
    <n v="3771"/>
    <s v="Ruhul Basu"/>
    <s v="Male"/>
    <d v="1979-12-04T00:00:00"/>
    <n v="45.731506849315068"/>
    <s v="41-50"/>
    <s v="PhD"/>
    <n v="16"/>
    <s v="Manager"/>
    <x v="4"/>
    <x v="0"/>
    <x v="0"/>
    <x v="556"/>
    <x v="0"/>
    <x v="683"/>
    <s v=""/>
    <x v="4"/>
    <x v="0"/>
    <n v="2100"/>
  </r>
  <r>
    <n v="1655"/>
    <s v="Rafi Karim"/>
    <s v="Female"/>
    <d v="1979-11-28T00:00:00"/>
    <n v="45.747945205479454"/>
    <s v="41-50"/>
    <s v="High School"/>
    <n v="10"/>
    <s v="Team Lead"/>
    <x v="1"/>
    <x v="0"/>
    <x v="0"/>
    <x v="514"/>
    <x v="3"/>
    <x v="326"/>
    <s v=""/>
    <x v="1"/>
    <x v="0"/>
    <n v="3500"/>
  </r>
  <r>
    <n v="3399"/>
    <s v="Faria Sarkar"/>
    <s v="Male"/>
    <d v="1979-11-27T00:00:00"/>
    <n v="45.750684931506846"/>
    <s v="41-50"/>
    <s v="High School"/>
    <n v="8"/>
    <s v="Coordinator"/>
    <x v="5"/>
    <x v="0"/>
    <x v="0"/>
    <x v="233"/>
    <x v="4"/>
    <x v="250"/>
    <s v=""/>
    <x v="1"/>
    <x v="0"/>
    <n v="2300"/>
  </r>
  <r>
    <n v="1539"/>
    <s v="Anika Talukder"/>
    <s v="Male"/>
    <d v="1979-11-13T00:00:00"/>
    <n v="45.789041095890411"/>
    <s v="41-50"/>
    <s v="PhD"/>
    <n v="7"/>
    <s v="Senior Manager"/>
    <x v="2"/>
    <x v="0"/>
    <x v="0"/>
    <x v="594"/>
    <x v="1"/>
    <x v="673"/>
    <s v=""/>
    <x v="5"/>
    <x v="0"/>
    <n v="2900"/>
  </r>
  <r>
    <n v="3565"/>
    <s v="Nusrat Sharif"/>
    <s v="Male"/>
    <d v="1979-11-13T00:00:00"/>
    <n v="45.789041095890411"/>
    <s v="41-50"/>
    <s v="PhD"/>
    <n v="18"/>
    <s v="Assistant Manager"/>
    <x v="1"/>
    <x v="3"/>
    <x v="3"/>
    <x v="597"/>
    <x v="4"/>
    <x v="658"/>
    <s v=""/>
    <x v="6"/>
    <x v="0"/>
    <n v="2900"/>
  </r>
  <r>
    <n v="2569"/>
    <s v="Sumaiya Akter"/>
    <s v="Female"/>
    <d v="1979-11-07T00:00:00"/>
    <n v="45.805479452054797"/>
    <s v="41-50"/>
    <s v="Master's Degree"/>
    <n v="20"/>
    <s v="Consultant"/>
    <x v="0"/>
    <x v="3"/>
    <x v="3"/>
    <x v="286"/>
    <x v="2"/>
    <x v="251"/>
    <n v="50"/>
    <x v="4"/>
    <x v="1"/>
    <n v="2600"/>
  </r>
  <r>
    <n v="1565"/>
    <s v="Nusrat Kabir"/>
    <s v="Male"/>
    <d v="1979-11-01T00:00:00"/>
    <n v="45.821917808219176"/>
    <s v="41-50"/>
    <s v="Bachelor's Degree"/>
    <n v="13"/>
    <s v="Senior Executive"/>
    <x v="3"/>
    <x v="0"/>
    <x v="0"/>
    <x v="603"/>
    <x v="3"/>
    <x v="652"/>
    <s v=""/>
    <x v="3"/>
    <x v="0"/>
    <n v="3800"/>
  </r>
  <r>
    <n v="2079"/>
    <s v="Shawon Sharif"/>
    <s v="Female"/>
    <d v="1979-10-27T00:00:00"/>
    <n v="45.835616438356162"/>
    <s v="41-50"/>
    <s v="Master's Degree"/>
    <n v="10"/>
    <s v="General Manager"/>
    <x v="2"/>
    <x v="0"/>
    <x v="0"/>
    <x v="209"/>
    <x v="0"/>
    <x v="255"/>
    <s v=""/>
    <x v="10"/>
    <x v="0"/>
    <n v="3400"/>
  </r>
  <r>
    <n v="1078"/>
    <s v="Priya Das"/>
    <s v="Male"/>
    <d v="1979-10-20T00:00:00"/>
    <n v="45.854794520547948"/>
    <s v="41-50"/>
    <s v="PhD"/>
    <n v="20"/>
    <s v="Executive"/>
    <x v="0"/>
    <x v="2"/>
    <x v="2"/>
    <x v="257"/>
    <x v="2"/>
    <x v="557"/>
    <n v="48"/>
    <x v="1"/>
    <x v="1"/>
    <n v="2100"/>
  </r>
  <r>
    <n v="2338"/>
    <s v="Ruma Anwar"/>
    <s v="Female"/>
    <d v="1979-10-16T00:00:00"/>
    <n v="45.865753424657534"/>
    <s v="41-50"/>
    <s v="PhD"/>
    <n v="8"/>
    <s v="Executive"/>
    <x v="0"/>
    <x v="0"/>
    <x v="0"/>
    <x v="633"/>
    <x v="1"/>
    <x v="554"/>
    <s v=""/>
    <x v="1"/>
    <x v="0"/>
    <n v="2200"/>
  </r>
  <r>
    <n v="1012"/>
    <s v="Nusrat Mahmud"/>
    <s v="Female"/>
    <d v="1979-10-13T00:00:00"/>
    <n v="45.873972602739727"/>
    <s v="41-50"/>
    <s v="Bachelor's Degree"/>
    <n v="7"/>
    <s v="General Manager"/>
    <x v="2"/>
    <x v="0"/>
    <x v="0"/>
    <x v="330"/>
    <x v="1"/>
    <x v="409"/>
    <s v=""/>
    <x v="2"/>
    <x v="0"/>
    <n v="3000"/>
  </r>
  <r>
    <n v="3892"/>
    <s v="Mahfuz Das"/>
    <s v="Male"/>
    <d v="1979-10-12T00:00:00"/>
    <n v="45.876712328767127"/>
    <s v="41-50"/>
    <s v="High School"/>
    <n v="14"/>
    <s v="Executive"/>
    <x v="0"/>
    <x v="3"/>
    <x v="3"/>
    <x v="594"/>
    <x v="2"/>
    <x v="289"/>
    <n v="49"/>
    <x v="5"/>
    <x v="1"/>
    <n v="2000"/>
  </r>
  <r>
    <n v="2460"/>
    <s v="Sabbir Karim"/>
    <s v="Male"/>
    <d v="1979-10-10T00:00:00"/>
    <n v="45.88219178082192"/>
    <s v="41-50"/>
    <s v="Bachelor's Degree"/>
    <n v="16"/>
    <s v="Manager"/>
    <x v="4"/>
    <x v="0"/>
    <x v="0"/>
    <x v="633"/>
    <x v="3"/>
    <x v="477"/>
    <s v=""/>
    <x v="1"/>
    <x v="0"/>
    <n v="3700"/>
  </r>
  <r>
    <n v="2471"/>
    <s v="Biplob Talukder"/>
    <s v="Male"/>
    <d v="1979-10-02T00:00:00"/>
    <n v="45.904109589041099"/>
    <s v="41-50"/>
    <s v="PhD"/>
    <n v="6"/>
    <s v="Manager"/>
    <x v="4"/>
    <x v="3"/>
    <x v="3"/>
    <x v="359"/>
    <x v="2"/>
    <x v="418"/>
    <n v="46"/>
    <x v="10"/>
    <x v="1"/>
    <n v="2000"/>
  </r>
  <r>
    <n v="2303"/>
    <s v="Shawon Basu"/>
    <s v="Male"/>
    <d v="1979-10-01T00:00:00"/>
    <n v="45.906849315068492"/>
    <s v="41-50"/>
    <s v="Master's Degree"/>
    <n v="7"/>
    <s v="Trainee"/>
    <x v="1"/>
    <x v="0"/>
    <x v="0"/>
    <x v="431"/>
    <x v="1"/>
    <x v="318"/>
    <s v=""/>
    <x v="6"/>
    <x v="0"/>
    <n v="3800"/>
  </r>
  <r>
    <n v="3493"/>
    <s v="Anika Basu"/>
    <s v="Female"/>
    <d v="1979-09-30T00:00:00"/>
    <n v="45.909589041095892"/>
    <s v="41-50"/>
    <s v="Bachelor's Degree"/>
    <n v="6"/>
    <s v="Executive"/>
    <x v="0"/>
    <x v="0"/>
    <x v="0"/>
    <x v="184"/>
    <x v="1"/>
    <x v="492"/>
    <s v=""/>
    <x v="0"/>
    <x v="0"/>
    <n v="3000"/>
  </r>
  <r>
    <n v="1680"/>
    <s v="Imran Anwar"/>
    <s v="Female"/>
    <d v="1979-09-30T00:00:00"/>
    <n v="45.909589041095892"/>
    <s v="41-50"/>
    <s v="PhD"/>
    <n v="2"/>
    <s v="Analyst"/>
    <x v="4"/>
    <x v="0"/>
    <x v="0"/>
    <x v="339"/>
    <x v="1"/>
    <x v="318"/>
    <s v=""/>
    <x v="6"/>
    <x v="0"/>
    <n v="2600"/>
  </r>
  <r>
    <n v="1001"/>
    <s v="Sajjad Nandi"/>
    <s v="Male"/>
    <d v="1979-09-30T00:00:00"/>
    <n v="45.909589041095892"/>
    <s v="41-50"/>
    <s v="High School"/>
    <n v="8"/>
    <s v="Coordinator"/>
    <x v="5"/>
    <x v="0"/>
    <x v="0"/>
    <x v="76"/>
    <x v="3"/>
    <x v="613"/>
    <s v=""/>
    <x v="9"/>
    <x v="0"/>
    <n v="3100"/>
  </r>
  <r>
    <n v="2972"/>
    <s v="Tania Anwar"/>
    <s v="Male"/>
    <d v="1979-09-29T00:00:00"/>
    <n v="45.912328767123284"/>
    <s v="41-50"/>
    <s v="PhD"/>
    <n v="6"/>
    <s v="Analyst"/>
    <x v="4"/>
    <x v="0"/>
    <x v="0"/>
    <x v="669"/>
    <x v="1"/>
    <x v="568"/>
    <s v=""/>
    <x v="2"/>
    <x v="0"/>
    <n v="3000"/>
  </r>
  <r>
    <n v="3595"/>
    <s v="Shila Basu"/>
    <s v="Male"/>
    <d v="1979-09-29T00:00:00"/>
    <n v="45.912328767123284"/>
    <s v="41-50"/>
    <s v="PhD"/>
    <n v="18"/>
    <s v="Specialist"/>
    <x v="7"/>
    <x v="3"/>
    <x v="3"/>
    <x v="597"/>
    <x v="2"/>
    <x v="286"/>
    <s v=""/>
    <x v="3"/>
    <x v="2"/>
    <n v="3500"/>
  </r>
  <r>
    <n v="1390"/>
    <s v="Nafisa Miah"/>
    <s v="Male"/>
    <d v="1979-09-26T00:00:00"/>
    <n v="45.920547945205477"/>
    <s v="41-50"/>
    <s v="High School"/>
    <n v="19"/>
    <s v="Officer"/>
    <x v="5"/>
    <x v="0"/>
    <x v="0"/>
    <x v="395"/>
    <x v="0"/>
    <x v="541"/>
    <s v=""/>
    <x v="2"/>
    <x v="0"/>
    <n v="2900"/>
  </r>
  <r>
    <n v="2510"/>
    <s v="Shafin Hossain"/>
    <s v="Female"/>
    <d v="1979-09-22T00:00:00"/>
    <n v="45.93150684931507"/>
    <s v="41-50"/>
    <s v="High School"/>
    <n v="6"/>
    <s v="Trainee"/>
    <x v="1"/>
    <x v="3"/>
    <x v="3"/>
    <x v="82"/>
    <x v="2"/>
    <x v="332"/>
    <n v="58"/>
    <x v="6"/>
    <x v="1"/>
    <n v="2500"/>
  </r>
  <r>
    <n v="3522"/>
    <s v="Tania Akter"/>
    <s v="Male"/>
    <d v="1979-09-20T00:00:00"/>
    <n v="45.936986301369863"/>
    <s v="41-50"/>
    <s v="Master's Degree"/>
    <n v="5"/>
    <s v="Executive"/>
    <x v="0"/>
    <x v="0"/>
    <x v="0"/>
    <x v="190"/>
    <x v="0"/>
    <x v="391"/>
    <s v=""/>
    <x v="6"/>
    <x v="0"/>
    <n v="3000"/>
  </r>
  <r>
    <n v="2451"/>
    <s v="Parvez Ahmed"/>
    <s v="Female"/>
    <d v="1979-09-17T00:00:00"/>
    <n v="45.945205479452056"/>
    <s v="41-50"/>
    <s v="PhD"/>
    <n v="0"/>
    <s v="Specialist"/>
    <x v="7"/>
    <x v="0"/>
    <x v="0"/>
    <x v="33"/>
    <x v="3"/>
    <x v="341"/>
    <s v=""/>
    <x v="0"/>
    <x v="0"/>
    <n v="3200"/>
  </r>
  <r>
    <n v="1752"/>
    <s v="Kona Sheikh"/>
    <s v="Male"/>
    <d v="1979-09-12T00:00:00"/>
    <n v="45.958904109589042"/>
    <s v="41-50"/>
    <s v="PhD"/>
    <n v="15"/>
    <s v="Team Lead"/>
    <x v="1"/>
    <x v="3"/>
    <x v="3"/>
    <x v="71"/>
    <x v="2"/>
    <x v="72"/>
    <n v="57"/>
    <x v="8"/>
    <x v="1"/>
    <n v="2900"/>
  </r>
  <r>
    <n v="1577"/>
    <s v="Kamrul Islam"/>
    <s v="Male"/>
    <d v="1979-09-12T00:00:00"/>
    <n v="45.958904109589042"/>
    <s v="41-50"/>
    <s v="PhD"/>
    <n v="14"/>
    <s v="Analyst"/>
    <x v="4"/>
    <x v="0"/>
    <x v="0"/>
    <x v="370"/>
    <x v="3"/>
    <x v="223"/>
    <s v=""/>
    <x v="2"/>
    <x v="0"/>
    <n v="3200"/>
  </r>
  <r>
    <n v="2105"/>
    <s v="Mona Akter"/>
    <s v="Male"/>
    <d v="1979-09-06T00:00:00"/>
    <n v="45.975342465753428"/>
    <s v="41-50"/>
    <s v="PhD"/>
    <n v="4"/>
    <s v="Officer"/>
    <x v="5"/>
    <x v="1"/>
    <x v="1"/>
    <x v="663"/>
    <x v="3"/>
    <x v="621"/>
    <s v=""/>
    <x v="3"/>
    <x v="0"/>
    <n v="2200"/>
  </r>
  <r>
    <n v="3666"/>
    <s v="Farzana Ghosh"/>
    <s v="Male"/>
    <d v="1979-09-01T00:00:00"/>
    <n v="45.989041095890414"/>
    <s v="41-50"/>
    <s v="High School"/>
    <n v="3"/>
    <s v="Manager"/>
    <x v="4"/>
    <x v="1"/>
    <x v="1"/>
    <x v="525"/>
    <x v="2"/>
    <x v="224"/>
    <s v=""/>
    <x v="2"/>
    <x v="2"/>
    <n v="3000"/>
  </r>
  <r>
    <n v="2205"/>
    <s v="Mahfuz Biswas"/>
    <s v="Male"/>
    <d v="1979-08-27T00:00:00"/>
    <n v="46.0027397260274"/>
    <s v="41-50"/>
    <s v="Master's Degree"/>
    <n v="13"/>
    <s v="Team Lead"/>
    <x v="1"/>
    <x v="2"/>
    <x v="2"/>
    <x v="150"/>
    <x v="2"/>
    <x v="306"/>
    <n v="34"/>
    <x v="5"/>
    <x v="1"/>
    <n v="2700"/>
  </r>
  <r>
    <n v="3152"/>
    <s v="Amin Rashid"/>
    <s v="Female"/>
    <d v="1979-08-27T00:00:00"/>
    <n v="46.0027397260274"/>
    <s v="41-50"/>
    <s v="Bachelor's Degree"/>
    <n v="1"/>
    <s v="Consultant"/>
    <x v="0"/>
    <x v="0"/>
    <x v="0"/>
    <x v="582"/>
    <x v="3"/>
    <x v="231"/>
    <s v=""/>
    <x v="4"/>
    <x v="0"/>
    <n v="3300"/>
  </r>
  <r>
    <n v="1709"/>
    <s v="Mona Nandi"/>
    <s v="Male"/>
    <d v="1979-08-21T00:00:00"/>
    <n v="46.019178082191779"/>
    <s v="41-50"/>
    <s v="PhD"/>
    <n v="1"/>
    <s v="General Manager"/>
    <x v="2"/>
    <x v="0"/>
    <x v="0"/>
    <x v="453"/>
    <x v="0"/>
    <x v="255"/>
    <s v=""/>
    <x v="10"/>
    <x v="0"/>
    <n v="3100"/>
  </r>
  <r>
    <n v="3757"/>
    <s v="Kamrul Khan"/>
    <s v="Female"/>
    <d v="1979-08-21T00:00:00"/>
    <n v="46.019178082191779"/>
    <s v="41-50"/>
    <s v="PhD"/>
    <n v="8"/>
    <s v="Executive"/>
    <x v="0"/>
    <x v="2"/>
    <x v="2"/>
    <x v="203"/>
    <x v="1"/>
    <x v="387"/>
    <s v=""/>
    <x v="0"/>
    <x v="0"/>
    <n v="2700"/>
  </r>
  <r>
    <n v="3424"/>
    <s v="Arif Miah"/>
    <s v="Male"/>
    <d v="1979-08-19T00:00:00"/>
    <n v="46.024657534246572"/>
    <s v="41-50"/>
    <s v="Bachelor's Degree"/>
    <n v="5"/>
    <s v="Junior Executive"/>
    <x v="0"/>
    <x v="0"/>
    <x v="0"/>
    <x v="29"/>
    <x v="3"/>
    <x v="273"/>
    <s v=""/>
    <x v="8"/>
    <x v="0"/>
    <n v="2800"/>
  </r>
  <r>
    <n v="1507"/>
    <s v="Tarek Karim"/>
    <s v="Female"/>
    <d v="1979-08-14T00:00:00"/>
    <n v="46.038356164383565"/>
    <s v="41-50"/>
    <s v="Bachelor's Degree"/>
    <n v="2"/>
    <s v="Trainee"/>
    <x v="1"/>
    <x v="2"/>
    <x v="2"/>
    <x v="677"/>
    <x v="2"/>
    <x v="621"/>
    <n v="53"/>
    <x v="3"/>
    <x v="1"/>
    <n v="3000"/>
  </r>
  <r>
    <n v="2002"/>
    <s v="Rafi Biswas"/>
    <s v="Female"/>
    <d v="1979-08-14T00:00:00"/>
    <n v="46.038356164383565"/>
    <s v="41-50"/>
    <s v="Master's Degree"/>
    <n v="20"/>
    <s v="Coordinator"/>
    <x v="5"/>
    <x v="3"/>
    <x v="3"/>
    <x v="362"/>
    <x v="2"/>
    <x v="58"/>
    <s v=""/>
    <x v="2"/>
    <x v="2"/>
    <n v="2700"/>
  </r>
  <r>
    <n v="2854"/>
    <s v="Tarek Basu"/>
    <s v="Female"/>
    <d v="1979-08-07T00:00:00"/>
    <n v="46.057534246575344"/>
    <s v="41-50"/>
    <s v="PhD"/>
    <n v="0"/>
    <s v="Coordinator"/>
    <x v="5"/>
    <x v="0"/>
    <x v="0"/>
    <x v="76"/>
    <x v="3"/>
    <x v="53"/>
    <s v=""/>
    <x v="9"/>
    <x v="0"/>
    <n v="3500"/>
  </r>
  <r>
    <n v="2783"/>
    <s v="Jannat Kabir"/>
    <s v="Female"/>
    <d v="1979-07-31T00:00:00"/>
    <n v="46.076712328767123"/>
    <s v="41-50"/>
    <s v="High School"/>
    <n v="13"/>
    <s v="Junior Executive"/>
    <x v="0"/>
    <x v="3"/>
    <x v="3"/>
    <x v="649"/>
    <x v="0"/>
    <x v="181"/>
    <s v=""/>
    <x v="11"/>
    <x v="0"/>
    <n v="2700"/>
  </r>
  <r>
    <n v="2186"/>
    <s v="Mehedi Ferdous"/>
    <s v="Male"/>
    <d v="1979-07-29T00:00:00"/>
    <n v="46.082191780821915"/>
    <s v="41-50"/>
    <s v="PhD"/>
    <n v="12"/>
    <s v="Coordinator"/>
    <x v="5"/>
    <x v="0"/>
    <x v="0"/>
    <x v="309"/>
    <x v="3"/>
    <x v="371"/>
    <s v=""/>
    <x v="6"/>
    <x v="0"/>
    <n v="3900"/>
  </r>
  <r>
    <n v="2544"/>
    <s v="Jahid Morshed"/>
    <s v="Male"/>
    <d v="1979-07-28T00:00:00"/>
    <n v="46.084931506849315"/>
    <s v="41-50"/>
    <s v="Master's Degree"/>
    <n v="9"/>
    <s v="Team Lead"/>
    <x v="1"/>
    <x v="0"/>
    <x v="0"/>
    <x v="212"/>
    <x v="1"/>
    <x v="178"/>
    <s v=""/>
    <x v="1"/>
    <x v="0"/>
    <n v="3400"/>
  </r>
  <r>
    <n v="3036"/>
    <s v="Puja Arefin"/>
    <s v="Female"/>
    <d v="1979-07-21T00:00:00"/>
    <n v="46.104109589041094"/>
    <s v="41-50"/>
    <s v="High School"/>
    <n v="14"/>
    <s v="Analyst"/>
    <x v="4"/>
    <x v="0"/>
    <x v="0"/>
    <x v="259"/>
    <x v="3"/>
    <x v="494"/>
    <s v=""/>
    <x v="4"/>
    <x v="0"/>
    <n v="2200"/>
  </r>
  <r>
    <n v="2640"/>
    <s v="Ashik Mazumder"/>
    <s v="Male"/>
    <d v="1979-07-20T00:00:00"/>
    <n v="46.106849315068494"/>
    <s v="41-50"/>
    <s v="High School"/>
    <n v="15"/>
    <s v="Senior Executive"/>
    <x v="3"/>
    <x v="1"/>
    <x v="1"/>
    <x v="287"/>
    <x v="2"/>
    <x v="460"/>
    <n v="35"/>
    <x v="8"/>
    <x v="1"/>
    <n v="3500"/>
  </r>
  <r>
    <n v="1605"/>
    <s v="Mona Das"/>
    <s v="Male"/>
    <d v="1979-07-19T00:00:00"/>
    <n v="46.109589041095887"/>
    <s v="41-50"/>
    <s v="Master's Degree"/>
    <n v="2"/>
    <s v="General Manager"/>
    <x v="2"/>
    <x v="0"/>
    <x v="0"/>
    <x v="279"/>
    <x v="1"/>
    <x v="529"/>
    <s v=""/>
    <x v="0"/>
    <x v="0"/>
    <n v="2100"/>
  </r>
  <r>
    <n v="1097"/>
    <s v="Puja Hassan"/>
    <s v="Female"/>
    <d v="1979-07-14T00:00:00"/>
    <n v="46.123287671232873"/>
    <s v="41-50"/>
    <s v="PhD"/>
    <n v="16"/>
    <s v="Junior Executive"/>
    <x v="0"/>
    <x v="0"/>
    <x v="0"/>
    <x v="487"/>
    <x v="3"/>
    <x v="378"/>
    <s v=""/>
    <x v="11"/>
    <x v="0"/>
    <n v="3100"/>
  </r>
  <r>
    <n v="1091"/>
    <s v="Ruhul Talukder"/>
    <s v="Male"/>
    <d v="1979-07-10T00:00:00"/>
    <n v="46.134246575342466"/>
    <s v="41-50"/>
    <s v="Bachelor's Degree"/>
    <n v="8"/>
    <s v="Analyst"/>
    <x v="4"/>
    <x v="2"/>
    <x v="2"/>
    <x v="253"/>
    <x v="3"/>
    <x v="340"/>
    <s v=""/>
    <x v="1"/>
    <x v="0"/>
    <n v="2600"/>
  </r>
  <r>
    <n v="1951"/>
    <s v="Ayesha Basu"/>
    <s v="Male"/>
    <d v="1979-07-02T00:00:00"/>
    <n v="46.156164383561645"/>
    <s v="41-50"/>
    <s v="High School"/>
    <n v="8"/>
    <s v="Intern"/>
    <x v="6"/>
    <x v="0"/>
    <x v="0"/>
    <x v="209"/>
    <x v="1"/>
    <x v="116"/>
    <s v=""/>
    <x v="10"/>
    <x v="0"/>
    <n v="2400"/>
  </r>
  <r>
    <n v="2799"/>
    <s v="Tanvir Hassan"/>
    <s v="Male"/>
    <d v="1979-06-30T00:00:00"/>
    <n v="46.161643835616438"/>
    <s v="41-50"/>
    <s v="High School"/>
    <n v="17"/>
    <s v="Assistant Manager"/>
    <x v="1"/>
    <x v="0"/>
    <x v="0"/>
    <x v="169"/>
    <x v="0"/>
    <x v="248"/>
    <s v=""/>
    <x v="11"/>
    <x v="0"/>
    <n v="3300"/>
  </r>
  <r>
    <n v="3141"/>
    <s v="Shawon Alam"/>
    <s v="Female"/>
    <d v="1979-06-28T00:00:00"/>
    <n v="46.167123287671231"/>
    <s v="41-50"/>
    <s v="High School"/>
    <n v="16"/>
    <s v="Analyst"/>
    <x v="4"/>
    <x v="0"/>
    <x v="0"/>
    <x v="189"/>
    <x v="4"/>
    <x v="207"/>
    <s v=""/>
    <x v="1"/>
    <x v="0"/>
    <n v="2000"/>
  </r>
  <r>
    <n v="2889"/>
    <s v="Abrar Anwar"/>
    <s v="Male"/>
    <d v="1979-06-26T00:00:00"/>
    <n v="46.172602739726024"/>
    <s v="41-50"/>
    <s v="PhD"/>
    <n v="7"/>
    <s v="Assistant Manager"/>
    <x v="1"/>
    <x v="0"/>
    <x v="0"/>
    <x v="560"/>
    <x v="4"/>
    <x v="528"/>
    <s v=""/>
    <x v="8"/>
    <x v="0"/>
    <n v="2100"/>
  </r>
  <r>
    <n v="1836"/>
    <s v="Tanvir Nandi"/>
    <s v="Female"/>
    <d v="1979-06-26T00:00:00"/>
    <n v="46.172602739726024"/>
    <s v="41-50"/>
    <s v="Master's Degree"/>
    <n v="20"/>
    <s v="Executive"/>
    <x v="0"/>
    <x v="0"/>
    <x v="0"/>
    <x v="451"/>
    <x v="0"/>
    <x v="62"/>
    <s v=""/>
    <x v="7"/>
    <x v="0"/>
    <n v="2600"/>
  </r>
  <r>
    <n v="3967"/>
    <s v="Abrar Roy"/>
    <s v="Female"/>
    <d v="1979-06-15T00:00:00"/>
    <n v="46.202739726027396"/>
    <s v="41-50"/>
    <s v="Bachelor's Degree"/>
    <n v="7"/>
    <s v="Senior Manager"/>
    <x v="2"/>
    <x v="3"/>
    <x v="3"/>
    <x v="95"/>
    <x v="2"/>
    <x v="420"/>
    <n v="42"/>
    <x v="11"/>
    <x v="1"/>
    <n v="3100"/>
  </r>
  <r>
    <n v="3720"/>
    <s v="Imran Pramanik"/>
    <s v="Female"/>
    <d v="1979-06-12T00:00:00"/>
    <n v="46.210958904109589"/>
    <s v="41-50"/>
    <s v="Bachelor's Degree"/>
    <n v="1"/>
    <s v="Consultant"/>
    <x v="0"/>
    <x v="0"/>
    <x v="0"/>
    <x v="136"/>
    <x v="0"/>
    <x v="129"/>
    <s v=""/>
    <x v="11"/>
    <x v="0"/>
    <n v="3200"/>
  </r>
  <r>
    <n v="1811"/>
    <s v="Parvez Karim"/>
    <s v="Female"/>
    <d v="1979-06-05T00:00:00"/>
    <n v="46.230136986301368"/>
    <s v="41-50"/>
    <s v="Bachelor's Degree"/>
    <n v="11"/>
    <s v="Senior Manager"/>
    <x v="2"/>
    <x v="0"/>
    <x v="0"/>
    <x v="450"/>
    <x v="0"/>
    <x v="386"/>
    <s v=""/>
    <x v="8"/>
    <x v="0"/>
    <n v="2400"/>
  </r>
  <r>
    <n v="1011"/>
    <s v="Mahfuz Islam"/>
    <s v="Male"/>
    <d v="1979-06-02T00:00:00"/>
    <n v="46.238356164383561"/>
    <s v="41-50"/>
    <s v="PhD"/>
    <n v="19"/>
    <s v="Executive"/>
    <x v="0"/>
    <x v="2"/>
    <x v="2"/>
    <x v="107"/>
    <x v="1"/>
    <x v="311"/>
    <s v=""/>
    <x v="10"/>
    <x v="0"/>
    <n v="2500"/>
  </r>
  <r>
    <n v="3413"/>
    <s v="Jahid Miah"/>
    <s v="Female"/>
    <d v="1979-05-30T00:00:00"/>
    <n v="46.246575342465754"/>
    <s v="41-50"/>
    <s v="Master's Degree"/>
    <n v="11"/>
    <s v="Executive"/>
    <x v="0"/>
    <x v="0"/>
    <x v="0"/>
    <x v="405"/>
    <x v="0"/>
    <x v="159"/>
    <s v=""/>
    <x v="10"/>
    <x v="0"/>
    <n v="3800"/>
  </r>
  <r>
    <n v="3148"/>
    <s v="Mitu Anwar"/>
    <s v="Female"/>
    <d v="1979-05-30T00:00:00"/>
    <n v="46.246575342465754"/>
    <s v="41-50"/>
    <s v="Master's Degree"/>
    <n v="18"/>
    <s v="Assistant Manager"/>
    <x v="1"/>
    <x v="0"/>
    <x v="0"/>
    <x v="213"/>
    <x v="0"/>
    <x v="194"/>
    <s v=""/>
    <x v="9"/>
    <x v="0"/>
    <n v="2800"/>
  </r>
  <r>
    <n v="2084"/>
    <s v="Anika Hossain"/>
    <s v="Female"/>
    <d v="1979-05-26T00:00:00"/>
    <n v="46.257534246575339"/>
    <s v="41-50"/>
    <s v="Bachelor's Degree"/>
    <n v="6"/>
    <s v="Senior Executive"/>
    <x v="3"/>
    <x v="0"/>
    <x v="0"/>
    <x v="461"/>
    <x v="1"/>
    <x v="185"/>
    <s v=""/>
    <x v="2"/>
    <x v="0"/>
    <n v="3800"/>
  </r>
  <r>
    <n v="3270"/>
    <s v="Tanvir Bhuiyan"/>
    <s v="Male"/>
    <d v="1979-05-22T00:00:00"/>
    <n v="46.268493150684932"/>
    <s v="41-50"/>
    <s v="Master's Degree"/>
    <n v="6"/>
    <s v="Executive"/>
    <x v="0"/>
    <x v="0"/>
    <x v="0"/>
    <x v="694"/>
    <x v="0"/>
    <x v="226"/>
    <s v=""/>
    <x v="2"/>
    <x v="0"/>
    <n v="2900"/>
  </r>
  <r>
    <n v="3320"/>
    <s v="Kamrul Bhuiyan"/>
    <s v="Female"/>
    <d v="1979-05-18T00:00:00"/>
    <n v="46.279452054794518"/>
    <s v="41-50"/>
    <s v="Bachelor's Degree"/>
    <n v="18"/>
    <s v="Executive"/>
    <x v="0"/>
    <x v="1"/>
    <x v="1"/>
    <x v="410"/>
    <x v="2"/>
    <x v="533"/>
    <s v=""/>
    <x v="2"/>
    <x v="2"/>
    <n v="2700"/>
  </r>
  <r>
    <n v="1293"/>
    <s v="Imran Ahmed"/>
    <s v="Male"/>
    <d v="1979-05-16T00:00:00"/>
    <n v="46.284931506849318"/>
    <s v="41-50"/>
    <s v="High School"/>
    <n v="14"/>
    <s v="Coordinator"/>
    <x v="5"/>
    <x v="3"/>
    <x v="3"/>
    <x v="45"/>
    <x v="3"/>
    <x v="232"/>
    <n v="36"/>
    <x v="2"/>
    <x v="1"/>
    <n v="2400"/>
  </r>
  <r>
    <n v="3155"/>
    <s v="Mona Akter"/>
    <s v="Male"/>
    <d v="1979-05-16T00:00:00"/>
    <n v="46.284931506849318"/>
    <s v="41-50"/>
    <s v="High School"/>
    <n v="2"/>
    <s v="Analyst"/>
    <x v="4"/>
    <x v="1"/>
    <x v="1"/>
    <x v="684"/>
    <x v="2"/>
    <x v="576"/>
    <s v=""/>
    <x v="11"/>
    <x v="2"/>
    <n v="3700"/>
  </r>
  <r>
    <n v="2411"/>
    <s v="Jannat Mazumder"/>
    <s v="Female"/>
    <d v="1979-05-16T00:00:00"/>
    <n v="46.284931506849318"/>
    <s v="41-50"/>
    <s v="High School"/>
    <n v="2"/>
    <s v="Junior Executive"/>
    <x v="0"/>
    <x v="2"/>
    <x v="2"/>
    <x v="263"/>
    <x v="0"/>
    <x v="551"/>
    <s v=""/>
    <x v="3"/>
    <x v="0"/>
    <n v="3600"/>
  </r>
  <r>
    <n v="2659"/>
    <s v="Kamrul Bari"/>
    <s v="Male"/>
    <d v="1979-05-13T00:00:00"/>
    <n v="46.293150684931504"/>
    <s v="41-50"/>
    <s v="Bachelor's Degree"/>
    <n v="10"/>
    <s v="Team Lead"/>
    <x v="1"/>
    <x v="0"/>
    <x v="0"/>
    <x v="692"/>
    <x v="1"/>
    <x v="429"/>
    <s v=""/>
    <x v="3"/>
    <x v="0"/>
    <n v="2600"/>
  </r>
  <r>
    <n v="2599"/>
    <s v="Mahfuz Das"/>
    <s v="Male"/>
    <d v="1979-05-13T00:00:00"/>
    <n v="46.293150684931504"/>
    <s v="41-50"/>
    <s v="Bachelor's Degree"/>
    <n v="10"/>
    <s v="Assistant Manager"/>
    <x v="1"/>
    <x v="0"/>
    <x v="0"/>
    <x v="603"/>
    <x v="0"/>
    <x v="621"/>
    <s v=""/>
    <x v="3"/>
    <x v="0"/>
    <n v="2500"/>
  </r>
  <r>
    <n v="1844"/>
    <s v="Parvez Sarkar"/>
    <s v="Male"/>
    <d v="1979-05-10T00:00:00"/>
    <n v="46.301369863013697"/>
    <s v="41-50"/>
    <s v="Bachelor's Degree"/>
    <n v="3"/>
    <s v="Executive"/>
    <x v="0"/>
    <x v="0"/>
    <x v="0"/>
    <x v="332"/>
    <x v="4"/>
    <x v="589"/>
    <s v=""/>
    <x v="4"/>
    <x v="0"/>
    <n v="3800"/>
  </r>
  <r>
    <n v="3234"/>
    <s v="Nafisa Arefin"/>
    <s v="Female"/>
    <d v="1979-05-08T00:00:00"/>
    <n v="46.30684931506849"/>
    <s v="41-50"/>
    <s v="Master's Degree"/>
    <n v="10"/>
    <s v="Team Lead"/>
    <x v="1"/>
    <x v="0"/>
    <x v="0"/>
    <x v="405"/>
    <x v="0"/>
    <x v="539"/>
    <s v=""/>
    <x v="10"/>
    <x v="0"/>
    <n v="3800"/>
  </r>
  <r>
    <n v="3449"/>
    <s v="Maliha Rahman"/>
    <s v="Male"/>
    <d v="1979-05-06T00:00:00"/>
    <n v="46.31232876712329"/>
    <s v="41-50"/>
    <s v="PhD"/>
    <n v="16"/>
    <s v="Trainee"/>
    <x v="1"/>
    <x v="0"/>
    <x v="0"/>
    <x v="372"/>
    <x v="3"/>
    <x v="275"/>
    <s v=""/>
    <x v="0"/>
    <x v="0"/>
    <n v="2800"/>
  </r>
  <r>
    <n v="2644"/>
    <s v="Biplob Das"/>
    <s v="Male"/>
    <d v="1979-05-05T00:00:00"/>
    <n v="46.315068493150683"/>
    <s v="41-50"/>
    <s v="Bachelor's Degree"/>
    <n v="13"/>
    <s v="Senior Executive"/>
    <x v="3"/>
    <x v="3"/>
    <x v="3"/>
    <x v="198"/>
    <x v="2"/>
    <x v="646"/>
    <n v="54"/>
    <x v="10"/>
    <x v="1"/>
    <n v="3900"/>
  </r>
  <r>
    <n v="1657"/>
    <s v="Nafisa Kabir"/>
    <s v="Female"/>
    <d v="1979-05-03T00:00:00"/>
    <n v="46.320547945205476"/>
    <s v="41-50"/>
    <s v="Master's Degree"/>
    <n v="2"/>
    <s v="Assistant Manager"/>
    <x v="1"/>
    <x v="3"/>
    <x v="3"/>
    <x v="78"/>
    <x v="2"/>
    <x v="487"/>
    <s v=""/>
    <x v="4"/>
    <x v="2"/>
    <n v="3700"/>
  </r>
  <r>
    <n v="2581"/>
    <s v="Tanvir Khan"/>
    <s v="Male"/>
    <d v="1979-05-01T00:00:00"/>
    <n v="46.326027397260276"/>
    <s v="41-50"/>
    <s v="Master's Degree"/>
    <n v="1"/>
    <s v="Senior Executive"/>
    <x v="3"/>
    <x v="0"/>
    <x v="0"/>
    <x v="430"/>
    <x v="3"/>
    <x v="605"/>
    <s v=""/>
    <x v="8"/>
    <x v="0"/>
    <n v="3800"/>
  </r>
  <r>
    <n v="1536"/>
    <s v="Priya Hassan"/>
    <s v="Male"/>
    <d v="1979-04-08T00:00:00"/>
    <n v="46.389041095890413"/>
    <s v="41-50"/>
    <s v="PhD"/>
    <n v="3"/>
    <s v="Senior Executive"/>
    <x v="3"/>
    <x v="2"/>
    <x v="2"/>
    <x v="207"/>
    <x v="2"/>
    <x v="542"/>
    <n v="33"/>
    <x v="9"/>
    <x v="1"/>
    <n v="2700"/>
  </r>
  <r>
    <n v="3483"/>
    <s v="Puja Sultana"/>
    <s v="Male"/>
    <d v="1979-04-08T00:00:00"/>
    <n v="46.389041095890413"/>
    <s v="41-50"/>
    <s v="Master's Degree"/>
    <n v="11"/>
    <s v="Specialist"/>
    <x v="7"/>
    <x v="0"/>
    <x v="0"/>
    <x v="498"/>
    <x v="0"/>
    <x v="239"/>
    <s v=""/>
    <x v="5"/>
    <x v="0"/>
    <n v="2300"/>
  </r>
  <r>
    <n v="3098"/>
    <s v="Tanvir Anwar"/>
    <s v="Male"/>
    <d v="1979-04-07T00:00:00"/>
    <n v="46.391780821917806"/>
    <s v="41-50"/>
    <s v="PhD"/>
    <n v="16"/>
    <s v="Analyst"/>
    <x v="4"/>
    <x v="0"/>
    <x v="0"/>
    <x v="342"/>
    <x v="1"/>
    <x v="684"/>
    <s v=""/>
    <x v="8"/>
    <x v="0"/>
    <n v="3300"/>
  </r>
  <r>
    <n v="2329"/>
    <s v="Mitu Alam"/>
    <s v="Female"/>
    <d v="1979-04-03T00:00:00"/>
    <n v="46.402739726027399"/>
    <s v="41-50"/>
    <s v="Master's Degree"/>
    <n v="19"/>
    <s v="Analyst"/>
    <x v="4"/>
    <x v="2"/>
    <x v="2"/>
    <x v="118"/>
    <x v="0"/>
    <x v="651"/>
    <s v=""/>
    <x v="11"/>
    <x v="0"/>
    <n v="2900"/>
  </r>
  <r>
    <n v="2957"/>
    <s v="Tania Nandi"/>
    <s v="Female"/>
    <d v="1979-03-19T00:00:00"/>
    <n v="46.443835616438356"/>
    <s v="41-50"/>
    <s v="PhD"/>
    <n v="12"/>
    <s v="Senior Executive"/>
    <x v="3"/>
    <x v="2"/>
    <x v="2"/>
    <x v="240"/>
    <x v="1"/>
    <x v="52"/>
    <s v=""/>
    <x v="4"/>
    <x v="0"/>
    <n v="2900"/>
  </r>
  <r>
    <n v="3188"/>
    <s v="Priya Bhuiyan"/>
    <s v="Female"/>
    <d v="1979-03-11T00:00:00"/>
    <n v="46.465753424657535"/>
    <s v="41-50"/>
    <s v="Bachelor's Degree"/>
    <n v="2"/>
    <s v="Specialist"/>
    <x v="7"/>
    <x v="0"/>
    <x v="0"/>
    <x v="16"/>
    <x v="1"/>
    <x v="372"/>
    <s v=""/>
    <x v="0"/>
    <x v="0"/>
    <n v="3000"/>
  </r>
  <r>
    <n v="3444"/>
    <s v="Arif Kabir"/>
    <s v="Male"/>
    <d v="1979-03-11T00:00:00"/>
    <n v="46.465753424657535"/>
    <s v="41-50"/>
    <s v="Master's Degree"/>
    <n v="11"/>
    <s v="Officer"/>
    <x v="5"/>
    <x v="0"/>
    <x v="0"/>
    <x v="609"/>
    <x v="3"/>
    <x v="44"/>
    <s v=""/>
    <x v="3"/>
    <x v="0"/>
    <n v="2700"/>
  </r>
  <r>
    <n v="3185"/>
    <s v="Sajid Hossain"/>
    <s v="Male"/>
    <d v="1979-03-09T00:00:00"/>
    <n v="46.471232876712328"/>
    <s v="41-50"/>
    <s v="Bachelor's Degree"/>
    <n v="2"/>
    <s v="Intern"/>
    <x v="6"/>
    <x v="0"/>
    <x v="0"/>
    <x v="515"/>
    <x v="0"/>
    <x v="676"/>
    <s v=""/>
    <x v="1"/>
    <x v="0"/>
    <n v="3900"/>
  </r>
  <r>
    <n v="1902"/>
    <s v="Imran Chowdhury"/>
    <s v="Male"/>
    <d v="1979-03-08T00:00:00"/>
    <n v="46.473972602739728"/>
    <s v="41-50"/>
    <s v="Bachelor's Degree"/>
    <n v="13"/>
    <s v="Manager"/>
    <x v="4"/>
    <x v="0"/>
    <x v="0"/>
    <x v="452"/>
    <x v="4"/>
    <x v="347"/>
    <s v=""/>
    <x v="2"/>
    <x v="0"/>
    <n v="2300"/>
  </r>
  <r>
    <n v="1037"/>
    <s v="Nadia Rashid"/>
    <s v="Male"/>
    <d v="1979-03-02T00:00:00"/>
    <n v="46.490410958904107"/>
    <s v="41-50"/>
    <s v="Bachelor's Degree"/>
    <n v="9"/>
    <s v="Analyst"/>
    <x v="4"/>
    <x v="0"/>
    <x v="0"/>
    <x v="695"/>
    <x v="3"/>
    <x v="87"/>
    <s v=""/>
    <x v="3"/>
    <x v="0"/>
    <n v="3000"/>
  </r>
  <r>
    <n v="3167"/>
    <s v="Laboni Hassan"/>
    <s v="Male"/>
    <d v="1979-02-26T00:00:00"/>
    <n v="46.5013698630137"/>
    <s v="41-50"/>
    <s v="Bachelor's Degree"/>
    <n v="4"/>
    <s v="Executive"/>
    <x v="0"/>
    <x v="2"/>
    <x v="2"/>
    <x v="595"/>
    <x v="0"/>
    <x v="639"/>
    <s v=""/>
    <x v="10"/>
    <x v="0"/>
    <n v="3800"/>
  </r>
  <r>
    <n v="1949"/>
    <s v="Laboni Sharif"/>
    <s v="Male"/>
    <d v="1979-02-24T00:00:00"/>
    <n v="46.506849315068493"/>
    <s v="41-50"/>
    <s v="High School"/>
    <n v="19"/>
    <s v="General Manager"/>
    <x v="2"/>
    <x v="0"/>
    <x v="0"/>
    <x v="311"/>
    <x v="2"/>
    <x v="319"/>
    <n v="31"/>
    <x v="1"/>
    <x v="1"/>
    <n v="2700"/>
  </r>
  <r>
    <n v="2922"/>
    <s v="Ashik Haque"/>
    <s v="Female"/>
    <d v="1979-02-21T00:00:00"/>
    <n v="46.515068493150686"/>
    <s v="41-50"/>
    <s v="Bachelor's Degree"/>
    <n v="13"/>
    <s v="Trainee"/>
    <x v="1"/>
    <x v="0"/>
    <x v="0"/>
    <x v="507"/>
    <x v="3"/>
    <x v="187"/>
    <s v=""/>
    <x v="1"/>
    <x v="0"/>
    <n v="2000"/>
  </r>
  <r>
    <n v="2065"/>
    <s v="Mitu Bari"/>
    <s v="Female"/>
    <d v="1979-02-17T00:00:00"/>
    <n v="46.526027397260272"/>
    <s v="41-50"/>
    <s v="Bachelor's Degree"/>
    <n v="0"/>
    <s v="Coordinator"/>
    <x v="5"/>
    <x v="0"/>
    <x v="0"/>
    <x v="316"/>
    <x v="0"/>
    <x v="95"/>
    <s v=""/>
    <x v="10"/>
    <x v="0"/>
    <n v="2400"/>
  </r>
  <r>
    <n v="2635"/>
    <s v="Mitu Miah"/>
    <s v="Female"/>
    <d v="1979-02-14T00:00:00"/>
    <n v="46.534246575342465"/>
    <s v="41-50"/>
    <s v="High School"/>
    <n v="2"/>
    <s v="General Manager"/>
    <x v="2"/>
    <x v="3"/>
    <x v="3"/>
    <x v="284"/>
    <x v="2"/>
    <x v="133"/>
    <n v="48"/>
    <x v="5"/>
    <x v="1"/>
    <n v="2400"/>
  </r>
  <r>
    <n v="1766"/>
    <s v="Mahfuz Islam"/>
    <s v="Female"/>
    <d v="1979-02-13T00:00:00"/>
    <n v="46.536986301369865"/>
    <s v="41-50"/>
    <s v="Bachelor's Degree"/>
    <n v="11"/>
    <s v="Senior Executive"/>
    <x v="3"/>
    <x v="0"/>
    <x v="0"/>
    <x v="251"/>
    <x v="2"/>
    <x v="530"/>
    <n v="57"/>
    <x v="4"/>
    <x v="1"/>
    <n v="3000"/>
  </r>
  <r>
    <n v="2868"/>
    <s v="Priya Karim"/>
    <s v="Male"/>
    <d v="1979-02-13T00:00:00"/>
    <n v="46.536986301369865"/>
    <s v="41-50"/>
    <s v="Master's Degree"/>
    <n v="14"/>
    <s v="Manager"/>
    <x v="4"/>
    <x v="0"/>
    <x v="0"/>
    <x v="201"/>
    <x v="3"/>
    <x v="480"/>
    <s v=""/>
    <x v="9"/>
    <x v="0"/>
    <n v="2100"/>
  </r>
  <r>
    <n v="2341"/>
    <s v="Hasan Basu"/>
    <s v="Male"/>
    <d v="1979-02-11T00:00:00"/>
    <n v="46.542465753424658"/>
    <s v="41-50"/>
    <s v="PhD"/>
    <n v="20"/>
    <s v="Senior Executive"/>
    <x v="3"/>
    <x v="3"/>
    <x v="3"/>
    <x v="288"/>
    <x v="0"/>
    <x v="641"/>
    <s v=""/>
    <x v="11"/>
    <x v="0"/>
    <n v="3800"/>
  </r>
  <r>
    <n v="2752"/>
    <s v="Puja Das"/>
    <s v="Female"/>
    <d v="1979-02-06T00:00:00"/>
    <n v="46.556164383561644"/>
    <s v="41-50"/>
    <s v="Master's Degree"/>
    <n v="19"/>
    <s v="Manager"/>
    <x v="4"/>
    <x v="3"/>
    <x v="3"/>
    <x v="286"/>
    <x v="3"/>
    <x v="543"/>
    <s v=""/>
    <x v="4"/>
    <x v="0"/>
    <n v="3100"/>
  </r>
  <r>
    <n v="2054"/>
    <s v="Mona Arefin"/>
    <s v="Male"/>
    <d v="1979-02-06T00:00:00"/>
    <n v="46.556164383561644"/>
    <s v="41-50"/>
    <s v="PhD"/>
    <n v="18"/>
    <s v="Analyst"/>
    <x v="4"/>
    <x v="0"/>
    <x v="0"/>
    <x v="594"/>
    <x v="1"/>
    <x v="601"/>
    <s v=""/>
    <x v="5"/>
    <x v="0"/>
    <n v="2500"/>
  </r>
  <r>
    <n v="3816"/>
    <s v="Sajid Rahman"/>
    <s v="Male"/>
    <d v="1979-01-28T00:00:00"/>
    <n v="46.580821917808223"/>
    <s v="41-50"/>
    <s v="Bachelor's Degree"/>
    <n v="8"/>
    <s v="Officer"/>
    <x v="5"/>
    <x v="0"/>
    <x v="0"/>
    <x v="169"/>
    <x v="0"/>
    <x v="173"/>
    <s v=""/>
    <x v="1"/>
    <x v="0"/>
    <n v="3800"/>
  </r>
  <r>
    <n v="1960"/>
    <s v="Samia Shah"/>
    <s v="Male"/>
    <d v="1979-01-22T00:00:00"/>
    <n v="46.597260273972601"/>
    <s v="41-50"/>
    <s v="Bachelor's Degree"/>
    <n v="16"/>
    <s v="Manager"/>
    <x v="4"/>
    <x v="3"/>
    <x v="3"/>
    <x v="24"/>
    <x v="4"/>
    <x v="177"/>
    <s v=""/>
    <x v="8"/>
    <x v="0"/>
    <n v="2800"/>
  </r>
  <r>
    <n v="1979"/>
    <s v="Hasan Mahmud"/>
    <s v="Male"/>
    <d v="1979-01-20T00:00:00"/>
    <n v="46.602739726027394"/>
    <s v="41-50"/>
    <s v="PhD"/>
    <n v="10"/>
    <s v="Junior Executive"/>
    <x v="0"/>
    <x v="0"/>
    <x v="0"/>
    <x v="180"/>
    <x v="1"/>
    <x v="402"/>
    <s v=""/>
    <x v="11"/>
    <x v="0"/>
    <n v="3300"/>
  </r>
  <r>
    <n v="3688"/>
    <s v="Rafi Islam"/>
    <s v="Female"/>
    <d v="1979-01-10T00:00:00"/>
    <n v="46.630136986301373"/>
    <s v="41-50"/>
    <s v="Master's Degree"/>
    <n v="3"/>
    <s v="Coordinator"/>
    <x v="5"/>
    <x v="0"/>
    <x v="0"/>
    <x v="380"/>
    <x v="4"/>
    <x v="633"/>
    <s v=""/>
    <x v="3"/>
    <x v="0"/>
    <n v="2900"/>
  </r>
  <r>
    <n v="3278"/>
    <s v="Ashik Basu"/>
    <s v="Female"/>
    <d v="1979-01-08T00:00:00"/>
    <n v="46.635616438356166"/>
    <s v="41-50"/>
    <s v="Bachelor's Degree"/>
    <n v="7"/>
    <s v="Team Lead"/>
    <x v="1"/>
    <x v="0"/>
    <x v="0"/>
    <x v="682"/>
    <x v="3"/>
    <x v="592"/>
    <s v=""/>
    <x v="10"/>
    <x v="0"/>
    <n v="2500"/>
  </r>
  <r>
    <n v="3398"/>
    <s v="Sumaiya Sarkar"/>
    <s v="Female"/>
    <d v="1979-01-05T00:00:00"/>
    <n v="46.643835616438359"/>
    <s v="41-50"/>
    <s v="PhD"/>
    <n v="17"/>
    <s v="Manager"/>
    <x v="4"/>
    <x v="0"/>
    <x v="0"/>
    <x v="120"/>
    <x v="1"/>
    <x v="84"/>
    <s v=""/>
    <x v="6"/>
    <x v="0"/>
    <n v="2400"/>
  </r>
  <r>
    <n v="2345"/>
    <s v="Towhid Uddin"/>
    <s v="Male"/>
    <d v="1979-01-03T00:00:00"/>
    <n v="46.649315068493152"/>
    <s v="41-50"/>
    <s v="Master's Degree"/>
    <n v="2"/>
    <s v="Intern"/>
    <x v="6"/>
    <x v="0"/>
    <x v="0"/>
    <x v="645"/>
    <x v="1"/>
    <x v="75"/>
    <s v=""/>
    <x v="4"/>
    <x v="0"/>
    <n v="3500"/>
  </r>
  <r>
    <n v="2026"/>
    <s v="Iftekhar Ghosh"/>
    <s v="Male"/>
    <d v="1978-12-25T00:00:00"/>
    <n v="46.673972602739724"/>
    <s v="41-50"/>
    <s v="High School"/>
    <n v="10"/>
    <s v="General Manager"/>
    <x v="2"/>
    <x v="2"/>
    <x v="2"/>
    <x v="8"/>
    <x v="0"/>
    <x v="671"/>
    <s v=""/>
    <x v="5"/>
    <x v="0"/>
    <n v="2200"/>
  </r>
  <r>
    <n v="1118"/>
    <s v="Mahfuz Ahmed"/>
    <s v="Male"/>
    <d v="1978-12-17T00:00:00"/>
    <n v="46.695890410958903"/>
    <s v="41-50"/>
    <s v="PhD"/>
    <n v="8"/>
    <s v="Senior Manager"/>
    <x v="2"/>
    <x v="2"/>
    <x v="2"/>
    <x v="189"/>
    <x v="0"/>
    <x v="207"/>
    <s v=""/>
    <x v="1"/>
    <x v="0"/>
    <n v="3500"/>
  </r>
  <r>
    <n v="3727"/>
    <s v="Sumaiya Mahmud"/>
    <s v="Male"/>
    <d v="1978-12-16T00:00:00"/>
    <n v="46.698630136986303"/>
    <s v="41-50"/>
    <s v="High School"/>
    <n v="1"/>
    <s v="Team Lead"/>
    <x v="1"/>
    <x v="1"/>
    <x v="1"/>
    <x v="612"/>
    <x v="2"/>
    <x v="394"/>
    <s v=""/>
    <x v="10"/>
    <x v="2"/>
    <n v="3400"/>
  </r>
  <r>
    <n v="2602"/>
    <s v="Priya Islam"/>
    <s v="Male"/>
    <d v="1978-12-15T00:00:00"/>
    <n v="46.701369863013696"/>
    <s v="41-50"/>
    <s v="PhD"/>
    <n v="0"/>
    <s v="Manager"/>
    <x v="4"/>
    <x v="0"/>
    <x v="0"/>
    <x v="679"/>
    <x v="4"/>
    <x v="382"/>
    <s v=""/>
    <x v="11"/>
    <x v="0"/>
    <n v="2800"/>
  </r>
  <r>
    <n v="2194"/>
    <s v="Ruma Arefin"/>
    <s v="Male"/>
    <d v="1978-12-10T00:00:00"/>
    <n v="46.715068493150682"/>
    <s v="41-50"/>
    <s v="High School"/>
    <n v="16"/>
    <s v="Intern"/>
    <x v="6"/>
    <x v="0"/>
    <x v="0"/>
    <x v="491"/>
    <x v="3"/>
    <x v="601"/>
    <s v=""/>
    <x v="5"/>
    <x v="0"/>
    <n v="3600"/>
  </r>
  <r>
    <n v="2504"/>
    <s v="Rina Bari"/>
    <s v="Female"/>
    <d v="1978-11-30T00:00:00"/>
    <n v="46.742465753424661"/>
    <s v="41-50"/>
    <s v="PhD"/>
    <n v="20"/>
    <s v="Team Lead"/>
    <x v="1"/>
    <x v="0"/>
    <x v="0"/>
    <x v="261"/>
    <x v="0"/>
    <x v="525"/>
    <s v=""/>
    <x v="1"/>
    <x v="0"/>
    <n v="3500"/>
  </r>
  <r>
    <n v="2066"/>
    <s v="Mitu Kabir"/>
    <s v="Male"/>
    <d v="1978-11-28T00:00:00"/>
    <n v="46.747945205479454"/>
    <s v="41-50"/>
    <s v="Bachelor's Degree"/>
    <n v="15"/>
    <s v="Team Lead"/>
    <x v="1"/>
    <x v="0"/>
    <x v="0"/>
    <x v="236"/>
    <x v="1"/>
    <x v="240"/>
    <s v=""/>
    <x v="9"/>
    <x v="0"/>
    <n v="3700"/>
  </r>
  <r>
    <n v="2642"/>
    <s v="Biplob Mandal"/>
    <s v="Male"/>
    <d v="1978-11-24T00:00:00"/>
    <n v="46.758904109589039"/>
    <s v="41-50"/>
    <s v="Bachelor's Degree"/>
    <n v="9"/>
    <s v="Trainee"/>
    <x v="1"/>
    <x v="2"/>
    <x v="2"/>
    <x v="661"/>
    <x v="0"/>
    <x v="224"/>
    <s v=""/>
    <x v="2"/>
    <x v="0"/>
    <n v="3300"/>
  </r>
  <r>
    <n v="2393"/>
    <s v="Kona Arefin"/>
    <s v="Male"/>
    <d v="1978-11-24T00:00:00"/>
    <n v="46.758904109589039"/>
    <s v="41-50"/>
    <s v="Master's Degree"/>
    <n v="8"/>
    <s v="Manager"/>
    <x v="4"/>
    <x v="0"/>
    <x v="0"/>
    <x v="255"/>
    <x v="3"/>
    <x v="582"/>
    <s v=""/>
    <x v="11"/>
    <x v="0"/>
    <n v="2300"/>
  </r>
  <r>
    <n v="1873"/>
    <s v="Tarek Rahman"/>
    <s v="Male"/>
    <d v="1978-11-20T00:00:00"/>
    <n v="46.769863013698632"/>
    <s v="41-50"/>
    <s v="PhD"/>
    <n v="12"/>
    <s v="General Manager"/>
    <x v="2"/>
    <x v="0"/>
    <x v="0"/>
    <x v="613"/>
    <x v="3"/>
    <x v="312"/>
    <s v=""/>
    <x v="3"/>
    <x v="0"/>
    <n v="3900"/>
  </r>
  <r>
    <n v="3999"/>
    <s v="Shawon Nandi"/>
    <s v="Male"/>
    <d v="1978-11-19T00:00:00"/>
    <n v="46.772602739726025"/>
    <s v="41-50"/>
    <s v="Bachelor's Degree"/>
    <n v="14"/>
    <s v="Senior Executive"/>
    <x v="3"/>
    <x v="0"/>
    <x v="0"/>
    <x v="247"/>
    <x v="1"/>
    <x v="628"/>
    <s v=""/>
    <x v="10"/>
    <x v="0"/>
    <n v="2700"/>
  </r>
  <r>
    <n v="3618"/>
    <s v="Imran Sheikh"/>
    <s v="Male"/>
    <d v="1978-11-18T00:00:00"/>
    <n v="46.775342465753425"/>
    <s v="41-50"/>
    <s v="Master's Degree"/>
    <n v="16"/>
    <s v="Manager"/>
    <x v="4"/>
    <x v="1"/>
    <x v="1"/>
    <x v="302"/>
    <x v="2"/>
    <x v="518"/>
    <s v=""/>
    <x v="10"/>
    <x v="2"/>
    <n v="3900"/>
  </r>
  <r>
    <n v="1459"/>
    <s v="Kamrul Haque"/>
    <s v="Male"/>
    <d v="1978-11-15T00:00:00"/>
    <n v="46.783561643835618"/>
    <s v="41-50"/>
    <s v="High School"/>
    <n v="8"/>
    <s v="Assistant Manager"/>
    <x v="1"/>
    <x v="0"/>
    <x v="0"/>
    <x v="253"/>
    <x v="2"/>
    <x v="167"/>
    <s v=""/>
    <x v="1"/>
    <x v="2"/>
    <n v="2100"/>
  </r>
  <r>
    <n v="3267"/>
    <s v="Rafi Sultana"/>
    <s v="Female"/>
    <d v="1978-10-23T00:00:00"/>
    <n v="46.846575342465755"/>
    <s v="41-50"/>
    <s v="Master's Degree"/>
    <n v="16"/>
    <s v="Intern"/>
    <x v="6"/>
    <x v="0"/>
    <x v="0"/>
    <x v="310"/>
    <x v="1"/>
    <x v="183"/>
    <s v=""/>
    <x v="10"/>
    <x v="0"/>
    <n v="3100"/>
  </r>
  <r>
    <n v="3002"/>
    <s v="Ruma Morshed"/>
    <s v="Female"/>
    <d v="1978-10-17T00:00:00"/>
    <n v="46.863013698630134"/>
    <s v="41-50"/>
    <s v="PhD"/>
    <n v="5"/>
    <s v="Team Lead"/>
    <x v="1"/>
    <x v="0"/>
    <x v="0"/>
    <x v="689"/>
    <x v="3"/>
    <x v="337"/>
    <s v=""/>
    <x v="3"/>
    <x v="0"/>
    <n v="2600"/>
  </r>
  <r>
    <n v="3343"/>
    <s v="Tania Basu"/>
    <s v="Male"/>
    <d v="1978-10-15T00:00:00"/>
    <n v="46.868493150684934"/>
    <s v="41-50"/>
    <s v="High School"/>
    <n v="4"/>
    <s v="General Manager"/>
    <x v="2"/>
    <x v="0"/>
    <x v="0"/>
    <x v="690"/>
    <x v="3"/>
    <x v="673"/>
    <s v=""/>
    <x v="5"/>
    <x v="0"/>
    <n v="3800"/>
  </r>
  <r>
    <n v="3231"/>
    <s v="Ayesha Arefin"/>
    <s v="Male"/>
    <d v="1978-10-12T00:00:00"/>
    <n v="46.876712328767127"/>
    <s v="41-50"/>
    <s v="PhD"/>
    <n v="20"/>
    <s v="Assistant Manager"/>
    <x v="1"/>
    <x v="3"/>
    <x v="3"/>
    <x v="366"/>
    <x v="2"/>
    <x v="480"/>
    <n v="34"/>
    <x v="9"/>
    <x v="1"/>
    <n v="3200"/>
  </r>
  <r>
    <n v="1866"/>
    <s v="Puja Basu"/>
    <s v="Male"/>
    <d v="1978-10-05T00:00:00"/>
    <n v="46.895890410958906"/>
    <s v="41-50"/>
    <s v="High School"/>
    <n v="2"/>
    <s v="Specialist"/>
    <x v="7"/>
    <x v="0"/>
    <x v="0"/>
    <x v="347"/>
    <x v="0"/>
    <x v="602"/>
    <s v=""/>
    <x v="3"/>
    <x v="0"/>
    <n v="3700"/>
  </r>
  <r>
    <n v="3924"/>
    <s v="Tarek Chowdhury"/>
    <s v="Male"/>
    <d v="1978-10-02T00:00:00"/>
    <n v="46.904109589041099"/>
    <s v="41-50"/>
    <s v="Master's Degree"/>
    <n v="6"/>
    <s v="Coordinator"/>
    <x v="5"/>
    <x v="0"/>
    <x v="0"/>
    <x v="675"/>
    <x v="1"/>
    <x v="664"/>
    <s v=""/>
    <x v="5"/>
    <x v="0"/>
    <n v="3900"/>
  </r>
  <r>
    <n v="1036"/>
    <s v="Sajjad Islam"/>
    <s v="Male"/>
    <d v="1978-09-26T00:00:00"/>
    <n v="46.920547945205477"/>
    <s v="41-50"/>
    <s v="High School"/>
    <n v="11"/>
    <s v="General Manager"/>
    <x v="2"/>
    <x v="0"/>
    <x v="0"/>
    <x v="487"/>
    <x v="1"/>
    <x v="109"/>
    <s v=""/>
    <x v="11"/>
    <x v="0"/>
    <n v="3800"/>
  </r>
  <r>
    <n v="2778"/>
    <s v="Hasan Mazumder"/>
    <s v="Female"/>
    <d v="1978-09-19T00:00:00"/>
    <n v="46.939726027397263"/>
    <s v="41-50"/>
    <s v="PhD"/>
    <n v="8"/>
    <s v="Executive"/>
    <x v="0"/>
    <x v="0"/>
    <x v="0"/>
    <x v="250"/>
    <x v="1"/>
    <x v="137"/>
    <s v=""/>
    <x v="5"/>
    <x v="0"/>
    <n v="2800"/>
  </r>
  <r>
    <n v="2067"/>
    <s v="Puja Arefin"/>
    <s v="Female"/>
    <d v="1978-09-13T00:00:00"/>
    <n v="46.956164383561642"/>
    <s v="41-50"/>
    <s v="Master's Degree"/>
    <n v="10"/>
    <s v="Coordinator"/>
    <x v="5"/>
    <x v="0"/>
    <x v="0"/>
    <x v="231"/>
    <x v="0"/>
    <x v="295"/>
    <s v=""/>
    <x v="10"/>
    <x v="0"/>
    <n v="3600"/>
  </r>
  <r>
    <n v="1127"/>
    <s v="Puja Khan"/>
    <s v="Male"/>
    <d v="1978-09-12T00:00:00"/>
    <n v="46.958904109589042"/>
    <s v="41-50"/>
    <s v="Master's Degree"/>
    <n v="18"/>
    <s v="Senior Executive"/>
    <x v="3"/>
    <x v="2"/>
    <x v="2"/>
    <x v="8"/>
    <x v="3"/>
    <x v="61"/>
    <s v=""/>
    <x v="5"/>
    <x v="0"/>
    <n v="2500"/>
  </r>
  <r>
    <n v="2444"/>
    <s v="Ruma Bhuiyan"/>
    <s v="Male"/>
    <d v="1978-09-04T00:00:00"/>
    <n v="46.980821917808221"/>
    <s v="41-50"/>
    <s v="PhD"/>
    <n v="14"/>
    <s v="Executive"/>
    <x v="0"/>
    <x v="3"/>
    <x v="3"/>
    <x v="666"/>
    <x v="2"/>
    <x v="635"/>
    <n v="32"/>
    <x v="8"/>
    <x v="1"/>
    <n v="2900"/>
  </r>
  <r>
    <n v="1485"/>
    <s v="Mitu Nandi"/>
    <s v="Male"/>
    <d v="1978-08-28T00:00:00"/>
    <n v="47"/>
    <s v="41-50"/>
    <s v="High School"/>
    <n v="6"/>
    <s v="Executive"/>
    <x v="0"/>
    <x v="0"/>
    <x v="0"/>
    <x v="253"/>
    <x v="1"/>
    <x v="292"/>
    <s v=""/>
    <x v="1"/>
    <x v="0"/>
    <n v="3500"/>
  </r>
  <r>
    <n v="1696"/>
    <s v="Sajjad Sheikh"/>
    <s v="Male"/>
    <d v="1978-08-23T00:00:00"/>
    <n v="47.013698630136986"/>
    <s v="41-50"/>
    <s v="PhD"/>
    <n v="16"/>
    <s v="General Manager"/>
    <x v="2"/>
    <x v="1"/>
    <x v="1"/>
    <x v="607"/>
    <x v="4"/>
    <x v="434"/>
    <s v=""/>
    <x v="9"/>
    <x v="0"/>
    <n v="2200"/>
  </r>
  <r>
    <n v="2247"/>
    <s v="Iftekhar Akter"/>
    <s v="Male"/>
    <d v="1978-08-23T00:00:00"/>
    <n v="47.013698630136986"/>
    <s v="41-50"/>
    <s v="High School"/>
    <n v="5"/>
    <s v="Senior Executive"/>
    <x v="3"/>
    <x v="0"/>
    <x v="0"/>
    <x v="283"/>
    <x v="1"/>
    <x v="412"/>
    <s v=""/>
    <x v="2"/>
    <x v="0"/>
    <n v="2900"/>
  </r>
  <r>
    <n v="1177"/>
    <s v="Shila Sharif"/>
    <s v="Male"/>
    <d v="1978-08-17T00:00:00"/>
    <n v="47.030136986301372"/>
    <s v="41-50"/>
    <s v="Master's Degree"/>
    <n v="1"/>
    <s v="General Manager"/>
    <x v="2"/>
    <x v="2"/>
    <x v="2"/>
    <x v="557"/>
    <x v="3"/>
    <x v="181"/>
    <s v=""/>
    <x v="11"/>
    <x v="0"/>
    <n v="2500"/>
  </r>
  <r>
    <n v="1327"/>
    <s v="Tarek Bari"/>
    <s v="Male"/>
    <d v="1978-08-15T00:00:00"/>
    <n v="47.035616438356165"/>
    <s v="41-50"/>
    <s v="PhD"/>
    <n v="17"/>
    <s v="General Manager"/>
    <x v="2"/>
    <x v="2"/>
    <x v="2"/>
    <x v="32"/>
    <x v="2"/>
    <x v="361"/>
    <n v="42"/>
    <x v="2"/>
    <x v="1"/>
    <n v="2600"/>
  </r>
  <r>
    <n v="3867"/>
    <s v="Amin Khan"/>
    <s v="Male"/>
    <d v="1978-08-11T00:00:00"/>
    <n v="47.046575342465751"/>
    <s v="41-50"/>
    <s v="High School"/>
    <n v="14"/>
    <s v="Manager"/>
    <x v="4"/>
    <x v="0"/>
    <x v="0"/>
    <x v="411"/>
    <x v="1"/>
    <x v="567"/>
    <s v=""/>
    <x v="1"/>
    <x v="0"/>
    <n v="3700"/>
  </r>
  <r>
    <n v="3589"/>
    <s v="Rafi Sarkar"/>
    <s v="Female"/>
    <d v="1978-08-05T00:00:00"/>
    <n v="47.063013698630137"/>
    <s v="41-50"/>
    <s v="PhD"/>
    <n v="3"/>
    <s v="Junior Executive"/>
    <x v="0"/>
    <x v="0"/>
    <x v="0"/>
    <x v="498"/>
    <x v="3"/>
    <x v="411"/>
    <s v=""/>
    <x v="5"/>
    <x v="0"/>
    <n v="3400"/>
  </r>
  <r>
    <n v="3608"/>
    <s v="Abrar Ferdous"/>
    <s v="Male"/>
    <d v="1978-08-04T00:00:00"/>
    <n v="47.065753424657537"/>
    <s v="41-50"/>
    <s v="Master's Degree"/>
    <n v="19"/>
    <s v="Manager"/>
    <x v="4"/>
    <x v="0"/>
    <x v="0"/>
    <x v="506"/>
    <x v="3"/>
    <x v="612"/>
    <s v=""/>
    <x v="3"/>
    <x v="0"/>
    <n v="3600"/>
  </r>
  <r>
    <n v="2549"/>
    <s v="Rina Arefin"/>
    <s v="Female"/>
    <d v="1978-08-02T00:00:00"/>
    <n v="47.07123287671233"/>
    <s v="41-50"/>
    <s v="Bachelor's Degree"/>
    <n v="17"/>
    <s v="Assistant Manager"/>
    <x v="1"/>
    <x v="0"/>
    <x v="0"/>
    <x v="221"/>
    <x v="3"/>
    <x v="321"/>
    <s v=""/>
    <x v="7"/>
    <x v="0"/>
    <n v="2500"/>
  </r>
  <r>
    <n v="2328"/>
    <s v="Tarek Pal"/>
    <s v="Female"/>
    <d v="1978-07-24T00:00:00"/>
    <n v="47.095890410958901"/>
    <s v="41-50"/>
    <s v="Master's Degree"/>
    <n v="5"/>
    <s v="Junior Executive"/>
    <x v="0"/>
    <x v="0"/>
    <x v="0"/>
    <x v="136"/>
    <x v="1"/>
    <x v="213"/>
    <s v=""/>
    <x v="11"/>
    <x v="0"/>
    <n v="3100"/>
  </r>
  <r>
    <n v="1082"/>
    <s v="Anika Islam"/>
    <s v="Male"/>
    <d v="1978-07-24T00:00:00"/>
    <n v="47.095890410958901"/>
    <s v="41-50"/>
    <s v="PhD"/>
    <n v="5"/>
    <s v="Senior Executive"/>
    <x v="3"/>
    <x v="2"/>
    <x v="2"/>
    <x v="647"/>
    <x v="3"/>
    <x v="323"/>
    <s v=""/>
    <x v="5"/>
    <x v="0"/>
    <n v="3100"/>
  </r>
  <r>
    <n v="1911"/>
    <s v="Sajid Mahmud"/>
    <s v="Female"/>
    <d v="1978-07-22T00:00:00"/>
    <n v="47.101369863013701"/>
    <s v="41-50"/>
    <s v="Bachelor's Degree"/>
    <n v="17"/>
    <s v="Director"/>
    <x v="2"/>
    <x v="2"/>
    <x v="2"/>
    <x v="90"/>
    <x v="2"/>
    <x v="167"/>
    <n v="33"/>
    <x v="1"/>
    <x v="1"/>
    <n v="3600"/>
  </r>
  <r>
    <n v="2336"/>
    <s v="Mehedi Uddin"/>
    <s v="Female"/>
    <d v="1978-07-20T00:00:00"/>
    <n v="47.106849315068494"/>
    <s v="41-50"/>
    <s v="Master's Degree"/>
    <n v="20"/>
    <s v="Senior Executive"/>
    <x v="3"/>
    <x v="0"/>
    <x v="0"/>
    <x v="404"/>
    <x v="1"/>
    <x v="407"/>
    <s v=""/>
    <x v="10"/>
    <x v="0"/>
    <n v="3100"/>
  </r>
  <r>
    <n v="2228"/>
    <s v="Nafisa Chowdhury"/>
    <s v="Female"/>
    <d v="1978-06-25T00:00:00"/>
    <n v="47.175342465753424"/>
    <s v="41-50"/>
    <s v="Bachelor's Degree"/>
    <n v="3"/>
    <s v="Executive"/>
    <x v="0"/>
    <x v="0"/>
    <x v="0"/>
    <x v="347"/>
    <x v="3"/>
    <x v="371"/>
    <s v=""/>
    <x v="6"/>
    <x v="0"/>
    <n v="3800"/>
  </r>
  <r>
    <n v="2830"/>
    <s v="Mitu Mazumder"/>
    <s v="Female"/>
    <d v="1978-06-24T00:00:00"/>
    <n v="47.178082191780824"/>
    <s v="41-50"/>
    <s v="PhD"/>
    <n v="1"/>
    <s v="Executive"/>
    <x v="0"/>
    <x v="0"/>
    <x v="0"/>
    <x v="591"/>
    <x v="0"/>
    <x v="618"/>
    <s v=""/>
    <x v="6"/>
    <x v="0"/>
    <n v="2300"/>
  </r>
  <r>
    <n v="1392"/>
    <s v="Urmi Dutta"/>
    <s v="Female"/>
    <d v="1978-06-18T00:00:00"/>
    <n v="47.194520547945203"/>
    <s v="41-50"/>
    <s v="High School"/>
    <n v="3"/>
    <s v="Senior Executive"/>
    <x v="3"/>
    <x v="1"/>
    <x v="1"/>
    <x v="438"/>
    <x v="4"/>
    <x v="661"/>
    <s v=""/>
    <x v="11"/>
    <x v="0"/>
    <n v="2700"/>
  </r>
  <r>
    <n v="1934"/>
    <s v="Sadia Pal"/>
    <s v="Male"/>
    <d v="1978-06-17T00:00:00"/>
    <n v="47.197260273972603"/>
    <s v="41-50"/>
    <s v="Bachelor's Degree"/>
    <n v="18"/>
    <s v="Senior Executive"/>
    <x v="3"/>
    <x v="0"/>
    <x v="0"/>
    <x v="564"/>
    <x v="1"/>
    <x v="135"/>
    <s v=""/>
    <x v="11"/>
    <x v="0"/>
    <n v="3000"/>
  </r>
  <r>
    <n v="1192"/>
    <s v="Nusrat Kabir"/>
    <s v="Male"/>
    <d v="1978-06-09T00:00:00"/>
    <n v="47.219178082191782"/>
    <s v="41-50"/>
    <s v="PhD"/>
    <n v="7"/>
    <s v="Analyst"/>
    <x v="4"/>
    <x v="0"/>
    <x v="0"/>
    <x v="250"/>
    <x v="3"/>
    <x v="673"/>
    <s v=""/>
    <x v="5"/>
    <x v="0"/>
    <n v="2700"/>
  </r>
  <r>
    <n v="1682"/>
    <s v="Nafisa Miah"/>
    <s v="Male"/>
    <d v="1978-06-06T00:00:00"/>
    <n v="47.227397260273975"/>
    <s v="41-50"/>
    <s v="High School"/>
    <n v="3"/>
    <s v="Junior Executive"/>
    <x v="0"/>
    <x v="1"/>
    <x v="1"/>
    <x v="61"/>
    <x v="4"/>
    <x v="248"/>
    <s v=""/>
    <x v="11"/>
    <x v="0"/>
    <n v="3000"/>
  </r>
  <r>
    <n v="3646"/>
    <s v="Ruhul Morshed"/>
    <s v="Male"/>
    <d v="1978-06-06T00:00:00"/>
    <n v="47.227397260273975"/>
    <s v="41-50"/>
    <s v="Bachelor's Degree"/>
    <n v="15"/>
    <s v="Senior Executive"/>
    <x v="3"/>
    <x v="0"/>
    <x v="0"/>
    <x v="85"/>
    <x v="1"/>
    <x v="345"/>
    <s v=""/>
    <x v="4"/>
    <x v="0"/>
    <n v="3500"/>
  </r>
  <r>
    <n v="3263"/>
    <s v="Faisal Nandi"/>
    <s v="Female"/>
    <d v="1978-06-03T00:00:00"/>
    <n v="47.235616438356168"/>
    <s v="41-50"/>
    <s v="Bachelor's Degree"/>
    <n v="6"/>
    <s v="Senior Manager"/>
    <x v="2"/>
    <x v="0"/>
    <x v="0"/>
    <x v="207"/>
    <x v="3"/>
    <x v="53"/>
    <s v=""/>
    <x v="9"/>
    <x v="0"/>
    <n v="2000"/>
  </r>
  <r>
    <n v="1201"/>
    <s v="Tanvir Nizam"/>
    <s v="Male"/>
    <d v="1978-05-28T00:00:00"/>
    <n v="47.252054794520546"/>
    <s v="41-50"/>
    <s v="High School"/>
    <n v="18"/>
    <s v="Specialist"/>
    <x v="7"/>
    <x v="0"/>
    <x v="0"/>
    <x v="195"/>
    <x v="0"/>
    <x v="101"/>
    <s v=""/>
    <x v="8"/>
    <x v="0"/>
    <n v="3000"/>
  </r>
  <r>
    <n v="1603"/>
    <s v="Tania Shah"/>
    <s v="Male"/>
    <d v="1978-05-24T00:00:00"/>
    <n v="47.263013698630139"/>
    <s v="41-50"/>
    <s v="Master's Degree"/>
    <n v="7"/>
    <s v="Junior Executive"/>
    <x v="0"/>
    <x v="1"/>
    <x v="1"/>
    <x v="205"/>
    <x v="2"/>
    <x v="493"/>
    <s v=""/>
    <x v="5"/>
    <x v="2"/>
    <n v="2300"/>
  </r>
  <r>
    <n v="2399"/>
    <s v="Iftekhar Mazumder"/>
    <s v="Male"/>
    <d v="1978-05-20T00:00:00"/>
    <n v="47.273972602739725"/>
    <s v="41-50"/>
    <s v="Bachelor's Degree"/>
    <n v="10"/>
    <s v="Senior Manager"/>
    <x v="2"/>
    <x v="0"/>
    <x v="0"/>
    <x v="534"/>
    <x v="3"/>
    <x v="384"/>
    <s v=""/>
    <x v="6"/>
    <x v="0"/>
    <n v="3800"/>
  </r>
  <r>
    <n v="1506"/>
    <s v="Mitu Rashid"/>
    <s v="Male"/>
    <d v="1978-05-18T00:00:00"/>
    <n v="47.279452054794518"/>
    <s v="41-50"/>
    <s v="Bachelor's Degree"/>
    <n v="4"/>
    <s v="Executive"/>
    <x v="0"/>
    <x v="0"/>
    <x v="0"/>
    <x v="40"/>
    <x v="1"/>
    <x v="112"/>
    <s v=""/>
    <x v="8"/>
    <x v="0"/>
    <n v="3100"/>
  </r>
  <r>
    <n v="1640"/>
    <s v="Shila Sarkar"/>
    <s v="Female"/>
    <d v="1978-05-17T00:00:00"/>
    <n v="47.282191780821918"/>
    <s v="41-50"/>
    <s v="Master's Degree"/>
    <n v="9"/>
    <s v="Consultant"/>
    <x v="0"/>
    <x v="0"/>
    <x v="0"/>
    <x v="53"/>
    <x v="3"/>
    <x v="52"/>
    <s v=""/>
    <x v="4"/>
    <x v="0"/>
    <n v="2200"/>
  </r>
  <r>
    <n v="2862"/>
    <s v="Rafi Hossain"/>
    <s v="Female"/>
    <d v="1978-05-14T00:00:00"/>
    <n v="47.290410958904111"/>
    <s v="41-50"/>
    <s v="High School"/>
    <n v="14"/>
    <s v="Intern"/>
    <x v="6"/>
    <x v="0"/>
    <x v="0"/>
    <x v="631"/>
    <x v="1"/>
    <x v="247"/>
    <s v=""/>
    <x v="3"/>
    <x v="0"/>
    <n v="3800"/>
  </r>
  <r>
    <n v="2951"/>
    <s v="Sadia Sarkar"/>
    <s v="Male"/>
    <d v="1978-05-12T00:00:00"/>
    <n v="47.295890410958904"/>
    <s v="41-50"/>
    <s v="PhD"/>
    <n v="7"/>
    <s v="Analyst"/>
    <x v="4"/>
    <x v="0"/>
    <x v="0"/>
    <x v="173"/>
    <x v="1"/>
    <x v="627"/>
    <s v=""/>
    <x v="3"/>
    <x v="0"/>
    <n v="3700"/>
  </r>
  <r>
    <n v="3674"/>
    <s v="Faisal Basu"/>
    <s v="Other"/>
    <d v="1978-05-12T00:00:00"/>
    <n v="47.295890410958904"/>
    <s v="41-50"/>
    <s v="Bachelor's Degree"/>
    <n v="3"/>
    <s v="Executive"/>
    <x v="0"/>
    <x v="0"/>
    <x v="0"/>
    <x v="492"/>
    <x v="1"/>
    <x v="76"/>
    <s v=""/>
    <x v="5"/>
    <x v="0"/>
    <n v="3900"/>
  </r>
  <r>
    <n v="1509"/>
    <s v="Rina Arefin"/>
    <s v="Male"/>
    <d v="1978-05-10T00:00:00"/>
    <n v="47.301369863013697"/>
    <s v="41-50"/>
    <s v="PhD"/>
    <n v="15"/>
    <s v="Manager"/>
    <x v="4"/>
    <x v="2"/>
    <x v="2"/>
    <x v="628"/>
    <x v="2"/>
    <x v="507"/>
    <s v=""/>
    <x v="5"/>
    <x v="2"/>
    <n v="2000"/>
  </r>
  <r>
    <n v="2615"/>
    <s v="Mehedi Nizam"/>
    <s v="Female"/>
    <d v="1978-05-06T00:00:00"/>
    <n v="47.31232876712329"/>
    <s v="41-50"/>
    <s v="High School"/>
    <n v="7"/>
    <s v="Executive"/>
    <x v="0"/>
    <x v="2"/>
    <x v="2"/>
    <x v="521"/>
    <x v="1"/>
    <x v="152"/>
    <s v=""/>
    <x v="2"/>
    <x v="0"/>
    <n v="2500"/>
  </r>
  <r>
    <n v="2834"/>
    <s v="Arif Ferdous"/>
    <s v="Male"/>
    <d v="1978-05-01T00:00:00"/>
    <n v="47.326027397260276"/>
    <s v="41-50"/>
    <s v="PhD"/>
    <n v="12"/>
    <s v="Senior Executive"/>
    <x v="3"/>
    <x v="0"/>
    <x v="0"/>
    <x v="113"/>
    <x v="3"/>
    <x v="629"/>
    <s v=""/>
    <x v="7"/>
    <x v="0"/>
    <n v="3900"/>
  </r>
  <r>
    <n v="1073"/>
    <s v="Tania Basu"/>
    <s v="Male"/>
    <d v="1978-04-30T00:00:00"/>
    <n v="47.328767123287669"/>
    <s v="41-50"/>
    <s v="Master's Degree"/>
    <n v="17"/>
    <s v="Executive"/>
    <x v="0"/>
    <x v="2"/>
    <x v="2"/>
    <x v="28"/>
    <x v="0"/>
    <x v="470"/>
    <s v=""/>
    <x v="0"/>
    <x v="0"/>
    <n v="2900"/>
  </r>
  <r>
    <n v="1350"/>
    <s v="Shawon Chowdhury"/>
    <s v="Male"/>
    <d v="1978-04-21T00:00:00"/>
    <n v="47.353424657534248"/>
    <s v="41-50"/>
    <s v="Master's Degree"/>
    <n v="14"/>
    <s v="Senior Executive"/>
    <x v="3"/>
    <x v="0"/>
    <x v="0"/>
    <x v="609"/>
    <x v="0"/>
    <x v="552"/>
    <s v=""/>
    <x v="3"/>
    <x v="0"/>
    <n v="3200"/>
  </r>
  <r>
    <n v="3698"/>
    <s v="Iftekhar Akter"/>
    <s v="Male"/>
    <d v="1978-04-19T00:00:00"/>
    <n v="47.358904109589041"/>
    <s v="41-50"/>
    <s v="Bachelor's Degree"/>
    <n v="18"/>
    <s v="Assistant Manager"/>
    <x v="1"/>
    <x v="3"/>
    <x v="3"/>
    <x v="468"/>
    <x v="4"/>
    <x v="220"/>
    <s v=""/>
    <x v="7"/>
    <x v="0"/>
    <n v="3400"/>
  </r>
  <r>
    <n v="2888"/>
    <s v="Laboni Anwar"/>
    <s v="Female"/>
    <d v="1978-04-16T00:00:00"/>
    <n v="47.367123287671234"/>
    <s v="41-50"/>
    <s v="Bachelor's Degree"/>
    <n v="16"/>
    <s v="Coordinator"/>
    <x v="5"/>
    <x v="2"/>
    <x v="2"/>
    <x v="586"/>
    <x v="1"/>
    <x v="320"/>
    <s v=""/>
    <x v="0"/>
    <x v="0"/>
    <n v="3100"/>
  </r>
  <r>
    <n v="2250"/>
    <s v="Nadia Ahmed"/>
    <s v="Female"/>
    <d v="1978-04-14T00:00:00"/>
    <n v="47.372602739726027"/>
    <s v="41-50"/>
    <s v="PhD"/>
    <n v="4"/>
    <s v="Senior Executive"/>
    <x v="3"/>
    <x v="0"/>
    <x v="0"/>
    <x v="516"/>
    <x v="2"/>
    <x v="262"/>
    <s v=""/>
    <x v="9"/>
    <x v="2"/>
    <n v="3200"/>
  </r>
  <r>
    <n v="1557"/>
    <s v="Tarek Bhuiyan"/>
    <s v="Female"/>
    <d v="1978-04-09T00:00:00"/>
    <n v="47.386301369863013"/>
    <s v="41-50"/>
    <s v="Master's Degree"/>
    <n v="0"/>
    <s v="Assistant Manager"/>
    <x v="1"/>
    <x v="0"/>
    <x v="0"/>
    <x v="542"/>
    <x v="3"/>
    <x v="486"/>
    <s v=""/>
    <x v="1"/>
    <x v="0"/>
    <n v="3300"/>
  </r>
  <r>
    <n v="1116"/>
    <s v="Amin Sarkar"/>
    <s v="Male"/>
    <d v="1978-04-07T00:00:00"/>
    <n v="47.391780821917806"/>
    <s v="41-50"/>
    <s v="PhD"/>
    <n v="14"/>
    <s v="Consultant"/>
    <x v="0"/>
    <x v="0"/>
    <x v="0"/>
    <x v="559"/>
    <x v="3"/>
    <x v="235"/>
    <s v=""/>
    <x v="5"/>
    <x v="0"/>
    <n v="2500"/>
  </r>
  <r>
    <n v="1457"/>
    <s v="Tanvir Khan"/>
    <s v="Male"/>
    <d v="1978-04-06T00:00:00"/>
    <n v="47.394520547945206"/>
    <s v="41-50"/>
    <s v="High School"/>
    <n v="6"/>
    <s v="Consultant"/>
    <x v="0"/>
    <x v="0"/>
    <x v="0"/>
    <x v="378"/>
    <x v="3"/>
    <x v="543"/>
    <s v=""/>
    <x v="4"/>
    <x v="0"/>
    <n v="3500"/>
  </r>
  <r>
    <n v="2113"/>
    <s v="Ayesha Hossain"/>
    <s v="Female"/>
    <d v="1978-04-04T00:00:00"/>
    <n v="47.4"/>
    <s v="41-50"/>
    <s v="Bachelor's Degree"/>
    <n v="14"/>
    <s v="Senior Executive"/>
    <x v="3"/>
    <x v="0"/>
    <x v="0"/>
    <x v="129"/>
    <x v="0"/>
    <x v="182"/>
    <s v=""/>
    <x v="2"/>
    <x v="0"/>
    <n v="2600"/>
  </r>
  <r>
    <n v="2690"/>
    <s v="Mim Bhuiyan"/>
    <s v="Female"/>
    <d v="1978-04-03T00:00:00"/>
    <n v="47.402739726027399"/>
    <s v="41-50"/>
    <s v="PhD"/>
    <n v="3"/>
    <s v="Executive"/>
    <x v="0"/>
    <x v="3"/>
    <x v="3"/>
    <x v="627"/>
    <x v="2"/>
    <x v="106"/>
    <n v="47"/>
    <x v="2"/>
    <x v="1"/>
    <n v="2000"/>
  </r>
  <r>
    <n v="3580"/>
    <s v="Biplob Khan"/>
    <s v="Female"/>
    <d v="1978-03-27T00:00:00"/>
    <n v="47.421917808219177"/>
    <s v="41-50"/>
    <s v="Bachelor's Degree"/>
    <n v="2"/>
    <s v="Assistant Manager"/>
    <x v="1"/>
    <x v="2"/>
    <x v="2"/>
    <x v="200"/>
    <x v="1"/>
    <x v="365"/>
    <s v=""/>
    <x v="9"/>
    <x v="0"/>
    <n v="2000"/>
  </r>
  <r>
    <n v="3014"/>
    <s v="Sabbir Shah"/>
    <s v="Male"/>
    <d v="1978-03-24T00:00:00"/>
    <n v="47.43013698630137"/>
    <s v="41-50"/>
    <s v="Master's Degree"/>
    <n v="14"/>
    <s v="General Manager"/>
    <x v="2"/>
    <x v="0"/>
    <x v="0"/>
    <x v="111"/>
    <x v="3"/>
    <x v="130"/>
    <s v=""/>
    <x v="8"/>
    <x v="0"/>
    <n v="2100"/>
  </r>
  <r>
    <n v="2663"/>
    <s v="Ashik Morshed"/>
    <s v="Female"/>
    <d v="1978-03-24T00:00:00"/>
    <n v="47.43013698630137"/>
    <s v="41-50"/>
    <s v="PhD"/>
    <n v="3"/>
    <s v="Senior Executive"/>
    <x v="3"/>
    <x v="2"/>
    <x v="2"/>
    <x v="667"/>
    <x v="2"/>
    <x v="362"/>
    <s v=""/>
    <x v="7"/>
    <x v="2"/>
    <n v="3200"/>
  </r>
  <r>
    <n v="2699"/>
    <s v="Mona Shah"/>
    <s v="Male"/>
    <d v="1978-03-14T00:00:00"/>
    <n v="47.457534246575342"/>
    <s v="41-50"/>
    <s v="PhD"/>
    <n v="17"/>
    <s v="General Manager"/>
    <x v="2"/>
    <x v="0"/>
    <x v="0"/>
    <x v="450"/>
    <x v="3"/>
    <x v="605"/>
    <s v=""/>
    <x v="8"/>
    <x v="0"/>
    <n v="2300"/>
  </r>
  <r>
    <n v="3798"/>
    <s v="Ayesha Sharif"/>
    <s v="Male"/>
    <d v="1978-03-12T00:00:00"/>
    <n v="47.463013698630135"/>
    <s v="41-50"/>
    <s v="High School"/>
    <n v="9"/>
    <s v="Junior Executive"/>
    <x v="0"/>
    <x v="3"/>
    <x v="3"/>
    <x v="73"/>
    <x v="2"/>
    <x v="658"/>
    <n v="57"/>
    <x v="6"/>
    <x v="1"/>
    <n v="3700"/>
  </r>
  <r>
    <n v="2286"/>
    <s v="Kamrul Chowdhury"/>
    <s v="Male"/>
    <d v="1978-03-05T00:00:00"/>
    <n v="47.482191780821921"/>
    <s v="41-50"/>
    <s v="Bachelor's Degree"/>
    <n v="11"/>
    <s v="Assistant Manager"/>
    <x v="1"/>
    <x v="0"/>
    <x v="0"/>
    <x v="348"/>
    <x v="0"/>
    <x v="590"/>
    <s v=""/>
    <x v="8"/>
    <x v="0"/>
    <n v="2300"/>
  </r>
  <r>
    <n v="2210"/>
    <s v="Parvez Ahmed"/>
    <s v="Female"/>
    <d v="1978-03-02T00:00:00"/>
    <n v="47.490410958904107"/>
    <s v="41-50"/>
    <s v="PhD"/>
    <n v="14"/>
    <s v="Executive"/>
    <x v="0"/>
    <x v="2"/>
    <x v="2"/>
    <x v="129"/>
    <x v="2"/>
    <x v="182"/>
    <n v="51"/>
    <x v="2"/>
    <x v="1"/>
    <n v="2000"/>
  </r>
  <r>
    <n v="2254"/>
    <s v="Rina Miah"/>
    <s v="Female"/>
    <d v="1978-02-23T00:00:00"/>
    <n v="47.509589041095893"/>
    <s v="41-50"/>
    <s v="PhD"/>
    <n v="3"/>
    <s v="General Manager"/>
    <x v="2"/>
    <x v="0"/>
    <x v="0"/>
    <x v="59"/>
    <x v="4"/>
    <x v="516"/>
    <s v=""/>
    <x v="9"/>
    <x v="0"/>
    <n v="3100"/>
  </r>
  <r>
    <n v="2548"/>
    <s v="Rafi Chowdhury"/>
    <s v="Male"/>
    <d v="1978-02-22T00:00:00"/>
    <n v="47.512328767123286"/>
    <s v="41-50"/>
    <s v="PhD"/>
    <n v="9"/>
    <s v="Trainee"/>
    <x v="1"/>
    <x v="0"/>
    <x v="0"/>
    <x v="652"/>
    <x v="3"/>
    <x v="443"/>
    <s v=""/>
    <x v="0"/>
    <x v="0"/>
    <n v="3400"/>
  </r>
  <r>
    <n v="2532"/>
    <s v="Mona Ahmed"/>
    <s v="Female"/>
    <d v="1978-02-21T00:00:00"/>
    <n v="47.515068493150686"/>
    <s v="41-50"/>
    <s v="Bachelor's Degree"/>
    <n v="3"/>
    <s v="Team Lead"/>
    <x v="1"/>
    <x v="0"/>
    <x v="0"/>
    <x v="248"/>
    <x v="2"/>
    <x v="242"/>
    <s v=""/>
    <x v="7"/>
    <x v="2"/>
    <n v="3700"/>
  </r>
  <r>
    <n v="1830"/>
    <s v="Tania Roy"/>
    <s v="Male"/>
    <d v="1978-02-16T00:00:00"/>
    <n v="47.528767123287672"/>
    <s v="41-50"/>
    <s v="PhD"/>
    <n v="4"/>
    <s v="Director"/>
    <x v="2"/>
    <x v="0"/>
    <x v="0"/>
    <x v="696"/>
    <x v="4"/>
    <x v="276"/>
    <s v=""/>
    <x v="4"/>
    <x v="0"/>
    <n v="3200"/>
  </r>
  <r>
    <n v="2969"/>
    <s v="Kona Chowdhury"/>
    <s v="Female"/>
    <d v="1978-02-02T00:00:00"/>
    <n v="47.56712328767123"/>
    <s v="41-50"/>
    <s v="Master's Degree"/>
    <n v="20"/>
    <s v="Trainee"/>
    <x v="1"/>
    <x v="1"/>
    <x v="1"/>
    <x v="168"/>
    <x v="2"/>
    <x v="564"/>
    <n v="58"/>
    <x v="5"/>
    <x v="1"/>
    <n v="3100"/>
  </r>
  <r>
    <n v="2151"/>
    <s v="Sumaiya Alam"/>
    <s v="Female"/>
    <d v="1978-01-28T00:00:00"/>
    <n v="47.580821917808223"/>
    <s v="41-50"/>
    <s v="Master's Degree"/>
    <n v="3"/>
    <s v="Manager"/>
    <x v="4"/>
    <x v="0"/>
    <x v="0"/>
    <x v="697"/>
    <x v="0"/>
    <x v="612"/>
    <s v=""/>
    <x v="3"/>
    <x v="0"/>
    <n v="3800"/>
  </r>
  <r>
    <n v="3880"/>
    <s v="Sabbir Arefin"/>
    <s v="Female"/>
    <d v="1978-01-26T00:00:00"/>
    <n v="47.586301369863016"/>
    <s v="41-50"/>
    <s v="Bachelor's Degree"/>
    <n v="17"/>
    <s v="Junior Executive"/>
    <x v="0"/>
    <x v="0"/>
    <x v="0"/>
    <x v="3"/>
    <x v="1"/>
    <x v="25"/>
    <s v=""/>
    <x v="3"/>
    <x v="0"/>
    <n v="3200"/>
  </r>
  <r>
    <n v="2045"/>
    <s v="Rina Mazumder"/>
    <s v="Female"/>
    <d v="1978-01-23T00:00:00"/>
    <n v="47.594520547945208"/>
    <s v="41-50"/>
    <s v="Bachelor's Degree"/>
    <n v="12"/>
    <s v="Assistant Manager"/>
    <x v="1"/>
    <x v="0"/>
    <x v="0"/>
    <x v="61"/>
    <x v="0"/>
    <x v="88"/>
    <s v=""/>
    <x v="1"/>
    <x v="0"/>
    <n v="2700"/>
  </r>
  <r>
    <n v="1688"/>
    <s v="Sajid Morshed"/>
    <s v="Male"/>
    <d v="1978-01-17T00:00:00"/>
    <n v="47.610958904109587"/>
    <s v="41-50"/>
    <s v="Bachelor's Degree"/>
    <n v="2"/>
    <s v="Executive"/>
    <x v="0"/>
    <x v="2"/>
    <x v="2"/>
    <x v="226"/>
    <x v="0"/>
    <x v="573"/>
    <s v=""/>
    <x v="6"/>
    <x v="0"/>
    <n v="3000"/>
  </r>
  <r>
    <n v="1168"/>
    <s v="Farzana Chowdhury"/>
    <s v="Male"/>
    <d v="1978-01-16T00:00:00"/>
    <n v="47.613698630136987"/>
    <s v="41-50"/>
    <s v="High School"/>
    <n v="9"/>
    <s v="Coordinator"/>
    <x v="5"/>
    <x v="0"/>
    <x v="0"/>
    <x v="58"/>
    <x v="1"/>
    <x v="613"/>
    <s v=""/>
    <x v="9"/>
    <x v="0"/>
    <n v="3100"/>
  </r>
  <r>
    <n v="2533"/>
    <s v="Sajjad Alam"/>
    <s v="Male"/>
    <d v="1978-01-11T00:00:00"/>
    <n v="47.627397260273973"/>
    <s v="41-50"/>
    <s v="High School"/>
    <n v="11"/>
    <s v="Assistant Manager"/>
    <x v="1"/>
    <x v="0"/>
    <x v="0"/>
    <x v="132"/>
    <x v="3"/>
    <x v="685"/>
    <s v=""/>
    <x v="10"/>
    <x v="0"/>
    <n v="3900"/>
  </r>
  <r>
    <n v="2926"/>
    <s v="Towhid Morshed"/>
    <s v="Female"/>
    <d v="1978-01-06T00:00:00"/>
    <n v="47.641095890410959"/>
    <s v="41-50"/>
    <s v="PhD"/>
    <n v="0"/>
    <s v="Consultant"/>
    <x v="0"/>
    <x v="0"/>
    <x v="0"/>
    <x v="362"/>
    <x v="1"/>
    <x v="19"/>
    <s v=""/>
    <x v="2"/>
    <x v="0"/>
    <n v="2300"/>
  </r>
  <r>
    <n v="2911"/>
    <s v="Priya Ghosh"/>
    <s v="Male"/>
    <d v="1977-12-23T00:00:00"/>
    <n v="47.679452054794524"/>
    <s v="41-50"/>
    <s v="High School"/>
    <n v="2"/>
    <s v="Senior Executive"/>
    <x v="3"/>
    <x v="0"/>
    <x v="0"/>
    <x v="188"/>
    <x v="3"/>
    <x v="2"/>
    <s v=""/>
    <x v="2"/>
    <x v="0"/>
    <n v="3500"/>
  </r>
  <r>
    <n v="3391"/>
    <s v="Maliha Ghosh"/>
    <s v="Female"/>
    <d v="1977-12-23T00:00:00"/>
    <n v="47.679452054794524"/>
    <s v="41-50"/>
    <s v="PhD"/>
    <n v="19"/>
    <s v="Senior Executive"/>
    <x v="3"/>
    <x v="0"/>
    <x v="0"/>
    <x v="372"/>
    <x v="3"/>
    <x v="341"/>
    <s v=""/>
    <x v="0"/>
    <x v="0"/>
    <n v="2600"/>
  </r>
  <r>
    <n v="2407"/>
    <s v="Urmi Anwar"/>
    <s v="Female"/>
    <d v="1977-12-22T00:00:00"/>
    <n v="47.682191780821917"/>
    <s v="41-50"/>
    <s v="Master's Degree"/>
    <n v="12"/>
    <s v="Assistant Manager"/>
    <x v="1"/>
    <x v="0"/>
    <x v="0"/>
    <x v="636"/>
    <x v="4"/>
    <x v="264"/>
    <s v=""/>
    <x v="7"/>
    <x v="0"/>
    <n v="2700"/>
  </r>
  <r>
    <n v="3667"/>
    <s v="Tanvir Mahmud"/>
    <s v="Other"/>
    <d v="1977-12-19T00:00:00"/>
    <n v="47.69041095890411"/>
    <s v="41-50"/>
    <s v="Master's Degree"/>
    <n v="14"/>
    <s v="Trainee"/>
    <x v="1"/>
    <x v="0"/>
    <x v="0"/>
    <x v="325"/>
    <x v="2"/>
    <x v="5"/>
    <n v="35"/>
    <x v="1"/>
    <x v="1"/>
    <n v="2000"/>
  </r>
  <r>
    <n v="3865"/>
    <s v="Ayesha Ghosh"/>
    <s v="Male"/>
    <d v="1977-12-12T00:00:00"/>
    <n v="47.709589041095889"/>
    <s v="41-50"/>
    <s v="Master's Degree"/>
    <n v="19"/>
    <s v="Officer"/>
    <x v="5"/>
    <x v="0"/>
    <x v="0"/>
    <x v="155"/>
    <x v="0"/>
    <x v="538"/>
    <s v=""/>
    <x v="3"/>
    <x v="0"/>
    <n v="2400"/>
  </r>
  <r>
    <n v="2987"/>
    <s v="Priya Morshed"/>
    <s v="Female"/>
    <d v="1977-12-11T00:00:00"/>
    <n v="47.712328767123289"/>
    <s v="41-50"/>
    <s v="Bachelor's Degree"/>
    <n v="15"/>
    <s v="Junior Executive"/>
    <x v="0"/>
    <x v="0"/>
    <x v="0"/>
    <x v="36"/>
    <x v="0"/>
    <x v="401"/>
    <s v=""/>
    <x v="7"/>
    <x v="0"/>
    <n v="3700"/>
  </r>
  <r>
    <n v="1462"/>
    <s v="Mehedi Mazumder"/>
    <s v="Female"/>
    <d v="1977-12-09T00:00:00"/>
    <n v="47.717808219178082"/>
    <s v="41-50"/>
    <s v="PhD"/>
    <n v="9"/>
    <s v="Senior Manager"/>
    <x v="2"/>
    <x v="0"/>
    <x v="0"/>
    <x v="260"/>
    <x v="3"/>
    <x v="365"/>
    <s v=""/>
    <x v="9"/>
    <x v="0"/>
    <n v="2300"/>
  </r>
  <r>
    <n v="2910"/>
    <s v="Parvez Arefin"/>
    <s v="Female"/>
    <d v="1977-12-08T00:00:00"/>
    <n v="47.720547945205482"/>
    <s v="41-50"/>
    <s v="Bachelor's Degree"/>
    <n v="0"/>
    <s v="Coordinator"/>
    <x v="5"/>
    <x v="1"/>
    <x v="1"/>
    <x v="239"/>
    <x v="2"/>
    <x v="98"/>
    <n v="34"/>
    <x v="7"/>
    <x v="1"/>
    <n v="3700"/>
  </r>
  <r>
    <n v="1775"/>
    <s v="Abrar Islam"/>
    <s v="Male"/>
    <d v="1977-12-06T00:00:00"/>
    <n v="47.726027397260275"/>
    <s v="41-50"/>
    <s v="Bachelor's Degree"/>
    <n v="15"/>
    <s v="General Manager"/>
    <x v="2"/>
    <x v="0"/>
    <x v="0"/>
    <x v="219"/>
    <x v="1"/>
    <x v="634"/>
    <s v=""/>
    <x v="3"/>
    <x v="0"/>
    <n v="2700"/>
  </r>
  <r>
    <n v="1219"/>
    <s v="Sajjad Alam"/>
    <s v="Female"/>
    <d v="1977-12-01T00:00:00"/>
    <n v="47.739726027397261"/>
    <s v="41-50"/>
    <s v="Master's Degree"/>
    <n v="14"/>
    <s v="Senior Executive"/>
    <x v="3"/>
    <x v="2"/>
    <x v="2"/>
    <x v="72"/>
    <x v="2"/>
    <x v="275"/>
    <n v="42"/>
    <x v="0"/>
    <x v="1"/>
    <n v="2300"/>
  </r>
  <r>
    <n v="1511"/>
    <s v="Tania Mandal"/>
    <s v="Male"/>
    <d v="1977-11-27T00:00:00"/>
    <n v="47.750684931506846"/>
    <s v="41-50"/>
    <s v="Master's Degree"/>
    <n v="15"/>
    <s v="Consultant"/>
    <x v="0"/>
    <x v="0"/>
    <x v="0"/>
    <x v="642"/>
    <x v="1"/>
    <x v="438"/>
    <s v=""/>
    <x v="3"/>
    <x v="0"/>
    <n v="3400"/>
  </r>
  <r>
    <n v="1090"/>
    <s v="Nadia Uddin"/>
    <s v="Male"/>
    <d v="1977-11-23T00:00:00"/>
    <n v="47.761643835616439"/>
    <s v="41-50"/>
    <s v="PhD"/>
    <n v="18"/>
    <s v="Coordinator"/>
    <x v="5"/>
    <x v="0"/>
    <x v="0"/>
    <x v="698"/>
    <x v="2"/>
    <x v="542"/>
    <s v=""/>
    <x v="9"/>
    <x v="2"/>
    <n v="2900"/>
  </r>
  <r>
    <n v="3006"/>
    <s v="Keya Pal"/>
    <s v="Female"/>
    <d v="1977-11-19T00:00:00"/>
    <n v="47.772602739726025"/>
    <s v="41-50"/>
    <s v="PhD"/>
    <n v="19"/>
    <s v="Assistant Manager"/>
    <x v="1"/>
    <x v="3"/>
    <x v="3"/>
    <x v="247"/>
    <x v="4"/>
    <x v="107"/>
    <s v=""/>
    <x v="4"/>
    <x v="0"/>
    <n v="3700"/>
  </r>
  <r>
    <n v="2488"/>
    <s v="Sabbir Pramanik"/>
    <s v="Male"/>
    <d v="1977-11-18T00:00:00"/>
    <n v="47.775342465753425"/>
    <s v="41-50"/>
    <s v="PhD"/>
    <n v="6"/>
    <s v="Senior Executive"/>
    <x v="3"/>
    <x v="0"/>
    <x v="0"/>
    <x v="699"/>
    <x v="4"/>
    <x v="666"/>
    <s v=""/>
    <x v="7"/>
    <x v="0"/>
    <n v="2700"/>
  </r>
  <r>
    <n v="1394"/>
    <s v="Maliha Sheikh"/>
    <s v="Female"/>
    <d v="1977-11-17T00:00:00"/>
    <n v="47.778082191780825"/>
    <s v="41-50"/>
    <s v="Master's Degree"/>
    <n v="15"/>
    <s v="Intern"/>
    <x v="6"/>
    <x v="0"/>
    <x v="0"/>
    <x v="288"/>
    <x v="1"/>
    <x v="557"/>
    <s v=""/>
    <x v="1"/>
    <x v="0"/>
    <n v="2000"/>
  </r>
  <r>
    <n v="3168"/>
    <s v="Urmi Hassan"/>
    <s v="Female"/>
    <d v="1977-11-16T00:00:00"/>
    <n v="47.780821917808218"/>
    <s v="41-50"/>
    <s v="Master's Degree"/>
    <n v="14"/>
    <s v="Executive"/>
    <x v="0"/>
    <x v="0"/>
    <x v="0"/>
    <x v="234"/>
    <x v="1"/>
    <x v="220"/>
    <s v=""/>
    <x v="7"/>
    <x v="0"/>
    <n v="2300"/>
  </r>
  <r>
    <n v="3579"/>
    <s v="Mehedi Das"/>
    <s v="Male"/>
    <d v="1977-11-13T00:00:00"/>
    <n v="47.789041095890411"/>
    <s v="41-50"/>
    <s v="High School"/>
    <n v="4"/>
    <s v="Senior Executive"/>
    <x v="3"/>
    <x v="2"/>
    <x v="2"/>
    <x v="566"/>
    <x v="1"/>
    <x v="334"/>
    <s v=""/>
    <x v="10"/>
    <x v="0"/>
    <n v="2100"/>
  </r>
  <r>
    <n v="3482"/>
    <s v="Rina Miah"/>
    <s v="Male"/>
    <d v="1977-11-09T00:00:00"/>
    <n v="47.8"/>
    <s v="41-50"/>
    <s v="Master's Degree"/>
    <n v="11"/>
    <s v="Executive"/>
    <x v="0"/>
    <x v="0"/>
    <x v="0"/>
    <x v="168"/>
    <x v="0"/>
    <x v="482"/>
    <s v=""/>
    <x v="5"/>
    <x v="0"/>
    <n v="2500"/>
  </r>
  <r>
    <n v="2560"/>
    <s v="Jannat Ahmed"/>
    <s v="Male"/>
    <d v="1977-11-08T00:00:00"/>
    <n v="47.802739726027397"/>
    <s v="41-50"/>
    <s v="Bachelor's Degree"/>
    <n v="6"/>
    <s v="Senior Manager"/>
    <x v="2"/>
    <x v="3"/>
    <x v="3"/>
    <x v="543"/>
    <x v="2"/>
    <x v="231"/>
    <n v="33"/>
    <x v="4"/>
    <x v="1"/>
    <n v="2600"/>
  </r>
  <r>
    <n v="2744"/>
    <s v="Imran Khan"/>
    <s v="Female"/>
    <d v="1977-11-06T00:00:00"/>
    <n v="47.80821917808219"/>
    <s v="41-50"/>
    <s v="PhD"/>
    <n v="10"/>
    <s v="Senior Manager"/>
    <x v="2"/>
    <x v="0"/>
    <x v="0"/>
    <x v="650"/>
    <x v="3"/>
    <x v="74"/>
    <s v=""/>
    <x v="6"/>
    <x v="0"/>
    <n v="3300"/>
  </r>
  <r>
    <n v="2587"/>
    <s v="Nadia Alam"/>
    <s v="Male"/>
    <d v="1977-11-05T00:00:00"/>
    <n v="47.81095890410959"/>
    <s v="41-50"/>
    <s v="Bachelor's Degree"/>
    <n v="4"/>
    <s v="Intern"/>
    <x v="6"/>
    <x v="3"/>
    <x v="3"/>
    <x v="132"/>
    <x v="2"/>
    <x v="37"/>
    <n v="56"/>
    <x v="10"/>
    <x v="1"/>
    <n v="2800"/>
  </r>
  <r>
    <n v="1450"/>
    <s v="Priya Karim"/>
    <s v="Female"/>
    <d v="1977-11-01T00:00:00"/>
    <n v="47.821917808219176"/>
    <s v="41-50"/>
    <s v="Bachelor's Degree"/>
    <n v="9"/>
    <s v="Executive"/>
    <x v="0"/>
    <x v="3"/>
    <x v="3"/>
    <x v="15"/>
    <x v="3"/>
    <x v="587"/>
    <s v=""/>
    <x v="8"/>
    <x v="0"/>
    <n v="3200"/>
  </r>
  <r>
    <n v="3949"/>
    <s v="Shawon Karim"/>
    <s v="Female"/>
    <d v="1977-10-31T00:00:00"/>
    <n v="47.824657534246576"/>
    <s v="41-50"/>
    <s v="Master's Degree"/>
    <n v="1"/>
    <s v="Manager"/>
    <x v="4"/>
    <x v="2"/>
    <x v="2"/>
    <x v="437"/>
    <x v="2"/>
    <x v="446"/>
    <n v="55"/>
    <x v="0"/>
    <x v="1"/>
    <n v="2300"/>
  </r>
  <r>
    <n v="2264"/>
    <s v="Mim Roy"/>
    <s v="Female"/>
    <d v="1977-10-31T00:00:00"/>
    <n v="47.824657534246576"/>
    <s v="41-50"/>
    <s v="High School"/>
    <n v="13"/>
    <s v="Specialist"/>
    <x v="7"/>
    <x v="0"/>
    <x v="0"/>
    <x v="284"/>
    <x v="3"/>
    <x v="279"/>
    <s v=""/>
    <x v="5"/>
    <x v="0"/>
    <n v="3700"/>
  </r>
  <r>
    <n v="2668"/>
    <s v="Priya Biswas"/>
    <s v="Male"/>
    <d v="1977-10-23T00:00:00"/>
    <n v="47.846575342465755"/>
    <s v="41-50"/>
    <s v="Master's Degree"/>
    <n v="0"/>
    <s v="Intern"/>
    <x v="6"/>
    <x v="3"/>
    <x v="3"/>
    <x v="118"/>
    <x v="2"/>
    <x v="135"/>
    <n v="43"/>
    <x v="11"/>
    <x v="1"/>
    <n v="2100"/>
  </r>
  <r>
    <n v="1486"/>
    <s v="Priya Mandal"/>
    <s v="Female"/>
    <d v="1977-10-23T00:00:00"/>
    <n v="47.846575342465755"/>
    <s v="41-50"/>
    <s v="Master's Degree"/>
    <n v="0"/>
    <s v="General Manager"/>
    <x v="2"/>
    <x v="0"/>
    <x v="0"/>
    <x v="478"/>
    <x v="3"/>
    <x v="59"/>
    <s v=""/>
    <x v="11"/>
    <x v="0"/>
    <n v="2100"/>
  </r>
  <r>
    <n v="3932"/>
    <s v="Khaled Sultana"/>
    <s v="Female"/>
    <d v="1977-10-16T00:00:00"/>
    <n v="47.865753424657534"/>
    <s v="41-50"/>
    <s v="High School"/>
    <n v="14"/>
    <s v="Manager"/>
    <x v="4"/>
    <x v="3"/>
    <x v="3"/>
    <x v="659"/>
    <x v="2"/>
    <x v="290"/>
    <s v=""/>
    <x v="10"/>
    <x v="2"/>
    <n v="3200"/>
  </r>
  <r>
    <n v="1247"/>
    <s v="Nusrat Miah"/>
    <s v="Female"/>
    <d v="1977-10-15T00:00:00"/>
    <n v="47.868493150684934"/>
    <s v="41-50"/>
    <s v="Bachelor's Degree"/>
    <n v="7"/>
    <s v="Analyst"/>
    <x v="4"/>
    <x v="0"/>
    <x v="0"/>
    <x v="599"/>
    <x v="3"/>
    <x v="572"/>
    <s v=""/>
    <x v="10"/>
    <x v="0"/>
    <n v="2900"/>
  </r>
  <r>
    <n v="3366"/>
    <s v="Parvez Sarkar"/>
    <s v="Male"/>
    <d v="1977-10-14T00:00:00"/>
    <n v="47.871232876712327"/>
    <s v="41-50"/>
    <s v="Bachelor's Degree"/>
    <n v="14"/>
    <s v="Director"/>
    <x v="2"/>
    <x v="0"/>
    <x v="0"/>
    <x v="193"/>
    <x v="3"/>
    <x v="190"/>
    <s v=""/>
    <x v="0"/>
    <x v="0"/>
    <n v="2400"/>
  </r>
  <r>
    <n v="3488"/>
    <s v="Ashik Dutta"/>
    <s v="Male"/>
    <d v="1977-10-13T00:00:00"/>
    <n v="47.873972602739727"/>
    <s v="41-50"/>
    <s v="High School"/>
    <n v="20"/>
    <s v="Trainee"/>
    <x v="1"/>
    <x v="0"/>
    <x v="0"/>
    <x v="30"/>
    <x v="0"/>
    <x v="512"/>
    <s v=""/>
    <x v="3"/>
    <x v="0"/>
    <n v="2100"/>
  </r>
  <r>
    <n v="3825"/>
    <s v="Amin Ferdous"/>
    <s v="Male"/>
    <d v="1977-10-03T00:00:00"/>
    <n v="47.901369863013699"/>
    <s v="41-50"/>
    <s v="Bachelor's Degree"/>
    <n v="20"/>
    <s v="General Manager"/>
    <x v="2"/>
    <x v="1"/>
    <x v="1"/>
    <x v="669"/>
    <x v="2"/>
    <x v="104"/>
    <s v=""/>
    <x v="9"/>
    <x v="2"/>
    <n v="3500"/>
  </r>
  <r>
    <n v="1088"/>
    <s v="Mim Das"/>
    <s v="Male"/>
    <d v="1977-10-02T00:00:00"/>
    <n v="47.904109589041099"/>
    <s v="41-50"/>
    <s v="PhD"/>
    <n v="4"/>
    <s v="Senior Manager"/>
    <x v="2"/>
    <x v="0"/>
    <x v="0"/>
    <x v="342"/>
    <x v="3"/>
    <x v="199"/>
    <s v=""/>
    <x v="5"/>
    <x v="0"/>
    <n v="3400"/>
  </r>
  <r>
    <n v="1277"/>
    <s v="Nafisa Bhuiyan"/>
    <s v="Female"/>
    <d v="1977-10-01T00:00:00"/>
    <n v="47.906849315068492"/>
    <s v="41-50"/>
    <s v="Bachelor's Degree"/>
    <n v="19"/>
    <s v="Coordinator"/>
    <x v="5"/>
    <x v="0"/>
    <x v="0"/>
    <x v="96"/>
    <x v="3"/>
    <x v="667"/>
    <s v=""/>
    <x v="11"/>
    <x v="0"/>
    <n v="3000"/>
  </r>
  <r>
    <n v="1803"/>
    <s v="Nusrat Chowdhury"/>
    <s v="Female"/>
    <d v="1977-09-27T00:00:00"/>
    <n v="47.917808219178085"/>
    <s v="41-50"/>
    <s v="PhD"/>
    <n v="4"/>
    <s v="Manager"/>
    <x v="4"/>
    <x v="0"/>
    <x v="0"/>
    <x v="514"/>
    <x v="0"/>
    <x v="208"/>
    <s v=""/>
    <x v="2"/>
    <x v="0"/>
    <n v="3000"/>
  </r>
  <r>
    <n v="2792"/>
    <s v="Nafisa Rashid"/>
    <s v="Female"/>
    <d v="1977-09-25T00:00:00"/>
    <n v="47.923287671232877"/>
    <s v="41-50"/>
    <s v="High School"/>
    <n v="10"/>
    <s v="Trainee"/>
    <x v="1"/>
    <x v="0"/>
    <x v="0"/>
    <x v="140"/>
    <x v="1"/>
    <x v="608"/>
    <s v=""/>
    <x v="3"/>
    <x v="0"/>
    <n v="2700"/>
  </r>
  <r>
    <n v="2481"/>
    <s v="Biplob Sarkar"/>
    <s v="Male"/>
    <d v="1977-09-25T00:00:00"/>
    <n v="47.923287671232877"/>
    <s v="41-50"/>
    <s v="High School"/>
    <n v="17"/>
    <s v="Coordinator"/>
    <x v="5"/>
    <x v="0"/>
    <x v="0"/>
    <x v="285"/>
    <x v="4"/>
    <x v="107"/>
    <s v=""/>
    <x v="4"/>
    <x v="0"/>
    <n v="3100"/>
  </r>
  <r>
    <n v="3896"/>
    <s v="Urmi Anwar"/>
    <s v="Male"/>
    <d v="1977-09-22T00:00:00"/>
    <n v="47.93150684931507"/>
    <s v="41-50"/>
    <s v="Master's Degree"/>
    <n v="14"/>
    <s v="Director"/>
    <x v="2"/>
    <x v="0"/>
    <x v="0"/>
    <x v="479"/>
    <x v="0"/>
    <x v="215"/>
    <s v=""/>
    <x v="7"/>
    <x v="0"/>
    <n v="3300"/>
  </r>
  <r>
    <n v="1297"/>
    <s v="Jahid Hossain"/>
    <s v="Female"/>
    <d v="1977-09-22T00:00:00"/>
    <n v="47.93150684931507"/>
    <s v="41-50"/>
    <s v="Bachelor's Degree"/>
    <n v="0"/>
    <s v="Senior Manager"/>
    <x v="2"/>
    <x v="0"/>
    <x v="0"/>
    <x v="301"/>
    <x v="1"/>
    <x v="580"/>
    <s v=""/>
    <x v="6"/>
    <x v="0"/>
    <n v="2800"/>
  </r>
  <r>
    <n v="2032"/>
    <s v="Sajid Akter"/>
    <s v="Male"/>
    <d v="1977-09-21T00:00:00"/>
    <n v="47.934246575342463"/>
    <s v="41-50"/>
    <s v="PhD"/>
    <n v="2"/>
    <s v="Executive"/>
    <x v="0"/>
    <x v="0"/>
    <x v="0"/>
    <x v="565"/>
    <x v="0"/>
    <x v="580"/>
    <s v=""/>
    <x v="6"/>
    <x v="0"/>
    <n v="2700"/>
  </r>
  <r>
    <n v="1980"/>
    <s v="Sumaiya Sheikh"/>
    <s v="Male"/>
    <d v="1977-09-21T00:00:00"/>
    <n v="47.934246575342463"/>
    <s v="41-50"/>
    <s v="Bachelor's Degree"/>
    <n v="16"/>
    <s v="Manager"/>
    <x v="4"/>
    <x v="0"/>
    <x v="0"/>
    <x v="86"/>
    <x v="1"/>
    <x v="392"/>
    <s v=""/>
    <x v="3"/>
    <x v="0"/>
    <n v="2200"/>
  </r>
  <r>
    <n v="1135"/>
    <s v="Abrar Kabir"/>
    <s v="Male"/>
    <d v="1977-09-20T00:00:00"/>
    <n v="47.936986301369863"/>
    <s v="41-50"/>
    <s v="Master's Degree"/>
    <n v="15"/>
    <s v="Executive"/>
    <x v="0"/>
    <x v="1"/>
    <x v="1"/>
    <x v="78"/>
    <x v="2"/>
    <x v="107"/>
    <s v=""/>
    <x v="4"/>
    <x v="2"/>
    <n v="2000"/>
  </r>
  <r>
    <n v="2103"/>
    <s v="Ashik Biswas"/>
    <s v="Female"/>
    <d v="1977-09-17T00:00:00"/>
    <n v="47.945205479452056"/>
    <s v="41-50"/>
    <s v="PhD"/>
    <n v="1"/>
    <s v="Coordinator"/>
    <x v="5"/>
    <x v="0"/>
    <x v="0"/>
    <x v="4"/>
    <x v="2"/>
    <x v="504"/>
    <s v=""/>
    <x v="0"/>
    <x v="2"/>
    <n v="3400"/>
  </r>
  <r>
    <n v="3115"/>
    <s v="Nadia Hossain"/>
    <s v="Female"/>
    <d v="1977-09-16T00:00:00"/>
    <n v="47.947945205479449"/>
    <s v="41-50"/>
    <s v="High School"/>
    <n v="8"/>
    <s v="Assistant Manager"/>
    <x v="1"/>
    <x v="0"/>
    <x v="0"/>
    <x v="319"/>
    <x v="0"/>
    <x v="251"/>
    <s v=""/>
    <x v="4"/>
    <x v="0"/>
    <n v="3300"/>
  </r>
  <r>
    <n v="1579"/>
    <s v="Shafin Shah"/>
    <s v="Female"/>
    <d v="1977-09-11T00:00:00"/>
    <n v="47.961643835616435"/>
    <s v="41-50"/>
    <s v="Master's Degree"/>
    <n v="2"/>
    <s v="Analyst"/>
    <x v="4"/>
    <x v="0"/>
    <x v="0"/>
    <x v="284"/>
    <x v="2"/>
    <x v="310"/>
    <n v="55"/>
    <x v="5"/>
    <x v="1"/>
    <n v="3900"/>
  </r>
  <r>
    <n v="3100"/>
    <s v="Towhid Miah"/>
    <s v="Male"/>
    <d v="1977-09-05T00:00:00"/>
    <n v="47.978082191780821"/>
    <s v="41-50"/>
    <s v="High School"/>
    <n v="11"/>
    <s v="Senior Executive"/>
    <x v="3"/>
    <x v="0"/>
    <x v="0"/>
    <x v="240"/>
    <x v="0"/>
    <x v="54"/>
    <s v=""/>
    <x v="9"/>
    <x v="0"/>
    <n v="2000"/>
  </r>
  <r>
    <n v="2839"/>
    <s v="Shawon Das"/>
    <s v="Female"/>
    <d v="1977-09-04T00:00:00"/>
    <n v="47.980821917808221"/>
    <s v="41-50"/>
    <s v="High School"/>
    <n v="16"/>
    <s v="Manager"/>
    <x v="4"/>
    <x v="1"/>
    <x v="1"/>
    <x v="85"/>
    <x v="2"/>
    <x v="550"/>
    <n v="43"/>
    <x v="4"/>
    <x v="1"/>
    <n v="2600"/>
  </r>
  <r>
    <n v="3964"/>
    <s v="Laboni Chowdhury"/>
    <s v="Male"/>
    <d v="1977-08-27T00:00:00"/>
    <n v="48.0027397260274"/>
    <s v="41-50"/>
    <s v="High School"/>
    <n v="4"/>
    <s v="Manager"/>
    <x v="4"/>
    <x v="0"/>
    <x v="0"/>
    <x v="519"/>
    <x v="1"/>
    <x v="332"/>
    <s v=""/>
    <x v="6"/>
    <x v="0"/>
    <n v="2100"/>
  </r>
  <r>
    <n v="3703"/>
    <s v="Ayesha Sarkar"/>
    <s v="Male"/>
    <d v="1977-08-26T00:00:00"/>
    <n v="48.005479452054793"/>
    <s v="41-50"/>
    <s v="PhD"/>
    <n v="5"/>
    <s v="Trainee"/>
    <x v="1"/>
    <x v="0"/>
    <x v="0"/>
    <x v="140"/>
    <x v="4"/>
    <x v="313"/>
    <s v=""/>
    <x v="11"/>
    <x v="0"/>
    <n v="3700"/>
  </r>
  <r>
    <n v="1946"/>
    <s v="Arif Sheikh"/>
    <s v="Other"/>
    <d v="1977-08-26T00:00:00"/>
    <n v="48.005479452054793"/>
    <s v="41-50"/>
    <s v="Master's Degree"/>
    <n v="8"/>
    <s v="Coordinator"/>
    <x v="5"/>
    <x v="0"/>
    <x v="0"/>
    <x v="203"/>
    <x v="3"/>
    <x v="284"/>
    <s v=""/>
    <x v="6"/>
    <x v="0"/>
    <n v="2800"/>
  </r>
  <r>
    <n v="3313"/>
    <s v="Keya Sharif"/>
    <s v="Male"/>
    <d v="1977-08-24T00:00:00"/>
    <n v="48.010958904109586"/>
    <s v="41-50"/>
    <s v="Bachelor's Degree"/>
    <n v="3"/>
    <s v="Executive"/>
    <x v="0"/>
    <x v="0"/>
    <x v="0"/>
    <x v="498"/>
    <x v="0"/>
    <x v="401"/>
    <s v=""/>
    <x v="7"/>
    <x v="0"/>
    <n v="3400"/>
  </r>
  <r>
    <n v="3854"/>
    <s v="Kona Dutta"/>
    <s v="Female"/>
    <d v="1977-08-22T00:00:00"/>
    <n v="48.016438356164386"/>
    <s v="41-50"/>
    <s v="Master's Degree"/>
    <n v="0"/>
    <s v="Senior Executive"/>
    <x v="3"/>
    <x v="0"/>
    <x v="0"/>
    <x v="417"/>
    <x v="0"/>
    <x v="356"/>
    <s v=""/>
    <x v="4"/>
    <x v="0"/>
    <n v="3300"/>
  </r>
  <r>
    <n v="2052"/>
    <s v="Ashik Mahmud"/>
    <s v="Female"/>
    <d v="1977-08-16T00:00:00"/>
    <n v="48.032876712328765"/>
    <s v="41-50"/>
    <s v="Master's Degree"/>
    <n v="5"/>
    <s v="Specialist"/>
    <x v="7"/>
    <x v="3"/>
    <x v="3"/>
    <x v="205"/>
    <x v="4"/>
    <x v="325"/>
    <s v=""/>
    <x v="8"/>
    <x v="0"/>
    <n v="2300"/>
  </r>
  <r>
    <n v="2208"/>
    <s v="Mona Shah"/>
    <s v="Male"/>
    <d v="1977-08-15T00:00:00"/>
    <n v="48.035616438356165"/>
    <s v="41-50"/>
    <s v="High School"/>
    <n v="20"/>
    <s v="Assistant Manager"/>
    <x v="1"/>
    <x v="0"/>
    <x v="0"/>
    <x v="326"/>
    <x v="1"/>
    <x v="51"/>
    <s v=""/>
    <x v="10"/>
    <x v="0"/>
    <n v="3600"/>
  </r>
  <r>
    <n v="1620"/>
    <s v="Khaled Sultana"/>
    <s v="Female"/>
    <d v="1977-08-14T00:00:00"/>
    <n v="48.038356164383565"/>
    <s v="41-50"/>
    <s v="High School"/>
    <n v="18"/>
    <s v="Specialist"/>
    <x v="7"/>
    <x v="0"/>
    <x v="0"/>
    <x v="700"/>
    <x v="1"/>
    <x v="237"/>
    <s v=""/>
    <x v="3"/>
    <x v="0"/>
    <n v="2800"/>
  </r>
  <r>
    <n v="1253"/>
    <s v="Mim Sharif"/>
    <s v="Female"/>
    <d v="1977-08-13T00:00:00"/>
    <n v="48.041095890410958"/>
    <s v="41-50"/>
    <s v="High School"/>
    <n v="9"/>
    <s v="Executive"/>
    <x v="0"/>
    <x v="1"/>
    <x v="1"/>
    <x v="153"/>
    <x v="2"/>
    <x v="538"/>
    <s v=""/>
    <x v="3"/>
    <x v="2"/>
    <n v="2300"/>
  </r>
  <r>
    <n v="2022"/>
    <s v="Shawon Rahman"/>
    <s v="Male"/>
    <d v="1977-08-11T00:00:00"/>
    <n v="48.046575342465751"/>
    <s v="41-50"/>
    <s v="High School"/>
    <n v="11"/>
    <s v="Assistant Manager"/>
    <x v="1"/>
    <x v="0"/>
    <x v="0"/>
    <x v="304"/>
    <x v="0"/>
    <x v="364"/>
    <s v=""/>
    <x v="2"/>
    <x v="0"/>
    <n v="2800"/>
  </r>
  <r>
    <n v="2253"/>
    <s v="Rafi Uddin"/>
    <s v="Female"/>
    <d v="1977-08-10T00:00:00"/>
    <n v="48.049315068493151"/>
    <s v="41-50"/>
    <s v="Master's Degree"/>
    <n v="6"/>
    <s v="Senior Manager"/>
    <x v="2"/>
    <x v="3"/>
    <x v="3"/>
    <x v="538"/>
    <x v="2"/>
    <x v="622"/>
    <n v="57"/>
    <x v="1"/>
    <x v="1"/>
    <n v="2500"/>
  </r>
  <r>
    <n v="2998"/>
    <s v="Kamrul Arefin"/>
    <s v="Male"/>
    <d v="1977-07-28T00:00:00"/>
    <n v="48.084931506849315"/>
    <s v="41-50"/>
    <s v="Master's Degree"/>
    <n v="4"/>
    <s v="Manager"/>
    <x v="4"/>
    <x v="3"/>
    <x v="3"/>
    <x v="412"/>
    <x v="4"/>
    <x v="68"/>
    <s v=""/>
    <x v="0"/>
    <x v="0"/>
    <n v="3500"/>
  </r>
  <r>
    <n v="1735"/>
    <s v="Kona Dutta"/>
    <s v="Female"/>
    <d v="1977-07-27T00:00:00"/>
    <n v="48.087671232876716"/>
    <s v="41-50"/>
    <s v="High School"/>
    <n v="6"/>
    <s v="Officer"/>
    <x v="5"/>
    <x v="3"/>
    <x v="3"/>
    <x v="399"/>
    <x v="3"/>
    <x v="343"/>
    <s v=""/>
    <x v="8"/>
    <x v="0"/>
    <n v="2400"/>
  </r>
  <r>
    <n v="2747"/>
    <s v="Ashik Shah"/>
    <s v="Male"/>
    <d v="1977-07-23T00:00:00"/>
    <n v="48.098630136986301"/>
    <s v="41-50"/>
    <s v="Bachelor's Degree"/>
    <n v="2"/>
    <s v="Junior Executive"/>
    <x v="0"/>
    <x v="3"/>
    <x v="3"/>
    <x v="7"/>
    <x v="4"/>
    <x v="636"/>
    <s v=""/>
    <x v="10"/>
    <x v="0"/>
    <n v="3100"/>
  </r>
  <r>
    <n v="3224"/>
    <s v="Tania Das"/>
    <s v="Male"/>
    <d v="1977-07-22T00:00:00"/>
    <n v="48.101369863013701"/>
    <s v="41-50"/>
    <s v="Master's Degree"/>
    <n v="2"/>
    <s v="General Manager"/>
    <x v="2"/>
    <x v="0"/>
    <x v="0"/>
    <x v="695"/>
    <x v="4"/>
    <x v="454"/>
    <s v=""/>
    <x v="3"/>
    <x v="0"/>
    <n v="2200"/>
  </r>
  <r>
    <n v="3894"/>
    <s v="Mitu Shah"/>
    <s v="Male"/>
    <d v="1977-07-18T00:00:00"/>
    <n v="48.112328767123287"/>
    <s v="41-50"/>
    <s v="Bachelor's Degree"/>
    <n v="12"/>
    <s v="Officer"/>
    <x v="5"/>
    <x v="0"/>
    <x v="0"/>
    <x v="421"/>
    <x v="3"/>
    <x v="338"/>
    <s v=""/>
    <x v="10"/>
    <x v="0"/>
    <n v="2100"/>
  </r>
  <r>
    <n v="2563"/>
    <s v="Parvez Karim"/>
    <s v="Male"/>
    <d v="1977-07-15T00:00:00"/>
    <n v="48.12054794520548"/>
    <s v="41-50"/>
    <s v="High School"/>
    <n v="0"/>
    <s v="Assistant Manager"/>
    <x v="1"/>
    <x v="0"/>
    <x v="0"/>
    <x v="431"/>
    <x v="4"/>
    <x v="45"/>
    <s v=""/>
    <x v="6"/>
    <x v="0"/>
    <n v="2900"/>
  </r>
  <r>
    <n v="2057"/>
    <s v="Hasan Shah"/>
    <s v="Female"/>
    <d v="1977-07-13T00:00:00"/>
    <n v="48.126027397260273"/>
    <s v="41-50"/>
    <s v="PhD"/>
    <n v="4"/>
    <s v="Director"/>
    <x v="2"/>
    <x v="3"/>
    <x v="3"/>
    <x v="94"/>
    <x v="3"/>
    <x v="394"/>
    <s v=""/>
    <x v="10"/>
    <x v="0"/>
    <n v="2900"/>
  </r>
  <r>
    <n v="3908"/>
    <s v="Nafisa Arefin"/>
    <s v="Male"/>
    <d v="1977-07-12T00:00:00"/>
    <n v="48.128767123287673"/>
    <s v="41-50"/>
    <s v="Bachelor's Degree"/>
    <n v="17"/>
    <s v="Assistant Manager"/>
    <x v="1"/>
    <x v="0"/>
    <x v="0"/>
    <x v="482"/>
    <x v="3"/>
    <x v="77"/>
    <s v=""/>
    <x v="11"/>
    <x v="0"/>
    <n v="3100"/>
  </r>
  <r>
    <n v="1302"/>
    <s v="Keya Sarkar"/>
    <s v="Male"/>
    <d v="1977-07-11T00:00:00"/>
    <n v="48.131506849315066"/>
    <s v="41-50"/>
    <s v="High School"/>
    <n v="19"/>
    <s v="Consultant"/>
    <x v="0"/>
    <x v="2"/>
    <x v="2"/>
    <x v="159"/>
    <x v="2"/>
    <x v="453"/>
    <n v="34"/>
    <x v="8"/>
    <x v="1"/>
    <n v="2700"/>
  </r>
  <r>
    <n v="2897"/>
    <s v="Nusrat Rahman"/>
    <s v="Female"/>
    <d v="1977-07-09T00:00:00"/>
    <n v="48.136986301369866"/>
    <s v="41-50"/>
    <s v="High School"/>
    <n v="9"/>
    <s v="Executive"/>
    <x v="0"/>
    <x v="0"/>
    <x v="0"/>
    <x v="662"/>
    <x v="0"/>
    <x v="232"/>
    <s v=""/>
    <x v="2"/>
    <x v="0"/>
    <n v="3700"/>
  </r>
  <r>
    <n v="3689"/>
    <s v="Farzana Karim"/>
    <s v="Female"/>
    <d v="1977-07-07T00:00:00"/>
    <n v="48.142465753424659"/>
    <s v="41-50"/>
    <s v="PhD"/>
    <n v="7"/>
    <s v="Trainee"/>
    <x v="1"/>
    <x v="0"/>
    <x v="0"/>
    <x v="448"/>
    <x v="4"/>
    <x v="338"/>
    <s v=""/>
    <x v="10"/>
    <x v="0"/>
    <n v="2000"/>
  </r>
  <r>
    <n v="1634"/>
    <s v="Iftekhar Ahmed"/>
    <s v="Male"/>
    <d v="1977-07-06T00:00:00"/>
    <n v="48.145205479452052"/>
    <s v="41-50"/>
    <s v="PhD"/>
    <n v="18"/>
    <s v="Executive"/>
    <x v="0"/>
    <x v="0"/>
    <x v="0"/>
    <x v="385"/>
    <x v="3"/>
    <x v="549"/>
    <s v=""/>
    <x v="0"/>
    <x v="0"/>
    <n v="2000"/>
  </r>
  <r>
    <n v="1927"/>
    <s v="Priya Sarkar"/>
    <s v="Other"/>
    <d v="1977-07-06T00:00:00"/>
    <n v="48.145205479452052"/>
    <s v="41-50"/>
    <s v="Bachelor's Degree"/>
    <n v="19"/>
    <s v="Intern"/>
    <x v="6"/>
    <x v="0"/>
    <x v="0"/>
    <x v="162"/>
    <x v="3"/>
    <x v="118"/>
    <s v=""/>
    <x v="1"/>
    <x v="0"/>
    <n v="2400"/>
  </r>
  <r>
    <n v="1251"/>
    <s v="Jahid Chowdhury"/>
    <s v="Female"/>
    <d v="1977-07-06T00:00:00"/>
    <n v="48.145205479452052"/>
    <s v="41-50"/>
    <s v="PhD"/>
    <n v="10"/>
    <s v="Trainee"/>
    <x v="1"/>
    <x v="2"/>
    <x v="2"/>
    <x v="526"/>
    <x v="3"/>
    <x v="296"/>
    <s v=""/>
    <x v="6"/>
    <x v="0"/>
    <n v="3900"/>
  </r>
  <r>
    <n v="1856"/>
    <s v="Sajjad Chowdhury"/>
    <s v="Male"/>
    <d v="1977-07-03T00:00:00"/>
    <n v="48.153424657534245"/>
    <s v="41-50"/>
    <s v="Master's Degree"/>
    <n v="15"/>
    <s v="Senior Executive"/>
    <x v="3"/>
    <x v="0"/>
    <x v="0"/>
    <x v="335"/>
    <x v="1"/>
    <x v="172"/>
    <s v=""/>
    <x v="11"/>
    <x v="0"/>
    <n v="3900"/>
  </r>
  <r>
    <n v="3007"/>
    <s v="Sumaiya Miah"/>
    <s v="Female"/>
    <d v="1977-07-01T00:00:00"/>
    <n v="48.158904109589038"/>
    <s v="41-50"/>
    <s v="High School"/>
    <n v="13"/>
    <s v="Officer"/>
    <x v="5"/>
    <x v="0"/>
    <x v="0"/>
    <x v="352"/>
    <x v="4"/>
    <x v="568"/>
    <s v=""/>
    <x v="2"/>
    <x v="0"/>
    <n v="2800"/>
  </r>
  <r>
    <n v="2939"/>
    <s v="Kona Sultana"/>
    <s v="Female"/>
    <d v="1977-06-30T00:00:00"/>
    <n v="48.161643835616438"/>
    <s v="41-50"/>
    <s v="High School"/>
    <n v="14"/>
    <s v="Assistant Manager"/>
    <x v="1"/>
    <x v="0"/>
    <x v="0"/>
    <x v="497"/>
    <x v="3"/>
    <x v="462"/>
    <s v=""/>
    <x v="8"/>
    <x v="0"/>
    <n v="3400"/>
  </r>
  <r>
    <n v="2828"/>
    <s v="Sabbir Das"/>
    <s v="Male"/>
    <d v="1977-06-27T00:00:00"/>
    <n v="48.169863013698631"/>
    <s v="41-50"/>
    <s v="PhD"/>
    <n v="14"/>
    <s v="Trainee"/>
    <x v="1"/>
    <x v="0"/>
    <x v="0"/>
    <x v="397"/>
    <x v="4"/>
    <x v="416"/>
    <s v=""/>
    <x v="1"/>
    <x v="0"/>
    <n v="2000"/>
  </r>
  <r>
    <n v="3064"/>
    <s v="Faria Haque"/>
    <s v="Male"/>
    <d v="1977-06-24T00:00:00"/>
    <n v="48.178082191780824"/>
    <s v="41-50"/>
    <s v="Master's Degree"/>
    <n v="1"/>
    <s v="Senior Executive"/>
    <x v="3"/>
    <x v="0"/>
    <x v="0"/>
    <x v="390"/>
    <x v="4"/>
    <x v="544"/>
    <s v=""/>
    <x v="2"/>
    <x v="0"/>
    <n v="3100"/>
  </r>
  <r>
    <n v="2402"/>
    <s v="Towhid Roy"/>
    <s v="Male"/>
    <d v="1977-06-07T00:00:00"/>
    <n v="48.224657534246575"/>
    <s v="41-50"/>
    <s v="High School"/>
    <n v="11"/>
    <s v="Senior Manager"/>
    <x v="2"/>
    <x v="2"/>
    <x v="2"/>
    <x v="627"/>
    <x v="1"/>
    <x v="466"/>
    <s v=""/>
    <x v="1"/>
    <x v="0"/>
    <n v="2100"/>
  </r>
  <r>
    <n v="1176"/>
    <s v="Khaled Miah"/>
    <s v="Male"/>
    <d v="1977-06-06T00:00:00"/>
    <n v="48.227397260273975"/>
    <s v="41-50"/>
    <s v="High School"/>
    <n v="20"/>
    <s v="Senior Executive"/>
    <x v="3"/>
    <x v="2"/>
    <x v="2"/>
    <x v="249"/>
    <x v="1"/>
    <x v="654"/>
    <s v=""/>
    <x v="9"/>
    <x v="0"/>
    <n v="2200"/>
  </r>
  <r>
    <n v="3527"/>
    <s v="Shila Das"/>
    <s v="Male"/>
    <d v="1977-06-05T00:00:00"/>
    <n v="48.230136986301368"/>
    <s v="41-50"/>
    <s v="High School"/>
    <n v="10"/>
    <s v="General Manager"/>
    <x v="2"/>
    <x v="0"/>
    <x v="0"/>
    <x v="103"/>
    <x v="3"/>
    <x v="103"/>
    <s v=""/>
    <x v="0"/>
    <x v="0"/>
    <n v="2400"/>
  </r>
  <r>
    <n v="3176"/>
    <s v="Rafi Basu"/>
    <s v="Female"/>
    <d v="1977-05-28T00:00:00"/>
    <n v="48.252054794520546"/>
    <s v="41-50"/>
    <s v="Master's Degree"/>
    <n v="1"/>
    <s v="Analyst"/>
    <x v="4"/>
    <x v="0"/>
    <x v="0"/>
    <x v="456"/>
    <x v="4"/>
    <x v="236"/>
    <s v=""/>
    <x v="3"/>
    <x v="0"/>
    <n v="2000"/>
  </r>
  <r>
    <n v="1928"/>
    <s v="Nusrat Anwar"/>
    <s v="Female"/>
    <d v="1977-05-17T00:00:00"/>
    <n v="48.282191780821918"/>
    <s v="41-50"/>
    <s v="Master's Degree"/>
    <n v="15"/>
    <s v="Coordinator"/>
    <x v="5"/>
    <x v="0"/>
    <x v="0"/>
    <x v="685"/>
    <x v="0"/>
    <x v="429"/>
    <s v=""/>
    <x v="3"/>
    <x v="0"/>
    <n v="3200"/>
  </r>
  <r>
    <n v="2375"/>
    <s v="Farzana Hassan"/>
    <s v="Male"/>
    <d v="1977-05-16T00:00:00"/>
    <n v="48.284931506849318"/>
    <s v="41-50"/>
    <s v="Bachelor's Degree"/>
    <n v="17"/>
    <s v="Consultant"/>
    <x v="0"/>
    <x v="0"/>
    <x v="0"/>
    <x v="697"/>
    <x v="4"/>
    <x v="569"/>
    <s v=""/>
    <x v="11"/>
    <x v="0"/>
    <n v="2600"/>
  </r>
  <r>
    <n v="2024"/>
    <s v="Tarek Arefin"/>
    <s v="Female"/>
    <d v="1977-05-15T00:00:00"/>
    <n v="48.287671232876711"/>
    <s v="41-50"/>
    <s v="Master's Degree"/>
    <n v="5"/>
    <s v="Junior Executive"/>
    <x v="0"/>
    <x v="0"/>
    <x v="0"/>
    <x v="437"/>
    <x v="1"/>
    <x v="490"/>
    <s v=""/>
    <x v="0"/>
    <x v="0"/>
    <n v="2600"/>
  </r>
  <r>
    <n v="3862"/>
    <s v="Priya Mazumder"/>
    <s v="Female"/>
    <d v="1977-05-08T00:00:00"/>
    <n v="48.30684931506849"/>
    <s v="41-50"/>
    <s v="High School"/>
    <n v="4"/>
    <s v="Team Lead"/>
    <x v="1"/>
    <x v="0"/>
    <x v="0"/>
    <x v="184"/>
    <x v="3"/>
    <x v="23"/>
    <s v=""/>
    <x v="0"/>
    <x v="0"/>
    <n v="3300"/>
  </r>
  <r>
    <n v="1582"/>
    <s v="Sumaiya Ferdous"/>
    <s v="Female"/>
    <d v="1977-05-03T00:00:00"/>
    <n v="48.320547945205476"/>
    <s v="41-50"/>
    <s v="Bachelor's Degree"/>
    <n v="15"/>
    <s v="General Manager"/>
    <x v="2"/>
    <x v="0"/>
    <x v="0"/>
    <x v="172"/>
    <x v="0"/>
    <x v="642"/>
    <s v=""/>
    <x v="3"/>
    <x v="0"/>
    <n v="2600"/>
  </r>
  <r>
    <n v="1754"/>
    <s v="Ashik Anwar"/>
    <s v="Male"/>
    <d v="1977-05-03T00:00:00"/>
    <n v="48.320547945205476"/>
    <s v="41-50"/>
    <s v="Bachelor's Degree"/>
    <n v="2"/>
    <s v="Manager"/>
    <x v="4"/>
    <x v="0"/>
    <x v="0"/>
    <x v="256"/>
    <x v="4"/>
    <x v="275"/>
    <s v=""/>
    <x v="0"/>
    <x v="0"/>
    <n v="3100"/>
  </r>
  <r>
    <n v="2128"/>
    <s v="Urmi Ferdous"/>
    <s v="Male"/>
    <d v="1977-05-02T00:00:00"/>
    <n v="48.323287671232876"/>
    <s v="41-50"/>
    <s v="PhD"/>
    <n v="17"/>
    <s v="Intern"/>
    <x v="6"/>
    <x v="0"/>
    <x v="0"/>
    <x v="198"/>
    <x v="2"/>
    <x v="86"/>
    <n v="39"/>
    <x v="4"/>
    <x v="1"/>
    <n v="2200"/>
  </r>
  <r>
    <n v="1380"/>
    <s v="Ruma Ahmed"/>
    <s v="Male"/>
    <d v="1977-04-28T00:00:00"/>
    <n v="48.334246575342469"/>
    <s v="41-50"/>
    <s v="Master's Degree"/>
    <n v="16"/>
    <s v="Specialist"/>
    <x v="7"/>
    <x v="0"/>
    <x v="0"/>
    <x v="644"/>
    <x v="1"/>
    <x v="652"/>
    <s v=""/>
    <x v="3"/>
    <x v="0"/>
    <n v="3100"/>
  </r>
  <r>
    <n v="2584"/>
    <s v="Shawon Hossain"/>
    <s v="Male"/>
    <d v="1977-04-21T00:00:00"/>
    <n v="48.353424657534248"/>
    <s v="41-50"/>
    <s v="High School"/>
    <n v="19"/>
    <s v="Manager"/>
    <x v="4"/>
    <x v="0"/>
    <x v="0"/>
    <x v="701"/>
    <x v="0"/>
    <x v="231"/>
    <s v=""/>
    <x v="4"/>
    <x v="0"/>
    <n v="2500"/>
  </r>
  <r>
    <n v="2598"/>
    <s v="Ayesha Dutta"/>
    <s v="Female"/>
    <d v="1977-04-21T00:00:00"/>
    <n v="48.353424657534248"/>
    <s v="41-50"/>
    <s v="High School"/>
    <n v="8"/>
    <s v="Junior Executive"/>
    <x v="0"/>
    <x v="2"/>
    <x v="2"/>
    <x v="115"/>
    <x v="3"/>
    <x v="399"/>
    <s v=""/>
    <x v="3"/>
    <x v="0"/>
    <n v="2400"/>
  </r>
  <r>
    <n v="2671"/>
    <s v="Mehedi Karim"/>
    <s v="Female"/>
    <d v="1977-04-20T00:00:00"/>
    <n v="48.356164383561641"/>
    <s v="41-50"/>
    <s v="High School"/>
    <n v="7"/>
    <s v="Senior Executive"/>
    <x v="3"/>
    <x v="0"/>
    <x v="0"/>
    <x v="226"/>
    <x v="4"/>
    <x v="190"/>
    <s v=""/>
    <x v="0"/>
    <x v="0"/>
    <n v="2700"/>
  </r>
  <r>
    <n v="1671"/>
    <s v="Samia Nandi"/>
    <s v="Female"/>
    <d v="1977-04-16T00:00:00"/>
    <n v="48.367123287671234"/>
    <s v="41-50"/>
    <s v="Bachelor's Degree"/>
    <n v="13"/>
    <s v="Senior Executive"/>
    <x v="3"/>
    <x v="0"/>
    <x v="0"/>
    <x v="687"/>
    <x v="3"/>
    <x v="679"/>
    <s v=""/>
    <x v="0"/>
    <x v="0"/>
    <n v="2500"/>
  </r>
  <r>
    <n v="1274"/>
    <s v="Kamrul Das"/>
    <s v="Male"/>
    <d v="1977-04-15T00:00:00"/>
    <n v="48.369863013698627"/>
    <s v="41-50"/>
    <s v="PhD"/>
    <n v="1"/>
    <s v="Senior Manager"/>
    <x v="2"/>
    <x v="0"/>
    <x v="0"/>
    <x v="702"/>
    <x v="3"/>
    <x v="360"/>
    <s v=""/>
    <x v="10"/>
    <x v="0"/>
    <n v="2600"/>
  </r>
  <r>
    <n v="2780"/>
    <s v="Abrar Anwar"/>
    <s v="Female"/>
    <d v="1977-04-10T00:00:00"/>
    <n v="48.38356164383562"/>
    <s v="41-50"/>
    <s v="Bachelor's Degree"/>
    <n v="11"/>
    <s v="Officer"/>
    <x v="5"/>
    <x v="2"/>
    <x v="2"/>
    <x v="606"/>
    <x v="1"/>
    <x v="185"/>
    <s v=""/>
    <x v="2"/>
    <x v="0"/>
    <n v="2300"/>
  </r>
  <r>
    <n v="1701"/>
    <s v="Nusrat Arefin"/>
    <s v="Female"/>
    <d v="1977-04-08T00:00:00"/>
    <n v="48.389041095890413"/>
    <s v="41-50"/>
    <s v="High School"/>
    <n v="2"/>
    <s v="Executive"/>
    <x v="0"/>
    <x v="0"/>
    <x v="0"/>
    <x v="409"/>
    <x v="1"/>
    <x v="686"/>
    <s v=""/>
    <x v="0"/>
    <x v="0"/>
    <n v="2200"/>
  </r>
  <r>
    <n v="3512"/>
    <s v="Tarek Mahmud"/>
    <s v="Female"/>
    <d v="1977-04-07T00:00:00"/>
    <n v="48.391780821917806"/>
    <s v="41-50"/>
    <s v="Master's Degree"/>
    <n v="20"/>
    <s v="Intern"/>
    <x v="6"/>
    <x v="0"/>
    <x v="0"/>
    <x v="562"/>
    <x v="1"/>
    <x v="533"/>
    <s v=""/>
    <x v="2"/>
    <x v="0"/>
    <n v="3100"/>
  </r>
  <r>
    <n v="2618"/>
    <s v="Samia Rahman"/>
    <s v="Male"/>
    <d v="1977-04-03T00:00:00"/>
    <n v="48.402739726027399"/>
    <s v="41-50"/>
    <s v="PhD"/>
    <n v="13"/>
    <s v="Assistant Manager"/>
    <x v="1"/>
    <x v="0"/>
    <x v="0"/>
    <x v="132"/>
    <x v="3"/>
    <x v="494"/>
    <s v=""/>
    <x v="4"/>
    <x v="0"/>
    <n v="3900"/>
  </r>
  <r>
    <n v="1347"/>
    <s v="Faisal Sultana"/>
    <s v="Male"/>
    <d v="1977-03-25T00:00:00"/>
    <n v="48.42739726027397"/>
    <s v="41-50"/>
    <s v="Master's Degree"/>
    <n v="6"/>
    <s v="Assistant Manager"/>
    <x v="1"/>
    <x v="3"/>
    <x v="3"/>
    <x v="572"/>
    <x v="3"/>
    <x v="421"/>
    <n v="35"/>
    <x v="9"/>
    <x v="1"/>
    <n v="3100"/>
  </r>
  <r>
    <n v="2100"/>
    <s v="Imran Shah"/>
    <s v="Female"/>
    <d v="1977-03-17T00:00:00"/>
    <n v="48.449315068493149"/>
    <s v="41-50"/>
    <s v="PhD"/>
    <n v="16"/>
    <s v="Assistant Manager"/>
    <x v="1"/>
    <x v="3"/>
    <x v="3"/>
    <x v="421"/>
    <x v="2"/>
    <x v="497"/>
    <n v="43"/>
    <x v="10"/>
    <x v="1"/>
    <n v="3600"/>
  </r>
  <r>
    <n v="1427"/>
    <s v="Shila Dutta"/>
    <s v="Male"/>
    <d v="1977-03-07T00:00:00"/>
    <n v="48.476712328767121"/>
    <s v="41-50"/>
    <s v="PhD"/>
    <n v="16"/>
    <s v="Assistant Manager"/>
    <x v="1"/>
    <x v="0"/>
    <x v="0"/>
    <x v="541"/>
    <x v="1"/>
    <x v="41"/>
    <s v=""/>
    <x v="2"/>
    <x v="0"/>
    <n v="3800"/>
  </r>
  <r>
    <n v="3631"/>
    <s v="Amin Arefin"/>
    <s v="Male"/>
    <d v="1977-03-05T00:00:00"/>
    <n v="48.482191780821921"/>
    <s v="41-50"/>
    <s v="High School"/>
    <n v="4"/>
    <s v="Manager"/>
    <x v="4"/>
    <x v="0"/>
    <x v="0"/>
    <x v="663"/>
    <x v="1"/>
    <x v="652"/>
    <s v=""/>
    <x v="3"/>
    <x v="0"/>
    <n v="3200"/>
  </r>
  <r>
    <n v="2570"/>
    <s v="Parvez Roy"/>
    <s v="Female"/>
    <d v="1977-03-01T00:00:00"/>
    <n v="48.493150684931507"/>
    <s v="41-50"/>
    <s v="Bachelor's Degree"/>
    <n v="19"/>
    <s v="Trainee"/>
    <x v="1"/>
    <x v="3"/>
    <x v="3"/>
    <x v="683"/>
    <x v="2"/>
    <x v="649"/>
    <n v="30"/>
    <x v="5"/>
    <x v="1"/>
    <n v="3300"/>
  </r>
  <r>
    <n v="2020"/>
    <s v="Nadia Biswas"/>
    <s v="Male"/>
    <d v="1977-02-23T00:00:00"/>
    <n v="48.509589041095893"/>
    <s v="41-50"/>
    <s v="PhD"/>
    <n v="16"/>
    <s v="Team Lead"/>
    <x v="1"/>
    <x v="0"/>
    <x v="0"/>
    <x v="544"/>
    <x v="1"/>
    <x v="119"/>
    <s v=""/>
    <x v="2"/>
    <x v="0"/>
    <n v="2400"/>
  </r>
  <r>
    <n v="2538"/>
    <s v="Shila Miah"/>
    <s v="Female"/>
    <d v="1977-02-21T00:00:00"/>
    <n v="48.515068493150686"/>
    <s v="41-50"/>
    <s v="Master's Degree"/>
    <n v="12"/>
    <s v="Trainee"/>
    <x v="1"/>
    <x v="0"/>
    <x v="0"/>
    <x v="206"/>
    <x v="1"/>
    <x v="653"/>
    <s v=""/>
    <x v="9"/>
    <x v="0"/>
    <n v="3500"/>
  </r>
  <r>
    <n v="3089"/>
    <s v="Urmi Anwar"/>
    <s v="Female"/>
    <d v="1977-02-16T00:00:00"/>
    <n v="48.528767123287672"/>
    <s v="41-50"/>
    <s v="High School"/>
    <n v="18"/>
    <s v="Manager"/>
    <x v="4"/>
    <x v="3"/>
    <x v="3"/>
    <x v="703"/>
    <x v="2"/>
    <x v="332"/>
    <n v="51"/>
    <x v="6"/>
    <x v="1"/>
    <n v="3900"/>
  </r>
  <r>
    <n v="3208"/>
    <s v="Mona Rahman"/>
    <s v="Male"/>
    <d v="1977-02-14T00:00:00"/>
    <n v="48.534246575342465"/>
    <s v="41-50"/>
    <s v="PhD"/>
    <n v="14"/>
    <s v="Consultant"/>
    <x v="0"/>
    <x v="3"/>
    <x v="3"/>
    <x v="206"/>
    <x v="2"/>
    <x v="398"/>
    <n v="39"/>
    <x v="9"/>
    <x v="1"/>
    <n v="2800"/>
  </r>
  <r>
    <n v="3776"/>
    <s v="Arif Dutta"/>
    <s v="Female"/>
    <d v="1977-02-14T00:00:00"/>
    <n v="48.534246575342465"/>
    <s v="41-50"/>
    <s v="High School"/>
    <n v="14"/>
    <s v="Senior Executive"/>
    <x v="3"/>
    <x v="0"/>
    <x v="0"/>
    <x v="199"/>
    <x v="3"/>
    <x v="265"/>
    <s v=""/>
    <x v="6"/>
    <x v="0"/>
    <n v="3800"/>
  </r>
  <r>
    <n v="1198"/>
    <s v="Abrar Hassan"/>
    <s v="Male"/>
    <d v="1977-02-12T00:00:00"/>
    <n v="48.539726027397258"/>
    <s v="41-50"/>
    <s v="High School"/>
    <n v="17"/>
    <s v="Manager"/>
    <x v="4"/>
    <x v="3"/>
    <x v="3"/>
    <x v="704"/>
    <x v="4"/>
    <x v="60"/>
    <s v=""/>
    <x v="7"/>
    <x v="0"/>
    <n v="3500"/>
  </r>
  <r>
    <n v="3917"/>
    <s v="Shila Dutta"/>
    <s v="Female"/>
    <d v="1977-02-11T00:00:00"/>
    <n v="48.542465753424658"/>
    <s v="41-50"/>
    <s v="PhD"/>
    <n v="2"/>
    <s v="Senior Executive"/>
    <x v="3"/>
    <x v="0"/>
    <x v="0"/>
    <x v="225"/>
    <x v="1"/>
    <x v="308"/>
    <s v=""/>
    <x v="10"/>
    <x v="0"/>
    <n v="3200"/>
  </r>
  <r>
    <n v="3201"/>
    <s v="Biplob Bhuiyan"/>
    <s v="Female"/>
    <d v="1977-02-09T00:00:00"/>
    <n v="48.547945205479451"/>
    <s v="41-50"/>
    <s v="High School"/>
    <n v="15"/>
    <s v="Analyst"/>
    <x v="4"/>
    <x v="0"/>
    <x v="0"/>
    <x v="19"/>
    <x v="4"/>
    <x v="571"/>
    <s v=""/>
    <x v="9"/>
    <x v="0"/>
    <n v="2000"/>
  </r>
  <r>
    <n v="1137"/>
    <s v="Faisal Sultana"/>
    <s v="Male"/>
    <d v="1977-02-09T00:00:00"/>
    <n v="48.547945205479451"/>
    <s v="41-50"/>
    <s v="PhD"/>
    <n v="18"/>
    <s v="Junior Executive"/>
    <x v="0"/>
    <x v="0"/>
    <x v="0"/>
    <x v="414"/>
    <x v="1"/>
    <x v="573"/>
    <s v=""/>
    <x v="6"/>
    <x v="0"/>
    <n v="3300"/>
  </r>
  <r>
    <n v="3213"/>
    <s v="Keya Hossain"/>
    <s v="Female"/>
    <d v="1977-02-03T00:00:00"/>
    <n v="48.564383561643837"/>
    <s v="41-50"/>
    <s v="PhD"/>
    <n v="2"/>
    <s v="Coordinator"/>
    <x v="5"/>
    <x v="0"/>
    <x v="0"/>
    <x v="593"/>
    <x v="4"/>
    <x v="488"/>
    <s v=""/>
    <x v="7"/>
    <x v="0"/>
    <n v="2300"/>
  </r>
  <r>
    <n v="1155"/>
    <s v="Sajid Ahmed"/>
    <s v="Male"/>
    <d v="1977-02-02T00:00:00"/>
    <n v="48.56712328767123"/>
    <s v="41-50"/>
    <s v="PhD"/>
    <n v="17"/>
    <s v="Specialist"/>
    <x v="7"/>
    <x v="0"/>
    <x v="0"/>
    <x v="124"/>
    <x v="1"/>
    <x v="583"/>
    <s v=""/>
    <x v="5"/>
    <x v="0"/>
    <n v="2100"/>
  </r>
  <r>
    <n v="2676"/>
    <s v="Khaled Ferdous"/>
    <s v="Female"/>
    <d v="1977-02-01T00:00:00"/>
    <n v="48.56986301369863"/>
    <s v="41-50"/>
    <s v="High School"/>
    <n v="16"/>
    <s v="Manager"/>
    <x v="4"/>
    <x v="3"/>
    <x v="3"/>
    <x v="152"/>
    <x v="3"/>
    <x v="615"/>
    <s v=""/>
    <x v="2"/>
    <x v="0"/>
    <n v="3100"/>
  </r>
  <r>
    <n v="1096"/>
    <s v="Kona Alam"/>
    <s v="Male"/>
    <d v="1977-01-26T00:00:00"/>
    <n v="48.586301369863016"/>
    <s v="41-50"/>
    <s v="High School"/>
    <n v="20"/>
    <s v="Executive"/>
    <x v="0"/>
    <x v="3"/>
    <x v="3"/>
    <x v="99"/>
    <x v="4"/>
    <x v="389"/>
    <s v=""/>
    <x v="10"/>
    <x v="0"/>
    <n v="2700"/>
  </r>
  <r>
    <n v="3553"/>
    <s v="Abrar Chowdhury"/>
    <s v="Male"/>
    <d v="1977-01-23T00:00:00"/>
    <n v="48.594520547945208"/>
    <s v="41-50"/>
    <s v="Bachelor's Degree"/>
    <n v="14"/>
    <s v="Senior Executive"/>
    <x v="3"/>
    <x v="0"/>
    <x v="0"/>
    <x v="525"/>
    <x v="0"/>
    <x v="66"/>
    <s v=""/>
    <x v="9"/>
    <x v="0"/>
    <n v="2500"/>
  </r>
  <r>
    <n v="3529"/>
    <s v="Faisal Anwar"/>
    <s v="Male"/>
    <d v="1977-01-23T00:00:00"/>
    <n v="48.594520547945208"/>
    <s v="41-50"/>
    <s v="High School"/>
    <n v="16"/>
    <s v="Executive"/>
    <x v="0"/>
    <x v="0"/>
    <x v="0"/>
    <x v="602"/>
    <x v="1"/>
    <x v="150"/>
    <s v=""/>
    <x v="10"/>
    <x v="0"/>
    <n v="2300"/>
  </r>
  <r>
    <n v="3612"/>
    <s v="Rafi Basu"/>
    <s v="Male"/>
    <d v="1977-01-21T00:00:00"/>
    <n v="48.6"/>
    <s v="41-50"/>
    <s v="High School"/>
    <n v="20"/>
    <s v="Senior Manager"/>
    <x v="2"/>
    <x v="0"/>
    <x v="0"/>
    <x v="453"/>
    <x v="3"/>
    <x v="523"/>
    <s v=""/>
    <x v="10"/>
    <x v="0"/>
    <n v="3400"/>
  </r>
  <r>
    <n v="3782"/>
    <s v="Mim Rahman"/>
    <s v="Female"/>
    <d v="1977-01-19T00:00:00"/>
    <n v="48.605479452054794"/>
    <s v="41-50"/>
    <s v="High School"/>
    <n v="7"/>
    <s v="Analyst"/>
    <x v="4"/>
    <x v="0"/>
    <x v="0"/>
    <x v="347"/>
    <x v="0"/>
    <x v="302"/>
    <s v=""/>
    <x v="6"/>
    <x v="0"/>
    <n v="3400"/>
  </r>
  <r>
    <n v="2046"/>
    <s v="Parvez Miah"/>
    <s v="Female"/>
    <d v="1977-01-13T00:00:00"/>
    <n v="48.62191780821918"/>
    <s v="41-50"/>
    <s v="Master's Degree"/>
    <n v="8"/>
    <s v="Senior Executive"/>
    <x v="3"/>
    <x v="0"/>
    <x v="0"/>
    <x v="38"/>
    <x v="1"/>
    <x v="629"/>
    <s v=""/>
    <x v="7"/>
    <x v="0"/>
    <n v="3600"/>
  </r>
  <r>
    <n v="3511"/>
    <s v="Ashik Hassan"/>
    <s v="Female"/>
    <d v="1977-01-13T00:00:00"/>
    <n v="48.62191780821918"/>
    <s v="41-50"/>
    <s v="High School"/>
    <n v="14"/>
    <s v="Trainee"/>
    <x v="1"/>
    <x v="0"/>
    <x v="0"/>
    <x v="388"/>
    <x v="1"/>
    <x v="317"/>
    <s v=""/>
    <x v="3"/>
    <x v="0"/>
    <n v="3400"/>
  </r>
  <r>
    <n v="3899"/>
    <s v="Samia Khan"/>
    <s v="Female"/>
    <d v="1977-01-09T00:00:00"/>
    <n v="48.632876712328766"/>
    <s v="41-50"/>
    <s v="High School"/>
    <n v="15"/>
    <s v="Assistant Manager"/>
    <x v="1"/>
    <x v="0"/>
    <x v="0"/>
    <x v="148"/>
    <x v="3"/>
    <x v="493"/>
    <s v=""/>
    <x v="5"/>
    <x v="0"/>
    <n v="2800"/>
  </r>
  <r>
    <n v="2891"/>
    <s v="Tania Ferdous"/>
    <s v="Female"/>
    <d v="1977-01-09T00:00:00"/>
    <n v="48.632876712328766"/>
    <s v="41-50"/>
    <s v="High School"/>
    <n v="19"/>
    <s v="Junior Executive"/>
    <x v="0"/>
    <x v="0"/>
    <x v="0"/>
    <x v="566"/>
    <x v="1"/>
    <x v="46"/>
    <s v=""/>
    <x v="4"/>
    <x v="0"/>
    <n v="2100"/>
  </r>
  <r>
    <n v="1117"/>
    <s v="Faisal Hassan"/>
    <s v="Female"/>
    <d v="1977-01-09T00:00:00"/>
    <n v="48.632876712328766"/>
    <s v="41-50"/>
    <s v="Bachelor's Degree"/>
    <n v="6"/>
    <s v="Team Lead"/>
    <x v="1"/>
    <x v="2"/>
    <x v="2"/>
    <x v="526"/>
    <x v="2"/>
    <x v="509"/>
    <s v=""/>
    <x v="0"/>
    <x v="2"/>
    <n v="3400"/>
  </r>
  <r>
    <n v="1923"/>
    <s v="Faisal Hassan"/>
    <s v="Male"/>
    <d v="1977-01-06T00:00:00"/>
    <n v="48.641095890410959"/>
    <s v="41-50"/>
    <s v="PhD"/>
    <n v="4"/>
    <s v="Officer"/>
    <x v="5"/>
    <x v="3"/>
    <x v="3"/>
    <x v="684"/>
    <x v="3"/>
    <x v="170"/>
    <s v=""/>
    <x v="3"/>
    <x v="0"/>
    <n v="2600"/>
  </r>
  <r>
    <n v="3900"/>
    <s v="Farzana Das"/>
    <s v="Female"/>
    <d v="1976-12-27T00:00:00"/>
    <n v="48.668493150684931"/>
    <s v="41-50"/>
    <s v="Bachelor's Degree"/>
    <n v="19"/>
    <s v="Director"/>
    <x v="2"/>
    <x v="2"/>
    <x v="2"/>
    <x v="299"/>
    <x v="1"/>
    <x v="597"/>
    <s v=""/>
    <x v="10"/>
    <x v="0"/>
    <n v="2400"/>
  </r>
  <r>
    <n v="2081"/>
    <s v="Puja Arefin"/>
    <s v="Male"/>
    <d v="1976-12-24T00:00:00"/>
    <n v="48.676712328767124"/>
    <s v="41-50"/>
    <s v="Bachelor's Degree"/>
    <n v="11"/>
    <s v="Manager"/>
    <x v="4"/>
    <x v="0"/>
    <x v="0"/>
    <x v="2"/>
    <x v="1"/>
    <x v="481"/>
    <s v=""/>
    <x v="1"/>
    <x v="0"/>
    <n v="3200"/>
  </r>
  <r>
    <n v="2117"/>
    <s v="Ruhul Sharif"/>
    <s v="Male"/>
    <d v="1976-12-23T00:00:00"/>
    <n v="48.679452054794524"/>
    <s v="41-50"/>
    <s v="Bachelor's Degree"/>
    <n v="13"/>
    <s v="Manager"/>
    <x v="4"/>
    <x v="3"/>
    <x v="3"/>
    <x v="395"/>
    <x v="2"/>
    <x v="169"/>
    <n v="44"/>
    <x v="9"/>
    <x v="1"/>
    <n v="2900"/>
  </r>
  <r>
    <n v="1403"/>
    <s v="Mona Rashid"/>
    <s v="Male"/>
    <d v="1976-12-20T00:00:00"/>
    <n v="48.68767123287671"/>
    <s v="41-50"/>
    <s v="PhD"/>
    <n v="13"/>
    <s v="Junior Executive"/>
    <x v="0"/>
    <x v="3"/>
    <x v="3"/>
    <x v="127"/>
    <x v="4"/>
    <x v="607"/>
    <s v=""/>
    <x v="5"/>
    <x v="0"/>
    <n v="3100"/>
  </r>
  <r>
    <n v="3675"/>
    <s v="Faisal Khan"/>
    <s v="Female"/>
    <d v="1976-12-20T00:00:00"/>
    <n v="48.68767123287671"/>
    <s v="41-50"/>
    <s v="High School"/>
    <n v="16"/>
    <s v="Coordinator"/>
    <x v="5"/>
    <x v="2"/>
    <x v="2"/>
    <x v="222"/>
    <x v="1"/>
    <x v="451"/>
    <s v=""/>
    <x v="6"/>
    <x v="0"/>
    <n v="2000"/>
  </r>
  <r>
    <n v="1809"/>
    <s v="Sajid Shah"/>
    <s v="Male"/>
    <d v="1976-12-17T00:00:00"/>
    <n v="48.695890410958903"/>
    <s v="41-50"/>
    <s v="Bachelor's Degree"/>
    <n v="9"/>
    <s v="Senior Executive"/>
    <x v="3"/>
    <x v="0"/>
    <x v="0"/>
    <x v="81"/>
    <x v="0"/>
    <x v="184"/>
    <s v=""/>
    <x v="8"/>
    <x v="0"/>
    <n v="3600"/>
  </r>
  <r>
    <n v="1629"/>
    <s v="Sabbir Khan"/>
    <s v="Female"/>
    <d v="1976-12-17T00:00:00"/>
    <n v="48.695890410958903"/>
    <s v="41-50"/>
    <s v="PhD"/>
    <n v="6"/>
    <s v="Team Lead"/>
    <x v="1"/>
    <x v="0"/>
    <x v="0"/>
    <x v="291"/>
    <x v="1"/>
    <x v="338"/>
    <s v=""/>
    <x v="10"/>
    <x v="0"/>
    <n v="3800"/>
  </r>
  <r>
    <n v="2701"/>
    <s v="Arif Islam"/>
    <s v="Male"/>
    <d v="1976-12-10T00:00:00"/>
    <n v="48.715068493150682"/>
    <s v="41-50"/>
    <s v="Master's Degree"/>
    <n v="20"/>
    <s v="Senior Executive"/>
    <x v="3"/>
    <x v="0"/>
    <x v="0"/>
    <x v="333"/>
    <x v="0"/>
    <x v="438"/>
    <s v=""/>
    <x v="3"/>
    <x v="0"/>
    <n v="2800"/>
  </r>
  <r>
    <n v="3824"/>
    <s v="Anika Biswas"/>
    <s v="Male"/>
    <d v="1976-12-09T00:00:00"/>
    <n v="48.717808219178082"/>
    <s v="41-50"/>
    <s v="PhD"/>
    <n v="20"/>
    <s v="Analyst"/>
    <x v="4"/>
    <x v="0"/>
    <x v="0"/>
    <x v="413"/>
    <x v="1"/>
    <x v="395"/>
    <s v=""/>
    <x v="11"/>
    <x v="0"/>
    <n v="2600"/>
  </r>
  <r>
    <n v="3356"/>
    <s v="Keya Miah"/>
    <s v="Female"/>
    <d v="1976-12-09T00:00:00"/>
    <n v="48.717808219178082"/>
    <s v="41-50"/>
    <s v="Bachelor's Degree"/>
    <n v="20"/>
    <s v="Assistant Manager"/>
    <x v="1"/>
    <x v="0"/>
    <x v="0"/>
    <x v="256"/>
    <x v="3"/>
    <x v="143"/>
    <s v=""/>
    <x v="6"/>
    <x v="0"/>
    <n v="3700"/>
  </r>
  <r>
    <n v="1378"/>
    <s v="Arif Rashid"/>
    <s v="Male"/>
    <d v="1976-12-06T00:00:00"/>
    <n v="48.726027397260275"/>
    <s v="41-50"/>
    <s v="Master's Degree"/>
    <n v="3"/>
    <s v="Intern"/>
    <x v="6"/>
    <x v="0"/>
    <x v="0"/>
    <x v="146"/>
    <x v="0"/>
    <x v="154"/>
    <s v=""/>
    <x v="3"/>
    <x v="0"/>
    <n v="3900"/>
  </r>
  <r>
    <n v="1312"/>
    <s v="Nadia Mandal"/>
    <s v="Male"/>
    <d v="1976-12-01T00:00:00"/>
    <n v="48.739726027397261"/>
    <s v="41-50"/>
    <s v="High School"/>
    <n v="3"/>
    <s v="Senior Manager"/>
    <x v="2"/>
    <x v="1"/>
    <x v="1"/>
    <x v="453"/>
    <x v="1"/>
    <x v="294"/>
    <s v=""/>
    <x v="10"/>
    <x v="0"/>
    <n v="3600"/>
  </r>
  <r>
    <n v="3385"/>
    <s v="Rina Basu"/>
    <s v="Female"/>
    <d v="1976-11-30T00:00:00"/>
    <n v="48.742465753424661"/>
    <s v="41-50"/>
    <s v="Master's Degree"/>
    <n v="10"/>
    <s v="Assistant Manager"/>
    <x v="1"/>
    <x v="1"/>
    <x v="1"/>
    <x v="558"/>
    <x v="2"/>
    <x v="205"/>
    <s v=""/>
    <x v="5"/>
    <x v="2"/>
    <n v="3400"/>
  </r>
  <r>
    <n v="2087"/>
    <s v="Rina Hossain"/>
    <s v="Male"/>
    <d v="1976-11-28T00:00:00"/>
    <n v="48.747945205479454"/>
    <s v="41-50"/>
    <s v="PhD"/>
    <n v="8"/>
    <s v="Specialist"/>
    <x v="7"/>
    <x v="0"/>
    <x v="0"/>
    <x v="661"/>
    <x v="1"/>
    <x v="226"/>
    <s v=""/>
    <x v="2"/>
    <x v="0"/>
    <n v="3600"/>
  </r>
  <r>
    <n v="3658"/>
    <s v="Abrar Mandal"/>
    <s v="Female"/>
    <d v="1976-11-26T00:00:00"/>
    <n v="48.753424657534246"/>
    <s v="41-50"/>
    <s v="Master's Degree"/>
    <n v="17"/>
    <s v="General Manager"/>
    <x v="2"/>
    <x v="0"/>
    <x v="0"/>
    <x v="430"/>
    <x v="2"/>
    <x v="404"/>
    <n v="36"/>
    <x v="5"/>
    <x v="1"/>
    <n v="3200"/>
  </r>
  <r>
    <n v="3170"/>
    <s v="Khaled Mandal"/>
    <s v="Male"/>
    <d v="1976-11-24T00:00:00"/>
    <n v="48.758904109589039"/>
    <s v="41-50"/>
    <s v="High School"/>
    <n v="9"/>
    <s v="Manager"/>
    <x v="4"/>
    <x v="0"/>
    <x v="0"/>
    <x v="137"/>
    <x v="3"/>
    <x v="326"/>
    <s v=""/>
    <x v="1"/>
    <x v="0"/>
    <n v="2400"/>
  </r>
  <r>
    <n v="1238"/>
    <s v="Biplob Uddin"/>
    <s v="Female"/>
    <d v="1976-11-10T00:00:00"/>
    <n v="48.797260273972604"/>
    <s v="41-50"/>
    <s v="High School"/>
    <n v="17"/>
    <s v="Assistant Manager"/>
    <x v="1"/>
    <x v="2"/>
    <x v="2"/>
    <x v="705"/>
    <x v="1"/>
    <x v="636"/>
    <s v=""/>
    <x v="10"/>
    <x v="0"/>
    <n v="3400"/>
  </r>
  <r>
    <n v="1972"/>
    <s v="Nusrat Ghosh"/>
    <s v="Female"/>
    <d v="1976-11-01T00:00:00"/>
    <n v="48.821917808219176"/>
    <s v="41-50"/>
    <s v="Bachelor's Degree"/>
    <n v="15"/>
    <s v="Assistant Manager"/>
    <x v="1"/>
    <x v="3"/>
    <x v="3"/>
    <x v="556"/>
    <x v="3"/>
    <x v="231"/>
    <s v=""/>
    <x v="4"/>
    <x v="0"/>
    <n v="3300"/>
  </r>
  <r>
    <n v="3722"/>
    <s v="Abrar Hossain"/>
    <s v="Female"/>
    <d v="1976-10-29T00:00:00"/>
    <n v="48.830136986301369"/>
    <s v="41-50"/>
    <s v="PhD"/>
    <n v="7"/>
    <s v="Analyst"/>
    <x v="4"/>
    <x v="0"/>
    <x v="0"/>
    <x v="279"/>
    <x v="1"/>
    <x v="388"/>
    <s v=""/>
    <x v="0"/>
    <x v="0"/>
    <n v="2400"/>
  </r>
  <r>
    <n v="3112"/>
    <s v="Ayesha Bhuiyan"/>
    <s v="Female"/>
    <d v="1976-10-27T00:00:00"/>
    <n v="48.835616438356162"/>
    <s v="41-50"/>
    <s v="Bachelor's Degree"/>
    <n v="3"/>
    <s v="Director"/>
    <x v="2"/>
    <x v="0"/>
    <x v="0"/>
    <x v="131"/>
    <x v="3"/>
    <x v="101"/>
    <s v=""/>
    <x v="8"/>
    <x v="0"/>
    <n v="2600"/>
  </r>
  <r>
    <n v="1723"/>
    <s v="Shila Nizam"/>
    <s v="Female"/>
    <d v="1976-10-26T00:00:00"/>
    <n v="48.838356164383562"/>
    <s v="41-50"/>
    <s v="PhD"/>
    <n v="1"/>
    <s v="Assistant Manager"/>
    <x v="1"/>
    <x v="0"/>
    <x v="0"/>
    <x v="666"/>
    <x v="3"/>
    <x v="68"/>
    <s v=""/>
    <x v="0"/>
    <x v="0"/>
    <n v="2100"/>
  </r>
  <r>
    <n v="2215"/>
    <s v="Rina Mahmud"/>
    <s v="Male"/>
    <d v="1976-10-22T00:00:00"/>
    <n v="48.849315068493148"/>
    <s v="41-50"/>
    <s v="High School"/>
    <n v="4"/>
    <s v="Senior Executive"/>
    <x v="3"/>
    <x v="3"/>
    <x v="3"/>
    <x v="219"/>
    <x v="2"/>
    <x v="247"/>
    <n v="54"/>
    <x v="3"/>
    <x v="1"/>
    <n v="2800"/>
  </r>
  <r>
    <n v="1285"/>
    <s v="Mitu Roy"/>
    <s v="Other"/>
    <d v="1976-10-20T00:00:00"/>
    <n v="48.854794520547948"/>
    <s v="41-50"/>
    <s v="Bachelor's Degree"/>
    <n v="15"/>
    <s v="General Manager"/>
    <x v="2"/>
    <x v="0"/>
    <x v="0"/>
    <x v="294"/>
    <x v="3"/>
    <x v="412"/>
    <s v=""/>
    <x v="2"/>
    <x v="0"/>
    <n v="2500"/>
  </r>
  <r>
    <n v="2626"/>
    <s v="Mitu Haque"/>
    <s v="Female"/>
    <d v="1976-10-19T00:00:00"/>
    <n v="48.857534246575341"/>
    <s v="41-50"/>
    <s v="Master's Degree"/>
    <n v="13"/>
    <s v="Trainee"/>
    <x v="1"/>
    <x v="3"/>
    <x v="3"/>
    <x v="578"/>
    <x v="2"/>
    <x v="506"/>
    <n v="45"/>
    <x v="4"/>
    <x v="1"/>
    <n v="3400"/>
  </r>
  <r>
    <n v="2574"/>
    <s v="Keya Sarkar"/>
    <s v="Female"/>
    <d v="1976-10-18T00:00:00"/>
    <n v="48.860273972602741"/>
    <s v="41-50"/>
    <s v="Master's Degree"/>
    <n v="16"/>
    <s v="Assistant Manager"/>
    <x v="1"/>
    <x v="0"/>
    <x v="0"/>
    <x v="472"/>
    <x v="1"/>
    <x v="525"/>
    <s v=""/>
    <x v="1"/>
    <x v="0"/>
    <n v="2600"/>
  </r>
  <r>
    <n v="3044"/>
    <s v="Shawon Biswas"/>
    <s v="Male"/>
    <d v="1976-10-15T00:00:00"/>
    <n v="48.868493150684934"/>
    <s v="41-50"/>
    <s v="High School"/>
    <n v="4"/>
    <s v="Analyst"/>
    <x v="4"/>
    <x v="0"/>
    <x v="0"/>
    <x v="127"/>
    <x v="2"/>
    <x v="78"/>
    <s v=""/>
    <x v="5"/>
    <x v="2"/>
    <n v="3300"/>
  </r>
  <r>
    <n v="2491"/>
    <s v="Jahid Alam"/>
    <s v="Female"/>
    <d v="1976-10-11T00:00:00"/>
    <n v="48.87945205479452"/>
    <s v="41-50"/>
    <s v="Master's Degree"/>
    <n v="17"/>
    <s v="Senior Executive"/>
    <x v="3"/>
    <x v="0"/>
    <x v="0"/>
    <x v="182"/>
    <x v="0"/>
    <x v="358"/>
    <s v=""/>
    <x v="1"/>
    <x v="0"/>
    <n v="2400"/>
  </r>
  <r>
    <n v="1430"/>
    <s v="Puja Mahmud"/>
    <s v="Male"/>
    <d v="1976-10-11T00:00:00"/>
    <n v="48.87945205479452"/>
    <s v="41-50"/>
    <s v="Master's Degree"/>
    <n v="4"/>
    <s v="Executive"/>
    <x v="0"/>
    <x v="0"/>
    <x v="0"/>
    <x v="3"/>
    <x v="1"/>
    <x v="48"/>
    <s v=""/>
    <x v="3"/>
    <x v="0"/>
    <n v="3700"/>
  </r>
  <r>
    <n v="1993"/>
    <s v="Mahfuz Mandal"/>
    <s v="Male"/>
    <d v="1976-10-08T00:00:00"/>
    <n v="48.887671232876713"/>
    <s v="41-50"/>
    <s v="High School"/>
    <n v="20"/>
    <s v="Coordinator"/>
    <x v="5"/>
    <x v="0"/>
    <x v="0"/>
    <x v="555"/>
    <x v="1"/>
    <x v="61"/>
    <s v=""/>
    <x v="5"/>
    <x v="0"/>
    <n v="3200"/>
  </r>
  <r>
    <n v="3265"/>
    <s v="Kamrul Sultana"/>
    <s v="Male"/>
    <d v="1976-10-06T00:00:00"/>
    <n v="48.893150684931506"/>
    <s v="41-50"/>
    <s v="High School"/>
    <n v="4"/>
    <s v="Trainee"/>
    <x v="1"/>
    <x v="1"/>
    <x v="1"/>
    <x v="318"/>
    <x v="2"/>
    <x v="259"/>
    <s v=""/>
    <x v="5"/>
    <x v="2"/>
    <n v="3500"/>
  </r>
  <r>
    <n v="3229"/>
    <s v="Jahid Rahman"/>
    <s v="Male"/>
    <d v="1976-10-05T00:00:00"/>
    <n v="48.895890410958906"/>
    <s v="41-50"/>
    <s v="Master's Degree"/>
    <n v="17"/>
    <s v="Manager"/>
    <x v="4"/>
    <x v="1"/>
    <x v="1"/>
    <x v="329"/>
    <x v="2"/>
    <x v="685"/>
    <s v=""/>
    <x v="10"/>
    <x v="2"/>
    <n v="3100"/>
  </r>
  <r>
    <n v="1801"/>
    <s v="Jannat Alam"/>
    <s v="Female"/>
    <d v="1976-10-04T00:00:00"/>
    <n v="48.898630136986299"/>
    <s v="41-50"/>
    <s v="Master's Degree"/>
    <n v="7"/>
    <s v="Executive"/>
    <x v="0"/>
    <x v="0"/>
    <x v="0"/>
    <x v="526"/>
    <x v="0"/>
    <x v="355"/>
    <s v=""/>
    <x v="0"/>
    <x v="0"/>
    <n v="2900"/>
  </r>
  <r>
    <n v="3554"/>
    <s v="Amin Ahmed"/>
    <s v="Female"/>
    <d v="1976-10-02T00:00:00"/>
    <n v="48.904109589041099"/>
    <s v="41-50"/>
    <s v="Bachelor's Degree"/>
    <n v="14"/>
    <s v="Intern"/>
    <x v="6"/>
    <x v="3"/>
    <x v="3"/>
    <x v="687"/>
    <x v="0"/>
    <x v="596"/>
    <s v=""/>
    <x v="0"/>
    <x v="0"/>
    <n v="2500"/>
  </r>
  <r>
    <n v="2686"/>
    <s v="Arif Hassan"/>
    <s v="Male"/>
    <d v="1976-10-02T00:00:00"/>
    <n v="48.904109589041099"/>
    <s v="41-50"/>
    <s v="High School"/>
    <n v="10"/>
    <s v="Assistant Manager"/>
    <x v="1"/>
    <x v="0"/>
    <x v="0"/>
    <x v="71"/>
    <x v="3"/>
    <x v="310"/>
    <s v=""/>
    <x v="5"/>
    <x v="0"/>
    <n v="2900"/>
  </r>
  <r>
    <n v="1007"/>
    <s v="Anika Anwar"/>
    <s v="Female"/>
    <d v="1976-09-21T00:00:00"/>
    <n v="48.934246575342463"/>
    <s v="41-50"/>
    <s v="High School"/>
    <n v="11"/>
    <s v="Coordinator"/>
    <x v="5"/>
    <x v="0"/>
    <x v="0"/>
    <x v="58"/>
    <x v="2"/>
    <x v="683"/>
    <s v=""/>
    <x v="4"/>
    <x v="2"/>
    <n v="2300"/>
  </r>
  <r>
    <n v="3143"/>
    <s v="Kona Anwar"/>
    <s v="Female"/>
    <d v="1976-09-20T00:00:00"/>
    <n v="48.936986301369863"/>
    <s v="41-50"/>
    <s v="Bachelor's Degree"/>
    <n v="14"/>
    <s v="Junior Executive"/>
    <x v="0"/>
    <x v="0"/>
    <x v="0"/>
    <x v="573"/>
    <x v="2"/>
    <x v="687"/>
    <s v=""/>
    <x v="5"/>
    <x v="2"/>
    <n v="2500"/>
  </r>
  <r>
    <n v="1307"/>
    <s v="Shila Das"/>
    <s v="Female"/>
    <d v="1976-09-18T00:00:00"/>
    <n v="48.942465753424656"/>
    <s v="41-50"/>
    <s v="PhD"/>
    <n v="14"/>
    <s v="Senior Manager"/>
    <x v="2"/>
    <x v="0"/>
    <x v="0"/>
    <x v="226"/>
    <x v="0"/>
    <x v="451"/>
    <s v=""/>
    <x v="6"/>
    <x v="0"/>
    <n v="3500"/>
  </r>
  <r>
    <n v="2189"/>
    <s v="Mehedi Rashid"/>
    <s v="Male"/>
    <d v="1976-09-17T00:00:00"/>
    <n v="48.945205479452056"/>
    <s v="41-50"/>
    <s v="High School"/>
    <n v="9"/>
    <s v="Assistant Manager"/>
    <x v="1"/>
    <x v="0"/>
    <x v="0"/>
    <x v="122"/>
    <x v="3"/>
    <x v="186"/>
    <s v=""/>
    <x v="2"/>
    <x v="0"/>
    <n v="2500"/>
  </r>
  <r>
    <n v="2431"/>
    <s v="Imran Pal"/>
    <s v="Female"/>
    <d v="1976-09-16T00:00:00"/>
    <n v="48.947945205479449"/>
    <s v="41-50"/>
    <s v="PhD"/>
    <n v="14"/>
    <s v="Junior Executive"/>
    <x v="0"/>
    <x v="0"/>
    <x v="0"/>
    <x v="396"/>
    <x v="3"/>
    <x v="618"/>
    <s v=""/>
    <x v="6"/>
    <x v="0"/>
    <n v="2100"/>
  </r>
  <r>
    <n v="3583"/>
    <s v="Arif Akter"/>
    <s v="Female"/>
    <d v="1976-09-15T00:00:00"/>
    <n v="48.950684931506849"/>
    <s v="41-50"/>
    <s v="High School"/>
    <n v="6"/>
    <s v="Director"/>
    <x v="2"/>
    <x v="0"/>
    <x v="0"/>
    <x v="252"/>
    <x v="0"/>
    <x v="389"/>
    <s v=""/>
    <x v="10"/>
    <x v="0"/>
    <n v="3900"/>
  </r>
  <r>
    <n v="1703"/>
    <s v="Amin Bhuiyan"/>
    <s v="Female"/>
    <d v="1976-09-12T00:00:00"/>
    <n v="48.958904109589042"/>
    <s v="41-50"/>
    <s v="Bachelor's Degree"/>
    <n v="18"/>
    <s v="Specialist"/>
    <x v="7"/>
    <x v="0"/>
    <x v="0"/>
    <x v="471"/>
    <x v="2"/>
    <x v="287"/>
    <s v=""/>
    <x v="9"/>
    <x v="2"/>
    <n v="2600"/>
  </r>
  <r>
    <n v="1721"/>
    <s v="Nafisa Nizam"/>
    <s v="Male"/>
    <d v="1976-09-09T00:00:00"/>
    <n v="48.967123287671235"/>
    <s v="41-50"/>
    <s v="Master's Degree"/>
    <n v="3"/>
    <s v="Executive"/>
    <x v="0"/>
    <x v="0"/>
    <x v="0"/>
    <x v="706"/>
    <x v="2"/>
    <x v="157"/>
    <n v="31"/>
    <x v="11"/>
    <x v="1"/>
    <n v="3600"/>
  </r>
  <r>
    <n v="3476"/>
    <s v="Mim Shah"/>
    <s v="Male"/>
    <d v="1976-08-30T00:00:00"/>
    <n v="48.994520547945207"/>
    <s v="41-50"/>
    <s v="Bachelor's Degree"/>
    <n v="6"/>
    <s v="Junior Executive"/>
    <x v="0"/>
    <x v="3"/>
    <x v="3"/>
    <x v="555"/>
    <x v="2"/>
    <x v="166"/>
    <n v="40"/>
    <x v="5"/>
    <x v="1"/>
    <n v="3500"/>
  </r>
  <r>
    <n v="1361"/>
    <s v="Sadia Hassan"/>
    <s v="Male"/>
    <d v="1976-08-28T00:00:00"/>
    <n v="49"/>
    <s v="41-50"/>
    <s v="High School"/>
    <n v="18"/>
    <s v="Junior Executive"/>
    <x v="0"/>
    <x v="0"/>
    <x v="0"/>
    <x v="101"/>
    <x v="2"/>
    <x v="4"/>
    <n v="47"/>
    <x v="0"/>
    <x v="1"/>
    <n v="2600"/>
  </r>
  <r>
    <n v="3429"/>
    <s v="Sumaiya Shah"/>
    <s v="Female"/>
    <d v="1976-08-27T00:00:00"/>
    <n v="49.0027397260274"/>
    <s v="41-50"/>
    <s v="PhD"/>
    <n v="10"/>
    <s v="Specialist"/>
    <x v="7"/>
    <x v="0"/>
    <x v="0"/>
    <x v="300"/>
    <x v="0"/>
    <x v="214"/>
    <s v=""/>
    <x v="4"/>
    <x v="0"/>
    <n v="3400"/>
  </r>
  <r>
    <n v="3244"/>
    <s v="Mim Pal"/>
    <s v="Female"/>
    <d v="1976-08-25T00:00:00"/>
    <n v="49.008219178082193"/>
    <s v="41-50"/>
    <s v="Master's Degree"/>
    <n v="15"/>
    <s v="General Manager"/>
    <x v="2"/>
    <x v="0"/>
    <x v="0"/>
    <x v="436"/>
    <x v="1"/>
    <x v="45"/>
    <s v=""/>
    <x v="6"/>
    <x v="0"/>
    <n v="2800"/>
  </r>
  <r>
    <n v="1229"/>
    <s v="Laboni Mazumder"/>
    <s v="Female"/>
    <d v="1976-08-23T00:00:00"/>
    <n v="49.013698630136986"/>
    <s v="41-50"/>
    <s v="PhD"/>
    <n v="12"/>
    <s v="General Manager"/>
    <x v="2"/>
    <x v="0"/>
    <x v="0"/>
    <x v="426"/>
    <x v="0"/>
    <x v="455"/>
    <s v=""/>
    <x v="2"/>
    <x v="0"/>
    <n v="2500"/>
  </r>
  <r>
    <n v="3659"/>
    <s v="Urmi Hassan"/>
    <s v="Male"/>
    <d v="1976-08-22T00:00:00"/>
    <n v="49.016438356164386"/>
    <s v="41-50"/>
    <s v="Master's Degree"/>
    <n v="3"/>
    <s v="Trainee"/>
    <x v="1"/>
    <x v="1"/>
    <x v="1"/>
    <x v="436"/>
    <x v="2"/>
    <x v="49"/>
    <s v=""/>
    <x v="6"/>
    <x v="2"/>
    <n v="2600"/>
  </r>
  <r>
    <n v="1601"/>
    <s v="Khaled Pramanik"/>
    <s v="Male"/>
    <d v="1976-08-21T00:00:00"/>
    <n v="49.019178082191779"/>
    <s v="41-50"/>
    <s v="High School"/>
    <n v="12"/>
    <s v="Consultant"/>
    <x v="0"/>
    <x v="1"/>
    <x v="1"/>
    <x v="102"/>
    <x v="4"/>
    <x v="536"/>
    <s v=""/>
    <x v="8"/>
    <x v="0"/>
    <n v="2600"/>
  </r>
  <r>
    <n v="3309"/>
    <s v="Biplob Hossain"/>
    <s v="Male"/>
    <d v="1976-08-20T00:00:00"/>
    <n v="49.021917808219179"/>
    <s v="41-50"/>
    <s v="Bachelor's Degree"/>
    <n v="1"/>
    <s v="Specialist"/>
    <x v="7"/>
    <x v="0"/>
    <x v="0"/>
    <x v="212"/>
    <x v="3"/>
    <x v="458"/>
    <s v=""/>
    <x v="1"/>
    <x v="0"/>
    <n v="2400"/>
  </r>
  <r>
    <n v="3457"/>
    <s v="Sajjad Chowdhury"/>
    <s v="Male"/>
    <d v="1976-08-14T00:00:00"/>
    <n v="49.038356164383565"/>
    <s v="41-50"/>
    <s v="Bachelor's Degree"/>
    <n v="12"/>
    <s v="Senior Executive"/>
    <x v="3"/>
    <x v="3"/>
    <x v="3"/>
    <x v="121"/>
    <x v="4"/>
    <x v="544"/>
    <s v=""/>
    <x v="2"/>
    <x v="0"/>
    <n v="2900"/>
  </r>
  <r>
    <n v="3403"/>
    <s v="Abrar Das"/>
    <s v="Male"/>
    <d v="1976-08-13T00:00:00"/>
    <n v="49.041095890410958"/>
    <s v="41-50"/>
    <s v="Bachelor's Degree"/>
    <n v="16"/>
    <s v="Team Lead"/>
    <x v="1"/>
    <x v="0"/>
    <x v="0"/>
    <x v="314"/>
    <x v="1"/>
    <x v="290"/>
    <s v=""/>
    <x v="10"/>
    <x v="0"/>
    <n v="2700"/>
  </r>
  <r>
    <n v="2149"/>
    <s v="Shawon Alam"/>
    <s v="Female"/>
    <d v="1976-08-07T00:00:00"/>
    <n v="49.057534246575344"/>
    <s v="41-50"/>
    <s v="High School"/>
    <n v="17"/>
    <s v="Director"/>
    <x v="2"/>
    <x v="0"/>
    <x v="0"/>
    <x v="384"/>
    <x v="1"/>
    <x v="348"/>
    <s v=""/>
    <x v="1"/>
    <x v="0"/>
    <n v="3800"/>
  </r>
  <r>
    <n v="3516"/>
    <s v="Keya Ahmed"/>
    <s v="Female"/>
    <d v="1976-08-07T00:00:00"/>
    <n v="49.057534246575344"/>
    <s v="41-50"/>
    <s v="High School"/>
    <n v="10"/>
    <s v="Executive"/>
    <x v="0"/>
    <x v="2"/>
    <x v="2"/>
    <x v="667"/>
    <x v="3"/>
    <x v="62"/>
    <s v=""/>
    <x v="7"/>
    <x v="0"/>
    <n v="2200"/>
  </r>
  <r>
    <n v="2287"/>
    <s v="Sajid Morshed"/>
    <s v="Male"/>
    <d v="1976-08-06T00:00:00"/>
    <n v="49.060273972602737"/>
    <s v="41-50"/>
    <s v="Bachelor's Degree"/>
    <n v="14"/>
    <s v="Executive"/>
    <x v="0"/>
    <x v="0"/>
    <x v="0"/>
    <x v="468"/>
    <x v="1"/>
    <x v="61"/>
    <s v=""/>
    <x v="5"/>
    <x v="0"/>
    <n v="3400"/>
  </r>
  <r>
    <n v="1779"/>
    <s v="Anika Mahmud"/>
    <s v="Female"/>
    <d v="1976-07-31T00:00:00"/>
    <n v="49.076712328767123"/>
    <s v="41-50"/>
    <s v="Bachelor's Degree"/>
    <n v="18"/>
    <s v="Assistant Manager"/>
    <x v="1"/>
    <x v="0"/>
    <x v="0"/>
    <x v="458"/>
    <x v="3"/>
    <x v="480"/>
    <s v=""/>
    <x v="9"/>
    <x v="0"/>
    <n v="2700"/>
  </r>
  <r>
    <n v="1260"/>
    <s v="Amin Karim"/>
    <s v="Male"/>
    <d v="1976-07-29T00:00:00"/>
    <n v="49.082191780821915"/>
    <s v="41-50"/>
    <s v="PhD"/>
    <n v="2"/>
    <s v="Executive"/>
    <x v="0"/>
    <x v="1"/>
    <x v="1"/>
    <x v="39"/>
    <x v="2"/>
    <x v="215"/>
    <s v=""/>
    <x v="7"/>
    <x v="2"/>
    <n v="3500"/>
  </r>
  <r>
    <n v="1171"/>
    <s v="Maliha Alam"/>
    <s v="Male"/>
    <d v="1976-07-25T00:00:00"/>
    <n v="49.093150684931508"/>
    <s v="41-50"/>
    <s v="High School"/>
    <n v="17"/>
    <s v="Trainee"/>
    <x v="1"/>
    <x v="0"/>
    <x v="0"/>
    <x v="516"/>
    <x v="1"/>
    <x v="351"/>
    <s v=""/>
    <x v="4"/>
    <x v="0"/>
    <n v="3800"/>
  </r>
  <r>
    <n v="1551"/>
    <s v="Shila Sarkar"/>
    <s v="Female"/>
    <d v="1976-07-24T00:00:00"/>
    <n v="49.095890410958901"/>
    <s v="41-50"/>
    <s v="PhD"/>
    <n v="2"/>
    <s v="Team Lead"/>
    <x v="1"/>
    <x v="3"/>
    <x v="3"/>
    <x v="33"/>
    <x v="2"/>
    <x v="112"/>
    <n v="49"/>
    <x v="8"/>
    <x v="1"/>
    <n v="3600"/>
  </r>
  <r>
    <n v="1590"/>
    <s v="Jannat Mandal"/>
    <s v="Female"/>
    <d v="1976-07-22T00:00:00"/>
    <n v="49.101369863013701"/>
    <s v="41-50"/>
    <s v="PhD"/>
    <n v="16"/>
    <s v="Coordinator"/>
    <x v="5"/>
    <x v="0"/>
    <x v="0"/>
    <x v="340"/>
    <x v="2"/>
    <x v="688"/>
    <n v="40"/>
    <x v="7"/>
    <x v="1"/>
    <n v="2500"/>
  </r>
  <r>
    <n v="3275"/>
    <s v="Shila Biswas"/>
    <s v="Male"/>
    <d v="1976-07-15T00:00:00"/>
    <n v="49.12054794520548"/>
    <s v="41-50"/>
    <s v="High School"/>
    <n v="1"/>
    <s v="Manager"/>
    <x v="4"/>
    <x v="0"/>
    <x v="0"/>
    <x v="33"/>
    <x v="0"/>
    <x v="587"/>
    <s v=""/>
    <x v="8"/>
    <x v="0"/>
    <n v="2100"/>
  </r>
  <r>
    <n v="3161"/>
    <s v="Biplob Kabir"/>
    <s v="Female"/>
    <d v="1976-07-15T00:00:00"/>
    <n v="49.12054794520548"/>
    <s v="41-50"/>
    <s v="Bachelor's Degree"/>
    <n v="15"/>
    <s v="Analyst"/>
    <x v="4"/>
    <x v="2"/>
    <x v="2"/>
    <x v="73"/>
    <x v="1"/>
    <x v="284"/>
    <s v=""/>
    <x v="6"/>
    <x v="0"/>
    <n v="2500"/>
  </r>
  <r>
    <n v="3412"/>
    <s v="Sajjad Nandi"/>
    <s v="Female"/>
    <d v="1976-07-10T00:00:00"/>
    <n v="49.134246575342466"/>
    <s v="41-50"/>
    <s v="Master's Degree"/>
    <n v="0"/>
    <s v="Team Lead"/>
    <x v="1"/>
    <x v="0"/>
    <x v="0"/>
    <x v="156"/>
    <x v="4"/>
    <x v="535"/>
    <s v=""/>
    <x v="9"/>
    <x v="0"/>
    <n v="2800"/>
  </r>
  <r>
    <n v="1066"/>
    <s v="Tania Arefin"/>
    <s v="Male"/>
    <d v="1976-07-08T00:00:00"/>
    <n v="49.139726027397259"/>
    <s v="41-50"/>
    <s v="Master's Degree"/>
    <n v="20"/>
    <s v="Executive"/>
    <x v="0"/>
    <x v="0"/>
    <x v="0"/>
    <x v="684"/>
    <x v="1"/>
    <x v="83"/>
    <s v=""/>
    <x v="11"/>
    <x v="0"/>
    <n v="2800"/>
  </r>
  <r>
    <n v="3975"/>
    <s v="Towhid Basu"/>
    <s v="Male"/>
    <d v="1976-07-02T00:00:00"/>
    <n v="49.156164383561645"/>
    <s v="41-50"/>
    <s v="Bachelor's Degree"/>
    <n v="3"/>
    <s v="Assistant Manager"/>
    <x v="1"/>
    <x v="0"/>
    <x v="0"/>
    <x v="268"/>
    <x v="1"/>
    <x v="53"/>
    <s v=""/>
    <x v="9"/>
    <x v="0"/>
    <n v="3700"/>
  </r>
  <r>
    <n v="1333"/>
    <s v="Shila Mahmud"/>
    <s v="Female"/>
    <d v="1976-06-25T00:00:00"/>
    <n v="49.175342465753424"/>
    <s v="41-50"/>
    <s v="Master's Degree"/>
    <n v="5"/>
    <s v="Manager"/>
    <x v="4"/>
    <x v="0"/>
    <x v="0"/>
    <x v="401"/>
    <x v="1"/>
    <x v="313"/>
    <s v=""/>
    <x v="11"/>
    <x v="0"/>
    <n v="3000"/>
  </r>
  <r>
    <n v="1538"/>
    <s v="Priya Anwar"/>
    <s v="Male"/>
    <d v="1976-06-17T00:00:00"/>
    <n v="49.197260273972603"/>
    <s v="41-50"/>
    <s v="Bachelor's Degree"/>
    <n v="18"/>
    <s v="Executive"/>
    <x v="0"/>
    <x v="0"/>
    <x v="0"/>
    <x v="451"/>
    <x v="0"/>
    <x v="531"/>
    <s v=""/>
    <x v="10"/>
    <x v="0"/>
    <n v="3700"/>
  </r>
  <r>
    <n v="3561"/>
    <s v="Laboni Anwar"/>
    <s v="Female"/>
    <d v="1976-06-15T00:00:00"/>
    <n v="49.202739726027396"/>
    <s v="41-50"/>
    <s v="PhD"/>
    <n v="15"/>
    <s v="Manager"/>
    <x v="4"/>
    <x v="0"/>
    <x v="0"/>
    <x v="86"/>
    <x v="3"/>
    <x v="652"/>
    <s v=""/>
    <x v="3"/>
    <x v="0"/>
    <n v="3000"/>
  </r>
  <r>
    <n v="2608"/>
    <s v="Amin Sultana"/>
    <s v="Male"/>
    <d v="1976-06-12T00:00:00"/>
    <n v="49.210958904109589"/>
    <s v="41-50"/>
    <s v="High School"/>
    <n v="14"/>
    <s v="Intern"/>
    <x v="6"/>
    <x v="0"/>
    <x v="0"/>
    <x v="38"/>
    <x v="4"/>
    <x v="666"/>
    <s v=""/>
    <x v="7"/>
    <x v="0"/>
    <n v="3100"/>
  </r>
  <r>
    <n v="3928"/>
    <s v="Tanvir Sultana"/>
    <s v="Female"/>
    <d v="1976-06-07T00:00:00"/>
    <n v="49.224657534246575"/>
    <s v="41-50"/>
    <s v="PhD"/>
    <n v="5"/>
    <s v="Analyst"/>
    <x v="4"/>
    <x v="3"/>
    <x v="3"/>
    <x v="310"/>
    <x v="4"/>
    <x v="6"/>
    <s v=""/>
    <x v="4"/>
    <x v="0"/>
    <n v="3000"/>
  </r>
  <r>
    <n v="1034"/>
    <s v="Sajid Sheikh"/>
    <s v="Female"/>
    <d v="1976-06-06T00:00:00"/>
    <n v="49.227397260273975"/>
    <s v="41-50"/>
    <s v="Bachelor's Degree"/>
    <n v="6"/>
    <s v="Assistant Manager"/>
    <x v="1"/>
    <x v="0"/>
    <x v="0"/>
    <x v="634"/>
    <x v="2"/>
    <x v="524"/>
    <n v="36"/>
    <x v="6"/>
    <x v="1"/>
    <n v="3600"/>
  </r>
  <r>
    <n v="1877"/>
    <s v="Sajid Pal"/>
    <s v="Male"/>
    <d v="1976-05-31T00:00:00"/>
    <n v="49.243835616438353"/>
    <s v="41-50"/>
    <s v="PhD"/>
    <n v="10"/>
    <s v="Analyst"/>
    <x v="4"/>
    <x v="0"/>
    <x v="0"/>
    <x v="460"/>
    <x v="3"/>
    <x v="394"/>
    <s v=""/>
    <x v="10"/>
    <x v="0"/>
    <n v="3900"/>
  </r>
  <r>
    <n v="1636"/>
    <s v="Maliha Pramanik"/>
    <s v="Female"/>
    <d v="1976-05-22T00:00:00"/>
    <n v="49.268493150684932"/>
    <s v="41-50"/>
    <s v="PhD"/>
    <n v="2"/>
    <s v="Consultant"/>
    <x v="0"/>
    <x v="0"/>
    <x v="0"/>
    <x v="520"/>
    <x v="0"/>
    <x v="360"/>
    <s v=""/>
    <x v="10"/>
    <x v="0"/>
    <n v="2500"/>
  </r>
  <r>
    <n v="3545"/>
    <s v="Parvez Karim"/>
    <s v="Male"/>
    <d v="1976-05-22T00:00:00"/>
    <n v="49.268493150684932"/>
    <s v="41-50"/>
    <s v="PhD"/>
    <n v="8"/>
    <s v="Junior Executive"/>
    <x v="0"/>
    <x v="1"/>
    <x v="1"/>
    <x v="412"/>
    <x v="2"/>
    <x v="514"/>
    <s v=""/>
    <x v="0"/>
    <x v="2"/>
    <n v="2800"/>
  </r>
  <r>
    <n v="1615"/>
    <s v="Anika Akter"/>
    <s v="Female"/>
    <d v="1976-05-15T00:00:00"/>
    <n v="49.287671232876711"/>
    <s v="41-50"/>
    <s v="High School"/>
    <n v="13"/>
    <s v="Manager"/>
    <x v="4"/>
    <x v="0"/>
    <x v="0"/>
    <x v="180"/>
    <x v="3"/>
    <x v="138"/>
    <s v=""/>
    <x v="11"/>
    <x v="0"/>
    <n v="3300"/>
  </r>
  <r>
    <n v="2989"/>
    <s v="Samia Basu"/>
    <s v="Female"/>
    <d v="1976-05-15T00:00:00"/>
    <n v="49.287671232876711"/>
    <s v="41-50"/>
    <s v="Master's Degree"/>
    <n v="15"/>
    <s v="Junior Executive"/>
    <x v="0"/>
    <x v="0"/>
    <x v="0"/>
    <x v="463"/>
    <x v="4"/>
    <x v="210"/>
    <s v=""/>
    <x v="4"/>
    <x v="0"/>
    <n v="2200"/>
  </r>
  <r>
    <n v="2089"/>
    <s v="Jahid Rashid"/>
    <s v="Female"/>
    <d v="1976-05-10T00:00:00"/>
    <n v="49.301369863013697"/>
    <s v="41-50"/>
    <s v="Bachelor's Degree"/>
    <n v="6"/>
    <s v="Junior Executive"/>
    <x v="0"/>
    <x v="0"/>
    <x v="0"/>
    <x v="142"/>
    <x v="3"/>
    <x v="120"/>
    <s v=""/>
    <x v="5"/>
    <x v="0"/>
    <n v="3200"/>
  </r>
  <r>
    <n v="2801"/>
    <s v="Kamrul Haque"/>
    <s v="Female"/>
    <d v="1976-05-08T00:00:00"/>
    <n v="49.30684931506849"/>
    <s v="41-50"/>
    <s v="High School"/>
    <n v="4"/>
    <s v="Specialist"/>
    <x v="7"/>
    <x v="2"/>
    <x v="2"/>
    <x v="193"/>
    <x v="3"/>
    <x v="498"/>
    <s v=""/>
    <x v="0"/>
    <x v="0"/>
    <n v="3000"/>
  </r>
  <r>
    <n v="1268"/>
    <s v="Mahfuz Sarkar"/>
    <s v="Male"/>
    <d v="1976-05-06T00:00:00"/>
    <n v="49.31232876712329"/>
    <s v="41-50"/>
    <s v="PhD"/>
    <n v="8"/>
    <s v="Assistant Manager"/>
    <x v="1"/>
    <x v="0"/>
    <x v="0"/>
    <x v="406"/>
    <x v="1"/>
    <x v="567"/>
    <s v=""/>
    <x v="1"/>
    <x v="0"/>
    <n v="2700"/>
  </r>
  <r>
    <n v="1964"/>
    <s v="Imran Biswas"/>
    <s v="Female"/>
    <d v="1976-05-05T00:00:00"/>
    <n v="49.315068493150683"/>
    <s v="41-50"/>
    <s v="High School"/>
    <n v="4"/>
    <s v="General Manager"/>
    <x v="2"/>
    <x v="0"/>
    <x v="0"/>
    <x v="325"/>
    <x v="1"/>
    <x v="481"/>
    <s v=""/>
    <x v="1"/>
    <x v="0"/>
    <n v="3600"/>
  </r>
  <r>
    <n v="3411"/>
    <s v="Puja Ahmed"/>
    <s v="Male"/>
    <d v="1976-04-20T00:00:00"/>
    <n v="49.356164383561641"/>
    <s v="41-50"/>
    <s v="PhD"/>
    <n v="0"/>
    <s v="Executive"/>
    <x v="0"/>
    <x v="0"/>
    <x v="0"/>
    <x v="121"/>
    <x v="1"/>
    <x v="91"/>
    <s v=""/>
    <x v="1"/>
    <x v="0"/>
    <n v="2200"/>
  </r>
  <r>
    <n v="2591"/>
    <s v="Jannat Ghosh"/>
    <s v="Male"/>
    <d v="1976-04-19T00:00:00"/>
    <n v="49.358904109589041"/>
    <s v="41-50"/>
    <s v="Bachelor's Degree"/>
    <n v="8"/>
    <s v="Assistant Manager"/>
    <x v="1"/>
    <x v="0"/>
    <x v="0"/>
    <x v="367"/>
    <x v="1"/>
    <x v="99"/>
    <s v=""/>
    <x v="0"/>
    <x v="0"/>
    <n v="3400"/>
  </r>
  <r>
    <n v="3253"/>
    <s v="Shila Alam"/>
    <s v="Female"/>
    <d v="1976-04-16T00:00:00"/>
    <n v="49.367123287671234"/>
    <s v="41-50"/>
    <s v="Master's Degree"/>
    <n v="12"/>
    <s v="Junior Executive"/>
    <x v="0"/>
    <x v="1"/>
    <x v="1"/>
    <x v="644"/>
    <x v="2"/>
    <x v="350"/>
    <s v=""/>
    <x v="6"/>
    <x v="2"/>
    <n v="2200"/>
  </r>
  <r>
    <n v="2390"/>
    <s v="Biplob Mazumder"/>
    <s v="Female"/>
    <d v="1976-04-16T00:00:00"/>
    <n v="49.367123287671234"/>
    <s v="41-50"/>
    <s v="Master's Degree"/>
    <n v="9"/>
    <s v="Intern"/>
    <x v="6"/>
    <x v="0"/>
    <x v="0"/>
    <x v="384"/>
    <x v="3"/>
    <x v="456"/>
    <s v=""/>
    <x v="1"/>
    <x v="0"/>
    <n v="3600"/>
  </r>
  <r>
    <n v="3082"/>
    <s v="Parvez Mahmud"/>
    <s v="Female"/>
    <d v="1976-04-09T00:00:00"/>
    <n v="49.386301369863013"/>
    <s v="41-50"/>
    <s v="Master's Degree"/>
    <n v="0"/>
    <s v="Senior Executive"/>
    <x v="3"/>
    <x v="0"/>
    <x v="0"/>
    <x v="690"/>
    <x v="4"/>
    <x v="310"/>
    <s v=""/>
    <x v="5"/>
    <x v="0"/>
    <n v="3400"/>
  </r>
  <r>
    <n v="3827"/>
    <s v="Sajjad Ferdous"/>
    <s v="Male"/>
    <d v="1976-04-04T00:00:00"/>
    <n v="49.4"/>
    <s v="41-50"/>
    <s v="Bachelor's Degree"/>
    <n v="5"/>
    <s v="Trainee"/>
    <x v="1"/>
    <x v="0"/>
    <x v="0"/>
    <x v="176"/>
    <x v="1"/>
    <x v="625"/>
    <s v=""/>
    <x v="2"/>
    <x v="0"/>
    <n v="3600"/>
  </r>
  <r>
    <n v="2406"/>
    <s v="Samia Nizam"/>
    <s v="Male"/>
    <d v="1976-04-04T00:00:00"/>
    <n v="49.4"/>
    <s v="41-50"/>
    <s v="PhD"/>
    <n v="15"/>
    <s v="Manager"/>
    <x v="4"/>
    <x v="0"/>
    <x v="0"/>
    <x v="248"/>
    <x v="4"/>
    <x v="98"/>
    <s v=""/>
    <x v="7"/>
    <x v="0"/>
    <n v="3100"/>
  </r>
  <r>
    <n v="1871"/>
    <s v="Sajjad Dutta"/>
    <s v="Female"/>
    <d v="1976-03-25T00:00:00"/>
    <n v="49.42739726027397"/>
    <s v="41-50"/>
    <s v="High School"/>
    <n v="3"/>
    <s v="Trainee"/>
    <x v="1"/>
    <x v="2"/>
    <x v="2"/>
    <x v="412"/>
    <x v="2"/>
    <x v="573"/>
    <n v="55"/>
    <x v="6"/>
    <x v="1"/>
    <n v="3300"/>
  </r>
  <r>
    <n v="2229"/>
    <s v="Shawon Hossain"/>
    <s v="Female"/>
    <d v="1976-03-23T00:00:00"/>
    <n v="49.43287671232877"/>
    <s v="41-50"/>
    <s v="Master's Degree"/>
    <n v="17"/>
    <s v="Specialist"/>
    <x v="7"/>
    <x v="0"/>
    <x v="0"/>
    <x v="406"/>
    <x v="3"/>
    <x v="594"/>
    <s v=""/>
    <x v="1"/>
    <x v="0"/>
    <n v="3300"/>
  </r>
  <r>
    <n v="1158"/>
    <s v="Samia Hossain"/>
    <s v="Male"/>
    <d v="1976-03-23T00:00:00"/>
    <n v="49.43287671232877"/>
    <s v="41-50"/>
    <s v="High School"/>
    <n v="17"/>
    <s v="General Manager"/>
    <x v="2"/>
    <x v="0"/>
    <x v="0"/>
    <x v="547"/>
    <x v="1"/>
    <x v="541"/>
    <s v=""/>
    <x v="2"/>
    <x v="0"/>
    <n v="2200"/>
  </r>
  <r>
    <n v="1343"/>
    <s v="Ayesha Roy"/>
    <s v="Female"/>
    <d v="1976-03-15T00:00:00"/>
    <n v="49.454794520547942"/>
    <s v="41-50"/>
    <s v="PhD"/>
    <n v="11"/>
    <s v="Director"/>
    <x v="2"/>
    <x v="0"/>
    <x v="0"/>
    <x v="525"/>
    <x v="1"/>
    <x v="254"/>
    <s v=""/>
    <x v="9"/>
    <x v="0"/>
    <n v="3800"/>
  </r>
  <r>
    <n v="3498"/>
    <s v="Rafi Ghosh"/>
    <s v="Male"/>
    <d v="1976-03-13T00:00:00"/>
    <n v="49.460273972602742"/>
    <s v="41-50"/>
    <s v="Master's Degree"/>
    <n v="16"/>
    <s v="Junior Executive"/>
    <x v="0"/>
    <x v="0"/>
    <x v="0"/>
    <x v="199"/>
    <x v="3"/>
    <x v="655"/>
    <s v=""/>
    <x v="6"/>
    <x v="0"/>
    <n v="2900"/>
  </r>
  <r>
    <n v="3341"/>
    <s v="Ruhul Ahmed"/>
    <s v="Female"/>
    <d v="1976-03-07T00:00:00"/>
    <n v="49.476712328767121"/>
    <s v="41-50"/>
    <s v="PhD"/>
    <n v="4"/>
    <s v="Trainee"/>
    <x v="1"/>
    <x v="0"/>
    <x v="0"/>
    <x v="76"/>
    <x v="0"/>
    <x v="57"/>
    <s v=""/>
    <x v="9"/>
    <x v="0"/>
    <n v="2400"/>
  </r>
  <r>
    <n v="3669"/>
    <s v="Sumaiya Khan"/>
    <s v="Male"/>
    <d v="1976-03-05T00:00:00"/>
    <n v="49.482191780821921"/>
    <s v="41-50"/>
    <s v="Master's Degree"/>
    <n v="19"/>
    <s v="Officer"/>
    <x v="5"/>
    <x v="0"/>
    <x v="0"/>
    <x v="469"/>
    <x v="3"/>
    <x v="28"/>
    <s v=""/>
    <x v="8"/>
    <x v="0"/>
    <n v="2900"/>
  </r>
  <r>
    <n v="2077"/>
    <s v="Farzana Pal"/>
    <s v="Female"/>
    <d v="1976-03-02T00:00:00"/>
    <n v="49.490410958904107"/>
    <s v="41-50"/>
    <s v="PhD"/>
    <n v="5"/>
    <s v="Intern"/>
    <x v="6"/>
    <x v="2"/>
    <x v="2"/>
    <x v="28"/>
    <x v="0"/>
    <x v="192"/>
    <s v=""/>
    <x v="6"/>
    <x v="0"/>
    <n v="2200"/>
  </r>
  <r>
    <n v="2794"/>
    <s v="Shila Rashid"/>
    <s v="Female"/>
    <d v="1976-03-01T00:00:00"/>
    <n v="49.493150684931507"/>
    <s v="41-50"/>
    <s v="High School"/>
    <n v="5"/>
    <s v="Senior Executive"/>
    <x v="3"/>
    <x v="3"/>
    <x v="3"/>
    <x v="239"/>
    <x v="2"/>
    <x v="122"/>
    <n v="32"/>
    <x v="7"/>
    <x v="1"/>
    <n v="2100"/>
  </r>
  <r>
    <n v="2913"/>
    <s v="Abrar Ghosh"/>
    <s v="Male"/>
    <d v="1976-02-22T00:00:00"/>
    <n v="49.515068493150686"/>
    <s v="41-50"/>
    <s v="High School"/>
    <n v="8"/>
    <s v="Team Lead"/>
    <x v="1"/>
    <x v="0"/>
    <x v="0"/>
    <x v="85"/>
    <x v="3"/>
    <x v="558"/>
    <s v=""/>
    <x v="4"/>
    <x v="0"/>
    <n v="2800"/>
  </r>
  <r>
    <n v="1470"/>
    <s v="Samia Biswas"/>
    <s v="Male"/>
    <d v="1976-02-22T00:00:00"/>
    <n v="49.515068493150686"/>
    <s v="41-50"/>
    <s v="Master's Degree"/>
    <n v="5"/>
    <s v="Senior Executive"/>
    <x v="3"/>
    <x v="0"/>
    <x v="0"/>
    <x v="41"/>
    <x v="0"/>
    <x v="26"/>
    <s v=""/>
    <x v="4"/>
    <x v="0"/>
    <n v="2400"/>
  </r>
  <r>
    <n v="1438"/>
    <s v="Biplob Bari"/>
    <s v="Male"/>
    <d v="1976-02-18T00:00:00"/>
    <n v="49.526027397260272"/>
    <s v="41-50"/>
    <s v="PhD"/>
    <n v="6"/>
    <s v="Coordinator"/>
    <x v="5"/>
    <x v="0"/>
    <x v="0"/>
    <x v="176"/>
    <x v="3"/>
    <x v="301"/>
    <s v=""/>
    <x v="2"/>
    <x v="0"/>
    <n v="2100"/>
  </r>
  <r>
    <n v="3653"/>
    <s v="Nafisa Haque"/>
    <s v="Male"/>
    <d v="1976-02-13T00:00:00"/>
    <n v="49.539726027397258"/>
    <s v="41-50"/>
    <s v="Bachelor's Degree"/>
    <n v="8"/>
    <s v="General Manager"/>
    <x v="2"/>
    <x v="1"/>
    <x v="1"/>
    <x v="34"/>
    <x v="2"/>
    <x v="142"/>
    <s v=""/>
    <x v="8"/>
    <x v="2"/>
    <n v="3400"/>
  </r>
  <r>
    <n v="1654"/>
    <s v="Faisal Pramanik"/>
    <s v="Male"/>
    <d v="1976-02-10T00:00:00"/>
    <n v="49.547945205479451"/>
    <s v="41-50"/>
    <s v="High School"/>
    <n v="17"/>
    <s v="Junior Executive"/>
    <x v="0"/>
    <x v="3"/>
    <x v="3"/>
    <x v="519"/>
    <x v="2"/>
    <x v="84"/>
    <n v="31"/>
    <x v="6"/>
    <x v="1"/>
    <n v="2600"/>
  </r>
  <r>
    <n v="1746"/>
    <s v="Priya Shah"/>
    <s v="Female"/>
    <d v="1976-02-10T00:00:00"/>
    <n v="49.547945205479451"/>
    <s v="41-50"/>
    <s v="Bachelor's Degree"/>
    <n v="15"/>
    <s v="Intern"/>
    <x v="6"/>
    <x v="1"/>
    <x v="1"/>
    <x v="218"/>
    <x v="2"/>
    <x v="156"/>
    <s v=""/>
    <x v="6"/>
    <x v="2"/>
    <n v="3600"/>
  </r>
  <r>
    <n v="1929"/>
    <s v="Faria Miah"/>
    <s v="Male"/>
    <d v="1976-02-09T00:00:00"/>
    <n v="49.550684931506851"/>
    <s v="41-50"/>
    <s v="High School"/>
    <n v="11"/>
    <s v="General Manager"/>
    <x v="2"/>
    <x v="0"/>
    <x v="0"/>
    <x v="626"/>
    <x v="0"/>
    <x v="469"/>
    <s v=""/>
    <x v="3"/>
    <x v="0"/>
    <n v="2700"/>
  </r>
  <r>
    <n v="3815"/>
    <s v="Nusrat Sultana"/>
    <s v="Male"/>
    <d v="1976-02-08T00:00:00"/>
    <n v="49.553424657534244"/>
    <s v="41-50"/>
    <s v="Bachelor's Degree"/>
    <n v="7"/>
    <s v="Senior Manager"/>
    <x v="2"/>
    <x v="0"/>
    <x v="0"/>
    <x v="200"/>
    <x v="1"/>
    <x v="689"/>
    <s v=""/>
    <x v="9"/>
    <x v="0"/>
    <n v="3000"/>
  </r>
  <r>
    <n v="3467"/>
    <s v="Parvez Hassan"/>
    <s v="Male"/>
    <d v="1976-02-04T00:00:00"/>
    <n v="49.564383561643837"/>
    <s v="41-50"/>
    <s v="High School"/>
    <n v="12"/>
    <s v="Senior Executive"/>
    <x v="3"/>
    <x v="0"/>
    <x v="0"/>
    <x v="280"/>
    <x v="0"/>
    <x v="138"/>
    <s v=""/>
    <x v="11"/>
    <x v="0"/>
    <n v="2800"/>
  </r>
  <r>
    <n v="3078"/>
    <s v="Amin Hassan"/>
    <s v="Female"/>
    <d v="1976-01-26T00:00:00"/>
    <n v="49.589041095890408"/>
    <s v="41-50"/>
    <s v="Bachelor's Degree"/>
    <n v="3"/>
    <s v="Coordinator"/>
    <x v="5"/>
    <x v="0"/>
    <x v="0"/>
    <x v="249"/>
    <x v="0"/>
    <x v="526"/>
    <s v=""/>
    <x v="9"/>
    <x v="0"/>
    <n v="3300"/>
  </r>
  <r>
    <n v="3933"/>
    <s v="Sajjad Anwar"/>
    <s v="Female"/>
    <d v="1976-01-22T00:00:00"/>
    <n v="49.6"/>
    <s v="41-50"/>
    <s v="PhD"/>
    <n v="2"/>
    <s v="Trainee"/>
    <x v="1"/>
    <x v="0"/>
    <x v="0"/>
    <x v="407"/>
    <x v="0"/>
    <x v="629"/>
    <s v=""/>
    <x v="7"/>
    <x v="0"/>
    <n v="3200"/>
  </r>
  <r>
    <n v="2306"/>
    <s v="Shawon Rahman"/>
    <s v="Female"/>
    <d v="1976-01-21T00:00:00"/>
    <n v="49.602739726027394"/>
    <s v="41-50"/>
    <s v="PhD"/>
    <n v="9"/>
    <s v="Senior Executive"/>
    <x v="3"/>
    <x v="0"/>
    <x v="0"/>
    <x v="196"/>
    <x v="4"/>
    <x v="444"/>
    <s v=""/>
    <x v="6"/>
    <x v="0"/>
    <n v="2000"/>
  </r>
  <r>
    <n v="2422"/>
    <s v="Tarek Hossain"/>
    <s v="Female"/>
    <d v="1976-01-16T00:00:00"/>
    <n v="49.61643835616438"/>
    <s v="41-50"/>
    <s v="Bachelor's Degree"/>
    <n v="5"/>
    <s v="Junior Executive"/>
    <x v="0"/>
    <x v="3"/>
    <x v="3"/>
    <x v="359"/>
    <x v="4"/>
    <x v="636"/>
    <s v=""/>
    <x v="10"/>
    <x v="0"/>
    <n v="3900"/>
  </r>
  <r>
    <n v="1627"/>
    <s v="Ayesha Sultana"/>
    <s v="Male"/>
    <d v="1976-01-06T00:00:00"/>
    <n v="49.643835616438359"/>
    <s v="41-50"/>
    <s v="PhD"/>
    <n v="0"/>
    <s v="Team Lead"/>
    <x v="1"/>
    <x v="3"/>
    <x v="3"/>
    <x v="678"/>
    <x v="3"/>
    <x v="97"/>
    <s v=""/>
    <x v="11"/>
    <x v="0"/>
    <n v="3100"/>
  </r>
  <r>
    <n v="2340"/>
    <s v="Priya Pramanik"/>
    <s v="Female"/>
    <d v="1976-01-03T00:00:00"/>
    <n v="49.652054794520545"/>
    <s v="41-50"/>
    <s v="Master's Degree"/>
    <n v="9"/>
    <s v="Junior Executive"/>
    <x v="0"/>
    <x v="0"/>
    <x v="0"/>
    <x v="421"/>
    <x v="3"/>
    <x v="531"/>
    <s v=""/>
    <x v="10"/>
    <x v="0"/>
    <n v="3300"/>
  </r>
  <r>
    <n v="1399"/>
    <s v="Nusrat Pramanik"/>
    <s v="Female"/>
    <d v="1976-01-03T00:00:00"/>
    <n v="49.652054794520545"/>
    <s v="41-50"/>
    <s v="High School"/>
    <n v="17"/>
    <s v="Analyst"/>
    <x v="4"/>
    <x v="0"/>
    <x v="0"/>
    <x v="201"/>
    <x v="3"/>
    <x v="535"/>
    <s v=""/>
    <x v="9"/>
    <x v="0"/>
    <n v="3600"/>
  </r>
  <r>
    <n v="2763"/>
    <s v="Arif Roy"/>
    <s v="Female"/>
    <d v="1975-12-29T00:00:00"/>
    <n v="49.665753424657531"/>
    <s v="41-50"/>
    <s v="Bachelor's Degree"/>
    <n v="12"/>
    <s v="Senior Executive"/>
    <x v="3"/>
    <x v="0"/>
    <x v="0"/>
    <x v="373"/>
    <x v="2"/>
    <x v="554"/>
    <s v=""/>
    <x v="1"/>
    <x v="2"/>
    <n v="2600"/>
  </r>
  <r>
    <n v="1716"/>
    <s v="Mona Dutta"/>
    <s v="Male"/>
    <d v="1975-12-25T00:00:00"/>
    <n v="49.676712328767124"/>
    <s v="41-50"/>
    <s v="PhD"/>
    <n v="3"/>
    <s v="Team Lead"/>
    <x v="1"/>
    <x v="2"/>
    <x v="2"/>
    <x v="510"/>
    <x v="0"/>
    <x v="214"/>
    <s v=""/>
    <x v="4"/>
    <x v="0"/>
    <n v="2900"/>
  </r>
  <r>
    <n v="3268"/>
    <s v="Mim Karim"/>
    <s v="Male"/>
    <d v="1975-12-22T00:00:00"/>
    <n v="49.684931506849317"/>
    <s v="41-50"/>
    <s v="Master's Degree"/>
    <n v="12"/>
    <s v="Team Lead"/>
    <x v="1"/>
    <x v="0"/>
    <x v="0"/>
    <x v="329"/>
    <x v="3"/>
    <x v="338"/>
    <s v=""/>
    <x v="10"/>
    <x v="0"/>
    <n v="3600"/>
  </r>
  <r>
    <n v="1471"/>
    <s v="Mehedi Talukder"/>
    <s v="Female"/>
    <d v="1975-12-22T00:00:00"/>
    <n v="49.684931506849317"/>
    <s v="41-50"/>
    <s v="PhD"/>
    <n v="7"/>
    <s v="Analyst"/>
    <x v="4"/>
    <x v="1"/>
    <x v="1"/>
    <x v="241"/>
    <x v="2"/>
    <x v="16"/>
    <s v=""/>
    <x v="4"/>
    <x v="2"/>
    <n v="2300"/>
  </r>
  <r>
    <n v="3439"/>
    <s v="Ayesha Hassan"/>
    <s v="Female"/>
    <d v="1975-12-12T00:00:00"/>
    <n v="49.712328767123289"/>
    <s v="41-50"/>
    <s v="Bachelor's Degree"/>
    <n v="19"/>
    <s v="Team Lead"/>
    <x v="1"/>
    <x v="1"/>
    <x v="1"/>
    <x v="245"/>
    <x v="2"/>
    <x v="525"/>
    <s v=""/>
    <x v="1"/>
    <x v="2"/>
    <n v="2300"/>
  </r>
  <r>
    <n v="2565"/>
    <s v="Faisal Nizam"/>
    <s v="Female"/>
    <d v="1975-12-11T00:00:00"/>
    <n v="49.715068493150682"/>
    <s v="41-50"/>
    <s v="Bachelor's Degree"/>
    <n v="16"/>
    <s v="Executive"/>
    <x v="0"/>
    <x v="0"/>
    <x v="0"/>
    <x v="521"/>
    <x v="3"/>
    <x v="689"/>
    <s v=""/>
    <x v="9"/>
    <x v="0"/>
    <n v="3300"/>
  </r>
  <r>
    <n v="3874"/>
    <s v="Ruma Nizam"/>
    <s v="Male"/>
    <d v="1975-12-04T00:00:00"/>
    <n v="49.734246575342468"/>
    <s v="41-50"/>
    <s v="PhD"/>
    <n v="20"/>
    <s v="Trainee"/>
    <x v="1"/>
    <x v="0"/>
    <x v="0"/>
    <x v="92"/>
    <x v="1"/>
    <x v="78"/>
    <s v=""/>
    <x v="5"/>
    <x v="0"/>
    <n v="2400"/>
  </r>
  <r>
    <n v="1668"/>
    <s v="Iftekhar Nandi"/>
    <s v="Male"/>
    <d v="1975-12-03T00:00:00"/>
    <n v="49.736986301369861"/>
    <s v="41-50"/>
    <s v="High School"/>
    <n v="18"/>
    <s v="Manager"/>
    <x v="4"/>
    <x v="0"/>
    <x v="0"/>
    <x v="707"/>
    <x v="1"/>
    <x v="48"/>
    <s v=""/>
    <x v="3"/>
    <x v="0"/>
    <n v="3800"/>
  </r>
  <r>
    <n v="1869"/>
    <s v="Sajid Hassan"/>
    <s v="Female"/>
    <d v="1975-11-30T00:00:00"/>
    <n v="49.745205479452054"/>
    <s v="41-50"/>
    <s v="Master's Degree"/>
    <n v="10"/>
    <s v="Manager"/>
    <x v="4"/>
    <x v="0"/>
    <x v="0"/>
    <x v="55"/>
    <x v="2"/>
    <x v="613"/>
    <s v=""/>
    <x v="9"/>
    <x v="2"/>
    <n v="3800"/>
  </r>
  <r>
    <n v="1236"/>
    <s v="Farzana Nizam"/>
    <s v="Male"/>
    <d v="1975-11-22T00:00:00"/>
    <n v="49.767123287671232"/>
    <s v="41-50"/>
    <s v="Bachelor's Degree"/>
    <n v="10"/>
    <s v="Junior Executive"/>
    <x v="0"/>
    <x v="2"/>
    <x v="2"/>
    <x v="452"/>
    <x v="0"/>
    <x v="298"/>
    <s v=""/>
    <x v="2"/>
    <x v="0"/>
    <n v="3000"/>
  </r>
  <r>
    <n v="2486"/>
    <s v="Jannat Ghosh"/>
    <s v="Female"/>
    <d v="1975-11-19T00:00:00"/>
    <n v="49.775342465753425"/>
    <s v="41-50"/>
    <s v="High School"/>
    <n v="4"/>
    <s v="Executive"/>
    <x v="0"/>
    <x v="0"/>
    <x v="0"/>
    <x v="465"/>
    <x v="1"/>
    <x v="174"/>
    <s v=""/>
    <x v="1"/>
    <x v="0"/>
    <n v="2200"/>
  </r>
  <r>
    <n v="3367"/>
    <s v="Maliha Nizam"/>
    <s v="Female"/>
    <d v="1975-11-19T00:00:00"/>
    <n v="49.775342465753425"/>
    <s v="41-50"/>
    <s v="Master's Degree"/>
    <n v="8"/>
    <s v="Analyst"/>
    <x v="4"/>
    <x v="0"/>
    <x v="0"/>
    <x v="597"/>
    <x v="1"/>
    <x v="236"/>
    <s v=""/>
    <x v="3"/>
    <x v="0"/>
    <n v="2600"/>
  </r>
  <r>
    <n v="1595"/>
    <s v="Ashik Pramanik"/>
    <s v="Female"/>
    <d v="1975-11-17T00:00:00"/>
    <n v="49.780821917808218"/>
    <s v="41-50"/>
    <s v="Bachelor's Degree"/>
    <n v="20"/>
    <s v="Assistant Manager"/>
    <x v="1"/>
    <x v="0"/>
    <x v="0"/>
    <x v="594"/>
    <x v="3"/>
    <x v="165"/>
    <s v=""/>
    <x v="8"/>
    <x v="0"/>
    <n v="3200"/>
  </r>
  <r>
    <n v="3106"/>
    <s v="Farzana Miah"/>
    <s v="Male"/>
    <d v="1975-11-15T00:00:00"/>
    <n v="49.786301369863011"/>
    <s v="41-50"/>
    <s v="Master's Degree"/>
    <n v="4"/>
    <s v="Intern"/>
    <x v="6"/>
    <x v="2"/>
    <x v="2"/>
    <x v="10"/>
    <x v="1"/>
    <x v="192"/>
    <s v=""/>
    <x v="6"/>
    <x v="0"/>
    <n v="2700"/>
  </r>
  <r>
    <n v="3543"/>
    <s v="Iftekhar Chowdhury"/>
    <s v="Female"/>
    <d v="1975-11-15T00:00:00"/>
    <n v="49.786301369863011"/>
    <s v="41-50"/>
    <s v="PhD"/>
    <n v="16"/>
    <s v="Analyst"/>
    <x v="4"/>
    <x v="2"/>
    <x v="2"/>
    <x v="658"/>
    <x v="2"/>
    <x v="251"/>
    <n v="60"/>
    <x v="4"/>
    <x v="1"/>
    <n v="3300"/>
  </r>
  <r>
    <n v="1981"/>
    <s v="Sabbir Morshed"/>
    <s v="Female"/>
    <d v="1975-11-13T00:00:00"/>
    <n v="49.791780821917811"/>
    <s v="41-50"/>
    <s v="Master's Degree"/>
    <n v="17"/>
    <s v="Coordinator"/>
    <x v="5"/>
    <x v="0"/>
    <x v="0"/>
    <x v="230"/>
    <x v="4"/>
    <x v="596"/>
    <s v=""/>
    <x v="0"/>
    <x v="0"/>
    <n v="3200"/>
  </r>
  <r>
    <n v="3987"/>
    <s v="Shawon Dutta"/>
    <s v="Female"/>
    <d v="1975-11-09T00:00:00"/>
    <n v="49.802739726027397"/>
    <s v="41-50"/>
    <s v="Bachelor's Degree"/>
    <n v="10"/>
    <s v="Consultant"/>
    <x v="0"/>
    <x v="0"/>
    <x v="0"/>
    <x v="309"/>
    <x v="1"/>
    <x v="117"/>
    <s v=""/>
    <x v="6"/>
    <x v="0"/>
    <n v="3600"/>
  </r>
  <r>
    <n v="2916"/>
    <s v="Tania Dutta"/>
    <s v="Female"/>
    <d v="1975-11-07T00:00:00"/>
    <n v="49.80821917808219"/>
    <s v="41-50"/>
    <s v="High School"/>
    <n v="4"/>
    <s v="Trainee"/>
    <x v="1"/>
    <x v="0"/>
    <x v="0"/>
    <x v="501"/>
    <x v="0"/>
    <x v="549"/>
    <s v=""/>
    <x v="0"/>
    <x v="0"/>
    <n v="3700"/>
  </r>
  <r>
    <n v="1556"/>
    <s v="Mim Uddin"/>
    <s v="Male"/>
    <d v="1975-10-30T00:00:00"/>
    <n v="49.830136986301369"/>
    <s v="41-50"/>
    <s v="PhD"/>
    <n v="13"/>
    <s v="Analyst"/>
    <x v="4"/>
    <x v="3"/>
    <x v="3"/>
    <x v="502"/>
    <x v="3"/>
    <x v="593"/>
    <s v=""/>
    <x v="5"/>
    <x v="0"/>
    <n v="3000"/>
  </r>
  <r>
    <n v="2713"/>
    <s v="Towhid Uddin"/>
    <s v="Male"/>
    <d v="1975-10-28T00:00:00"/>
    <n v="49.835616438356162"/>
    <s v="41-50"/>
    <s v="Master's Degree"/>
    <n v="16"/>
    <s v="Executive"/>
    <x v="0"/>
    <x v="2"/>
    <x v="2"/>
    <x v="684"/>
    <x v="1"/>
    <x v="67"/>
    <s v=""/>
    <x v="11"/>
    <x v="0"/>
    <n v="3400"/>
  </r>
  <r>
    <n v="2798"/>
    <s v="Puja Ferdous"/>
    <s v="Male"/>
    <d v="1975-10-14T00:00:00"/>
    <n v="49.873972602739727"/>
    <s v="41-50"/>
    <s v="High School"/>
    <n v="10"/>
    <s v="Assistant Manager"/>
    <x v="1"/>
    <x v="3"/>
    <x v="3"/>
    <x v="56"/>
    <x v="2"/>
    <x v="533"/>
    <n v="36"/>
    <x v="2"/>
    <x v="1"/>
    <n v="3000"/>
  </r>
  <r>
    <n v="1328"/>
    <s v="Faria Karim"/>
    <s v="Male"/>
    <d v="1975-10-07T00:00:00"/>
    <n v="49.893150684931506"/>
    <s v="41-50"/>
    <s v="Master's Degree"/>
    <n v="12"/>
    <s v="Manager"/>
    <x v="4"/>
    <x v="0"/>
    <x v="0"/>
    <x v="338"/>
    <x v="1"/>
    <x v="278"/>
    <s v=""/>
    <x v="2"/>
    <x v="0"/>
    <n v="3000"/>
  </r>
  <r>
    <n v="3322"/>
    <s v="Parvez Uddin"/>
    <s v="Male"/>
    <d v="1975-10-05T00:00:00"/>
    <n v="49.898630136986299"/>
    <s v="41-50"/>
    <s v="Master's Degree"/>
    <n v="19"/>
    <s v="Director"/>
    <x v="2"/>
    <x v="3"/>
    <x v="3"/>
    <x v="328"/>
    <x v="2"/>
    <x v="190"/>
    <n v="34"/>
    <x v="0"/>
    <x v="1"/>
    <n v="3700"/>
  </r>
  <r>
    <n v="1337"/>
    <s v="Farzana Ferdous"/>
    <s v="Male"/>
    <d v="1975-09-27T00:00:00"/>
    <n v="49.920547945205477"/>
    <s v="41-50"/>
    <s v="PhD"/>
    <n v="18"/>
    <s v="Analyst"/>
    <x v="4"/>
    <x v="0"/>
    <x v="0"/>
    <x v="81"/>
    <x v="1"/>
    <x v="277"/>
    <s v=""/>
    <x v="8"/>
    <x v="0"/>
    <n v="2200"/>
  </r>
  <r>
    <n v="3630"/>
    <s v="Faria Ghosh"/>
    <s v="Male"/>
    <d v="1975-09-26T00:00:00"/>
    <n v="49.923287671232877"/>
    <s v="41-50"/>
    <s v="Master's Degree"/>
    <n v="0"/>
    <s v="Senior Executive"/>
    <x v="3"/>
    <x v="2"/>
    <x v="2"/>
    <x v="465"/>
    <x v="1"/>
    <x v="135"/>
    <s v=""/>
    <x v="11"/>
    <x v="0"/>
    <n v="3300"/>
  </r>
  <r>
    <n v="3858"/>
    <s v="Iftekhar Roy"/>
    <s v="Female"/>
    <d v="1975-09-23T00:00:00"/>
    <n v="49.93150684931507"/>
    <s v="41-50"/>
    <s v="Master's Degree"/>
    <n v="19"/>
    <s v="Assistant Manager"/>
    <x v="1"/>
    <x v="1"/>
    <x v="1"/>
    <x v="175"/>
    <x v="2"/>
    <x v="117"/>
    <s v=""/>
    <x v="6"/>
    <x v="2"/>
    <n v="3300"/>
  </r>
  <r>
    <n v="1930"/>
    <s v="Mim Hossain"/>
    <s v="Female"/>
    <d v="1975-09-23T00:00:00"/>
    <n v="49.93150684931507"/>
    <s v="41-50"/>
    <s v="High School"/>
    <n v="12"/>
    <s v="Assistant Manager"/>
    <x v="1"/>
    <x v="2"/>
    <x v="2"/>
    <x v="671"/>
    <x v="1"/>
    <x v="259"/>
    <s v=""/>
    <x v="5"/>
    <x v="0"/>
    <n v="3100"/>
  </r>
  <r>
    <n v="1500"/>
    <s v="Rafi Sharif"/>
    <s v="Male"/>
    <d v="1975-09-17T00:00:00"/>
    <n v="49.947945205479449"/>
    <s v="41-50"/>
    <s v="High School"/>
    <n v="10"/>
    <s v="Executive"/>
    <x v="0"/>
    <x v="0"/>
    <x v="0"/>
    <x v="1"/>
    <x v="3"/>
    <x v="425"/>
    <s v=""/>
    <x v="1"/>
    <x v="0"/>
    <n v="3100"/>
  </r>
  <r>
    <n v="3731"/>
    <s v="Samia Rahman"/>
    <s v="Female"/>
    <d v="1975-09-14T00:00:00"/>
    <n v="49.956164383561642"/>
    <s v="41-50"/>
    <s v="Bachelor's Degree"/>
    <n v="12"/>
    <s v="Analyst"/>
    <x v="4"/>
    <x v="0"/>
    <x v="0"/>
    <x v="574"/>
    <x v="3"/>
    <x v="394"/>
    <s v=""/>
    <x v="10"/>
    <x v="0"/>
    <n v="2600"/>
  </r>
  <r>
    <n v="3048"/>
    <s v="Mehedi Mandal"/>
    <s v="Female"/>
    <d v="1975-09-14T00:00:00"/>
    <n v="49.956164383561642"/>
    <s v="41-50"/>
    <s v="Master's Degree"/>
    <n v="3"/>
    <s v="Manager"/>
    <x v="4"/>
    <x v="0"/>
    <x v="0"/>
    <x v="119"/>
    <x v="1"/>
    <x v="427"/>
    <s v=""/>
    <x v="4"/>
    <x v="0"/>
    <n v="3100"/>
  </r>
  <r>
    <n v="3849"/>
    <s v="Rina Basu"/>
    <s v="Female"/>
    <d v="1975-09-11T00:00:00"/>
    <n v="49.964383561643835"/>
    <s v="41-50"/>
    <s v="Master's Degree"/>
    <n v="3"/>
    <s v="Director"/>
    <x v="2"/>
    <x v="2"/>
    <x v="2"/>
    <x v="183"/>
    <x v="1"/>
    <x v="541"/>
    <s v=""/>
    <x v="2"/>
    <x v="0"/>
    <n v="2000"/>
  </r>
  <r>
    <n v="1780"/>
    <s v="Nadia Hossain"/>
    <s v="Male"/>
    <d v="1975-09-09T00:00:00"/>
    <n v="49.969863013698628"/>
    <s v="41-50"/>
    <s v="High School"/>
    <n v="3"/>
    <s v="Assistant Manager"/>
    <x v="1"/>
    <x v="0"/>
    <x v="0"/>
    <x v="660"/>
    <x v="1"/>
    <x v="74"/>
    <s v=""/>
    <x v="6"/>
    <x v="0"/>
    <n v="3900"/>
  </r>
  <r>
    <n v="1170"/>
    <s v="Hasan Ghosh"/>
    <s v="Female"/>
    <d v="1975-09-09T00:00:00"/>
    <n v="49.969863013698628"/>
    <s v="41-50"/>
    <s v="Master's Degree"/>
    <n v="6"/>
    <s v="Officer"/>
    <x v="5"/>
    <x v="0"/>
    <x v="0"/>
    <x v="0"/>
    <x v="3"/>
    <x v="359"/>
    <s v=""/>
    <x v="8"/>
    <x v="0"/>
    <n v="3000"/>
  </r>
  <r>
    <n v="1915"/>
    <s v="Jannat Haque"/>
    <s v="Male"/>
    <d v="1975-09-07T00:00:00"/>
    <n v="49.975342465753428"/>
    <s v="41-50"/>
    <s v="Master's Degree"/>
    <n v="19"/>
    <s v="Assistant Manager"/>
    <x v="1"/>
    <x v="1"/>
    <x v="1"/>
    <x v="305"/>
    <x v="2"/>
    <x v="616"/>
    <n v="50"/>
    <x v="8"/>
    <x v="1"/>
    <n v="3700"/>
  </r>
  <r>
    <n v="1503"/>
    <s v="Tania Anwar"/>
    <s v="Male"/>
    <d v="1975-09-07T00:00:00"/>
    <n v="49.975342465753428"/>
    <s v="41-50"/>
    <s v="Bachelor's Degree"/>
    <n v="13"/>
    <s v="Senior Executive"/>
    <x v="3"/>
    <x v="0"/>
    <x v="0"/>
    <x v="631"/>
    <x v="3"/>
    <x v="212"/>
    <s v=""/>
    <x v="3"/>
    <x v="0"/>
    <n v="3800"/>
  </r>
  <r>
    <n v="3541"/>
    <s v="Mitu Rashid"/>
    <s v="Female"/>
    <d v="1975-09-06T00:00:00"/>
    <n v="49.978082191780821"/>
    <s v="41-50"/>
    <s v="Master's Degree"/>
    <n v="4"/>
    <s v="Specialist"/>
    <x v="7"/>
    <x v="0"/>
    <x v="0"/>
    <x v="267"/>
    <x v="0"/>
    <x v="291"/>
    <s v=""/>
    <x v="2"/>
    <x v="0"/>
    <n v="2900"/>
  </r>
  <r>
    <n v="2363"/>
    <s v="Sajjad Nandi"/>
    <s v="Male"/>
    <d v="1975-09-03T00:00:00"/>
    <n v="49.986301369863014"/>
    <s v="41-50"/>
    <s v="Bachelor's Degree"/>
    <n v="16"/>
    <s v="Coordinator"/>
    <x v="5"/>
    <x v="2"/>
    <x v="2"/>
    <x v="647"/>
    <x v="2"/>
    <x v="619"/>
    <n v="44"/>
    <x v="7"/>
    <x v="1"/>
    <n v="3500"/>
  </r>
  <r>
    <n v="2490"/>
    <s v="Mahfuz Alam"/>
    <s v="Female"/>
    <d v="1975-08-27T00:00:00"/>
    <n v="50.005479452054793"/>
    <s v="41-50"/>
    <s v="Master's Degree"/>
    <n v="7"/>
    <s v="Assistant Manager"/>
    <x v="1"/>
    <x v="0"/>
    <x v="0"/>
    <x v="625"/>
    <x v="3"/>
    <x v="219"/>
    <s v=""/>
    <x v="6"/>
    <x v="0"/>
    <n v="2900"/>
  </r>
  <r>
    <n v="3264"/>
    <s v="Mahfuz Hossain"/>
    <s v="Male"/>
    <d v="1975-08-25T00:00:00"/>
    <n v="50.010958904109586"/>
    <s v="41-50"/>
    <s v="PhD"/>
    <n v="6"/>
    <s v="Senior Manager"/>
    <x v="2"/>
    <x v="0"/>
    <x v="0"/>
    <x v="593"/>
    <x v="3"/>
    <x v="688"/>
    <s v=""/>
    <x v="7"/>
    <x v="0"/>
    <n v="3800"/>
  </r>
  <r>
    <n v="3891"/>
    <s v="Rina Sheikh"/>
    <s v="Female"/>
    <d v="1975-08-19T00:00:00"/>
    <n v="50.027397260273972"/>
    <s v="41-50"/>
    <s v="Bachelor's Degree"/>
    <n v="11"/>
    <s v="Analyst"/>
    <x v="4"/>
    <x v="1"/>
    <x v="1"/>
    <x v="582"/>
    <x v="2"/>
    <x v="683"/>
    <s v=""/>
    <x v="4"/>
    <x v="2"/>
    <n v="2700"/>
  </r>
  <r>
    <n v="2160"/>
    <s v="Nadia Rashid"/>
    <s v="Male"/>
    <d v="1975-08-04T00:00:00"/>
    <n v="50.06849315068493"/>
    <s v="41-50"/>
    <s v="Bachelor's Degree"/>
    <n v="0"/>
    <s v="General Manager"/>
    <x v="2"/>
    <x v="0"/>
    <x v="0"/>
    <x v="548"/>
    <x v="0"/>
    <x v="230"/>
    <s v=""/>
    <x v="9"/>
    <x v="0"/>
    <n v="2400"/>
  </r>
  <r>
    <n v="3920"/>
    <s v="Nusrat Sultana"/>
    <s v="Male"/>
    <d v="1975-08-01T00:00:00"/>
    <n v="50.076712328767123"/>
    <s v="41-50"/>
    <s v="Master's Degree"/>
    <n v="12"/>
    <s v="Intern"/>
    <x v="6"/>
    <x v="3"/>
    <x v="3"/>
    <x v="270"/>
    <x v="4"/>
    <x v="306"/>
    <s v=""/>
    <x v="5"/>
    <x v="0"/>
    <n v="2100"/>
  </r>
  <r>
    <n v="3028"/>
    <s v="Tanvir Roy"/>
    <s v="Female"/>
    <d v="1975-07-30T00:00:00"/>
    <n v="50.082191780821915"/>
    <s v="41-50"/>
    <s v="Bachelor's Degree"/>
    <n v="9"/>
    <s v="Executive"/>
    <x v="0"/>
    <x v="0"/>
    <x v="0"/>
    <x v="190"/>
    <x v="3"/>
    <x v="154"/>
    <s v=""/>
    <x v="3"/>
    <x v="0"/>
    <n v="2000"/>
  </r>
  <r>
    <n v="1570"/>
    <s v="Ayesha Das"/>
    <s v="Female"/>
    <d v="1975-07-29T00:00:00"/>
    <n v="50.084931506849315"/>
    <s v="41-50"/>
    <s v="Bachelor's Degree"/>
    <n v="18"/>
    <s v="Senior Manager"/>
    <x v="2"/>
    <x v="0"/>
    <x v="0"/>
    <x v="166"/>
    <x v="1"/>
    <x v="405"/>
    <s v=""/>
    <x v="4"/>
    <x v="0"/>
    <n v="3400"/>
  </r>
  <r>
    <n v="2395"/>
    <s v="Samia Hossain"/>
    <s v="Female"/>
    <d v="1975-07-27T00:00:00"/>
    <n v="50.090410958904108"/>
    <s v="41-50"/>
    <s v="Master's Degree"/>
    <n v="18"/>
    <s v="Trainee"/>
    <x v="1"/>
    <x v="0"/>
    <x v="0"/>
    <x v="288"/>
    <x v="1"/>
    <x v="651"/>
    <s v=""/>
    <x v="11"/>
    <x v="0"/>
    <n v="3500"/>
  </r>
  <r>
    <n v="2326"/>
    <s v="Kamrul Das"/>
    <s v="Male"/>
    <d v="1975-07-19T00:00:00"/>
    <n v="50.112328767123287"/>
    <s v="41-50"/>
    <s v="Bachelor's Degree"/>
    <n v="1"/>
    <s v="Senior Executive"/>
    <x v="3"/>
    <x v="0"/>
    <x v="0"/>
    <x v="193"/>
    <x v="1"/>
    <x v="70"/>
    <s v=""/>
    <x v="0"/>
    <x v="0"/>
    <n v="3600"/>
  </r>
  <r>
    <n v="1653"/>
    <s v="Ruma Das"/>
    <s v="Male"/>
    <d v="1975-07-15T00:00:00"/>
    <n v="50.123287671232873"/>
    <s v="41-50"/>
    <s v="Master's Degree"/>
    <n v="10"/>
    <s v="Senior Executive"/>
    <x v="3"/>
    <x v="0"/>
    <x v="0"/>
    <x v="541"/>
    <x v="0"/>
    <x v="409"/>
    <s v=""/>
    <x v="2"/>
    <x v="0"/>
    <n v="3700"/>
  </r>
  <r>
    <n v="2628"/>
    <s v="Biplob Alam"/>
    <s v="Male"/>
    <d v="1975-07-08T00:00:00"/>
    <n v="50.142465753424659"/>
    <s v="41-50"/>
    <s v="Bachelor's Degree"/>
    <n v="17"/>
    <s v="Junior Executive"/>
    <x v="0"/>
    <x v="2"/>
    <x v="2"/>
    <x v="231"/>
    <x v="0"/>
    <x v="389"/>
    <s v=""/>
    <x v="10"/>
    <x v="0"/>
    <n v="2300"/>
  </r>
  <r>
    <n v="3737"/>
    <s v="Towhid Anwar"/>
    <s v="Male"/>
    <d v="1975-07-07T00:00:00"/>
    <n v="50.145205479452052"/>
    <s v="41-50"/>
    <s v="PhD"/>
    <n v="2"/>
    <s v="Assistant Manager"/>
    <x v="1"/>
    <x v="3"/>
    <x v="3"/>
    <x v="199"/>
    <x v="2"/>
    <x v="556"/>
    <n v="44"/>
    <x v="6"/>
    <x v="1"/>
    <n v="3100"/>
  </r>
  <r>
    <n v="3878"/>
    <s v="Mahfuz Mandal"/>
    <s v="Male"/>
    <d v="1975-07-07T00:00:00"/>
    <n v="50.145205479452052"/>
    <s v="41-50"/>
    <s v="Bachelor's Degree"/>
    <n v="5"/>
    <s v="General Manager"/>
    <x v="2"/>
    <x v="0"/>
    <x v="0"/>
    <x v="385"/>
    <x v="1"/>
    <x v="257"/>
    <s v=""/>
    <x v="6"/>
    <x v="0"/>
    <n v="2300"/>
  </r>
  <r>
    <n v="2033"/>
    <s v="Jahid Khan"/>
    <s v="Male"/>
    <d v="1975-06-27T00:00:00"/>
    <n v="50.172602739726024"/>
    <s v="41-50"/>
    <s v="Bachelor's Degree"/>
    <n v="11"/>
    <s v="Executive"/>
    <x v="0"/>
    <x v="0"/>
    <x v="0"/>
    <x v="473"/>
    <x v="2"/>
    <x v="68"/>
    <s v=""/>
    <x v="0"/>
    <x v="2"/>
    <n v="2900"/>
  </r>
  <r>
    <n v="2124"/>
    <s v="Ayesha Sultana"/>
    <s v="Male"/>
    <d v="1975-06-27T00:00:00"/>
    <n v="50.172602739726024"/>
    <s v="41-50"/>
    <s v="High School"/>
    <n v="4"/>
    <s v="Analyst"/>
    <x v="4"/>
    <x v="2"/>
    <x v="2"/>
    <x v="558"/>
    <x v="0"/>
    <x v="98"/>
    <s v=""/>
    <x v="7"/>
    <x v="0"/>
    <n v="3200"/>
  </r>
  <r>
    <n v="1501"/>
    <s v="Amin Mazumder"/>
    <s v="Female"/>
    <d v="1975-06-24T00:00:00"/>
    <n v="50.180821917808217"/>
    <s v="41-50"/>
    <s v="High School"/>
    <n v="3"/>
    <s v="Coordinator"/>
    <x v="5"/>
    <x v="0"/>
    <x v="0"/>
    <x v="87"/>
    <x v="2"/>
    <x v="589"/>
    <n v="51"/>
    <x v="4"/>
    <x v="1"/>
    <n v="2300"/>
  </r>
  <r>
    <n v="1909"/>
    <s v="Biplob Ahmed"/>
    <s v="Female"/>
    <d v="1975-06-18T00:00:00"/>
    <n v="50.197260273972603"/>
    <s v="41-50"/>
    <s v="PhD"/>
    <n v="5"/>
    <s v="Assistant Manager"/>
    <x v="1"/>
    <x v="3"/>
    <x v="3"/>
    <x v="645"/>
    <x v="2"/>
    <x v="432"/>
    <n v="42"/>
    <x v="10"/>
    <x v="1"/>
    <n v="2000"/>
  </r>
  <r>
    <n v="1868"/>
    <s v="Priya Dutta"/>
    <s v="Male"/>
    <d v="1975-06-18T00:00:00"/>
    <n v="50.197260273972603"/>
    <s v="41-50"/>
    <s v="PhD"/>
    <n v="16"/>
    <s v="Assistant Manager"/>
    <x v="1"/>
    <x v="2"/>
    <x v="2"/>
    <x v="317"/>
    <x v="2"/>
    <x v="668"/>
    <n v="53"/>
    <x v="4"/>
    <x v="1"/>
    <n v="3400"/>
  </r>
  <r>
    <n v="1375"/>
    <s v="Sabbir Sheikh"/>
    <s v="Male"/>
    <d v="1975-06-12T00:00:00"/>
    <n v="50.213698630136989"/>
    <s v="41-50"/>
    <s v="Master's Degree"/>
    <n v="0"/>
    <s v="Senior Executive"/>
    <x v="3"/>
    <x v="0"/>
    <x v="0"/>
    <x v="202"/>
    <x v="1"/>
    <x v="93"/>
    <s v=""/>
    <x v="5"/>
    <x v="0"/>
    <n v="2200"/>
  </r>
  <r>
    <n v="2625"/>
    <s v="Amin Haque"/>
    <s v="Female"/>
    <d v="1975-06-11T00:00:00"/>
    <n v="50.216438356164382"/>
    <s v="41-50"/>
    <s v="Master's Degree"/>
    <n v="18"/>
    <s v="Analyst"/>
    <x v="4"/>
    <x v="2"/>
    <x v="2"/>
    <x v="391"/>
    <x v="0"/>
    <x v="98"/>
    <s v=""/>
    <x v="7"/>
    <x v="0"/>
    <n v="2100"/>
  </r>
  <r>
    <n v="1372"/>
    <s v="Priya Hassan"/>
    <s v="Female"/>
    <d v="1975-06-10T00:00:00"/>
    <n v="50.219178082191782"/>
    <s v="41-50"/>
    <s v="Master's Degree"/>
    <n v="4"/>
    <s v="Senior Executive"/>
    <x v="3"/>
    <x v="0"/>
    <x v="0"/>
    <x v="293"/>
    <x v="1"/>
    <x v="4"/>
    <s v=""/>
    <x v="0"/>
    <x v="0"/>
    <n v="3400"/>
  </r>
  <r>
    <n v="3327"/>
    <s v="Mitu Shah"/>
    <s v="Female"/>
    <d v="1975-06-09T00:00:00"/>
    <n v="50.221917808219175"/>
    <s v="41-50"/>
    <s v="Master's Degree"/>
    <n v="8"/>
    <s v="Consultant"/>
    <x v="0"/>
    <x v="1"/>
    <x v="1"/>
    <x v="138"/>
    <x v="2"/>
    <x v="55"/>
    <s v=""/>
    <x v="2"/>
    <x v="2"/>
    <n v="2900"/>
  </r>
  <r>
    <n v="3619"/>
    <s v="Biplob Shah"/>
    <s v="Male"/>
    <d v="1975-06-07T00:00:00"/>
    <n v="50.227397260273975"/>
    <s v="41-50"/>
    <s v="Bachelor's Degree"/>
    <n v="7"/>
    <s v="Director"/>
    <x v="2"/>
    <x v="0"/>
    <x v="0"/>
    <x v="154"/>
    <x v="3"/>
    <x v="246"/>
    <s v=""/>
    <x v="11"/>
    <x v="0"/>
    <n v="2200"/>
  </r>
  <r>
    <n v="2727"/>
    <s v="Keya Anwar"/>
    <s v="Female"/>
    <d v="1975-06-06T00:00:00"/>
    <n v="50.230136986301368"/>
    <s v="41-50"/>
    <s v="PhD"/>
    <n v="8"/>
    <s v="Officer"/>
    <x v="5"/>
    <x v="0"/>
    <x v="0"/>
    <x v="76"/>
    <x v="3"/>
    <x v="398"/>
    <s v=""/>
    <x v="9"/>
    <x v="0"/>
    <n v="3200"/>
  </r>
  <r>
    <n v="3781"/>
    <s v="Sumaiya Das"/>
    <s v="Male"/>
    <d v="1975-06-05T00:00:00"/>
    <n v="50.232876712328768"/>
    <s v="41-50"/>
    <s v="High School"/>
    <n v="10"/>
    <s v="Officer"/>
    <x v="5"/>
    <x v="0"/>
    <x v="0"/>
    <x v="603"/>
    <x v="3"/>
    <x v="236"/>
    <s v=""/>
    <x v="3"/>
    <x v="0"/>
    <n v="3200"/>
  </r>
  <r>
    <n v="3945"/>
    <s v="Samia Arefin"/>
    <s v="Male"/>
    <d v="1975-05-29T00:00:00"/>
    <n v="50.252054794520546"/>
    <s v="41-50"/>
    <s v="Bachelor's Degree"/>
    <n v="18"/>
    <s v="Executive"/>
    <x v="0"/>
    <x v="0"/>
    <x v="0"/>
    <x v="219"/>
    <x v="0"/>
    <x v="247"/>
    <s v=""/>
    <x v="3"/>
    <x v="0"/>
    <n v="3300"/>
  </r>
  <r>
    <n v="3222"/>
    <s v="Arif Mandal"/>
    <s v="Male"/>
    <d v="1975-05-25T00:00:00"/>
    <n v="50.263013698630139"/>
    <s v="41-50"/>
    <s v="Bachelor's Degree"/>
    <n v="8"/>
    <s v="Executive"/>
    <x v="0"/>
    <x v="2"/>
    <x v="2"/>
    <x v="260"/>
    <x v="1"/>
    <x v="230"/>
    <s v=""/>
    <x v="9"/>
    <x v="0"/>
    <n v="2100"/>
  </r>
  <r>
    <n v="1991"/>
    <s v="Mim Sarkar"/>
    <s v="Female"/>
    <d v="1975-05-22T00:00:00"/>
    <n v="50.271232876712325"/>
    <s v="41-50"/>
    <s v="High School"/>
    <n v="13"/>
    <s v="Team Lead"/>
    <x v="1"/>
    <x v="0"/>
    <x v="0"/>
    <x v="522"/>
    <x v="1"/>
    <x v="626"/>
    <s v=""/>
    <x v="10"/>
    <x v="0"/>
    <n v="3200"/>
  </r>
  <r>
    <n v="1329"/>
    <s v="Samia Ferdous"/>
    <s v="Male"/>
    <d v="1975-05-15T00:00:00"/>
    <n v="50.290410958904111"/>
    <s v="41-50"/>
    <s v="High School"/>
    <n v="1"/>
    <s v="Executive"/>
    <x v="0"/>
    <x v="0"/>
    <x v="0"/>
    <x v="571"/>
    <x v="1"/>
    <x v="128"/>
    <s v=""/>
    <x v="7"/>
    <x v="0"/>
    <n v="2300"/>
  </r>
  <r>
    <n v="1962"/>
    <s v="Mitu Bhuiyan"/>
    <s v="Female"/>
    <d v="1975-05-12T00:00:00"/>
    <n v="50.298630136986304"/>
    <s v="41-50"/>
    <s v="Bachelor's Degree"/>
    <n v="3"/>
    <s v="Senior Executive"/>
    <x v="3"/>
    <x v="0"/>
    <x v="0"/>
    <x v="373"/>
    <x v="1"/>
    <x v="301"/>
    <s v=""/>
    <x v="2"/>
    <x v="0"/>
    <n v="3100"/>
  </r>
  <r>
    <n v="2155"/>
    <s v="Kamrul Karim"/>
    <s v="Female"/>
    <d v="1975-05-11T00:00:00"/>
    <n v="50.301369863013697"/>
    <s v="41-50"/>
    <s v="Bachelor's Degree"/>
    <n v="18"/>
    <s v="Assistant Manager"/>
    <x v="1"/>
    <x v="0"/>
    <x v="0"/>
    <x v="484"/>
    <x v="4"/>
    <x v="674"/>
    <s v=""/>
    <x v="9"/>
    <x v="0"/>
    <n v="3700"/>
  </r>
  <r>
    <n v="3746"/>
    <s v="Nusrat Haque"/>
    <s v="Male"/>
    <d v="1975-05-08T00:00:00"/>
    <n v="50.30958904109589"/>
    <s v="41-50"/>
    <s v="Bachelor's Degree"/>
    <n v="14"/>
    <s v="Team Lead"/>
    <x v="1"/>
    <x v="3"/>
    <x v="3"/>
    <x v="602"/>
    <x v="4"/>
    <x v="276"/>
    <s v=""/>
    <x v="4"/>
    <x v="0"/>
    <n v="2800"/>
  </r>
  <r>
    <n v="1020"/>
    <s v="Tanvir Das"/>
    <s v="Female"/>
    <d v="1975-05-03T00:00:00"/>
    <n v="50.323287671232876"/>
    <s v="41-50"/>
    <s v="Bachelor's Degree"/>
    <n v="6"/>
    <s v="Senior Executive"/>
    <x v="3"/>
    <x v="0"/>
    <x v="0"/>
    <x v="351"/>
    <x v="3"/>
    <x v="81"/>
    <s v=""/>
    <x v="7"/>
    <x v="0"/>
    <n v="2300"/>
  </r>
  <r>
    <n v="3787"/>
    <s v="Urmi Arefin"/>
    <s v="Female"/>
    <d v="1975-04-30T00:00:00"/>
    <n v="50.331506849315069"/>
    <s v="41-50"/>
    <s v="Bachelor's Degree"/>
    <n v="15"/>
    <s v="Senior Manager"/>
    <x v="2"/>
    <x v="0"/>
    <x v="0"/>
    <x v="390"/>
    <x v="3"/>
    <x v="430"/>
    <s v=""/>
    <x v="2"/>
    <x v="0"/>
    <n v="2700"/>
  </r>
  <r>
    <n v="2371"/>
    <s v="Shila Chowdhury"/>
    <s v="Female"/>
    <d v="1975-04-30T00:00:00"/>
    <n v="50.331506849315069"/>
    <s v="41-50"/>
    <s v="High School"/>
    <n v="10"/>
    <s v="Specialist"/>
    <x v="7"/>
    <x v="0"/>
    <x v="0"/>
    <x v="452"/>
    <x v="1"/>
    <x v="625"/>
    <s v=""/>
    <x v="2"/>
    <x v="0"/>
    <n v="3900"/>
  </r>
  <r>
    <n v="1940"/>
    <s v="Jahid Ahmed"/>
    <s v="Male"/>
    <d v="1975-04-27T00:00:00"/>
    <n v="50.339726027397262"/>
    <s v="41-50"/>
    <s v="PhD"/>
    <n v="19"/>
    <s v="Junior Executive"/>
    <x v="0"/>
    <x v="0"/>
    <x v="0"/>
    <x v="493"/>
    <x v="3"/>
    <x v="71"/>
    <s v=""/>
    <x v="6"/>
    <x v="0"/>
    <n v="2400"/>
  </r>
  <r>
    <n v="1745"/>
    <s v="Keya Kabir"/>
    <s v="Male"/>
    <d v="1975-04-25T00:00:00"/>
    <n v="50.345205479452055"/>
    <s v="41-50"/>
    <s v="PhD"/>
    <n v="14"/>
    <s v="Senior Manager"/>
    <x v="2"/>
    <x v="0"/>
    <x v="0"/>
    <x v="641"/>
    <x v="0"/>
    <x v="417"/>
    <s v=""/>
    <x v="6"/>
    <x v="0"/>
    <n v="2700"/>
  </r>
  <r>
    <n v="1310"/>
    <s v="Shawon Sharif"/>
    <s v="Male"/>
    <d v="1975-04-24T00:00:00"/>
    <n v="50.347945205479455"/>
    <s v="41-50"/>
    <s v="High School"/>
    <n v="18"/>
    <s v="Assistant Manager"/>
    <x v="1"/>
    <x v="2"/>
    <x v="2"/>
    <x v="631"/>
    <x v="2"/>
    <x v="10"/>
    <n v="47"/>
    <x v="3"/>
    <x v="1"/>
    <n v="2900"/>
  </r>
  <r>
    <n v="3950"/>
    <s v="Tanvir Sarkar"/>
    <s v="Male"/>
    <d v="1975-04-23T00:00:00"/>
    <n v="50.350684931506848"/>
    <s v="41-50"/>
    <s v="Master's Degree"/>
    <n v="0"/>
    <s v="Senior Executive"/>
    <x v="3"/>
    <x v="0"/>
    <x v="0"/>
    <x v="633"/>
    <x v="3"/>
    <x v="486"/>
    <s v=""/>
    <x v="1"/>
    <x v="0"/>
    <n v="3600"/>
  </r>
  <r>
    <n v="1008"/>
    <s v="Mahfuz Kabir"/>
    <s v="Male"/>
    <d v="1975-04-20T00:00:00"/>
    <n v="50.358904109589041"/>
    <s v="41-50"/>
    <s v="Bachelor's Degree"/>
    <n v="0"/>
    <s v="Manager"/>
    <x v="4"/>
    <x v="0"/>
    <x v="0"/>
    <x v="249"/>
    <x v="2"/>
    <x v="586"/>
    <n v="58"/>
    <x v="9"/>
    <x v="1"/>
    <n v="3300"/>
  </r>
  <r>
    <n v="1241"/>
    <s v="Hasan Morshed"/>
    <s v="Male"/>
    <d v="1975-04-19T00:00:00"/>
    <n v="50.361643835616441"/>
    <s v="41-50"/>
    <s v="Bachelor's Degree"/>
    <n v="3"/>
    <s v="Senior Executive"/>
    <x v="3"/>
    <x v="2"/>
    <x v="2"/>
    <x v="579"/>
    <x v="2"/>
    <x v="86"/>
    <n v="31"/>
    <x v="4"/>
    <x v="1"/>
    <n v="2900"/>
  </r>
  <r>
    <n v="2058"/>
    <s v="Priya Sultana"/>
    <s v="Male"/>
    <d v="1975-04-18T00:00:00"/>
    <n v="50.364383561643834"/>
    <s v="41-50"/>
    <s v="Master's Degree"/>
    <n v="17"/>
    <s v="Team Lead"/>
    <x v="1"/>
    <x v="0"/>
    <x v="0"/>
    <x v="585"/>
    <x v="4"/>
    <x v="54"/>
    <s v=""/>
    <x v="9"/>
    <x v="0"/>
    <n v="2400"/>
  </r>
  <r>
    <n v="1999"/>
    <s v="Faisal Akter"/>
    <s v="Male"/>
    <d v="1975-04-18T00:00:00"/>
    <n v="50.364383561643834"/>
    <s v="41-50"/>
    <s v="High School"/>
    <n v="13"/>
    <s v="Analyst"/>
    <x v="4"/>
    <x v="0"/>
    <x v="0"/>
    <x v="691"/>
    <x v="0"/>
    <x v="40"/>
    <s v=""/>
    <x v="9"/>
    <x v="0"/>
    <n v="2000"/>
  </r>
  <r>
    <n v="1087"/>
    <s v="Kamrul Uddin"/>
    <s v="Male"/>
    <d v="1975-04-17T00:00:00"/>
    <n v="50.367123287671234"/>
    <s v="41-50"/>
    <s v="PhD"/>
    <n v="12"/>
    <s v="Junior Executive"/>
    <x v="0"/>
    <x v="0"/>
    <x v="0"/>
    <x v="523"/>
    <x v="1"/>
    <x v="434"/>
    <s v=""/>
    <x v="9"/>
    <x v="0"/>
    <n v="3200"/>
  </r>
  <r>
    <n v="1963"/>
    <s v="Mona Morshed"/>
    <s v="Male"/>
    <d v="1975-04-16T00:00:00"/>
    <n v="50.369863013698627"/>
    <s v="41-50"/>
    <s v="High School"/>
    <n v="6"/>
    <s v="Executive"/>
    <x v="0"/>
    <x v="0"/>
    <x v="0"/>
    <x v="105"/>
    <x v="1"/>
    <x v="462"/>
    <s v=""/>
    <x v="8"/>
    <x v="0"/>
    <n v="2300"/>
  </r>
  <r>
    <n v="1167"/>
    <s v="Tanvir Hossain"/>
    <s v="Female"/>
    <d v="1975-04-16T00:00:00"/>
    <n v="50.369863013698627"/>
    <s v="41-50"/>
    <s v="High School"/>
    <n v="18"/>
    <s v="Consultant"/>
    <x v="0"/>
    <x v="2"/>
    <x v="2"/>
    <x v="390"/>
    <x v="3"/>
    <x v="232"/>
    <s v=""/>
    <x v="2"/>
    <x v="0"/>
    <n v="3400"/>
  </r>
  <r>
    <n v="3857"/>
    <s v="Laboni Mazumder"/>
    <s v="Male"/>
    <d v="1975-04-07T00:00:00"/>
    <n v="50.394520547945206"/>
    <s v="41-50"/>
    <s v="High School"/>
    <n v="14"/>
    <s v="Consultant"/>
    <x v="0"/>
    <x v="0"/>
    <x v="0"/>
    <x v="691"/>
    <x v="4"/>
    <x v="476"/>
    <s v=""/>
    <x v="4"/>
    <x v="0"/>
    <n v="3700"/>
  </r>
  <r>
    <n v="3105"/>
    <s v="Nadia Sharif"/>
    <s v="Female"/>
    <d v="1975-04-04T00:00:00"/>
    <n v="50.402739726027399"/>
    <s v="41-50"/>
    <s v="Bachelor's Degree"/>
    <n v="14"/>
    <s v="Manager"/>
    <x v="4"/>
    <x v="0"/>
    <x v="0"/>
    <x v="701"/>
    <x v="1"/>
    <x v="398"/>
    <s v=""/>
    <x v="9"/>
    <x v="0"/>
    <n v="2500"/>
  </r>
  <r>
    <n v="2660"/>
    <s v="Sadia Shah"/>
    <s v="Female"/>
    <d v="1975-04-03T00:00:00"/>
    <n v="50.405479452054792"/>
    <s v="41-50"/>
    <s v="Master's Degree"/>
    <n v="5"/>
    <s v="Junior Executive"/>
    <x v="0"/>
    <x v="0"/>
    <x v="0"/>
    <x v="341"/>
    <x v="1"/>
    <x v="126"/>
    <s v=""/>
    <x v="2"/>
    <x v="0"/>
    <n v="2800"/>
  </r>
  <r>
    <n v="1061"/>
    <s v="Nadia Haque"/>
    <s v="Male"/>
    <d v="1975-03-30T00:00:00"/>
    <n v="50.416438356164385"/>
    <s v="41-50"/>
    <s v="Bachelor's Degree"/>
    <n v="14"/>
    <s v="Senior Executive"/>
    <x v="3"/>
    <x v="0"/>
    <x v="0"/>
    <x v="18"/>
    <x v="3"/>
    <x v="195"/>
    <s v=""/>
    <x v="6"/>
    <x v="0"/>
    <n v="2100"/>
  </r>
  <r>
    <n v="2938"/>
    <s v="Mehedi Biswas"/>
    <s v="Male"/>
    <d v="1975-03-27T00:00:00"/>
    <n v="50.424657534246577"/>
    <s v="41-50"/>
    <s v="High School"/>
    <n v="20"/>
    <s v="Intern"/>
    <x v="6"/>
    <x v="0"/>
    <x v="0"/>
    <x v="70"/>
    <x v="1"/>
    <x v="690"/>
    <s v=""/>
    <x v="6"/>
    <x v="0"/>
    <n v="3800"/>
  </r>
  <r>
    <n v="2111"/>
    <s v="Faria Anwar"/>
    <s v="Female"/>
    <d v="1975-03-25T00:00:00"/>
    <n v="50.43013698630137"/>
    <s v="41-50"/>
    <s v="PhD"/>
    <n v="11"/>
    <s v="Manager"/>
    <x v="4"/>
    <x v="3"/>
    <x v="3"/>
    <x v="394"/>
    <x v="2"/>
    <x v="278"/>
    <n v="49"/>
    <x v="2"/>
    <x v="1"/>
    <n v="2600"/>
  </r>
  <r>
    <n v="1588"/>
    <s v="Maliha Mandal"/>
    <s v="Male"/>
    <d v="1975-03-18T00:00:00"/>
    <n v="50.449315068493149"/>
    <s v="41-50"/>
    <s v="PhD"/>
    <n v="2"/>
    <s v="Senior Executive"/>
    <x v="3"/>
    <x v="0"/>
    <x v="0"/>
    <x v="383"/>
    <x v="1"/>
    <x v="437"/>
    <s v=""/>
    <x v="7"/>
    <x v="0"/>
    <n v="2900"/>
  </r>
  <r>
    <n v="1848"/>
    <s v="Jahid Shah"/>
    <s v="Female"/>
    <d v="1975-03-17T00:00:00"/>
    <n v="50.452054794520549"/>
    <s v="41-50"/>
    <s v="Bachelor's Degree"/>
    <n v="9"/>
    <s v="Trainee"/>
    <x v="1"/>
    <x v="0"/>
    <x v="0"/>
    <x v="578"/>
    <x v="3"/>
    <x v="100"/>
    <s v=""/>
    <x v="4"/>
    <x v="0"/>
    <n v="3600"/>
  </r>
  <r>
    <n v="1431"/>
    <s v="Sabbir Miah"/>
    <s v="Male"/>
    <d v="1975-03-13T00:00:00"/>
    <n v="50.463013698630135"/>
    <s v="41-50"/>
    <s v="Master's Degree"/>
    <n v="19"/>
    <s v="Specialist"/>
    <x v="7"/>
    <x v="3"/>
    <x v="3"/>
    <x v="287"/>
    <x v="3"/>
    <x v="359"/>
    <s v=""/>
    <x v="8"/>
    <x v="0"/>
    <n v="3400"/>
  </r>
  <r>
    <n v="3556"/>
    <s v="Amin Islam"/>
    <s v="Male"/>
    <d v="1975-03-11T00:00:00"/>
    <n v="50.468493150684928"/>
    <s v="41-50"/>
    <s v="Bachelor's Degree"/>
    <n v="18"/>
    <s v="Team Lead"/>
    <x v="1"/>
    <x v="0"/>
    <x v="0"/>
    <x v="154"/>
    <x v="3"/>
    <x v="456"/>
    <s v=""/>
    <x v="1"/>
    <x v="0"/>
    <n v="2800"/>
  </r>
  <r>
    <n v="1416"/>
    <s v="Maliha Hassan"/>
    <s v="Female"/>
    <d v="1975-03-09T00:00:00"/>
    <n v="50.473972602739728"/>
    <s v="41-50"/>
    <s v="Master's Degree"/>
    <n v="17"/>
    <s v="Trainee"/>
    <x v="1"/>
    <x v="0"/>
    <x v="0"/>
    <x v="609"/>
    <x v="1"/>
    <x v="212"/>
    <s v=""/>
    <x v="3"/>
    <x v="0"/>
    <n v="3400"/>
  </r>
  <r>
    <n v="1789"/>
    <s v="Jahid Rahman"/>
    <s v="Female"/>
    <d v="1975-03-07T00:00:00"/>
    <n v="50.479452054794521"/>
    <s v="41-50"/>
    <s v="High School"/>
    <n v="7"/>
    <s v="Assistant Manager"/>
    <x v="1"/>
    <x v="0"/>
    <x v="0"/>
    <x v="349"/>
    <x v="2"/>
    <x v="382"/>
    <n v="47"/>
    <x v="11"/>
    <x v="1"/>
    <n v="2700"/>
  </r>
  <r>
    <n v="3011"/>
    <s v="Towhid Hassan"/>
    <s v="Female"/>
    <d v="1975-03-05T00:00:00"/>
    <n v="50.484931506849314"/>
    <s v="41-50"/>
    <s v="Master's Degree"/>
    <n v="14"/>
    <s v="Manager"/>
    <x v="4"/>
    <x v="0"/>
    <x v="0"/>
    <x v="546"/>
    <x v="1"/>
    <x v="442"/>
    <s v=""/>
    <x v="9"/>
    <x v="0"/>
    <n v="3500"/>
  </r>
  <r>
    <n v="2356"/>
    <s v="Parvez Basu"/>
    <s v="Female"/>
    <d v="1975-02-27T00:00:00"/>
    <n v="50.5013698630137"/>
    <s v="51-60"/>
    <s v="Master's Degree"/>
    <n v="1"/>
    <s v="Coordinator"/>
    <x v="5"/>
    <x v="0"/>
    <x v="0"/>
    <x v="478"/>
    <x v="1"/>
    <x v="288"/>
    <s v=""/>
    <x v="11"/>
    <x v="0"/>
    <n v="3400"/>
  </r>
  <r>
    <n v="3076"/>
    <s v="Farzana Islam"/>
    <s v="Male"/>
    <d v="1975-02-27T00:00:00"/>
    <n v="50.5013698630137"/>
    <s v="51-60"/>
    <s v="PhD"/>
    <n v="13"/>
    <s v="General Manager"/>
    <x v="2"/>
    <x v="1"/>
    <x v="1"/>
    <x v="352"/>
    <x v="2"/>
    <x v="442"/>
    <s v=""/>
    <x v="9"/>
    <x v="2"/>
    <n v="2900"/>
  </r>
  <r>
    <n v="1974"/>
    <s v="Towhid Chowdhury"/>
    <s v="Male"/>
    <d v="1975-02-26T00:00:00"/>
    <n v="50.504109589041093"/>
    <s v="51-60"/>
    <s v="Bachelor's Degree"/>
    <n v="5"/>
    <s v="Assistant Manager"/>
    <x v="1"/>
    <x v="0"/>
    <x v="0"/>
    <x v="523"/>
    <x v="1"/>
    <x v="683"/>
    <s v=""/>
    <x v="4"/>
    <x v="0"/>
    <n v="3100"/>
  </r>
  <r>
    <n v="3607"/>
    <s v="Laboni Pal"/>
    <s v="Female"/>
    <d v="1975-02-25T00:00:00"/>
    <n v="50.506849315068493"/>
    <s v="51-60"/>
    <s v="Master's Degree"/>
    <n v="19"/>
    <s v="Senior Executive"/>
    <x v="3"/>
    <x v="3"/>
    <x v="3"/>
    <x v="514"/>
    <x v="2"/>
    <x v="178"/>
    <n v="51"/>
    <x v="1"/>
    <x v="1"/>
    <n v="2800"/>
  </r>
  <r>
    <n v="3015"/>
    <s v="Sajjad Nizam"/>
    <s v="Other"/>
    <d v="1975-02-22T00:00:00"/>
    <n v="50.515068493150686"/>
    <s v="51-60"/>
    <s v="High School"/>
    <n v="6"/>
    <s v="Manager"/>
    <x v="4"/>
    <x v="0"/>
    <x v="0"/>
    <x v="197"/>
    <x v="0"/>
    <x v="478"/>
    <s v=""/>
    <x v="6"/>
    <x v="0"/>
    <n v="3100"/>
  </r>
  <r>
    <n v="3741"/>
    <s v="Kona Miah"/>
    <s v="Male"/>
    <d v="1975-02-20T00:00:00"/>
    <n v="50.520547945205479"/>
    <s v="51-60"/>
    <s v="Bachelor's Degree"/>
    <n v="9"/>
    <s v="Intern"/>
    <x v="6"/>
    <x v="2"/>
    <x v="2"/>
    <x v="139"/>
    <x v="1"/>
    <x v="379"/>
    <s v=""/>
    <x v="8"/>
    <x v="0"/>
    <n v="2300"/>
  </r>
  <r>
    <n v="1971"/>
    <s v="Kona Dutta"/>
    <s v="Male"/>
    <d v="1975-02-19T00:00:00"/>
    <n v="50.523287671232879"/>
    <s v="51-60"/>
    <s v="Bachelor's Degree"/>
    <n v="20"/>
    <s v="Coordinator"/>
    <x v="5"/>
    <x v="0"/>
    <x v="0"/>
    <x v="525"/>
    <x v="0"/>
    <x v="119"/>
    <s v=""/>
    <x v="2"/>
    <x v="0"/>
    <n v="2800"/>
  </r>
  <r>
    <n v="1374"/>
    <s v="Mitu Alam"/>
    <s v="Male"/>
    <d v="1975-02-16T00:00:00"/>
    <n v="50.531506849315072"/>
    <s v="51-60"/>
    <s v="PhD"/>
    <n v="18"/>
    <s v="Coordinator"/>
    <x v="5"/>
    <x v="1"/>
    <x v="1"/>
    <x v="246"/>
    <x v="0"/>
    <x v="570"/>
    <s v=""/>
    <x v="3"/>
    <x v="0"/>
    <n v="3900"/>
  </r>
  <r>
    <n v="2588"/>
    <s v="Rina Sharif"/>
    <s v="Female"/>
    <d v="1975-02-15T00:00:00"/>
    <n v="50.534246575342465"/>
    <s v="51-60"/>
    <s v="Master's Degree"/>
    <n v="19"/>
    <s v="Trainee"/>
    <x v="1"/>
    <x v="0"/>
    <x v="0"/>
    <x v="91"/>
    <x v="0"/>
    <x v="469"/>
    <s v=""/>
    <x v="3"/>
    <x v="0"/>
    <n v="2200"/>
  </r>
  <r>
    <n v="3869"/>
    <s v="Mitu Pramanik"/>
    <s v="Male"/>
    <d v="1975-02-10T00:00:00"/>
    <n v="50.547945205479451"/>
    <s v="51-60"/>
    <s v="PhD"/>
    <n v="12"/>
    <s v="Junior Executive"/>
    <x v="0"/>
    <x v="2"/>
    <x v="2"/>
    <x v="285"/>
    <x v="1"/>
    <x v="626"/>
    <s v=""/>
    <x v="10"/>
    <x v="0"/>
    <n v="3500"/>
  </r>
  <r>
    <n v="3286"/>
    <s v="Rafi Mazumder"/>
    <s v="Male"/>
    <d v="1975-02-06T00:00:00"/>
    <n v="50.558904109589044"/>
    <s v="51-60"/>
    <s v="High School"/>
    <n v="8"/>
    <s v="Senior Executive"/>
    <x v="3"/>
    <x v="0"/>
    <x v="0"/>
    <x v="157"/>
    <x v="1"/>
    <x v="562"/>
    <s v=""/>
    <x v="11"/>
    <x v="0"/>
    <n v="2800"/>
  </r>
  <r>
    <n v="3394"/>
    <s v="Shafin Chowdhury"/>
    <s v="Male"/>
    <d v="1975-01-29T00:00:00"/>
    <n v="50.580821917808223"/>
    <s v="51-60"/>
    <s v="Master's Degree"/>
    <n v="13"/>
    <s v="Junior Executive"/>
    <x v="0"/>
    <x v="2"/>
    <x v="2"/>
    <x v="156"/>
    <x v="2"/>
    <x v="278"/>
    <n v="39"/>
    <x v="2"/>
    <x v="1"/>
    <n v="2000"/>
  </r>
  <r>
    <n v="1108"/>
    <s v="Tarek Karim"/>
    <s v="Male"/>
    <d v="1975-01-27T00:00:00"/>
    <n v="50.586301369863016"/>
    <s v="51-60"/>
    <s v="Master's Degree"/>
    <n v="13"/>
    <s v="Analyst"/>
    <x v="4"/>
    <x v="0"/>
    <x v="0"/>
    <x v="50"/>
    <x v="3"/>
    <x v="48"/>
    <s v=""/>
    <x v="3"/>
    <x v="0"/>
    <n v="3400"/>
  </r>
  <r>
    <n v="3520"/>
    <s v="Sajjad Sarkar"/>
    <s v="Male"/>
    <d v="1975-01-23T00:00:00"/>
    <n v="50.597260273972601"/>
    <s v="51-60"/>
    <s v="Master's Degree"/>
    <n v="5"/>
    <s v="Intern"/>
    <x v="6"/>
    <x v="0"/>
    <x v="0"/>
    <x v="403"/>
    <x v="1"/>
    <x v="538"/>
    <s v=""/>
    <x v="3"/>
    <x v="0"/>
    <n v="2200"/>
  </r>
  <r>
    <n v="2980"/>
    <s v="Priya Sheikh"/>
    <s v="Male"/>
    <d v="1975-01-13T00:00:00"/>
    <n v="50.624657534246573"/>
    <s v="51-60"/>
    <s v="Master's Degree"/>
    <n v="1"/>
    <s v="Manager"/>
    <x v="4"/>
    <x v="1"/>
    <x v="1"/>
    <x v="170"/>
    <x v="2"/>
    <x v="395"/>
    <s v=""/>
    <x v="11"/>
    <x v="2"/>
    <n v="2000"/>
  </r>
  <r>
    <n v="2831"/>
    <s v="Sajjad Roy"/>
    <s v="Female"/>
    <d v="1975-01-12T00:00:00"/>
    <n v="50.627397260273973"/>
    <s v="51-60"/>
    <s v="PhD"/>
    <n v="13"/>
    <s v="Senior Executive"/>
    <x v="3"/>
    <x v="0"/>
    <x v="0"/>
    <x v="636"/>
    <x v="3"/>
    <x v="323"/>
    <s v=""/>
    <x v="5"/>
    <x v="0"/>
    <n v="2800"/>
  </r>
  <r>
    <n v="2116"/>
    <s v="Farzana Sarkar"/>
    <s v="Female"/>
    <d v="1975-01-10T00:00:00"/>
    <n v="50.632876712328766"/>
    <s v="51-60"/>
    <s v="High School"/>
    <n v="10"/>
    <s v="Team Lead"/>
    <x v="1"/>
    <x v="0"/>
    <x v="0"/>
    <x v="64"/>
    <x v="2"/>
    <x v="98"/>
    <s v=""/>
    <x v="7"/>
    <x v="2"/>
    <n v="2600"/>
  </r>
  <r>
    <n v="2367"/>
    <s v="Biplob Hossain"/>
    <s v="Male"/>
    <d v="1975-01-05T00:00:00"/>
    <n v="50.646575342465752"/>
    <s v="51-60"/>
    <s v="High School"/>
    <n v="12"/>
    <s v="Intern"/>
    <x v="6"/>
    <x v="0"/>
    <x v="0"/>
    <x v="64"/>
    <x v="2"/>
    <x v="411"/>
    <s v=""/>
    <x v="5"/>
    <x v="2"/>
    <n v="3400"/>
  </r>
  <r>
    <n v="2924"/>
    <s v="Laboni Ahmed"/>
    <s v="Female"/>
    <d v="1975-01-04T00:00:00"/>
    <n v="50.649315068493152"/>
    <s v="51-60"/>
    <s v="PhD"/>
    <n v="13"/>
    <s v="Manager"/>
    <x v="4"/>
    <x v="0"/>
    <x v="0"/>
    <x v="585"/>
    <x v="3"/>
    <x v="691"/>
    <s v=""/>
    <x v="4"/>
    <x v="0"/>
    <n v="2400"/>
  </r>
  <r>
    <n v="2962"/>
    <s v="Samia Kabir"/>
    <s v="Female"/>
    <d v="1975-01-03T00:00:00"/>
    <n v="50.652054794520545"/>
    <s v="51-60"/>
    <s v="Bachelor's Degree"/>
    <n v="19"/>
    <s v="Executive"/>
    <x v="0"/>
    <x v="3"/>
    <x v="3"/>
    <x v="82"/>
    <x v="2"/>
    <x v="658"/>
    <n v="50"/>
    <x v="6"/>
    <x v="1"/>
    <n v="3100"/>
  </r>
  <r>
    <n v="3149"/>
    <s v="Kona Nizam"/>
    <s v="Male"/>
    <d v="1975-01-03T00:00:00"/>
    <n v="50.652054794520545"/>
    <s v="51-60"/>
    <s v="High School"/>
    <n v="15"/>
    <s v="Senior Executive"/>
    <x v="3"/>
    <x v="2"/>
    <x v="2"/>
    <x v="370"/>
    <x v="0"/>
    <x v="91"/>
    <s v=""/>
    <x v="1"/>
    <x v="0"/>
    <n v="3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B0536E-7053-45AB-8216-B29BB6D72197}" name="Candidates in Process" cacheId="0" applyNumberFormats="0" applyBorderFormats="0" applyFontFormats="0" applyPatternFormats="0" applyAlignmentFormats="0" applyWidthHeightFormats="1" dataCaption="Values" grandTotalCaption="Candidates in Process" updatedVersion="8" minRefreshableVersion="3" useAutoFormatting="1" itemPrintTitles="1" createdVersion="8" indent="0" multipleFieldFilters="0">
  <location ref="G8:H12"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h="1" x="4"/>
        <item sd="0" x="1"/>
        <item sd="0" x="3"/>
        <item sd="0" x="2"/>
        <item h="1"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4">
    <i>
      <x v="1"/>
    </i>
    <i>
      <x v="2"/>
    </i>
    <i>
      <x v="3"/>
    </i>
    <i t="grand">
      <x/>
    </i>
  </rowItems>
  <colItems count="1">
    <i/>
  </colItems>
  <dataFields count="1">
    <dataField name="Count of Applicant ID" fld="0" subtotal="count" baseField="13" baseItem="0"/>
  </dataFields>
  <formats count="6">
    <format dxfId="372">
      <pivotArea dataOnly="0" grandRow="1" fieldPosition="0"/>
    </format>
    <format dxfId="371">
      <pivotArea field="13" type="button" dataOnly="0" labelOnly="1" outline="0" axis="axisRow" fieldPosition="0"/>
    </format>
    <format dxfId="370">
      <pivotArea dataOnly="0" labelOnly="1" fieldPosition="0">
        <references count="1">
          <reference field="13" count="0"/>
        </references>
      </pivotArea>
    </format>
    <format dxfId="369">
      <pivotArea dataOnly="0" labelOnly="1" grandRow="1" outline="0" fieldPosition="0"/>
    </format>
    <format dxfId="368">
      <pivotArea outline="0" collapsedLevelsAreSubtotals="1" fieldPosition="0"/>
    </format>
    <format dxfId="3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294163-65D3-4345-A76E-A46421420353}" name="Cost per 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D10:E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Average of Cost Per Hire" fld="18" subtotal="average" baseField="0" baseItem="0" numFmtId="164"/>
  </dataFields>
  <formats count="10">
    <format dxfId="382">
      <pivotArea outline="0" collapsedLevelsAreSubtotals="1" fieldPosition="0"/>
    </format>
    <format dxfId="381">
      <pivotArea type="all" dataOnly="0" outline="0" fieldPosition="0"/>
    </format>
    <format dxfId="380">
      <pivotArea outline="0" collapsedLevelsAreSubtotals="1" fieldPosition="0"/>
    </format>
    <format dxfId="379">
      <pivotArea dataOnly="0" labelOnly="1" outline="0" axis="axisValues" fieldPosition="0"/>
    </format>
    <format dxfId="378">
      <pivotArea type="all" dataOnly="0" outline="0" fieldPosition="0"/>
    </format>
    <format dxfId="377">
      <pivotArea outline="0" collapsedLevelsAreSubtotals="1" fieldPosition="0"/>
    </format>
    <format dxfId="376">
      <pivotArea dataOnly="0" labelOnly="1" outline="0" axis="axisValues" fieldPosition="0"/>
    </format>
    <format dxfId="375">
      <pivotArea dataOnly="0" labelOnly="1" outline="0" axis="axisValues" fieldPosition="0"/>
    </format>
    <format dxfId="374">
      <pivotArea field="13" type="button" dataOnly="0" labelOnly="1" outline="0" axis="axisPage" fieldPosition="0"/>
    </format>
    <format dxfId="373">
      <pivotArea dataOnly="0" labelOnly="1" outline="0" fieldPosition="0">
        <references count="1">
          <reference field="1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13E98-78EA-4426-8FC0-AF797D322BD7}" name="Total Hiring Cost" cacheId="0" applyNumberFormats="0" applyBorderFormats="0" applyFontFormats="0" applyPatternFormats="0" applyAlignmentFormats="0" applyWidthHeightFormats="1" dataCaption="Values" grandTotalCaption="Total Hiring Cost" updatedVersion="8" minRefreshableVersion="3" useAutoFormatting="1" rowGrandTotals="0" colGrandTotals="0" itemPrintTitles="1" createdVersion="8" indent="0" multipleFieldFilters="0">
  <location ref="A10:B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Sum of Cost Per Hire" fld="18" baseField="20" baseItem="1" numFmtId="164"/>
  </dataFields>
  <formats count="9">
    <format dxfId="391">
      <pivotArea outline="0" collapsedLevelsAreSubtotals="1" fieldPosition="0"/>
    </format>
    <format dxfId="390">
      <pivotArea outline="0" fieldPosition="0">
        <references count="1">
          <reference field="4294967294" count="1">
            <x v="0"/>
          </reference>
        </references>
      </pivotArea>
    </format>
    <format dxfId="389">
      <pivotArea field="13" dataOnly="0" grandRow="1" axis="axisPage" fieldPosition="0">
        <references count="1">
          <reference field="13" count="1" selected="0">
            <x v="0"/>
          </reference>
        </references>
      </pivotArea>
    </format>
    <format dxfId="388">
      <pivotArea outline="0" collapsedLevelsAreSubtotals="1" fieldPosition="0"/>
    </format>
    <format dxfId="387">
      <pivotArea dataOnly="0" labelOnly="1" outline="0" axis="axisValues" fieldPosition="0"/>
    </format>
    <format dxfId="386">
      <pivotArea dataOnly="0" labelOnly="1" grandRow="1" outline="0" fieldPosition="0"/>
    </format>
    <format dxfId="385">
      <pivotArea dataOnly="0" labelOnly="1" outline="0" fieldPosition="0">
        <references count="1">
          <reference field="13" count="1">
            <x v="0"/>
          </reference>
        </references>
      </pivotArea>
    </format>
    <format dxfId="384">
      <pivotArea field="13" type="button" dataOnly="0" labelOnly="1" outline="0" axis="axisPage" fieldPosition="0"/>
    </format>
    <format dxfId="3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455E5-C5C6-45E6-A7FA-8054D3105436}" name="Recruitment Pipe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1:I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sortType="descending">
      <items count="6">
        <item sd="0" x="4"/>
        <item sd="0" x="1"/>
        <item sd="0" x="3"/>
        <item sd="0" x="2"/>
        <item sd="0" x="0"/>
        <item t="default"/>
      </items>
      <autoSortScope>
        <pivotArea dataOnly="0" outline="0" fieldPosition="0">
          <references count="1">
            <reference field="4294967294" count="1" selected="0">
              <x v="0"/>
            </reference>
          </references>
        </pivotArea>
      </autoSortScope>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5">
    <i>
      <x v="1"/>
    </i>
    <i>
      <x v="2"/>
    </i>
    <i>
      <x v="3"/>
    </i>
    <i>
      <x v="4"/>
    </i>
    <i>
      <x/>
    </i>
  </rowItems>
  <colItems count="1">
    <i/>
  </colItems>
  <dataFields count="1">
    <dataField name="Count of Applicant ID" fld="0" subtotal="count" baseField="13" baseItem="0"/>
  </dataFields>
  <formats count="2">
    <format dxfId="366">
      <pivotArea dataOnly="0" labelOnly="1" fieldPosition="0">
        <references count="1">
          <reference field="13" count="0"/>
        </references>
      </pivotArea>
    </format>
    <format dxfId="3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7B995-4428-4FE2-962B-D6316F704453}" name="Sources of Applicati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2:B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axis="axisRow" showAll="0">
      <items count="5">
        <item sd="0" x="0"/>
        <item sd="0" x="2"/>
        <item sd="0" x="1"/>
        <item sd="0" x="3"/>
        <item t="default"/>
      </items>
    </pivotField>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0"/>
    <field x="22"/>
    <field x="21"/>
    <field x="14"/>
  </rowFields>
  <rowItems count="4">
    <i>
      <x/>
    </i>
    <i>
      <x v="1"/>
    </i>
    <i>
      <x v="2"/>
    </i>
    <i>
      <x v="3"/>
    </i>
  </rowItems>
  <colItems count="1">
    <i/>
  </colItems>
  <dataFields count="1">
    <dataField name="Count of Applicant ID" fld="0" subtotal="count" baseField="20" baseItem="1"/>
  </dataFields>
  <chartFormats count="17">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0" count="1" selected="0">
            <x v="0"/>
          </reference>
        </references>
      </pivotArea>
    </chartFormat>
    <chartFormat chart="9" format="2">
      <pivotArea type="data" outline="0" fieldPosition="0">
        <references count="2">
          <reference field="4294967294" count="1" selected="0">
            <x v="0"/>
          </reference>
          <reference field="10" count="1" selected="0">
            <x v="1"/>
          </reference>
        </references>
      </pivotArea>
    </chartFormat>
    <chartFormat chart="9" format="3">
      <pivotArea type="data" outline="0" fieldPosition="0">
        <references count="2">
          <reference field="4294967294" count="1" selected="0">
            <x v="0"/>
          </reference>
          <reference field="10" count="1" selected="0">
            <x v="2"/>
          </reference>
        </references>
      </pivotArea>
    </chartFormat>
    <chartFormat chart="9" format="4">
      <pivotArea type="data" outline="0" fieldPosition="0">
        <references count="2">
          <reference field="4294967294" count="1" selected="0">
            <x v="0"/>
          </reference>
          <reference field="10" count="1" selected="0">
            <x v="3"/>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0" count="1" selected="0">
            <x v="0"/>
          </reference>
        </references>
      </pivotArea>
    </chartFormat>
    <chartFormat chart="14" format="7">
      <pivotArea type="data" outline="0" fieldPosition="0">
        <references count="2">
          <reference field="4294967294" count="1" selected="0">
            <x v="0"/>
          </reference>
          <reference field="10" count="1" selected="0">
            <x v="1"/>
          </reference>
        </references>
      </pivotArea>
    </chartFormat>
    <chartFormat chart="14" format="8">
      <pivotArea type="data" outline="0" fieldPosition="0">
        <references count="2">
          <reference field="4294967294" count="1" selected="0">
            <x v="0"/>
          </reference>
          <reference field="10" count="1" selected="0">
            <x v="2"/>
          </reference>
        </references>
      </pivotArea>
    </chartFormat>
    <chartFormat chart="14" format="9">
      <pivotArea type="data" outline="0" fieldPosition="0">
        <references count="2">
          <reference field="4294967294" count="1" selected="0">
            <x v="0"/>
          </reference>
          <reference field="10"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 chart="15" format="13">
      <pivotArea type="data" outline="0" fieldPosition="0">
        <references count="2">
          <reference field="4294967294" count="1" selected="0">
            <x v="0"/>
          </reference>
          <reference field="10" count="1" selected="0">
            <x v="2"/>
          </reference>
        </references>
      </pivotArea>
    </chartFormat>
    <chartFormat chart="1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8DB63-85F2-4538-AA79-B0B312A0235D}" name="Vacancy Fill Rate"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B7"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sd="0" x="4"/>
        <item sd="0" x="1"/>
        <item sd="0" x="3"/>
        <item sd="0" x="2"/>
        <item sd="0"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6">
    <i>
      <x/>
    </i>
    <i>
      <x v="1"/>
    </i>
    <i>
      <x v="2"/>
    </i>
    <i>
      <x v="3"/>
    </i>
    <i>
      <x v="4"/>
    </i>
    <i t="grand">
      <x/>
    </i>
  </rowItems>
  <colItems count="1">
    <i/>
  </colItems>
  <dataFields count="1">
    <dataField name="Count of Applicant ID" fld="0" subtotal="count" baseField="13" baseItem="0"/>
  </dataFields>
  <formats count="2">
    <format dxfId="364">
      <pivotArea dataOnly="0" labelOnly="1" fieldPosition="0">
        <references count="1">
          <reference field="13" count="0"/>
        </references>
      </pivotArea>
    </format>
    <format dxfId="3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65D1A1-3AC0-4CA2-9DCC-BCA33E5BB7C8}" name="Pivot_AppVolumeMonthl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B3: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9"/>
  </rowFields>
  <rowItems count="13">
    <i>
      <x v="1"/>
    </i>
    <i>
      <x v="2"/>
    </i>
    <i>
      <x v="3"/>
    </i>
    <i>
      <x v="4"/>
    </i>
    <i>
      <x v="5"/>
    </i>
    <i>
      <x v="6"/>
    </i>
    <i>
      <x v="7"/>
    </i>
    <i>
      <x v="8"/>
    </i>
    <i>
      <x v="9"/>
    </i>
    <i>
      <x v="10"/>
    </i>
    <i>
      <x v="11"/>
    </i>
    <i>
      <x v="12"/>
    </i>
    <i t="grand">
      <x/>
    </i>
  </rowItems>
  <colItems count="1">
    <i/>
  </colItems>
  <dataFields count="1">
    <dataField name="Count of Applicant ID" fld="0" subtotal="count" baseField="0" baseItem="0"/>
  </dataFields>
  <chartFormats count="54">
    <chartFormat chart="14"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9" count="1" selected="0">
            <x v="1"/>
          </reference>
        </references>
      </pivotArea>
    </chartFormat>
    <chartFormat chart="16" format="2">
      <pivotArea type="data" outline="0" fieldPosition="0">
        <references count="2">
          <reference field="4294967294" count="1" selected="0">
            <x v="0"/>
          </reference>
          <reference field="19" count="1" selected="0">
            <x v="2"/>
          </reference>
        </references>
      </pivotArea>
    </chartFormat>
    <chartFormat chart="16" format="3">
      <pivotArea type="data" outline="0" fieldPosition="0">
        <references count="2">
          <reference field="4294967294" count="1" selected="0">
            <x v="0"/>
          </reference>
          <reference field="19" count="1" selected="0">
            <x v="3"/>
          </reference>
        </references>
      </pivotArea>
    </chartFormat>
    <chartFormat chart="16" format="4">
      <pivotArea type="data" outline="0" fieldPosition="0">
        <references count="2">
          <reference field="4294967294" count="1" selected="0">
            <x v="0"/>
          </reference>
          <reference field="19" count="1" selected="0">
            <x v="4"/>
          </reference>
        </references>
      </pivotArea>
    </chartFormat>
    <chartFormat chart="16" format="5">
      <pivotArea type="data" outline="0" fieldPosition="0">
        <references count="2">
          <reference field="4294967294" count="1" selected="0">
            <x v="0"/>
          </reference>
          <reference field="19" count="1" selected="0">
            <x v="5"/>
          </reference>
        </references>
      </pivotArea>
    </chartFormat>
    <chartFormat chart="16" format="6">
      <pivotArea type="data" outline="0" fieldPosition="0">
        <references count="2">
          <reference field="4294967294" count="1" selected="0">
            <x v="0"/>
          </reference>
          <reference field="19" count="1" selected="0">
            <x v="6"/>
          </reference>
        </references>
      </pivotArea>
    </chartFormat>
    <chartFormat chart="16" format="7">
      <pivotArea type="data" outline="0" fieldPosition="0">
        <references count="2">
          <reference field="4294967294" count="1" selected="0">
            <x v="0"/>
          </reference>
          <reference field="19" count="1" selected="0">
            <x v="7"/>
          </reference>
        </references>
      </pivotArea>
    </chartFormat>
    <chartFormat chart="16" format="8">
      <pivotArea type="data" outline="0" fieldPosition="0">
        <references count="2">
          <reference field="4294967294" count="1" selected="0">
            <x v="0"/>
          </reference>
          <reference field="19" count="1" selected="0">
            <x v="8"/>
          </reference>
        </references>
      </pivotArea>
    </chartFormat>
    <chartFormat chart="16" format="9">
      <pivotArea type="data" outline="0" fieldPosition="0">
        <references count="2">
          <reference field="4294967294" count="1" selected="0">
            <x v="0"/>
          </reference>
          <reference field="19" count="1" selected="0">
            <x v="9"/>
          </reference>
        </references>
      </pivotArea>
    </chartFormat>
    <chartFormat chart="16" format="10">
      <pivotArea type="data" outline="0" fieldPosition="0">
        <references count="2">
          <reference field="4294967294" count="1" selected="0">
            <x v="0"/>
          </reference>
          <reference field="19" count="1" selected="0">
            <x v="10"/>
          </reference>
        </references>
      </pivotArea>
    </chartFormat>
    <chartFormat chart="16" format="11">
      <pivotArea type="data" outline="0" fieldPosition="0">
        <references count="2">
          <reference field="4294967294" count="1" selected="0">
            <x v="0"/>
          </reference>
          <reference field="19" count="1" selected="0">
            <x v="11"/>
          </reference>
        </references>
      </pivotArea>
    </chartFormat>
    <chartFormat chart="16" format="12">
      <pivotArea type="data" outline="0" fieldPosition="0">
        <references count="2">
          <reference field="4294967294" count="1" selected="0">
            <x v="0"/>
          </reference>
          <reference field="19" count="1" selected="0">
            <x v="12"/>
          </reference>
        </references>
      </pivotArea>
    </chartFormat>
    <chartFormat chart="22" format="26" series="1">
      <pivotArea type="data" outline="0" fieldPosition="0">
        <references count="1">
          <reference field="4294967294" count="1" selected="0">
            <x v="0"/>
          </reference>
        </references>
      </pivotArea>
    </chartFormat>
    <chartFormat chart="22" format="27">
      <pivotArea type="data" outline="0" fieldPosition="0">
        <references count="2">
          <reference field="4294967294" count="1" selected="0">
            <x v="0"/>
          </reference>
          <reference field="19" count="1" selected="0">
            <x v="1"/>
          </reference>
        </references>
      </pivotArea>
    </chartFormat>
    <chartFormat chart="22" format="28">
      <pivotArea type="data" outline="0" fieldPosition="0">
        <references count="2">
          <reference field="4294967294" count="1" selected="0">
            <x v="0"/>
          </reference>
          <reference field="19" count="1" selected="0">
            <x v="2"/>
          </reference>
        </references>
      </pivotArea>
    </chartFormat>
    <chartFormat chart="22" format="29">
      <pivotArea type="data" outline="0" fieldPosition="0">
        <references count="2">
          <reference field="4294967294" count="1" selected="0">
            <x v="0"/>
          </reference>
          <reference field="19" count="1" selected="0">
            <x v="3"/>
          </reference>
        </references>
      </pivotArea>
    </chartFormat>
    <chartFormat chart="22" format="30">
      <pivotArea type="data" outline="0" fieldPosition="0">
        <references count="2">
          <reference field="4294967294" count="1" selected="0">
            <x v="0"/>
          </reference>
          <reference field="19" count="1" selected="0">
            <x v="4"/>
          </reference>
        </references>
      </pivotArea>
    </chartFormat>
    <chartFormat chart="22" format="31">
      <pivotArea type="data" outline="0" fieldPosition="0">
        <references count="2">
          <reference field="4294967294" count="1" selected="0">
            <x v="0"/>
          </reference>
          <reference field="19" count="1" selected="0">
            <x v="5"/>
          </reference>
        </references>
      </pivotArea>
    </chartFormat>
    <chartFormat chart="22" format="32">
      <pivotArea type="data" outline="0" fieldPosition="0">
        <references count="2">
          <reference field="4294967294" count="1" selected="0">
            <x v="0"/>
          </reference>
          <reference field="19" count="1" selected="0">
            <x v="6"/>
          </reference>
        </references>
      </pivotArea>
    </chartFormat>
    <chartFormat chart="22" format="33">
      <pivotArea type="data" outline="0" fieldPosition="0">
        <references count="2">
          <reference field="4294967294" count="1" selected="0">
            <x v="0"/>
          </reference>
          <reference field="19" count="1" selected="0">
            <x v="7"/>
          </reference>
        </references>
      </pivotArea>
    </chartFormat>
    <chartFormat chart="22" format="34">
      <pivotArea type="data" outline="0" fieldPosition="0">
        <references count="2">
          <reference field="4294967294" count="1" selected="0">
            <x v="0"/>
          </reference>
          <reference field="19" count="1" selected="0">
            <x v="8"/>
          </reference>
        </references>
      </pivotArea>
    </chartFormat>
    <chartFormat chart="22" format="35">
      <pivotArea type="data" outline="0" fieldPosition="0">
        <references count="2">
          <reference field="4294967294" count="1" selected="0">
            <x v="0"/>
          </reference>
          <reference field="19" count="1" selected="0">
            <x v="9"/>
          </reference>
        </references>
      </pivotArea>
    </chartFormat>
    <chartFormat chart="22" format="36">
      <pivotArea type="data" outline="0" fieldPosition="0">
        <references count="2">
          <reference field="4294967294" count="1" selected="0">
            <x v="0"/>
          </reference>
          <reference field="19" count="1" selected="0">
            <x v="10"/>
          </reference>
        </references>
      </pivotArea>
    </chartFormat>
    <chartFormat chart="22" format="37">
      <pivotArea type="data" outline="0" fieldPosition="0">
        <references count="2">
          <reference field="4294967294" count="1" selected="0">
            <x v="0"/>
          </reference>
          <reference field="19" count="1" selected="0">
            <x v="11"/>
          </reference>
        </references>
      </pivotArea>
    </chartFormat>
    <chartFormat chart="22" format="38">
      <pivotArea type="data" outline="0" fieldPosition="0">
        <references count="2">
          <reference field="4294967294" count="1" selected="0">
            <x v="0"/>
          </reference>
          <reference field="19" count="1" selected="0">
            <x v="12"/>
          </reference>
        </references>
      </pivotArea>
    </chartFormat>
    <chartFormat chart="23" format="13" series="1">
      <pivotArea type="data" outline="0" fieldPosition="0">
        <references count="1">
          <reference field="4294967294" count="1" selected="0">
            <x v="0"/>
          </reference>
        </references>
      </pivotArea>
    </chartFormat>
    <chartFormat chart="23" format="14">
      <pivotArea type="data" outline="0" fieldPosition="0">
        <references count="2">
          <reference field="4294967294" count="1" selected="0">
            <x v="0"/>
          </reference>
          <reference field="19" count="1" selected="0">
            <x v="1"/>
          </reference>
        </references>
      </pivotArea>
    </chartFormat>
    <chartFormat chart="23" format="15">
      <pivotArea type="data" outline="0" fieldPosition="0">
        <references count="2">
          <reference field="4294967294" count="1" selected="0">
            <x v="0"/>
          </reference>
          <reference field="19" count="1" selected="0">
            <x v="2"/>
          </reference>
        </references>
      </pivotArea>
    </chartFormat>
    <chartFormat chart="23" format="16">
      <pivotArea type="data" outline="0" fieldPosition="0">
        <references count="2">
          <reference field="4294967294" count="1" selected="0">
            <x v="0"/>
          </reference>
          <reference field="19" count="1" selected="0">
            <x v="3"/>
          </reference>
        </references>
      </pivotArea>
    </chartFormat>
    <chartFormat chart="23" format="17">
      <pivotArea type="data" outline="0" fieldPosition="0">
        <references count="2">
          <reference field="4294967294" count="1" selected="0">
            <x v="0"/>
          </reference>
          <reference field="19" count="1" selected="0">
            <x v="4"/>
          </reference>
        </references>
      </pivotArea>
    </chartFormat>
    <chartFormat chart="23" format="18">
      <pivotArea type="data" outline="0" fieldPosition="0">
        <references count="2">
          <reference field="4294967294" count="1" selected="0">
            <x v="0"/>
          </reference>
          <reference field="19" count="1" selected="0">
            <x v="5"/>
          </reference>
        </references>
      </pivotArea>
    </chartFormat>
    <chartFormat chart="23" format="19">
      <pivotArea type="data" outline="0" fieldPosition="0">
        <references count="2">
          <reference field="4294967294" count="1" selected="0">
            <x v="0"/>
          </reference>
          <reference field="19" count="1" selected="0">
            <x v="6"/>
          </reference>
        </references>
      </pivotArea>
    </chartFormat>
    <chartFormat chart="23" format="20">
      <pivotArea type="data" outline="0" fieldPosition="0">
        <references count="2">
          <reference field="4294967294" count="1" selected="0">
            <x v="0"/>
          </reference>
          <reference field="19" count="1" selected="0">
            <x v="7"/>
          </reference>
        </references>
      </pivotArea>
    </chartFormat>
    <chartFormat chart="23" format="21">
      <pivotArea type="data" outline="0" fieldPosition="0">
        <references count="2">
          <reference field="4294967294" count="1" selected="0">
            <x v="0"/>
          </reference>
          <reference field="19" count="1" selected="0">
            <x v="8"/>
          </reference>
        </references>
      </pivotArea>
    </chartFormat>
    <chartFormat chart="23" format="22">
      <pivotArea type="data" outline="0" fieldPosition="0">
        <references count="2">
          <reference field="4294967294" count="1" selected="0">
            <x v="0"/>
          </reference>
          <reference field="19" count="1" selected="0">
            <x v="9"/>
          </reference>
        </references>
      </pivotArea>
    </chartFormat>
    <chartFormat chart="23" format="23">
      <pivotArea type="data" outline="0" fieldPosition="0">
        <references count="2">
          <reference field="4294967294" count="1" selected="0">
            <x v="0"/>
          </reference>
          <reference field="19" count="1" selected="0">
            <x v="10"/>
          </reference>
        </references>
      </pivotArea>
    </chartFormat>
    <chartFormat chart="23" format="24">
      <pivotArea type="data" outline="0" fieldPosition="0">
        <references count="2">
          <reference field="4294967294" count="1" selected="0">
            <x v="0"/>
          </reference>
          <reference field="19" count="1" selected="0">
            <x v="11"/>
          </reference>
        </references>
      </pivotArea>
    </chartFormat>
    <chartFormat chart="23" format="25">
      <pivotArea type="data" outline="0" fieldPosition="0">
        <references count="2">
          <reference field="4294967294" count="1" selected="0">
            <x v="0"/>
          </reference>
          <reference field="19" count="1" selected="0">
            <x v="12"/>
          </reference>
        </references>
      </pivotArea>
    </chartFormat>
    <chartFormat chart="24" format="26" series="1">
      <pivotArea type="data" outline="0" fieldPosition="0">
        <references count="1">
          <reference field="4294967294" count="1" selected="0">
            <x v="0"/>
          </reference>
        </references>
      </pivotArea>
    </chartFormat>
    <chartFormat chart="24" format="27">
      <pivotArea type="data" outline="0" fieldPosition="0">
        <references count="2">
          <reference field="4294967294" count="1" selected="0">
            <x v="0"/>
          </reference>
          <reference field="19" count="1" selected="0">
            <x v="1"/>
          </reference>
        </references>
      </pivotArea>
    </chartFormat>
    <chartFormat chart="24" format="28">
      <pivotArea type="data" outline="0" fieldPosition="0">
        <references count="2">
          <reference field="4294967294" count="1" selected="0">
            <x v="0"/>
          </reference>
          <reference field="19" count="1" selected="0">
            <x v="2"/>
          </reference>
        </references>
      </pivotArea>
    </chartFormat>
    <chartFormat chart="24" format="29">
      <pivotArea type="data" outline="0" fieldPosition="0">
        <references count="2">
          <reference field="4294967294" count="1" selected="0">
            <x v="0"/>
          </reference>
          <reference field="19" count="1" selected="0">
            <x v="3"/>
          </reference>
        </references>
      </pivotArea>
    </chartFormat>
    <chartFormat chart="24" format="30">
      <pivotArea type="data" outline="0" fieldPosition="0">
        <references count="2">
          <reference field="4294967294" count="1" selected="0">
            <x v="0"/>
          </reference>
          <reference field="19" count="1" selected="0">
            <x v="4"/>
          </reference>
        </references>
      </pivotArea>
    </chartFormat>
    <chartFormat chart="24" format="31">
      <pivotArea type="data" outline="0" fieldPosition="0">
        <references count="2">
          <reference field="4294967294" count="1" selected="0">
            <x v="0"/>
          </reference>
          <reference field="19" count="1" selected="0">
            <x v="5"/>
          </reference>
        </references>
      </pivotArea>
    </chartFormat>
    <chartFormat chart="24" format="32">
      <pivotArea type="data" outline="0" fieldPosition="0">
        <references count="2">
          <reference field="4294967294" count="1" selected="0">
            <x v="0"/>
          </reference>
          <reference field="19" count="1" selected="0">
            <x v="6"/>
          </reference>
        </references>
      </pivotArea>
    </chartFormat>
    <chartFormat chart="24" format="33">
      <pivotArea type="data" outline="0" fieldPosition="0">
        <references count="2">
          <reference field="4294967294" count="1" selected="0">
            <x v="0"/>
          </reference>
          <reference field="19" count="1" selected="0">
            <x v="7"/>
          </reference>
        </references>
      </pivotArea>
    </chartFormat>
    <chartFormat chart="24" format="34">
      <pivotArea type="data" outline="0" fieldPosition="0">
        <references count="2">
          <reference field="4294967294" count="1" selected="0">
            <x v="0"/>
          </reference>
          <reference field="19" count="1" selected="0">
            <x v="8"/>
          </reference>
        </references>
      </pivotArea>
    </chartFormat>
    <chartFormat chart="24" format="35">
      <pivotArea type="data" outline="0" fieldPosition="0">
        <references count="2">
          <reference field="4294967294" count="1" selected="0">
            <x v="0"/>
          </reference>
          <reference field="19" count="1" selected="0">
            <x v="9"/>
          </reference>
        </references>
      </pivotArea>
    </chartFormat>
    <chartFormat chart="24" format="36">
      <pivotArea type="data" outline="0" fieldPosition="0">
        <references count="2">
          <reference field="4294967294" count="1" selected="0">
            <x v="0"/>
          </reference>
          <reference field="19" count="1" selected="0">
            <x v="10"/>
          </reference>
        </references>
      </pivotArea>
    </chartFormat>
    <chartFormat chart="24" format="37">
      <pivotArea type="data" outline="0" fieldPosition="0">
        <references count="2">
          <reference field="4294967294" count="1" selected="0">
            <x v="0"/>
          </reference>
          <reference field="19" count="1" selected="0">
            <x v="11"/>
          </reference>
        </references>
      </pivotArea>
    </chartFormat>
    <chartFormat chart="24" format="38">
      <pivotArea type="data" outline="0" fieldPosition="0">
        <references count="2">
          <reference field="4294967294" count="1" selected="0">
            <x v="0"/>
          </reference>
          <reference field="1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B2D8B-0C9B-41A2-AF56-09AA4156F226}" name="Pivot_HiresPer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B4: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axis="axisRow" showAll="0">
      <items count="13">
        <item x="5"/>
        <item x="8"/>
        <item x="0"/>
        <item x="6"/>
        <item x="3"/>
        <item x="11"/>
        <item x="1"/>
        <item x="2"/>
        <item x="9"/>
        <item x="4"/>
        <item x="10"/>
        <item x="7"/>
        <item t="default"/>
      </items>
    </pivotField>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6"/>
  </rowFields>
  <rowItems count="12">
    <i>
      <x/>
    </i>
    <i>
      <x v="1"/>
    </i>
    <i>
      <x v="2"/>
    </i>
    <i>
      <x v="3"/>
    </i>
    <i>
      <x v="4"/>
    </i>
    <i>
      <x v="5"/>
    </i>
    <i>
      <x v="6"/>
    </i>
    <i>
      <x v="7"/>
    </i>
    <i>
      <x v="8"/>
    </i>
    <i>
      <x v="9"/>
    </i>
    <i>
      <x v="10"/>
    </i>
    <i>
      <x v="11"/>
    </i>
  </rowItems>
  <colItems count="1">
    <i/>
  </colItems>
  <dataFields count="1">
    <dataField name="Count of Applicant ID" fld="0" subtotal="count" showDataAs="percentOfCol" baseField="16" baseItem="0" numFmtId="9"/>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664A8D-5380-42E7-BFEB-95601C176F5B}" name="Pivot_HiresBy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5">
  <location ref="B3:C11"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axis="axisRow" showAll="0" sortType="ascending">
      <items count="11">
        <item x="5"/>
        <item x="0"/>
        <item x="7"/>
        <item x="4"/>
        <item x="6"/>
        <item x="2"/>
        <item m="1" x="9"/>
        <item x="1"/>
        <item m="1" x="8"/>
        <item x="3"/>
        <item t="default"/>
      </items>
    </pivotField>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9"/>
  </rowFields>
  <rowItems count="8">
    <i>
      <x/>
    </i>
    <i>
      <x v="1"/>
    </i>
    <i>
      <x v="2"/>
    </i>
    <i>
      <x v="3"/>
    </i>
    <i>
      <x v="4"/>
    </i>
    <i>
      <x v="5"/>
    </i>
    <i>
      <x v="7"/>
    </i>
    <i>
      <x v="9"/>
    </i>
  </rowItems>
  <colItems count="1">
    <i/>
  </colItems>
  <pageFields count="1">
    <pageField fld="17" item="2" hier="-1"/>
  </pageFields>
  <dataFields count="1">
    <dataField name="Count of Applicant ID" fld="0" subtotal="count" showDataAs="percentOfCol" baseField="9" baseItem="0" numFmtId="9"/>
  </dataFields>
  <formats count="1">
    <format dxfId="362">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9"/>
          </reference>
        </references>
      </pivotArea>
    </chartFormat>
    <chartFormat chart="25" format="2">
      <pivotArea type="data" outline="0" fieldPosition="0">
        <references count="2">
          <reference field="4294967294" count="1" selected="0">
            <x v="0"/>
          </reference>
          <reference field="9" count="1" selected="0">
            <x v="7"/>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8ECA9B-945C-4F56-8926-ECCC38C800FA}" name="Pivot_HiresBySour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B3:C7"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axis="axisRow" showAll="0">
      <items count="5">
        <item sd="0" x="0"/>
        <item sd="0" x="2"/>
        <item sd="0" x="1"/>
        <item sd="0" x="3"/>
        <item t="default"/>
      </items>
    </pivotField>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1"/>
  </rowFields>
  <rowItems count="4">
    <i>
      <x/>
    </i>
    <i>
      <x v="1"/>
    </i>
    <i>
      <x v="2"/>
    </i>
    <i>
      <x v="3"/>
    </i>
  </rowItems>
  <colItems count="1">
    <i/>
  </colItems>
  <pageFields count="1">
    <pageField fld="17" item="2" hier="-1"/>
  </pageFields>
  <dataFields count="1">
    <dataField name="Count of Applicant ID" fld="0" subtotal="count" showDataAs="percentOfCol" baseField="11" baseItem="0" numFmtId="9"/>
  </dataFields>
  <formats count="1">
    <format dxfId="361">
      <pivotArea outline="0" collapsedLevelsAreSubtotals="1"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1"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1" count="1" selected="0">
            <x v="3"/>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1"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1"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D62904-847A-4633-899F-44C0F94D8C9B}" name="Pivot_OfferAcceptanceR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B4:C16"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1"/>
  </rowFields>
  <rowItems count="12">
    <i>
      <x v="1"/>
    </i>
    <i>
      <x v="2"/>
    </i>
    <i>
      <x v="3"/>
    </i>
    <i>
      <x v="4"/>
    </i>
    <i>
      <x v="5"/>
    </i>
    <i>
      <x v="6"/>
    </i>
    <i>
      <x v="7"/>
    </i>
    <i>
      <x v="8"/>
    </i>
    <i>
      <x v="9"/>
    </i>
    <i>
      <x v="10"/>
    </i>
    <i>
      <x v="11"/>
    </i>
    <i>
      <x v="12"/>
    </i>
  </rowItems>
  <colItems count="1">
    <i/>
  </colItems>
  <pageFields count="1">
    <pageField fld="13" item="3" hier="-1"/>
  </pageFields>
  <dataFields count="1">
    <dataField name="Count of Applicant ID" fld="0" subtotal="count" baseField="17" baseItem="1"/>
  </dataFields>
  <chartFormats count="2">
    <chartFormat chart="10" format="7"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435F9D-A7D9-47AB-809A-B5A222C2000A}" name="Pivot_AvgTimeTo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2:B4" firstHeaderRow="1" firstDataRow="1" firstDataCol="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dataField="1" showAll="0"/>
    <pivotField showAll="0"/>
    <pivotField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1">
    <field x="22"/>
  </rowFields>
  <rowItems count="2">
    <i>
      <x v="1"/>
    </i>
    <i>
      <x v="2"/>
    </i>
  </rowItems>
  <colItems count="1">
    <i/>
  </colItems>
  <dataFields count="1">
    <dataField name="Average of Time to Hire (days)" fld="15" subtotal="average" baseField="0" baseItem="0" numFmtId="1"/>
  </dataFields>
  <formats count="5">
    <format dxfId="360">
      <pivotArea outline="0" collapsedLevelsAreSubtotals="1" fieldPosition="0"/>
    </format>
    <format dxfId="359">
      <pivotArea outline="0" collapsedLevelsAreSubtotals="1" fieldPosition="0"/>
    </format>
    <format dxfId="358">
      <pivotArea dataOnly="0" labelOnly="1" outline="0" axis="axisValues" fieldPosition="0"/>
    </format>
    <format dxfId="357">
      <pivotArea dataOnly="0" fieldPosition="0">
        <references count="1">
          <reference field="22" count="2">
            <x v="1"/>
            <x v="2"/>
          </reference>
        </references>
      </pivotArea>
    </format>
    <format dxfId="356">
      <pivotArea dataOnly="0" fieldPosition="0">
        <references count="1">
          <reference field="22"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F1FE1C0-824D-43E2-89D7-1321137833DD}" name="Hired by Gender" cacheId="144" applyNumberFormats="0" applyBorderFormats="0" applyFontFormats="0" applyPatternFormats="0" applyAlignmentFormats="0" applyWidthHeightFormats="1" dataCaption="Values" tag="b8b7b840-25cd-4627-abf7-5bf92be66f18" updatedVersion="8" minRefreshableVersion="3" useAutoFormatting="1" subtotalHiddenItems="1" rowGrandTotals="0" colGrandTotals="0" itemPrintTitles="1" createdVersion="8" indent="0" outline="1" outlineData="1" multipleFieldFilters="0" chartFormat="9">
  <location ref="P22:Q25" firstHeaderRow="1" firstDataRow="1" firstDataCol="1" rowPageCount="1" colPageCount="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x v="2"/>
    </i>
  </rowItems>
  <colItems count="1">
    <i/>
  </colItems>
  <pageFields count="1">
    <pageField fld="2" hier="13" name="[recruitment_data].[Joined After offer].&amp;[Yes]" cap="Yes"/>
  </pageFields>
  <dataFields count="1">
    <dataField name="Count of Joined After offer" fld="1" subtotal="count" baseField="0" baseItem="0"/>
  </dataFields>
  <formats count="5">
    <format dxfId="396">
      <pivotArea type="all" dataOnly="0" outline="0" fieldPosition="0"/>
    </format>
    <format dxfId="395">
      <pivotArea outline="0" collapsedLevelsAreSubtotals="1" fieldPosition="0"/>
    </format>
    <format dxfId="394">
      <pivotArea field="0" type="button" dataOnly="0" labelOnly="1" outline="0" axis="axisRow" fieldPosition="0"/>
    </format>
    <format dxfId="393">
      <pivotArea dataOnly="0" labelOnly="1" fieldPosition="0">
        <references count="1">
          <reference field="0" count="0"/>
        </references>
      </pivotArea>
    </format>
    <format dxfId="392">
      <pivotArea dataOnly="0" labelOnly="1" outline="0" axis="axisValues" fieldPosition="0"/>
    </format>
  </formats>
  <chartFormats count="12">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2"/>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0"/>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4FFB377-69B3-424C-9A8A-B2CD6E87F978}" name="Age Group" cacheId="135" applyNumberFormats="0" applyBorderFormats="0" applyFontFormats="0" applyPatternFormats="0" applyAlignmentFormats="0" applyWidthHeightFormats="1" dataCaption="Values" tag="e0abc8c4-d39d-4ed1-84f4-9f1aeac02354" updatedVersion="8" minRefreshableVersion="3" useAutoFormatting="1" subtotalHiddenItems="1" rowGrandTotals="0" colGrandTotals="0" itemPrintTitles="1" createdVersion="8" indent="0" outline="1" outlineData="1" multipleFieldFilters="0" chartFormat="7" rowHeaderCaption="Age Group">
  <location ref="W22:X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Count of Joined After offer" fld="2" subtotal="count" baseField="0" baseItem="1"/>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FF38FD-925C-401B-AE13-16340349DE25}" name="Hiring cost by month" cacheId="147" applyNumberFormats="0" applyBorderFormats="0" applyFontFormats="0" applyPatternFormats="0" applyAlignmentFormats="0" applyWidthHeightFormats="1" dataCaption="Values" tag="a458767d-3f6a-439a-9cc4-ee0b2e35a62a" updatedVersion="8" minRefreshableVersion="3" useAutoFormatting="1" subtotalHiddenItems="1" rowGrandTotals="0" colGrandTotals="0" itemPrintTitles="1" createdVersion="8" indent="0" outline="1" outlineData="1" multipleFieldFilters="0" chartFormat="52" rowHeaderCaption="Months">
  <location ref="M22:N34"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st Per Hire" fld="1" baseField="0" baseItem="0" numFmtId="164"/>
  </dataFields>
  <formats count="7">
    <format dxfId="403">
      <pivotArea outline="0" collapsedLevelsAreSubtotals="1" fieldPosition="0"/>
    </format>
    <format dxfId="402">
      <pivotArea type="all" dataOnly="0" outline="0" fieldPosition="0"/>
    </format>
    <format dxfId="401">
      <pivotArea outline="0" collapsedLevelsAreSubtotals="1" fieldPosition="0"/>
    </format>
    <format dxfId="400">
      <pivotArea field="0" type="button" dataOnly="0" labelOnly="1" outline="0" axis="axisRow" fieldPosition="0"/>
    </format>
    <format dxfId="399">
      <pivotArea dataOnly="0" labelOnly="1" fieldPosition="0">
        <references count="1">
          <reference field="0" count="0"/>
        </references>
      </pivotArea>
    </format>
    <format dxfId="398">
      <pivotArea dataOnly="0" labelOnly="1" outline="0" axis="axisValues" fieldPosition="0"/>
    </format>
    <format dxfId="397">
      <pivotArea outline="0" fieldPosition="0">
        <references count="1">
          <reference field="4294967294" count="1">
            <x v="0"/>
          </reference>
        </references>
      </pivotArea>
    </format>
  </formats>
  <chartFormats count="3">
    <chartFormat chart="48" format="18"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1]"/>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71CC1D5-C766-4F99-BCAB-7DE35D2F1B19}" name="Hired by Education" cacheId="14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rowHeaderCaption="Education Level">
  <location ref="J22:K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Hired" fld="2" subtotal="count" baseField="0" baseItem="0"/>
  </dataFields>
  <formats count="5">
    <format dxfId="408">
      <pivotArea type="all" dataOnly="0" outline="0" fieldPosition="0"/>
    </format>
    <format dxfId="407">
      <pivotArea outline="0" collapsedLevelsAreSubtotals="1" fieldPosition="0"/>
    </format>
    <format dxfId="406">
      <pivotArea field="0" type="button" dataOnly="0" labelOnly="1" outline="0" axis="axisRow" fieldPosition="0"/>
    </format>
    <format dxfId="405">
      <pivotArea dataOnly="0" labelOnly="1" fieldPosition="0">
        <references count="1">
          <reference field="0" count="0"/>
        </references>
      </pivotArea>
    </format>
    <format dxfId="40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5E55C43-B845-4242-9E51-B2F5AB7BC4B6}" name="Hire cost by Job Role" cacheId="138" applyNumberFormats="0" applyBorderFormats="0" applyFontFormats="0" applyPatternFormats="0" applyAlignmentFormats="0" applyWidthHeightFormats="1" dataCaption="Values" tag="3c59fece-6c67-4bfc-85b5-af775fd2066b" updatedVersion="8" minRefreshableVersion="3" useAutoFormatting="1" subtotalHiddenItems="1" rowGrandTotals="0" colGrandTotals="0" itemPrintTitles="1" createdVersion="8" indent="0" outline="1" outlineData="1" multipleFieldFilters="0" chartFormat="15" rowHeaderCaption="Job Role">
  <location ref="S22:U38" firstHeaderRow="0" firstDataRow="1"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Hiring Cost" fld="1" baseField="0" baseItem="0"/>
    <dataField name="Avg Hiring Cost" fld="2" subtotal="average" baseField="0" baseItem="0"/>
  </dataFields>
  <formats count="5">
    <format dxfId="413">
      <pivotArea type="all" dataOnly="0" outline="0" fieldPosition="0"/>
    </format>
    <format dxfId="412">
      <pivotArea outline="0" collapsedLevelsAreSubtotals="1" fieldPosition="0"/>
    </format>
    <format dxfId="411">
      <pivotArea field="0" type="button" dataOnly="0" labelOnly="1" outline="0" axis="axisRow" fieldPosition="0"/>
    </format>
    <format dxfId="410">
      <pivotArea dataOnly="0" labelOnly="1" fieldPosition="0">
        <references count="1">
          <reference field="0" count="0"/>
        </references>
      </pivotArea>
    </format>
    <format dxfId="409">
      <pivotArea dataOnly="0" labelOnly="1" outline="0" fieldPosition="0">
        <references count="1">
          <reference field="4294967294" count="2">
            <x v="0"/>
            <x v="1"/>
          </reference>
        </references>
      </pivotArea>
    </format>
  </formats>
  <chartFormats count="2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pivotArea type="data" outline="0" fieldPosition="0">
        <references count="2">
          <reference field="4294967294" count="1" selected="0">
            <x v="1"/>
          </reference>
          <reference field="0" count="1" selected="0">
            <x v="5"/>
          </reference>
        </references>
      </pivotArea>
    </chartFormat>
    <chartFormat chart="14" format="7">
      <pivotArea type="data" outline="0" fieldPosition="0">
        <references count="2">
          <reference field="4294967294" count="1" selected="0">
            <x v="1"/>
          </reference>
          <reference field="0" count="1" selected="0">
            <x v="6"/>
          </reference>
        </references>
      </pivotArea>
    </chartFormat>
    <chartFormat chart="14" format="8">
      <pivotArea type="data" outline="0" fieldPosition="0">
        <references count="2">
          <reference field="4294967294" count="1" selected="0">
            <x v="0"/>
          </reference>
          <reference field="0" count="1" selected="0">
            <x v="6"/>
          </reference>
        </references>
      </pivotArea>
    </chartFormat>
    <chartFormat chart="14" format="9">
      <pivotArea type="data" outline="0" fieldPosition="0">
        <references count="2">
          <reference field="4294967294" count="1" selected="0">
            <x v="1"/>
          </reference>
          <reference field="0" count="1" selected="0">
            <x v="7"/>
          </reference>
        </references>
      </pivotArea>
    </chartFormat>
    <chartFormat chart="14" format="10">
      <pivotArea type="data" outline="0" fieldPosition="0">
        <references count="2">
          <reference field="4294967294" count="1" selected="0">
            <x v="1"/>
          </reference>
          <reference field="0" count="1" selected="0">
            <x v="11"/>
          </reference>
        </references>
      </pivotArea>
    </chartFormat>
    <chartFormat chart="14" format="11">
      <pivotArea type="data" outline="0" fieldPosition="0">
        <references count="2">
          <reference field="4294967294" count="1" selected="0">
            <x v="1"/>
          </reference>
          <reference field="0" count="1" selected="0">
            <x v="13"/>
          </reference>
        </references>
      </pivotArea>
    </chartFormat>
    <chartFormat chart="14" format="12">
      <pivotArea type="data" outline="0" fieldPosition="0">
        <references count="2">
          <reference field="4294967294" count="1" selected="0">
            <x v="1"/>
          </reference>
          <reference field="0" count="1" selected="0">
            <x v="14"/>
          </reference>
        </references>
      </pivotArea>
    </chartFormat>
    <chartFormat chart="14" format="13">
      <pivotArea type="data" outline="0" fieldPosition="0">
        <references count="2">
          <reference field="4294967294" count="1" selected="0">
            <x v="1"/>
          </reference>
          <reference field="0" count="1" selected="0">
            <x v="4"/>
          </reference>
        </references>
      </pivotArea>
    </chartFormat>
    <chartFormat chart="14" format="14">
      <pivotArea type="data" outline="0" fieldPosition="0">
        <references count="2">
          <reference field="4294967294" count="1" selected="0">
            <x v="1"/>
          </reference>
          <reference field="0" count="1" selected="0">
            <x v="0"/>
          </reference>
        </references>
      </pivotArea>
    </chartFormat>
    <chartFormat chart="14" format="15">
      <pivotArea type="data" outline="0" fieldPosition="0">
        <references count="2">
          <reference field="4294967294" count="1" selected="0">
            <x v="1"/>
          </reference>
          <reference field="0" count="1" selected="0">
            <x v="1"/>
          </reference>
        </references>
      </pivotArea>
    </chartFormat>
    <chartFormat chart="14" format="16">
      <pivotArea type="data" outline="0" fieldPosition="0">
        <references count="2">
          <reference field="4294967294" count="1" selected="0">
            <x v="1"/>
          </reference>
          <reference field="0" count="1" selected="0">
            <x v="8"/>
          </reference>
        </references>
      </pivotArea>
    </chartFormat>
    <chartFormat chart="14" format="17">
      <pivotArea type="data" outline="0" fieldPosition="0">
        <references count="2">
          <reference field="4294967294" count="1" selected="0">
            <x v="1"/>
          </reference>
          <reference field="0" count="1" selected="0">
            <x v="15"/>
          </reference>
        </references>
      </pivotArea>
    </chartFormat>
    <chartFormat chart="14" format="18">
      <pivotArea type="data" outline="0" fieldPosition="0">
        <references count="2">
          <reference field="4294967294" count="1" selected="0">
            <x v="0"/>
          </reference>
          <reference field="0" count="1" selected="0">
            <x v="3"/>
          </reference>
        </references>
      </pivotArea>
    </chartFormat>
    <chartFormat chart="14" format="19">
      <pivotArea type="data" outline="0" fieldPosition="0">
        <references count="2">
          <reference field="4294967294" count="1" selected="0">
            <x v="0"/>
          </reference>
          <reference field="0" count="1" selected="0">
            <x v="8"/>
          </reference>
        </references>
      </pivotArea>
    </chartFormat>
    <chartFormat chart="14" format="20">
      <pivotArea type="data" outline="0" fieldPosition="0">
        <references count="2">
          <reference field="4294967294" count="1" selected="0">
            <x v="1"/>
          </reference>
          <reference field="0" count="1" selected="0">
            <x v="12"/>
          </reference>
        </references>
      </pivotArea>
    </chartFormat>
    <chartFormat chart="14" format="21">
      <pivotArea type="data" outline="0" fieldPosition="0">
        <references count="2">
          <reference field="4294967294" count="1" selected="0">
            <x v="0"/>
          </reference>
          <reference field="0" count="1" selected="0">
            <x v="13"/>
          </reference>
        </references>
      </pivotArea>
    </chartFormat>
    <chartFormat chart="14" format="22">
      <pivotArea type="data" outline="0" fieldPosition="0">
        <references count="2">
          <reference field="4294967294" count="1" selected="0">
            <x v="0"/>
          </reference>
          <reference field="0" count="1" selected="0">
            <x v="14"/>
          </reference>
        </references>
      </pivotArea>
    </chartFormat>
    <chartFormat chart="14" format="23">
      <pivotArea type="data" outline="0" fieldPosition="0">
        <references count="2">
          <reference field="4294967294" count="1" selected="0">
            <x v="0"/>
          </reference>
          <reference field="0" count="1" selected="0">
            <x v="12"/>
          </reference>
        </references>
      </pivotArea>
    </chartFormat>
    <chartFormat chart="14" format="24">
      <pivotArea type="data" outline="0" fieldPosition="0">
        <references count="2">
          <reference field="4294967294" count="1" selected="0">
            <x v="0"/>
          </reference>
          <reference field="0" count="1" selected="0">
            <x v="15"/>
          </reference>
        </references>
      </pivotArea>
    </chartFormat>
    <chartFormat chart="14" format="25">
      <pivotArea type="data" outline="0" fieldPosition="0">
        <references count="2">
          <reference field="4294967294" count="1" selected="0">
            <x v="0"/>
          </reference>
          <reference field="0" count="1" selected="0">
            <x v="1"/>
          </reference>
        </references>
      </pivotArea>
    </chartFormat>
    <chartFormat chart="14" format="26">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Hiring Cost"/>
    <pivotHierarchy dragToData="1" caption="Avg Hiring 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4898E5B-C937-40CC-8AC4-B2806C866C28}" name="Years of Experience" cacheId="15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G22:H38" firstHeaderRow="1" firstDataRow="1" firstDataCol="1"/>
  <pivotFields count="3">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x v="15"/>
    </i>
  </rowItems>
  <colItems count="1">
    <i/>
  </colItems>
  <dataFields count="1">
    <dataField name="Average of Years of Experience" fld="0" subtotal="average" baseField="0" baseItem="0" numFmtId="1"/>
  </dataFields>
  <formats count="2">
    <format dxfId="415">
      <pivotArea dataOnly="0" fieldPosition="0">
        <references count="1">
          <reference field="1" count="0"/>
        </references>
      </pivotArea>
    </format>
    <format dxfId="414">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Years of Experie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C7305C-5A21-4B20-8BC9-B868F1C2A96C}" name="App_Gender" cacheId="132" applyNumberFormats="0" applyBorderFormats="0" applyFontFormats="0" applyPatternFormats="0" applyAlignmentFormats="0" applyWidthHeightFormats="1" dataCaption="Values" tag="a323ea03-49ec-4c58-81f4-72df9e529ac1" updatedVersion="8" minRefreshableVersion="3" useAutoFormatting="1" subtotalHiddenItems="1" rowGrandTotals="0" colGrandTotals="0" itemPrintTitles="1" createdVersion="8" indent="0" outline="1" outlineData="1" multipleFieldFilters="0" chartFormat="14">
  <location ref="A22: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Applicant " fld="1" subtotal="count" showDataAs="percentOfTotal" baseField="0" baseItem="0" numFmtId="9"/>
  </dataFields>
  <formats count="7">
    <format dxfId="422">
      <pivotArea collapsedLevelsAreSubtotals="1" fieldPosition="0">
        <references count="1">
          <reference field="0" count="1">
            <x v="1"/>
          </reference>
        </references>
      </pivotArea>
    </format>
    <format dxfId="421">
      <pivotArea outline="0" collapsedLevelsAreSubtotals="1" fieldPosition="0"/>
    </format>
    <format dxfId="420">
      <pivotArea type="all" dataOnly="0" outline="0" fieldPosition="0"/>
    </format>
    <format dxfId="419">
      <pivotArea outline="0" collapsedLevelsAreSubtotals="1" fieldPosition="0"/>
    </format>
    <format dxfId="418">
      <pivotArea field="0" type="button" dataOnly="0" labelOnly="1" outline="0" axis="axisRow" fieldPosition="0"/>
    </format>
    <format dxfId="417">
      <pivotArea dataOnly="0" labelOnly="1" fieldPosition="0">
        <references count="1">
          <reference field="0" count="0"/>
        </references>
      </pivotArea>
    </format>
    <format dxfId="416">
      <pivotArea dataOnly="0" labelOnly="1" outline="0" axis="axisValues" fieldPosition="0"/>
    </format>
  </formats>
  <chartFormats count="1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2"/>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Applica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2C3048-AFE9-41F2-8CD9-9D342D0323A1}" name="Hiring Days By Sources" cacheId="150" applyNumberFormats="0" applyBorderFormats="0" applyFontFormats="0" applyPatternFormats="0" applyAlignmentFormats="0" applyWidthHeightFormats="1" dataCaption="Values" tag="7ed75fc3-49a7-4e5f-a3eb-997fd78d1735" updatedVersion="8" minRefreshableVersion="3" useAutoFormatting="1" subtotalHiddenItems="1" rowGrandTotals="0" colGrandTotals="0" itemPrintTitles="1" createdVersion="8" indent="0" outline="1" outlineData="1" multipleFieldFilters="0" chartFormat="28" rowHeaderCaption="Sources">
  <location ref="D22:E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Avg Hiring Days" fld="1" subtotal="average" baseField="0" baseItem="0" numFmtId="1"/>
  </dataFields>
  <formats count="7">
    <format dxfId="429">
      <pivotArea collapsedLevelsAreSubtotals="1" fieldPosition="0">
        <references count="1">
          <reference field="0" count="0"/>
        </references>
      </pivotArea>
    </format>
    <format dxfId="428">
      <pivotArea type="all" dataOnly="0" outline="0" fieldPosition="0"/>
    </format>
    <format dxfId="427">
      <pivotArea outline="0" collapsedLevelsAreSubtotals="1" fieldPosition="0"/>
    </format>
    <format dxfId="426">
      <pivotArea field="0" type="button" dataOnly="0" labelOnly="1" outline="0" axis="axisRow" fieldPosition="0"/>
    </format>
    <format dxfId="425">
      <pivotArea dataOnly="0" labelOnly="1" fieldPosition="0">
        <references count="1">
          <reference field="0" count="0"/>
        </references>
      </pivotArea>
    </format>
    <format dxfId="424">
      <pivotArea dataOnly="0" labelOnly="1" outline="0" axis="axisValues" fieldPosition="0"/>
    </format>
    <format dxfId="423">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4" format="30" series="1">
      <pivotArea type="data" outline="0" fieldPosition="0">
        <references count="1">
          <reference field="4294967294" count="1" selected="0">
            <x v="0"/>
          </reference>
        </references>
      </pivotArea>
    </chartFormat>
    <chartFormat chart="24" format="31">
      <pivotArea type="data" outline="0" fieldPosition="0">
        <references count="2">
          <reference field="4294967294" count="1" selected="0">
            <x v="0"/>
          </reference>
          <reference field="0" count="1" selected="0">
            <x v="0"/>
          </reference>
        </references>
      </pivotArea>
    </chartFormat>
    <chartFormat chart="24" format="32">
      <pivotArea type="data" outline="0" fieldPosition="0">
        <references count="2">
          <reference field="4294967294" count="1" selected="0">
            <x v="0"/>
          </reference>
          <reference field="0" count="1" selected="0">
            <x v="1"/>
          </reference>
        </references>
      </pivotArea>
    </chartFormat>
    <chartFormat chart="24" format="33">
      <pivotArea type="data" outline="0" fieldPosition="0">
        <references count="2">
          <reference field="4294967294" count="1" selected="0">
            <x v="0"/>
          </reference>
          <reference field="0" count="1" selected="0">
            <x v="2"/>
          </reference>
        </references>
      </pivotArea>
    </chartFormat>
    <chartFormat chart="24" format="34">
      <pivotArea type="data" outline="0" fieldPosition="0">
        <references count="2">
          <reference field="4294967294" count="1" selected="0">
            <x v="0"/>
          </reference>
          <reference field="0" count="1" selected="0">
            <x v="3"/>
          </reference>
        </references>
      </pivotArea>
    </chartFormat>
    <chartFormat chart="2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0" count="1" selected="0">
            <x v="0"/>
          </reference>
        </references>
      </pivotArea>
    </chartFormat>
    <chartFormat chart="27" format="8">
      <pivotArea type="data" outline="0" fieldPosition="0">
        <references count="2">
          <reference field="4294967294" count="1" selected="0">
            <x v="0"/>
          </reference>
          <reference field="0" count="1" selected="0">
            <x v="1"/>
          </reference>
        </references>
      </pivotArea>
    </chartFormat>
    <chartFormat chart="27" format="9">
      <pivotArea type="data" outline="0" fieldPosition="0">
        <references count="2">
          <reference field="4294967294" count="1" selected="0">
            <x v="0"/>
          </reference>
          <reference field="0" count="1" selected="0">
            <x v="2"/>
          </reference>
        </references>
      </pivotArea>
    </chartFormat>
    <chartFormat chart="27" format="10">
      <pivotArea type="data" outline="0" fieldPosition="0">
        <references count="2">
          <reference field="4294967294" count="1" selected="0">
            <x v="0"/>
          </reference>
          <reference field="0" count="1" selected="0">
            <x v="3"/>
          </reference>
        </references>
      </pivotArea>
    </chartFormat>
    <chartFormat chart="25" format="1">
      <pivotArea type="data" outline="0" fieldPosition="0">
        <references count="2">
          <reference field="4294967294" count="1" selected="0">
            <x v="0"/>
          </reference>
          <reference field="0" count="1" selected="0">
            <x v="0"/>
          </reference>
        </references>
      </pivotArea>
    </chartFormat>
    <chartFormat chart="25" format="2">
      <pivotArea type="data" outline="0" fieldPosition="0">
        <references count="2">
          <reference field="4294967294" count="1" selected="0">
            <x v="0"/>
          </reference>
          <reference field="0" count="1" selected="0">
            <x v="1"/>
          </reference>
        </references>
      </pivotArea>
    </chartFormat>
    <chartFormat chart="25" format="3">
      <pivotArea type="data" outline="0" fieldPosition="0">
        <references count="2">
          <reference field="4294967294" count="1" selected="0">
            <x v="0"/>
          </reference>
          <reference field="0" count="1" selected="0">
            <x v="2"/>
          </reference>
        </references>
      </pivotArea>
    </chartFormat>
    <chartFormat chart="25" format="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Hiring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9249EF9-30D5-4EAB-98C8-0110C8258C0E}" autoFormatId="16" applyNumberFormats="0" applyBorderFormats="0" applyFontFormats="0" applyPatternFormats="0" applyAlignmentFormats="0" applyWidthHeightFormats="0">
  <queryTableRefresh nextId="20">
    <queryTableFields count="19">
      <queryTableField id="1" name="Applicant ID" tableColumnId="1"/>
      <queryTableField id="2" name="Full Name" tableColumnId="2"/>
      <queryTableField id="3" name="Gender" tableColumnId="3"/>
      <queryTableField id="4" name="Date of Birth" tableColumnId="4"/>
      <queryTableField id="5" name="Age" tableColumnId="5"/>
      <queryTableField id="6" name="Age Group" tableColumnId="6"/>
      <queryTableField id="7" name="Education Level" tableColumnId="7"/>
      <queryTableField id="8" name="Years of Experience" tableColumnId="8"/>
      <queryTableField id="9" name="Job Title" tableColumnId="9"/>
      <queryTableField id="10" name="Recruitment Source" tableColumnId="10"/>
      <queryTableField id="11" name="Recruitment Start Date" tableColumnId="11"/>
      <queryTableField id="12" name="Applicant Status" tableColumnId="12"/>
      <queryTableField id="13" name="Confirmation Date" tableColumnId="13"/>
      <queryTableField id="14" name="Joined After offer" tableColumnId="14"/>
      <queryTableField id="15" name="Cost Per Hire" tableColumnId="15"/>
      <queryTableField id="16" name="Hiring Days" tableColumnId="16"/>
      <queryTableField id="17" name="Month Name" tableColumnId="17"/>
      <queryTableField id="18" name="Year" tableColumnId="18"/>
      <queryTableField id="19" name="Month" tableColumnId="19"/>
    </queryTableFields>
  </queryTableRefresh>
  <extLst>
    <ext xmlns:x15="http://schemas.microsoft.com/office/spreadsheetml/2010/11/main" uri="{883FBD77-0823-4a55-B5E3-86C4891E6966}">
      <x15:queryTable sourceDataName="Query - recruitment_data (3)"/>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1" xr10:uid="{AE0DF70D-22B3-41CE-B9C5-D0169D275024}" sourceName="Years (Recruitment Start Date)">
  <pivotTables>
    <pivotTable tabId="18" name="Total Hiring Cost"/>
    <pivotTable tabId="17" name="Pivot_AppVolumeMonthly"/>
    <pivotTable tabId="18" name="Candidates in Process"/>
    <pivotTable tabId="18" name="Cost per Hire"/>
    <pivotTable tabId="14" name="Recruitment Pipeline"/>
    <pivotTable tabId="19" name="Sources of Applications"/>
    <pivotTable tabId="20" name="Vacancy Fill Rate"/>
  </pivotTables>
  <data>
    <tabular pivotCacheId="1265866175">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2" xr10:uid="{AE8418C5-5258-4786-9884-69DFD130E23F}" sourceName="Years (Recruitment Start Date)">
  <pivotTables>
    <pivotTable tabId="7" name="Pivot_HiresBySource"/>
    <pivotTable tabId="6" name="Pivot_HiresByDepartment"/>
    <pivotTable tabId="4" name="Pivot_HiresPerMonth"/>
    <pivotTable tabId="8" name="Pivot_OfferAcceptanceRate"/>
  </pivotTables>
  <data>
    <tabular pivotCacheId="1265866175">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9BA8BB-50BA-4FFD-9ADB-B5063B78B531}" sourceName="[recruitment_data].[Year]">
  <pivotTables>
    <pivotTable tabId="25" name="App_Gender"/>
    <pivotTable tabId="25" name="Age Group"/>
    <pivotTable tabId="25" name="Hire cost by Job Role"/>
    <pivotTable tabId="25" name="Hired by Education"/>
    <pivotTable tabId="25" name="Hired by Gender"/>
    <pivotTable tabId="25" name="Hiring cost by month"/>
    <pivotTable tabId="25" name="Hiring Days By Sources"/>
    <pivotTable tabId="25" name="Years of Experience"/>
  </pivotTables>
  <data>
    <olap pivotCacheId="983545226">
      <levels count="2">
        <level uniqueName="[recruitment_data].[Year].[(All)]" sourceCaption="(All)" count="0"/>
        <level uniqueName="[recruitment_data].[Year].[Year]" sourceCaption="Year" count="2">
          <ranges>
            <range startItem="0">
              <i n="[recruitment_data].[Year].&amp;[2023]" c="2023"/>
              <i n="[recruitment_data].[Year].&amp;[2024]" c="2024"/>
            </range>
          </ranges>
        </level>
      </levels>
      <selections count="1">
        <selection n="[recruitment_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DC11F09-09AC-48DC-B50E-C76F249272F6}" cache="Slicer_Years__Recruitment_Start_Date1" caption="Years" rowHeight="447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0CC673-9321-454A-92DA-871892E612CE}" cache="Slicer_Years__Recruitment_Start_Date2" caption="Year" rowHeight="447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22DFA98-178A-4304-AB4F-2780B0C1C482}" cache="Slicer_Year" caption="Year" level="1" rowHeight="447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 xr10:uid="{7ACC1E58-8702-4178-A3F5-EB35D5EF5A43}" cache="Slicer_Years__Recruitment_Start_Date1" caption="Years" rowHeight="447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0C002E-3A25-4AC0-9244-EC8FEB0B48B5}" cache="Slicer_Years__Recruitment_Start_Date2" caption="Year" rowHeight="447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D235A87-F015-4D30-8677-FCCB2C98490F}" cache="Slicer_Year" caption="Year" level="1" rowHeight="4476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6E69B-CF55-4210-88D8-DE958F02B76C}" name="recruitment_data" displayName="recruitment_data" ref="A1:S3001" tableType="queryTable" totalsRowShown="0">
  <autoFilter ref="A1:S3001" xr:uid="{36191E70-2192-483B-8BCC-E2DA3DBB89A0}"/>
  <sortState xmlns:xlrd2="http://schemas.microsoft.com/office/spreadsheetml/2017/richdata2" ref="A2:S3001">
    <sortCondition ref="S1:S3001"/>
  </sortState>
  <tableColumns count="19">
    <tableColumn id="1" xr3:uid="{3FDA2AA3-232F-4222-B24E-C3069C47982A}" uniqueName="1" name="Applicant ID" queryTableFieldId="1"/>
    <tableColumn id="2" xr3:uid="{0530CF30-62F4-469B-B946-5CBB47B2414A}" uniqueName="2" name="Full Name" queryTableFieldId="2" dataDxfId="466"/>
    <tableColumn id="3" xr3:uid="{737D9867-692F-4840-A660-F7D187828FE7}" uniqueName="3" name="Gender" queryTableFieldId="3" dataDxfId="465"/>
    <tableColumn id="4" xr3:uid="{30117089-F7B9-45DB-8CA9-C459FFF39A2E}" uniqueName="4" name="Date of Birth" queryTableFieldId="4" dataDxfId="464"/>
    <tableColumn id="5" xr3:uid="{2007ED06-7B5E-43F8-9462-DB95880AAB9B}" uniqueName="5" name="Age" queryTableFieldId="5"/>
    <tableColumn id="6" xr3:uid="{6FB43198-CDEF-47C4-80D6-57485A63E973}" uniqueName="6" name="Age Group" queryTableFieldId="6" dataDxfId="463"/>
    <tableColumn id="7" xr3:uid="{22047D82-3E66-421A-985E-D31EC11CC85A}" uniqueName="7" name="Education Level" queryTableFieldId="7" dataDxfId="462"/>
    <tableColumn id="8" xr3:uid="{BED32F79-C675-46C0-A0D6-22230F563657}" uniqueName="8" name="Years of Experience" queryTableFieldId="8" dataDxfId="461"/>
    <tableColumn id="9" xr3:uid="{5AAF43BD-71E3-4DF4-ADAF-6CB99CF6200B}" uniqueName="9" name="Job Title" queryTableFieldId="9" dataDxfId="460"/>
    <tableColumn id="10" xr3:uid="{EFEF9C47-56DE-4B0C-A97C-0C7A44C9E7C8}" uniqueName="10" name="Recruitment Source" queryTableFieldId="10" dataDxfId="459"/>
    <tableColumn id="11" xr3:uid="{D33D87F1-D502-4230-B71F-3D8C6CDFEFCE}" uniqueName="11" name="Recruitment Start Date" queryTableFieldId="11" dataDxfId="458"/>
    <tableColumn id="12" xr3:uid="{415B7D7E-7F97-45E6-A37A-A471944AB9FA}" uniqueName="12" name="Applicant Status" queryTableFieldId="12" dataDxfId="457"/>
    <tableColumn id="13" xr3:uid="{79A72AC5-663C-4671-A961-9B6E05498B1B}" uniqueName="13" name="Confirmation Date" queryTableFieldId="13" dataDxfId="456"/>
    <tableColumn id="14" xr3:uid="{F6B4F7C4-32CA-4AB6-BD97-B0F7D2B18001}" uniqueName="14" name="Joined After offer" queryTableFieldId="14" dataDxfId="455"/>
    <tableColumn id="15" xr3:uid="{D959BC1A-E3C9-4397-8BF8-483DD55ADCCD}" uniqueName="15" name="Cost Per Hire" queryTableFieldId="15"/>
    <tableColumn id="16" xr3:uid="{B38C5113-CC2C-4F14-8E74-A74D17F806B1}" uniqueName="16" name="Hiring Days" queryTableFieldId="16"/>
    <tableColumn id="17" xr3:uid="{EFE70618-3A29-4684-9FCC-C3BC58E98598}" uniqueName="17" name="Month Name" queryTableFieldId="17" dataDxfId="454"/>
    <tableColumn id="18" xr3:uid="{2C20E356-F6F2-4CE2-8FD9-EAD3056ADE20}" uniqueName="18" name="Year" queryTableFieldId="18"/>
    <tableColumn id="19" xr3:uid="{887A83A2-91A1-4931-AA00-00AD2A550F7F}" uniqueName="19" name="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DDB1C-C80E-4345-A33A-F4BED2DE87FC}" name="Applicants" displayName="Applicants" ref="A1:S3001" totalsRowShown="0" headerRowDxfId="453" dataDxfId="451" headerRowBorderDxfId="452" tableBorderDxfId="450" totalsRowBorderDxfId="449">
  <autoFilter ref="A1:S3001" xr:uid="{7737A773-2C3E-4830-ABF4-1FE977D6AB71}"/>
  <sortState xmlns:xlrd2="http://schemas.microsoft.com/office/spreadsheetml/2017/richdata2" ref="A2:R3001">
    <sortCondition ref="E1:E3001"/>
  </sortState>
  <tableColumns count="19">
    <tableColumn id="1" xr3:uid="{BB2B234B-DC3E-45F2-9581-FAF9B25B551A}" name="Applicant ID" dataDxfId="448"/>
    <tableColumn id="2" xr3:uid="{B07ED129-D41B-4C3A-A4A6-33BDCC1233C7}" name="Full Name" dataDxfId="447"/>
    <tableColumn id="3" xr3:uid="{DBA90580-B402-4CC3-AE43-3E2542604BB7}" name="Gender" dataDxfId="446"/>
    <tableColumn id="4" xr3:uid="{FACE0B56-1B90-4178-8076-BBEA8F82AE5F}" name="Date of Birth" dataDxfId="445"/>
    <tableColumn id="5" xr3:uid="{42096723-799F-4868-BE47-F3E8212146D3}" name="Age" dataDxfId="444"/>
    <tableColumn id="6" xr3:uid="{21BB98AF-300E-4CB7-AD68-D569A3C59988}" name="Age Group" dataDxfId="443"/>
    <tableColumn id="7" xr3:uid="{35D209CC-0EA2-4C48-B138-F7E90CF6E6C5}" name="Education Level" dataDxfId="442"/>
    <tableColumn id="8" xr3:uid="{880788BD-3FAA-465F-AE74-125E6DC1CFF3}" name="Years of Experience" dataDxfId="441"/>
    <tableColumn id="11" xr3:uid="{AC314A52-2116-4391-911A-2FAD96872835}" name="Job Title" dataDxfId="440"/>
    <tableColumn id="10" xr3:uid="{CB5775C2-1A7E-464E-8EE6-75CD0BF693BB}" name="Department" dataDxfId="439">
      <calculatedColumnFormula>VLOOKUP(Applicants[[#This Row],[Job Title]], Mapping!$A:$B, 2, FALSE)</calculatedColumnFormula>
    </tableColumn>
    <tableColumn id="13" xr3:uid="{E41A6FB8-DED8-41E3-9514-1B79B7CDB590}" name="Recruitment Source" dataDxfId="438"/>
    <tableColumn id="12" xr3:uid="{381220E3-BF1B-4AD2-A6C4-878B088B6A3C}" name="Source_Clean" dataDxfId="437">
      <calculatedColumnFormula>TRIM(PROPER(Applicants[[#This Row],[Recruitment Source]]))</calculatedColumnFormula>
    </tableColumn>
    <tableColumn id="14" xr3:uid="{54ACBB7C-A5EF-40EC-832D-9085B097C1EC}" name="Recruitment Start Date" dataDxfId="436"/>
    <tableColumn id="15" xr3:uid="{875BE81A-7C0A-487F-A5D3-61B029E6CEC0}" name="Applicant Status" dataDxfId="435"/>
    <tableColumn id="17" xr3:uid="{6D3EA258-0C49-4890-8FBA-2F1F9722005B}" name="Confirmation Date" dataDxfId="434"/>
    <tableColumn id="16" xr3:uid="{5BD7E2F6-3753-4DB0-ADF8-B35EE5EE0039}" name="Time to Hire (days)" dataDxfId="433">
      <calculatedColumnFormula>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calculatedColumnFormula>
    </tableColumn>
    <tableColumn id="9" xr3:uid="{4A2EC286-9C8F-4A5E-9190-47167704D873}" name="Hire Month" dataDxfId="432">
      <calculatedColumnFormula>TEXT(Applicants[[#This Row],[Confirmation Date]],"MMMM")</calculatedColumnFormula>
    </tableColumn>
    <tableColumn id="19" xr3:uid="{A89DE59D-E2AB-497F-8FCF-D20782CC988A}" name="Joined After offer" dataDxfId="431"/>
    <tableColumn id="20" xr3:uid="{94C80596-F1C0-4CF5-98BA-6DE5F2ED2287}" name="Cost Per Hire" dataDxfId="43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2825A4-BDF8-45EA-A0CD-A316E0198C03}" name="tblOKR" displayName="tblOKR" ref="A1:G4" totalsRowShown="0" headerRowDxfId="355">
  <autoFilter ref="A1:G4" xr:uid="{412825A4-BDF8-45EA-A0CD-A316E0198C03}"/>
  <tableColumns count="7">
    <tableColumn id="1" xr3:uid="{D7953943-06F2-4DC2-8A11-AC9AB24DE1FA}" name="Function"/>
    <tableColumn id="2" xr3:uid="{75F2EE34-41F5-40F5-8AA8-2C5F4873FFB8}" name="Target" dataDxfId="354"/>
    <tableColumn id="3" xr3:uid="{2240EFB0-E474-4E19-9310-CDCE5566C66F}" name="Actual" dataDxfId="353">
      <calculatedColumnFormula>COUNTIFS('recruitment_data'!$J:$J,$G2,'recruitment_data'!$R:$R,"Yes")</calculatedColumnFormula>
    </tableColumn>
    <tableColumn id="6" xr3:uid="{47362AA8-120B-484A-B03D-1D0430DA050E}" name="Actual %" dataCellStyle="Percent">
      <calculatedColumnFormula>C2/B2</calculatedColumnFormula>
    </tableColumn>
    <tableColumn id="4" xr3:uid="{6FCA54E1-266C-4EBF-93F4-5945F4F1863F}" name="Remaining" dataDxfId="352">
      <calculatedColumnFormula>tblOKR[[#This Row],[Target]]-tblOKR[[#This Row],[Actual]]</calculatedColumnFormula>
    </tableColumn>
    <tableColumn id="8" xr3:uid="{FC627E1F-4DA4-40EE-85E2-4C328C895B2D}" name="Remaining %" dataCellStyle="Percent">
      <calculatedColumnFormula>E2/B2</calculatedColumnFormula>
    </tableColumn>
    <tableColumn id="5" xr3:uid="{23672D05-2CE8-44D0-AD36-6DA47B8BABB6}" name="Depart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4.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microsoft.com/office/2007/relationships/slicer" Target="../slicers/slicer6.xml"/><Relationship Id="rId5" Type="http://schemas.openxmlformats.org/officeDocument/2006/relationships/pivotTable" Target="../pivotTables/pivotTable17.xml"/><Relationship Id="rId10" Type="http://schemas.openxmlformats.org/officeDocument/2006/relationships/drawing" Target="../drawings/drawing18.xml"/><Relationship Id="rId4" Type="http://schemas.openxmlformats.org/officeDocument/2006/relationships/pivotTable" Target="../pivotTables/pivotTable16.xm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F795-04C5-40F1-A21A-14B04111191D}">
  <dimension ref="A1:S3001"/>
  <sheetViews>
    <sheetView topLeftCell="G1" workbookViewId="0">
      <pane ySplit="1" topLeftCell="A2" activePane="bottomLeft" state="frozen"/>
      <selection pane="bottomLeft" activeCell="Q7" sqref="Q7"/>
    </sheetView>
  </sheetViews>
  <sheetFormatPr defaultRowHeight="15" x14ac:dyDescent="0.25"/>
  <cols>
    <col min="1" max="1" width="7.0703125" style="58" bestFit="1" customWidth="1"/>
    <col min="2" max="2" width="9.5703125" style="58" bestFit="1" customWidth="1"/>
    <col min="3" max="3" width="5" style="58" bestFit="1" customWidth="1"/>
    <col min="4" max="4" width="7.28515625" style="58" bestFit="1" customWidth="1"/>
    <col min="5" max="5" width="3.28515625" style="58" bestFit="1" customWidth="1"/>
    <col min="6" max="6" width="6.28515625" style="58" bestFit="1" customWidth="1"/>
    <col min="7" max="7" width="8.85546875" style="58" bestFit="1" customWidth="1"/>
    <col min="8" max="8" width="10.7109375" style="58" bestFit="1" customWidth="1"/>
    <col min="9" max="9" width="8.78515625" style="58" bestFit="1" customWidth="1"/>
    <col min="10" max="10" width="10.78515625" style="58" bestFit="1" customWidth="1"/>
    <col min="11" max="11" width="12.2109375" style="61" bestFit="1" customWidth="1"/>
    <col min="12" max="12" width="9" style="58" bestFit="1" customWidth="1"/>
    <col min="13" max="13" width="10.140625" style="61" bestFit="1" customWidth="1"/>
    <col min="14" max="14" width="9.5" style="58" bestFit="1" customWidth="1"/>
    <col min="15" max="15" width="7.7109375" style="58" bestFit="1" customWidth="1"/>
    <col min="16" max="16" width="6.78515625" style="58" bestFit="1" customWidth="1"/>
    <col min="17" max="17" width="7.35546875" style="59" bestFit="1" customWidth="1"/>
    <col min="18" max="18" width="3.640625" style="58" bestFit="1" customWidth="1"/>
    <col min="19" max="19" width="4.5" style="58" bestFit="1" customWidth="1"/>
    <col min="20" max="20" width="9.5" style="58" bestFit="1" customWidth="1"/>
    <col min="21" max="21" width="7.7109375" style="58" bestFit="1" customWidth="1"/>
    <col min="22" max="22" width="6.78515625" style="58" bestFit="1" customWidth="1"/>
    <col min="23" max="23" width="10.140625" style="58" bestFit="1" customWidth="1"/>
    <col min="24" max="16384" width="9.140625" style="58"/>
  </cols>
  <sheetData>
    <row r="1" spans="1:19" x14ac:dyDescent="0.25">
      <c r="A1" s="58" t="s">
        <v>0</v>
      </c>
      <c r="B1" s="58" t="s">
        <v>32</v>
      </c>
      <c r="C1" s="58" t="s">
        <v>1</v>
      </c>
      <c r="D1" s="58" t="s">
        <v>2</v>
      </c>
      <c r="E1" s="58" t="s">
        <v>3</v>
      </c>
      <c r="F1" s="58" t="s">
        <v>4</v>
      </c>
      <c r="G1" s="58" t="s">
        <v>5</v>
      </c>
      <c r="H1" s="58" t="s">
        <v>6</v>
      </c>
      <c r="I1" s="58" t="s">
        <v>7</v>
      </c>
      <c r="J1" s="58" t="s">
        <v>8</v>
      </c>
      <c r="K1" s="58" t="s">
        <v>9</v>
      </c>
      <c r="L1" s="58" t="s">
        <v>10</v>
      </c>
      <c r="M1" s="58" t="s">
        <v>11</v>
      </c>
      <c r="N1" s="58" t="s">
        <v>12</v>
      </c>
      <c r="O1" s="58" t="s">
        <v>1593</v>
      </c>
      <c r="P1" s="58" t="s">
        <v>1664</v>
      </c>
      <c r="Q1" s="59" t="s">
        <v>1665</v>
      </c>
      <c r="R1" s="58" t="s">
        <v>1666</v>
      </c>
      <c r="S1" s="58" t="s">
        <v>1667</v>
      </c>
    </row>
    <row r="2" spans="1:19" x14ac:dyDescent="0.25">
      <c r="A2" s="58">
        <v>1155</v>
      </c>
      <c r="B2" s="58" t="s">
        <v>1563</v>
      </c>
      <c r="C2" s="58" t="s">
        <v>28</v>
      </c>
      <c r="D2" s="60">
        <v>28158</v>
      </c>
      <c r="E2" s="58">
        <v>49</v>
      </c>
      <c r="F2" s="58" t="s">
        <v>31</v>
      </c>
      <c r="G2" s="58" t="s">
        <v>18</v>
      </c>
      <c r="H2" s="58">
        <v>17</v>
      </c>
      <c r="I2" s="58" t="s">
        <v>1585</v>
      </c>
      <c r="J2" s="58" t="s">
        <v>1594</v>
      </c>
      <c r="K2" s="60">
        <v>45259</v>
      </c>
      <c r="L2" s="58" t="s">
        <v>26</v>
      </c>
      <c r="M2" s="60">
        <v>45310</v>
      </c>
      <c r="N2" s="58" t="s">
        <v>1668</v>
      </c>
      <c r="O2" s="58">
        <v>2100</v>
      </c>
      <c r="P2" s="58">
        <v>51</v>
      </c>
      <c r="Q2" s="59" t="s">
        <v>1613</v>
      </c>
      <c r="R2" s="58">
        <v>2024</v>
      </c>
      <c r="S2" s="58">
        <v>1</v>
      </c>
    </row>
    <row r="3" spans="1:19" x14ac:dyDescent="0.25">
      <c r="A3" s="58">
        <v>1289</v>
      </c>
      <c r="B3" s="58" t="s">
        <v>1280</v>
      </c>
      <c r="C3" s="58" t="s">
        <v>28</v>
      </c>
      <c r="D3" s="60">
        <v>30947</v>
      </c>
      <c r="E3" s="58">
        <v>41</v>
      </c>
      <c r="F3" s="58" t="s">
        <v>31</v>
      </c>
      <c r="G3" s="58" t="s">
        <v>15</v>
      </c>
      <c r="H3" s="58">
        <v>5</v>
      </c>
      <c r="I3" s="58" t="s">
        <v>1589</v>
      </c>
      <c r="J3" s="58" t="s">
        <v>1594</v>
      </c>
      <c r="K3" s="60">
        <v>45244</v>
      </c>
      <c r="L3" s="58" t="s">
        <v>26</v>
      </c>
      <c r="M3" s="60">
        <v>45304</v>
      </c>
      <c r="N3" s="58" t="s">
        <v>1668</v>
      </c>
      <c r="O3" s="58">
        <v>2000</v>
      </c>
      <c r="P3" s="58">
        <v>60</v>
      </c>
      <c r="Q3" s="59" t="s">
        <v>1613</v>
      </c>
      <c r="R3" s="58">
        <v>2024</v>
      </c>
      <c r="S3" s="58">
        <v>1</v>
      </c>
    </row>
    <row r="4" spans="1:19" x14ac:dyDescent="0.25">
      <c r="A4" s="58">
        <v>1375</v>
      </c>
      <c r="B4" s="58" t="s">
        <v>666</v>
      </c>
      <c r="C4" s="58" t="s">
        <v>28</v>
      </c>
      <c r="D4" s="60">
        <v>27557</v>
      </c>
      <c r="E4" s="58">
        <v>51</v>
      </c>
      <c r="F4" s="58" t="s">
        <v>31</v>
      </c>
      <c r="G4" s="58" t="s">
        <v>21</v>
      </c>
      <c r="H4" s="58">
        <v>0</v>
      </c>
      <c r="I4" s="58" t="s">
        <v>1584</v>
      </c>
      <c r="J4" s="58" t="s">
        <v>1594</v>
      </c>
      <c r="K4" s="60">
        <v>44887</v>
      </c>
      <c r="L4" s="58" t="s">
        <v>26</v>
      </c>
      <c r="M4" s="60">
        <v>44938</v>
      </c>
      <c r="N4" s="58" t="s">
        <v>1668</v>
      </c>
      <c r="O4" s="58">
        <v>2200</v>
      </c>
      <c r="P4" s="58">
        <v>51</v>
      </c>
      <c r="Q4" s="59" t="s">
        <v>1613</v>
      </c>
      <c r="R4" s="58">
        <v>2023</v>
      </c>
      <c r="S4" s="58">
        <v>1</v>
      </c>
    </row>
    <row r="5" spans="1:19" x14ac:dyDescent="0.25">
      <c r="A5" s="58">
        <v>1419</v>
      </c>
      <c r="B5" s="58" t="s">
        <v>669</v>
      </c>
      <c r="C5" s="58" t="s">
        <v>28</v>
      </c>
      <c r="D5" s="60">
        <v>29684</v>
      </c>
      <c r="E5" s="58">
        <v>45</v>
      </c>
      <c r="F5" s="58" t="s">
        <v>31</v>
      </c>
      <c r="G5" s="58" t="s">
        <v>21</v>
      </c>
      <c r="H5" s="58">
        <v>19</v>
      </c>
      <c r="I5" s="58" t="s">
        <v>1580</v>
      </c>
      <c r="J5" s="58" t="s">
        <v>1594</v>
      </c>
      <c r="K5" s="60">
        <v>45260</v>
      </c>
      <c r="L5" s="58" t="s">
        <v>26</v>
      </c>
      <c r="M5" s="60">
        <v>45315</v>
      </c>
      <c r="N5" s="58" t="s">
        <v>1668</v>
      </c>
      <c r="O5" s="58">
        <v>3500</v>
      </c>
      <c r="P5" s="58">
        <v>55</v>
      </c>
      <c r="Q5" s="59" t="s">
        <v>1613</v>
      </c>
      <c r="R5" s="58">
        <v>2024</v>
      </c>
      <c r="S5" s="58">
        <v>1</v>
      </c>
    </row>
    <row r="6" spans="1:19" x14ac:dyDescent="0.25">
      <c r="A6" s="58">
        <v>1467</v>
      </c>
      <c r="B6" s="58" t="s">
        <v>961</v>
      </c>
      <c r="C6" s="58" t="s">
        <v>28</v>
      </c>
      <c r="D6" s="60">
        <v>31005</v>
      </c>
      <c r="E6" s="58">
        <v>41</v>
      </c>
      <c r="F6" s="58" t="s">
        <v>31</v>
      </c>
      <c r="G6" s="58" t="s">
        <v>19</v>
      </c>
      <c r="H6" s="58">
        <v>4</v>
      </c>
      <c r="I6" s="58" t="s">
        <v>1584</v>
      </c>
      <c r="J6" s="58" t="s">
        <v>1594</v>
      </c>
      <c r="K6" s="60">
        <v>44901</v>
      </c>
      <c r="L6" s="58" t="s">
        <v>26</v>
      </c>
      <c r="M6" s="60">
        <v>44944</v>
      </c>
      <c r="N6" s="58" t="s">
        <v>1668</v>
      </c>
      <c r="O6" s="58">
        <v>2800</v>
      </c>
      <c r="P6" s="58">
        <v>43</v>
      </c>
      <c r="Q6" s="59" t="s">
        <v>1613</v>
      </c>
      <c r="R6" s="58">
        <v>2023</v>
      </c>
      <c r="S6" s="58">
        <v>1</v>
      </c>
    </row>
    <row r="7" spans="1:19" x14ac:dyDescent="0.25">
      <c r="A7" s="58">
        <v>1539</v>
      </c>
      <c r="B7" s="58" t="s">
        <v>444</v>
      </c>
      <c r="C7" s="58" t="s">
        <v>28</v>
      </c>
      <c r="D7" s="60">
        <v>29172</v>
      </c>
      <c r="E7" s="58">
        <v>46</v>
      </c>
      <c r="F7" s="58" t="s">
        <v>31</v>
      </c>
      <c r="G7" s="58" t="s">
        <v>18</v>
      </c>
      <c r="H7" s="58">
        <v>7</v>
      </c>
      <c r="I7" s="58" t="s">
        <v>1580</v>
      </c>
      <c r="J7" s="58" t="s">
        <v>1594</v>
      </c>
      <c r="K7" s="60">
        <v>44908</v>
      </c>
      <c r="L7" s="58" t="s">
        <v>26</v>
      </c>
      <c r="M7" s="60">
        <v>44951</v>
      </c>
      <c r="N7" s="58" t="s">
        <v>1668</v>
      </c>
      <c r="O7" s="58">
        <v>2900</v>
      </c>
      <c r="P7" s="58">
        <v>43</v>
      </c>
      <c r="Q7" s="59" t="s">
        <v>1613</v>
      </c>
      <c r="R7" s="58">
        <v>2023</v>
      </c>
      <c r="S7" s="58">
        <v>1</v>
      </c>
    </row>
    <row r="8" spans="1:19" x14ac:dyDescent="0.25">
      <c r="A8" s="58">
        <v>1781</v>
      </c>
      <c r="B8" s="58" t="s">
        <v>1308</v>
      </c>
      <c r="C8" s="58" t="s">
        <v>28</v>
      </c>
      <c r="D8" s="60">
        <v>29476</v>
      </c>
      <c r="E8" s="58">
        <v>45</v>
      </c>
      <c r="F8" s="58" t="s">
        <v>31</v>
      </c>
      <c r="G8" s="58" t="s">
        <v>19</v>
      </c>
      <c r="H8" s="58">
        <v>9</v>
      </c>
      <c r="I8" s="58" t="s">
        <v>1578</v>
      </c>
      <c r="J8" s="58" t="s">
        <v>1594</v>
      </c>
      <c r="K8" s="60">
        <v>45252</v>
      </c>
      <c r="L8" s="58" t="s">
        <v>26</v>
      </c>
      <c r="M8" s="60">
        <v>45312</v>
      </c>
      <c r="N8" s="58" t="s">
        <v>1668</v>
      </c>
      <c r="O8" s="58">
        <v>3200</v>
      </c>
      <c r="P8" s="58">
        <v>60</v>
      </c>
      <c r="Q8" s="59" t="s">
        <v>1613</v>
      </c>
      <c r="R8" s="58">
        <v>2024</v>
      </c>
      <c r="S8" s="58">
        <v>1</v>
      </c>
    </row>
    <row r="9" spans="1:19" x14ac:dyDescent="0.25">
      <c r="A9" s="58">
        <v>1903</v>
      </c>
      <c r="B9" s="58" t="s">
        <v>1094</v>
      </c>
      <c r="C9" s="58" t="s">
        <v>28</v>
      </c>
      <c r="D9" s="60">
        <v>31059</v>
      </c>
      <c r="E9" s="58">
        <v>41</v>
      </c>
      <c r="F9" s="58" t="s">
        <v>31</v>
      </c>
      <c r="G9" s="58" t="s">
        <v>21</v>
      </c>
      <c r="H9" s="58">
        <v>18</v>
      </c>
      <c r="I9" s="58" t="s">
        <v>1579</v>
      </c>
      <c r="J9" s="58" t="s">
        <v>1594</v>
      </c>
      <c r="K9" s="60">
        <v>44878</v>
      </c>
      <c r="L9" s="58" t="s">
        <v>26</v>
      </c>
      <c r="M9" s="60">
        <v>44936</v>
      </c>
      <c r="N9" s="58" t="s">
        <v>1668</v>
      </c>
      <c r="O9" s="58">
        <v>3500</v>
      </c>
      <c r="P9" s="58">
        <v>58</v>
      </c>
      <c r="Q9" s="59" t="s">
        <v>1613</v>
      </c>
      <c r="R9" s="58">
        <v>2023</v>
      </c>
      <c r="S9" s="58">
        <v>1</v>
      </c>
    </row>
    <row r="10" spans="1:19" x14ac:dyDescent="0.25">
      <c r="A10" s="58">
        <v>1993</v>
      </c>
      <c r="B10" s="58" t="s">
        <v>267</v>
      </c>
      <c r="C10" s="58" t="s">
        <v>28</v>
      </c>
      <c r="D10" s="60">
        <v>28041</v>
      </c>
      <c r="E10" s="58">
        <v>49</v>
      </c>
      <c r="F10" s="58" t="s">
        <v>31</v>
      </c>
      <c r="G10" s="58" t="s">
        <v>15</v>
      </c>
      <c r="H10" s="58">
        <v>20</v>
      </c>
      <c r="I10" s="58" t="s">
        <v>1587</v>
      </c>
      <c r="J10" s="58" t="s">
        <v>1594</v>
      </c>
      <c r="K10" s="60">
        <v>45256</v>
      </c>
      <c r="L10" s="58" t="s">
        <v>26</v>
      </c>
      <c r="M10" s="60">
        <v>45307</v>
      </c>
      <c r="N10" s="58" t="s">
        <v>1668</v>
      </c>
      <c r="O10" s="58">
        <v>3200</v>
      </c>
      <c r="P10" s="58">
        <v>51</v>
      </c>
      <c r="Q10" s="59" t="s">
        <v>1613</v>
      </c>
      <c r="R10" s="58">
        <v>2024</v>
      </c>
      <c r="S10" s="58">
        <v>1</v>
      </c>
    </row>
    <row r="11" spans="1:19" x14ac:dyDescent="0.25">
      <c r="A11" s="58">
        <v>2054</v>
      </c>
      <c r="B11" s="58" t="s">
        <v>183</v>
      </c>
      <c r="C11" s="58" t="s">
        <v>28</v>
      </c>
      <c r="D11" s="60">
        <v>28892</v>
      </c>
      <c r="E11" s="58">
        <v>47</v>
      </c>
      <c r="F11" s="58" t="s">
        <v>31</v>
      </c>
      <c r="G11" s="58" t="s">
        <v>18</v>
      </c>
      <c r="H11" s="58">
        <v>18</v>
      </c>
      <c r="I11" s="58" t="s">
        <v>1590</v>
      </c>
      <c r="J11" s="58" t="s">
        <v>1594</v>
      </c>
      <c r="K11" s="60">
        <v>44908</v>
      </c>
      <c r="L11" s="58" t="s">
        <v>26</v>
      </c>
      <c r="M11" s="60">
        <v>44944</v>
      </c>
      <c r="N11" s="58" t="s">
        <v>1668</v>
      </c>
      <c r="O11" s="58">
        <v>2500</v>
      </c>
      <c r="P11" s="58">
        <v>36</v>
      </c>
      <c r="Q11" s="59" t="s">
        <v>1613</v>
      </c>
      <c r="R11" s="58">
        <v>2023</v>
      </c>
      <c r="S11" s="58">
        <v>1</v>
      </c>
    </row>
    <row r="12" spans="1:19" x14ac:dyDescent="0.25">
      <c r="A12" s="58">
        <v>2132</v>
      </c>
      <c r="B12" s="58" t="s">
        <v>795</v>
      </c>
      <c r="C12" s="58" t="s">
        <v>28</v>
      </c>
      <c r="D12" s="60">
        <v>30013</v>
      </c>
      <c r="E12" s="58">
        <v>44</v>
      </c>
      <c r="F12" s="58" t="s">
        <v>31</v>
      </c>
      <c r="G12" s="58" t="s">
        <v>19</v>
      </c>
      <c r="H12" s="58">
        <v>2</v>
      </c>
      <c r="I12" s="58" t="s">
        <v>1586</v>
      </c>
      <c r="J12" s="58" t="s">
        <v>1594</v>
      </c>
      <c r="K12" s="60">
        <v>45265</v>
      </c>
      <c r="L12" s="58" t="s">
        <v>26</v>
      </c>
      <c r="M12" s="60">
        <v>45322</v>
      </c>
      <c r="N12" s="58" t="s">
        <v>1668</v>
      </c>
      <c r="O12" s="58">
        <v>3000</v>
      </c>
      <c r="P12" s="58">
        <v>57</v>
      </c>
      <c r="Q12" s="59" t="s">
        <v>1613</v>
      </c>
      <c r="R12" s="58">
        <v>2024</v>
      </c>
      <c r="S12" s="58">
        <v>1</v>
      </c>
    </row>
    <row r="13" spans="1:19" x14ac:dyDescent="0.25">
      <c r="A13" s="58">
        <v>2168</v>
      </c>
      <c r="B13" s="58" t="s">
        <v>470</v>
      </c>
      <c r="C13" s="58" t="s">
        <v>28</v>
      </c>
      <c r="D13" s="60">
        <v>30407</v>
      </c>
      <c r="E13" s="58">
        <v>43</v>
      </c>
      <c r="F13" s="58" t="s">
        <v>31</v>
      </c>
      <c r="G13" s="58" t="s">
        <v>19</v>
      </c>
      <c r="H13" s="58">
        <v>12</v>
      </c>
      <c r="I13" s="58" t="s">
        <v>1583</v>
      </c>
      <c r="J13" s="58" t="s">
        <v>1594</v>
      </c>
      <c r="K13" s="60">
        <v>44913</v>
      </c>
      <c r="L13" s="58" t="s">
        <v>26</v>
      </c>
      <c r="M13" s="60">
        <v>44949</v>
      </c>
      <c r="N13" s="58" t="s">
        <v>1668</v>
      </c>
      <c r="O13" s="58">
        <v>2200</v>
      </c>
      <c r="P13" s="58">
        <v>36</v>
      </c>
      <c r="Q13" s="59" t="s">
        <v>1613</v>
      </c>
      <c r="R13" s="58">
        <v>2023</v>
      </c>
      <c r="S13" s="58">
        <v>1</v>
      </c>
    </row>
    <row r="14" spans="1:19" x14ac:dyDescent="0.25">
      <c r="A14" s="58">
        <v>2267</v>
      </c>
      <c r="B14" s="58" t="s">
        <v>475</v>
      </c>
      <c r="C14" s="58" t="s">
        <v>28</v>
      </c>
      <c r="D14" s="60">
        <v>29458</v>
      </c>
      <c r="E14" s="58">
        <v>46</v>
      </c>
      <c r="F14" s="58" t="s">
        <v>31</v>
      </c>
      <c r="G14" s="58" t="s">
        <v>21</v>
      </c>
      <c r="H14" s="58">
        <v>1</v>
      </c>
      <c r="I14" s="58" t="s">
        <v>1583</v>
      </c>
      <c r="J14" s="58" t="s">
        <v>1594</v>
      </c>
      <c r="K14" s="60">
        <v>45256</v>
      </c>
      <c r="L14" s="58" t="s">
        <v>26</v>
      </c>
      <c r="M14" s="60">
        <v>45314</v>
      </c>
      <c r="N14" s="58" t="s">
        <v>1668</v>
      </c>
      <c r="O14" s="58">
        <v>2500</v>
      </c>
      <c r="P14" s="58">
        <v>58</v>
      </c>
      <c r="Q14" s="59" t="s">
        <v>1613</v>
      </c>
      <c r="R14" s="58">
        <v>2024</v>
      </c>
      <c r="S14" s="58">
        <v>1</v>
      </c>
    </row>
    <row r="15" spans="1:19" x14ac:dyDescent="0.25">
      <c r="A15" s="58">
        <v>2287</v>
      </c>
      <c r="B15" s="58" t="s">
        <v>478</v>
      </c>
      <c r="C15" s="58" t="s">
        <v>28</v>
      </c>
      <c r="D15" s="60">
        <v>27978</v>
      </c>
      <c r="E15" s="58">
        <v>50</v>
      </c>
      <c r="F15" s="58" t="s">
        <v>31</v>
      </c>
      <c r="G15" s="58" t="s">
        <v>19</v>
      </c>
      <c r="H15" s="58">
        <v>14</v>
      </c>
      <c r="I15" s="58" t="s">
        <v>1581</v>
      </c>
      <c r="J15" s="58" t="s">
        <v>1594</v>
      </c>
      <c r="K15" s="60">
        <v>45248</v>
      </c>
      <c r="L15" s="58" t="s">
        <v>26</v>
      </c>
      <c r="M15" s="60">
        <v>45307</v>
      </c>
      <c r="N15" s="58" t="s">
        <v>1668</v>
      </c>
      <c r="O15" s="58">
        <v>3400</v>
      </c>
      <c r="P15" s="58">
        <v>59</v>
      </c>
      <c r="Q15" s="59" t="s">
        <v>1613</v>
      </c>
      <c r="R15" s="58">
        <v>2024</v>
      </c>
      <c r="S15" s="58">
        <v>1</v>
      </c>
    </row>
    <row r="16" spans="1:19" x14ac:dyDescent="0.25">
      <c r="A16" s="58">
        <v>3874</v>
      </c>
      <c r="B16" s="58" t="s">
        <v>1050</v>
      </c>
      <c r="C16" s="58" t="s">
        <v>28</v>
      </c>
      <c r="D16" s="60">
        <v>27732</v>
      </c>
      <c r="E16" s="58">
        <v>50</v>
      </c>
      <c r="F16" s="58" t="s">
        <v>31</v>
      </c>
      <c r="G16" s="58" t="s">
        <v>18</v>
      </c>
      <c r="H16" s="58">
        <v>20</v>
      </c>
      <c r="I16" s="58" t="s">
        <v>1578</v>
      </c>
      <c r="J16" s="58" t="s">
        <v>1594</v>
      </c>
      <c r="K16" s="60">
        <v>44896</v>
      </c>
      <c r="L16" s="58" t="s">
        <v>26</v>
      </c>
      <c r="M16" s="60">
        <v>44948</v>
      </c>
      <c r="N16" s="58" t="s">
        <v>1668</v>
      </c>
      <c r="O16" s="58">
        <v>2400</v>
      </c>
      <c r="P16" s="58">
        <v>52</v>
      </c>
      <c r="Q16" s="59" t="s">
        <v>1613</v>
      </c>
      <c r="R16" s="58">
        <v>2023</v>
      </c>
      <c r="S16" s="58">
        <v>1</v>
      </c>
    </row>
    <row r="17" spans="1:19" x14ac:dyDescent="0.25">
      <c r="A17" s="58">
        <v>3924</v>
      </c>
      <c r="B17" s="58" t="s">
        <v>442</v>
      </c>
      <c r="C17" s="58" t="s">
        <v>28</v>
      </c>
      <c r="D17" s="60">
        <v>28765</v>
      </c>
      <c r="E17" s="58">
        <v>47</v>
      </c>
      <c r="F17" s="58" t="s">
        <v>31</v>
      </c>
      <c r="G17" s="58" t="s">
        <v>21</v>
      </c>
      <c r="H17" s="58">
        <v>6</v>
      </c>
      <c r="I17" s="58" t="s">
        <v>1587</v>
      </c>
      <c r="J17" s="58" t="s">
        <v>1594</v>
      </c>
      <c r="K17" s="60">
        <v>44899</v>
      </c>
      <c r="L17" s="58" t="s">
        <v>26</v>
      </c>
      <c r="M17" s="60">
        <v>44937</v>
      </c>
      <c r="N17" s="58" t="s">
        <v>1668</v>
      </c>
      <c r="O17" s="58">
        <v>3900</v>
      </c>
      <c r="P17" s="58">
        <v>38</v>
      </c>
      <c r="Q17" s="59" t="s">
        <v>1613</v>
      </c>
      <c r="R17" s="58">
        <v>2023</v>
      </c>
      <c r="S17" s="58">
        <v>1</v>
      </c>
    </row>
    <row r="18" spans="1:19" x14ac:dyDescent="0.25">
      <c r="A18" s="58">
        <v>1103</v>
      </c>
      <c r="B18" s="58" t="s">
        <v>820</v>
      </c>
      <c r="C18" s="58" t="s">
        <v>28</v>
      </c>
      <c r="D18" s="60">
        <v>32263</v>
      </c>
      <c r="E18" s="58">
        <v>38</v>
      </c>
      <c r="F18" s="58" t="s">
        <v>14</v>
      </c>
      <c r="G18" s="58" t="s">
        <v>18</v>
      </c>
      <c r="H18" s="58">
        <v>3</v>
      </c>
      <c r="I18" s="58" t="s">
        <v>1576</v>
      </c>
      <c r="J18" s="58" t="s">
        <v>1594</v>
      </c>
      <c r="K18" s="60">
        <v>44895</v>
      </c>
      <c r="L18" s="58" t="s">
        <v>26</v>
      </c>
      <c r="M18" s="60">
        <v>44949</v>
      </c>
      <c r="N18" s="58" t="s">
        <v>1668</v>
      </c>
      <c r="O18" s="58">
        <v>3100</v>
      </c>
      <c r="P18" s="58">
        <v>54</v>
      </c>
      <c r="Q18" s="59" t="s">
        <v>1613</v>
      </c>
      <c r="R18" s="58">
        <v>2023</v>
      </c>
      <c r="S18" s="58">
        <v>1</v>
      </c>
    </row>
    <row r="19" spans="1:19" x14ac:dyDescent="0.25">
      <c r="A19" s="58">
        <v>1676</v>
      </c>
      <c r="B19" s="58" t="s">
        <v>450</v>
      </c>
      <c r="C19" s="58" t="s">
        <v>28</v>
      </c>
      <c r="D19" s="60">
        <v>34089</v>
      </c>
      <c r="E19" s="58">
        <v>33</v>
      </c>
      <c r="F19" s="58" t="s">
        <v>14</v>
      </c>
      <c r="G19" s="58" t="s">
        <v>18</v>
      </c>
      <c r="H19" s="58">
        <v>17</v>
      </c>
      <c r="I19" s="58" t="s">
        <v>1584</v>
      </c>
      <c r="J19" s="58" t="s">
        <v>1594</v>
      </c>
      <c r="K19" s="60">
        <v>45256</v>
      </c>
      <c r="L19" s="58" t="s">
        <v>26</v>
      </c>
      <c r="M19" s="60">
        <v>45310</v>
      </c>
      <c r="N19" s="58" t="s">
        <v>1668</v>
      </c>
      <c r="O19" s="58">
        <v>3500</v>
      </c>
      <c r="P19" s="58">
        <v>54</v>
      </c>
      <c r="Q19" s="59" t="s">
        <v>1613</v>
      </c>
      <c r="R19" s="58">
        <v>2024</v>
      </c>
      <c r="S19" s="58">
        <v>1</v>
      </c>
    </row>
    <row r="20" spans="1:19" x14ac:dyDescent="0.25">
      <c r="A20" s="58">
        <v>1710</v>
      </c>
      <c r="B20" s="58" t="s">
        <v>61</v>
      </c>
      <c r="C20" s="58" t="s">
        <v>28</v>
      </c>
      <c r="D20" s="60">
        <v>32119</v>
      </c>
      <c r="E20" s="58">
        <v>38</v>
      </c>
      <c r="F20" s="58" t="s">
        <v>14</v>
      </c>
      <c r="G20" s="58" t="s">
        <v>19</v>
      </c>
      <c r="H20" s="58">
        <v>16</v>
      </c>
      <c r="I20" s="58" t="s">
        <v>1579</v>
      </c>
      <c r="J20" s="58" t="s">
        <v>1594</v>
      </c>
      <c r="K20" s="60">
        <v>44907</v>
      </c>
      <c r="L20" s="58" t="s">
        <v>26</v>
      </c>
      <c r="M20" s="60">
        <v>44944</v>
      </c>
      <c r="N20" s="58" t="s">
        <v>1668</v>
      </c>
      <c r="O20" s="58">
        <v>2300</v>
      </c>
      <c r="P20" s="58">
        <v>37</v>
      </c>
      <c r="Q20" s="59" t="s">
        <v>1613</v>
      </c>
      <c r="R20" s="58">
        <v>2023</v>
      </c>
      <c r="S20" s="58">
        <v>1</v>
      </c>
    </row>
    <row r="21" spans="1:19" x14ac:dyDescent="0.25">
      <c r="A21" s="58">
        <v>2179</v>
      </c>
      <c r="B21" s="58" t="s">
        <v>559</v>
      </c>
      <c r="C21" s="58" t="s">
        <v>28</v>
      </c>
      <c r="D21" s="60">
        <v>33749</v>
      </c>
      <c r="E21" s="58">
        <v>34</v>
      </c>
      <c r="F21" s="58" t="s">
        <v>14</v>
      </c>
      <c r="G21" s="58" t="s">
        <v>19</v>
      </c>
      <c r="H21" s="58">
        <v>11</v>
      </c>
      <c r="I21" s="58" t="s">
        <v>1586</v>
      </c>
      <c r="J21" s="58" t="s">
        <v>1594</v>
      </c>
      <c r="K21" s="60">
        <v>45280</v>
      </c>
      <c r="L21" s="58" t="s">
        <v>26</v>
      </c>
      <c r="M21" s="60">
        <v>45317</v>
      </c>
      <c r="N21" s="58" t="s">
        <v>1668</v>
      </c>
      <c r="O21" s="58">
        <v>3100</v>
      </c>
      <c r="P21" s="58">
        <v>37</v>
      </c>
      <c r="Q21" s="59" t="s">
        <v>1613</v>
      </c>
      <c r="R21" s="58">
        <v>2024</v>
      </c>
      <c r="S21" s="58">
        <v>1</v>
      </c>
    </row>
    <row r="22" spans="1:19" x14ac:dyDescent="0.25">
      <c r="A22" s="58">
        <v>2313</v>
      </c>
      <c r="B22" s="58" t="s">
        <v>479</v>
      </c>
      <c r="C22" s="58" t="s">
        <v>28</v>
      </c>
      <c r="D22" s="60">
        <v>34001</v>
      </c>
      <c r="E22" s="58">
        <v>33</v>
      </c>
      <c r="F22" s="58" t="s">
        <v>14</v>
      </c>
      <c r="G22" s="58" t="s">
        <v>15</v>
      </c>
      <c r="H22" s="58">
        <v>5</v>
      </c>
      <c r="I22" s="58" t="s">
        <v>1581</v>
      </c>
      <c r="J22" s="58" t="s">
        <v>1594</v>
      </c>
      <c r="K22" s="60">
        <v>44894</v>
      </c>
      <c r="L22" s="58" t="s">
        <v>26</v>
      </c>
      <c r="M22" s="60">
        <v>44939</v>
      </c>
      <c r="N22" s="58" t="s">
        <v>1668</v>
      </c>
      <c r="O22" s="58">
        <v>2100</v>
      </c>
      <c r="P22" s="58">
        <v>45</v>
      </c>
      <c r="Q22" s="59" t="s">
        <v>1613</v>
      </c>
      <c r="R22" s="58">
        <v>2023</v>
      </c>
      <c r="S22" s="58">
        <v>1</v>
      </c>
    </row>
    <row r="23" spans="1:19" x14ac:dyDescent="0.25">
      <c r="A23" s="58">
        <v>3154</v>
      </c>
      <c r="B23" s="58" t="s">
        <v>70</v>
      </c>
      <c r="C23" s="58" t="s">
        <v>28</v>
      </c>
      <c r="D23" s="60">
        <v>33123</v>
      </c>
      <c r="E23" s="58">
        <v>35</v>
      </c>
      <c r="F23" s="58" t="s">
        <v>14</v>
      </c>
      <c r="G23" s="58" t="s">
        <v>15</v>
      </c>
      <c r="H23" s="58">
        <v>3</v>
      </c>
      <c r="I23" s="58" t="s">
        <v>1580</v>
      </c>
      <c r="J23" s="58" t="s">
        <v>1594</v>
      </c>
      <c r="K23" s="60">
        <v>44925</v>
      </c>
      <c r="L23" s="58" t="s">
        <v>26</v>
      </c>
      <c r="M23" s="60">
        <v>44957</v>
      </c>
      <c r="N23" s="58" t="s">
        <v>1668</v>
      </c>
      <c r="O23" s="58">
        <v>3300</v>
      </c>
      <c r="P23" s="58">
        <v>32</v>
      </c>
      <c r="Q23" s="59" t="s">
        <v>1613</v>
      </c>
      <c r="R23" s="58">
        <v>2023</v>
      </c>
      <c r="S23" s="58">
        <v>1</v>
      </c>
    </row>
    <row r="24" spans="1:19" x14ac:dyDescent="0.25">
      <c r="A24" s="58">
        <v>3169</v>
      </c>
      <c r="B24" s="58" t="s">
        <v>225</v>
      </c>
      <c r="C24" s="58" t="s">
        <v>28</v>
      </c>
      <c r="D24" s="60">
        <v>33081</v>
      </c>
      <c r="E24" s="58">
        <v>36</v>
      </c>
      <c r="F24" s="58" t="s">
        <v>14</v>
      </c>
      <c r="G24" s="58" t="s">
        <v>21</v>
      </c>
      <c r="H24" s="58">
        <v>3</v>
      </c>
      <c r="I24" s="58" t="s">
        <v>1579</v>
      </c>
      <c r="J24" s="58" t="s">
        <v>1594</v>
      </c>
      <c r="K24" s="60">
        <v>44897</v>
      </c>
      <c r="L24" s="58" t="s">
        <v>26</v>
      </c>
      <c r="M24" s="60">
        <v>44944</v>
      </c>
      <c r="N24" s="58" t="s">
        <v>1668</v>
      </c>
      <c r="O24" s="58">
        <v>3900</v>
      </c>
      <c r="P24" s="58">
        <v>47</v>
      </c>
      <c r="Q24" s="59" t="s">
        <v>1613</v>
      </c>
      <c r="R24" s="58">
        <v>2023</v>
      </c>
      <c r="S24" s="58">
        <v>1</v>
      </c>
    </row>
    <row r="25" spans="1:19" x14ac:dyDescent="0.25">
      <c r="A25" s="58">
        <v>3453</v>
      </c>
      <c r="B25" s="58" t="s">
        <v>1444</v>
      </c>
      <c r="C25" s="58" t="s">
        <v>28</v>
      </c>
      <c r="D25" s="60">
        <v>32514</v>
      </c>
      <c r="E25" s="58">
        <v>37</v>
      </c>
      <c r="F25" s="58" t="s">
        <v>14</v>
      </c>
      <c r="G25" s="58" t="s">
        <v>15</v>
      </c>
      <c r="H25" s="58">
        <v>10</v>
      </c>
      <c r="I25" s="58" t="s">
        <v>1577</v>
      </c>
      <c r="J25" s="58" t="s">
        <v>1594</v>
      </c>
      <c r="K25" s="60">
        <v>45263</v>
      </c>
      <c r="L25" s="58" t="s">
        <v>26</v>
      </c>
      <c r="M25" s="60">
        <v>45313</v>
      </c>
      <c r="N25" s="58" t="s">
        <v>1668</v>
      </c>
      <c r="O25" s="58">
        <v>3200</v>
      </c>
      <c r="P25" s="58">
        <v>50</v>
      </c>
      <c r="Q25" s="59" t="s">
        <v>1613</v>
      </c>
      <c r="R25" s="58">
        <v>2024</v>
      </c>
      <c r="S25" s="58">
        <v>1</v>
      </c>
    </row>
    <row r="26" spans="1:19" x14ac:dyDescent="0.25">
      <c r="A26" s="58">
        <v>3821</v>
      </c>
      <c r="B26" s="58" t="s">
        <v>745</v>
      </c>
      <c r="C26" s="58" t="s">
        <v>28</v>
      </c>
      <c r="D26" s="60">
        <v>31235</v>
      </c>
      <c r="E26" s="58">
        <v>41</v>
      </c>
      <c r="F26" s="58" t="s">
        <v>14</v>
      </c>
      <c r="G26" s="58" t="s">
        <v>15</v>
      </c>
      <c r="H26" s="58">
        <v>5</v>
      </c>
      <c r="I26" s="58" t="s">
        <v>1576</v>
      </c>
      <c r="J26" s="58" t="s">
        <v>1594</v>
      </c>
      <c r="K26" s="60">
        <v>45288</v>
      </c>
      <c r="L26" s="58" t="s">
        <v>26</v>
      </c>
      <c r="M26" s="60">
        <v>45319</v>
      </c>
      <c r="N26" s="58" t="s">
        <v>1668</v>
      </c>
      <c r="O26" s="58">
        <v>3700</v>
      </c>
      <c r="P26" s="58">
        <v>31</v>
      </c>
      <c r="Q26" s="59" t="s">
        <v>1613</v>
      </c>
      <c r="R26" s="58">
        <v>2024</v>
      </c>
      <c r="S26" s="58">
        <v>1</v>
      </c>
    </row>
    <row r="27" spans="1:19" x14ac:dyDescent="0.25">
      <c r="A27" s="58">
        <v>1384</v>
      </c>
      <c r="B27" s="58" t="s">
        <v>1397</v>
      </c>
      <c r="C27" s="58" t="s">
        <v>28</v>
      </c>
      <c r="D27" s="60">
        <v>36488</v>
      </c>
      <c r="E27" s="58">
        <v>26</v>
      </c>
      <c r="F27" s="58" t="s">
        <v>1591</v>
      </c>
      <c r="G27" s="58" t="s">
        <v>18</v>
      </c>
      <c r="H27" s="58">
        <v>15</v>
      </c>
      <c r="I27" s="58" t="s">
        <v>1581</v>
      </c>
      <c r="J27" s="58" t="s">
        <v>1594</v>
      </c>
      <c r="K27" s="60">
        <v>45265</v>
      </c>
      <c r="L27" s="58" t="s">
        <v>26</v>
      </c>
      <c r="M27" s="60">
        <v>45300</v>
      </c>
      <c r="N27" s="58" t="s">
        <v>1668</v>
      </c>
      <c r="O27" s="58">
        <v>2800</v>
      </c>
      <c r="P27" s="58">
        <v>35</v>
      </c>
      <c r="Q27" s="59" t="s">
        <v>1613</v>
      </c>
      <c r="R27" s="58">
        <v>2024</v>
      </c>
      <c r="S27" s="58">
        <v>1</v>
      </c>
    </row>
    <row r="28" spans="1:19" x14ac:dyDescent="0.25">
      <c r="A28" s="58">
        <v>1560</v>
      </c>
      <c r="B28" s="58" t="s">
        <v>974</v>
      </c>
      <c r="C28" s="58" t="s">
        <v>28</v>
      </c>
      <c r="D28" s="60">
        <v>36601</v>
      </c>
      <c r="E28" s="58">
        <v>26</v>
      </c>
      <c r="F28" s="58" t="s">
        <v>1591</v>
      </c>
      <c r="G28" s="58" t="s">
        <v>18</v>
      </c>
      <c r="H28" s="58">
        <v>15</v>
      </c>
      <c r="I28" s="58" t="s">
        <v>1578</v>
      </c>
      <c r="J28" s="58" t="s">
        <v>1594</v>
      </c>
      <c r="K28" s="60">
        <v>44910</v>
      </c>
      <c r="L28" s="58" t="s">
        <v>26</v>
      </c>
      <c r="M28" s="60">
        <v>44940</v>
      </c>
      <c r="N28" s="58" t="s">
        <v>1668</v>
      </c>
      <c r="O28" s="58">
        <v>3700</v>
      </c>
      <c r="P28" s="58">
        <v>30</v>
      </c>
      <c r="Q28" s="59" t="s">
        <v>1613</v>
      </c>
      <c r="R28" s="58">
        <v>2023</v>
      </c>
      <c r="S28" s="58">
        <v>1</v>
      </c>
    </row>
    <row r="29" spans="1:19" x14ac:dyDescent="0.25">
      <c r="A29" s="58">
        <v>1694</v>
      </c>
      <c r="B29" s="58" t="s">
        <v>259</v>
      </c>
      <c r="C29" s="58" t="s">
        <v>28</v>
      </c>
      <c r="D29" s="60">
        <v>36938</v>
      </c>
      <c r="E29" s="58">
        <v>25</v>
      </c>
      <c r="F29" s="58" t="s">
        <v>1591</v>
      </c>
      <c r="G29" s="58" t="s">
        <v>21</v>
      </c>
      <c r="H29" s="58">
        <v>18</v>
      </c>
      <c r="I29" s="58" t="s">
        <v>1590</v>
      </c>
      <c r="J29" s="58" t="s">
        <v>1594</v>
      </c>
      <c r="K29" s="60">
        <v>44913</v>
      </c>
      <c r="L29" s="58" t="s">
        <v>26</v>
      </c>
      <c r="M29" s="60">
        <v>44946</v>
      </c>
      <c r="N29" s="58" t="s">
        <v>1668</v>
      </c>
      <c r="O29" s="58">
        <v>2800</v>
      </c>
      <c r="P29" s="58">
        <v>33</v>
      </c>
      <c r="Q29" s="59" t="s">
        <v>1613</v>
      </c>
      <c r="R29" s="58">
        <v>2023</v>
      </c>
      <c r="S29" s="58">
        <v>1</v>
      </c>
    </row>
    <row r="30" spans="1:19" x14ac:dyDescent="0.25">
      <c r="A30" s="58">
        <v>1838</v>
      </c>
      <c r="B30" s="58" t="s">
        <v>457</v>
      </c>
      <c r="C30" s="58" t="s">
        <v>28</v>
      </c>
      <c r="D30" s="60">
        <v>36255</v>
      </c>
      <c r="E30" s="58">
        <v>27</v>
      </c>
      <c r="F30" s="58" t="s">
        <v>1591</v>
      </c>
      <c r="G30" s="58" t="s">
        <v>19</v>
      </c>
      <c r="H30" s="58">
        <v>13</v>
      </c>
      <c r="I30" s="58" t="s">
        <v>1587</v>
      </c>
      <c r="J30" s="58" t="s">
        <v>1594</v>
      </c>
      <c r="K30" s="60">
        <v>45259</v>
      </c>
      <c r="L30" s="58" t="s">
        <v>26</v>
      </c>
      <c r="M30" s="60">
        <v>45295</v>
      </c>
      <c r="N30" s="58" t="s">
        <v>1668</v>
      </c>
      <c r="O30" s="58">
        <v>3400</v>
      </c>
      <c r="P30" s="58">
        <v>36</v>
      </c>
      <c r="Q30" s="59" t="s">
        <v>1613</v>
      </c>
      <c r="R30" s="58">
        <v>2024</v>
      </c>
      <c r="S30" s="58">
        <v>1</v>
      </c>
    </row>
    <row r="31" spans="1:19" x14ac:dyDescent="0.25">
      <c r="A31" s="58">
        <v>1850</v>
      </c>
      <c r="B31" s="58" t="s">
        <v>686</v>
      </c>
      <c r="C31" s="58" t="s">
        <v>28</v>
      </c>
      <c r="D31" s="60">
        <v>37340</v>
      </c>
      <c r="E31" s="58">
        <v>24</v>
      </c>
      <c r="F31" s="58" t="s">
        <v>1591</v>
      </c>
      <c r="G31" s="58" t="s">
        <v>21</v>
      </c>
      <c r="H31" s="58">
        <v>4</v>
      </c>
      <c r="I31" s="58" t="s">
        <v>1590</v>
      </c>
      <c r="J31" s="58" t="s">
        <v>1594</v>
      </c>
      <c r="K31" s="60">
        <v>45255</v>
      </c>
      <c r="L31" s="58" t="s">
        <v>26</v>
      </c>
      <c r="M31" s="60">
        <v>45304</v>
      </c>
      <c r="N31" s="58" t="s">
        <v>1668</v>
      </c>
      <c r="O31" s="58">
        <v>2700</v>
      </c>
      <c r="P31" s="58">
        <v>49</v>
      </c>
      <c r="Q31" s="59" t="s">
        <v>1613</v>
      </c>
      <c r="R31" s="58">
        <v>2024</v>
      </c>
      <c r="S31" s="58">
        <v>1</v>
      </c>
    </row>
    <row r="32" spans="1:19" x14ac:dyDescent="0.25">
      <c r="A32" s="58">
        <v>1861</v>
      </c>
      <c r="B32" s="58" t="s">
        <v>504</v>
      </c>
      <c r="C32" s="58" t="s">
        <v>28</v>
      </c>
      <c r="D32" s="60">
        <v>38016</v>
      </c>
      <c r="E32" s="58">
        <v>22</v>
      </c>
      <c r="F32" s="58" t="s">
        <v>1591</v>
      </c>
      <c r="G32" s="58" t="s">
        <v>21</v>
      </c>
      <c r="H32" s="58">
        <v>0</v>
      </c>
      <c r="I32" s="58" t="s">
        <v>1581</v>
      </c>
      <c r="J32" s="58" t="s">
        <v>1594</v>
      </c>
      <c r="K32" s="60">
        <v>44896</v>
      </c>
      <c r="L32" s="58" t="s">
        <v>26</v>
      </c>
      <c r="M32" s="60">
        <v>44938</v>
      </c>
      <c r="N32" s="58" t="s">
        <v>1668</v>
      </c>
      <c r="O32" s="58">
        <v>3100</v>
      </c>
      <c r="P32" s="58">
        <v>42</v>
      </c>
      <c r="Q32" s="59" t="s">
        <v>1613</v>
      </c>
      <c r="R32" s="58">
        <v>2023</v>
      </c>
      <c r="S32" s="58">
        <v>1</v>
      </c>
    </row>
    <row r="33" spans="1:19" x14ac:dyDescent="0.25">
      <c r="A33" s="58">
        <v>2053</v>
      </c>
      <c r="B33" s="58" t="s">
        <v>200</v>
      </c>
      <c r="C33" s="58" t="s">
        <v>28</v>
      </c>
      <c r="D33" s="60">
        <v>37761</v>
      </c>
      <c r="E33" s="58">
        <v>23</v>
      </c>
      <c r="F33" s="58" t="s">
        <v>1591</v>
      </c>
      <c r="G33" s="58" t="s">
        <v>18</v>
      </c>
      <c r="H33" s="58">
        <v>19</v>
      </c>
      <c r="I33" s="58" t="s">
        <v>1581</v>
      </c>
      <c r="J33" s="58" t="s">
        <v>1594</v>
      </c>
      <c r="K33" s="60">
        <v>45261</v>
      </c>
      <c r="L33" s="58" t="s">
        <v>26</v>
      </c>
      <c r="M33" s="60">
        <v>45302</v>
      </c>
      <c r="N33" s="58" t="s">
        <v>1668</v>
      </c>
      <c r="O33" s="58">
        <v>2100</v>
      </c>
      <c r="P33" s="58">
        <v>41</v>
      </c>
      <c r="Q33" s="59" t="s">
        <v>1613</v>
      </c>
      <c r="R33" s="58">
        <v>2024</v>
      </c>
      <c r="S33" s="58">
        <v>1</v>
      </c>
    </row>
    <row r="34" spans="1:19" x14ac:dyDescent="0.25">
      <c r="A34" s="58">
        <v>2133</v>
      </c>
      <c r="B34" s="58" t="s">
        <v>999</v>
      </c>
      <c r="C34" s="58" t="s">
        <v>28</v>
      </c>
      <c r="D34" s="60">
        <v>37935</v>
      </c>
      <c r="E34" s="58">
        <v>22</v>
      </c>
      <c r="F34" s="58" t="s">
        <v>1591</v>
      </c>
      <c r="G34" s="58" t="s">
        <v>15</v>
      </c>
      <c r="H34" s="58">
        <v>17</v>
      </c>
      <c r="I34" s="58" t="s">
        <v>1588</v>
      </c>
      <c r="J34" s="58" t="s">
        <v>1594</v>
      </c>
      <c r="K34" s="60">
        <v>45263</v>
      </c>
      <c r="L34" s="58" t="s">
        <v>26</v>
      </c>
      <c r="M34" s="60">
        <v>45307</v>
      </c>
      <c r="N34" s="58" t="s">
        <v>1668</v>
      </c>
      <c r="O34" s="58">
        <v>2500</v>
      </c>
      <c r="P34" s="58">
        <v>44</v>
      </c>
      <c r="Q34" s="59" t="s">
        <v>1613</v>
      </c>
      <c r="R34" s="58">
        <v>2024</v>
      </c>
      <c r="S34" s="58">
        <v>1</v>
      </c>
    </row>
    <row r="35" spans="1:19" x14ac:dyDescent="0.25">
      <c r="A35" s="58">
        <v>2733</v>
      </c>
      <c r="B35" s="58" t="s">
        <v>96</v>
      </c>
      <c r="C35" s="58" t="s">
        <v>28</v>
      </c>
      <c r="D35" s="60">
        <v>35411</v>
      </c>
      <c r="E35" s="58">
        <v>29</v>
      </c>
      <c r="F35" s="58" t="s">
        <v>1591</v>
      </c>
      <c r="G35" s="58" t="s">
        <v>18</v>
      </c>
      <c r="H35" s="58">
        <v>12</v>
      </c>
      <c r="I35" s="58" t="s">
        <v>1583</v>
      </c>
      <c r="J35" s="58" t="s">
        <v>1594</v>
      </c>
      <c r="K35" s="60">
        <v>44912</v>
      </c>
      <c r="L35" s="58" t="s">
        <v>26</v>
      </c>
      <c r="M35" s="60">
        <v>44957</v>
      </c>
      <c r="N35" s="58" t="s">
        <v>1668</v>
      </c>
      <c r="O35" s="58">
        <v>2300</v>
      </c>
      <c r="P35" s="58">
        <v>45</v>
      </c>
      <c r="Q35" s="59" t="s">
        <v>1613</v>
      </c>
      <c r="R35" s="58">
        <v>2023</v>
      </c>
      <c r="S35" s="58">
        <v>1</v>
      </c>
    </row>
    <row r="36" spans="1:19" x14ac:dyDescent="0.25">
      <c r="A36" s="58">
        <v>3414</v>
      </c>
      <c r="B36" s="58" t="s">
        <v>341</v>
      </c>
      <c r="C36" s="58" t="s">
        <v>28</v>
      </c>
      <c r="D36" s="60">
        <v>35667</v>
      </c>
      <c r="E36" s="58">
        <v>28</v>
      </c>
      <c r="F36" s="58" t="s">
        <v>1591</v>
      </c>
      <c r="G36" s="58" t="s">
        <v>21</v>
      </c>
      <c r="H36" s="58">
        <v>10</v>
      </c>
      <c r="I36" s="58" t="s">
        <v>1584</v>
      </c>
      <c r="J36" s="58" t="s">
        <v>1594</v>
      </c>
      <c r="K36" s="60">
        <v>45241</v>
      </c>
      <c r="L36" s="58" t="s">
        <v>26</v>
      </c>
      <c r="M36" s="60">
        <v>45300</v>
      </c>
      <c r="N36" s="58" t="s">
        <v>1668</v>
      </c>
      <c r="O36" s="58">
        <v>3300</v>
      </c>
      <c r="P36" s="58">
        <v>59</v>
      </c>
      <c r="Q36" s="59" t="s">
        <v>1613</v>
      </c>
      <c r="R36" s="58">
        <v>2024</v>
      </c>
      <c r="S36" s="58">
        <v>1</v>
      </c>
    </row>
    <row r="37" spans="1:19" x14ac:dyDescent="0.25">
      <c r="A37" s="58">
        <v>3697</v>
      </c>
      <c r="B37" s="58" t="s">
        <v>135</v>
      </c>
      <c r="C37" s="58" t="s">
        <v>28</v>
      </c>
      <c r="D37" s="60">
        <v>35107</v>
      </c>
      <c r="E37" s="58">
        <v>30</v>
      </c>
      <c r="F37" s="58" t="s">
        <v>1591</v>
      </c>
      <c r="G37" s="58" t="s">
        <v>15</v>
      </c>
      <c r="H37" s="58">
        <v>5</v>
      </c>
      <c r="I37" s="58" t="s">
        <v>1583</v>
      </c>
      <c r="J37" s="58" t="s">
        <v>1594</v>
      </c>
      <c r="K37" s="60">
        <v>45253</v>
      </c>
      <c r="L37" s="58" t="s">
        <v>26</v>
      </c>
      <c r="M37" s="60">
        <v>45305</v>
      </c>
      <c r="N37" s="58" t="s">
        <v>1668</v>
      </c>
      <c r="O37" s="58">
        <v>3900</v>
      </c>
      <c r="P37" s="58">
        <v>52</v>
      </c>
      <c r="Q37" s="59" t="s">
        <v>1613</v>
      </c>
      <c r="R37" s="58">
        <v>2024</v>
      </c>
      <c r="S37" s="58">
        <v>1</v>
      </c>
    </row>
    <row r="38" spans="1:19" x14ac:dyDescent="0.25">
      <c r="A38" s="58">
        <v>3711</v>
      </c>
      <c r="B38" s="58" t="s">
        <v>1525</v>
      </c>
      <c r="C38" s="58" t="s">
        <v>28</v>
      </c>
      <c r="D38" s="60">
        <v>38325</v>
      </c>
      <c r="E38" s="58">
        <v>21</v>
      </c>
      <c r="F38" s="58" t="s">
        <v>1591</v>
      </c>
      <c r="G38" s="58" t="s">
        <v>18</v>
      </c>
      <c r="H38" s="58">
        <v>17</v>
      </c>
      <c r="I38" s="58" t="s">
        <v>1575</v>
      </c>
      <c r="J38" s="58" t="s">
        <v>1594</v>
      </c>
      <c r="K38" s="60">
        <v>45277</v>
      </c>
      <c r="L38" s="58" t="s">
        <v>26</v>
      </c>
      <c r="M38" s="60">
        <v>45311</v>
      </c>
      <c r="N38" s="58" t="s">
        <v>1668</v>
      </c>
      <c r="O38" s="58">
        <v>2400</v>
      </c>
      <c r="P38" s="58">
        <v>34</v>
      </c>
      <c r="Q38" s="59" t="s">
        <v>1613</v>
      </c>
      <c r="R38" s="58">
        <v>2024</v>
      </c>
      <c r="S38" s="58">
        <v>1</v>
      </c>
    </row>
    <row r="39" spans="1:19" x14ac:dyDescent="0.25">
      <c r="A39" s="58">
        <v>3995</v>
      </c>
      <c r="B39" s="58" t="s">
        <v>1047</v>
      </c>
      <c r="C39" s="58" t="s">
        <v>28</v>
      </c>
      <c r="D39" s="60">
        <v>37316</v>
      </c>
      <c r="E39" s="58">
        <v>24</v>
      </c>
      <c r="F39" s="58" t="s">
        <v>1591</v>
      </c>
      <c r="G39" s="58" t="s">
        <v>15</v>
      </c>
      <c r="H39" s="58">
        <v>2</v>
      </c>
      <c r="I39" s="58" t="s">
        <v>1582</v>
      </c>
      <c r="J39" s="58" t="s">
        <v>1594</v>
      </c>
      <c r="K39" s="60">
        <v>44917</v>
      </c>
      <c r="L39" s="58" t="s">
        <v>26</v>
      </c>
      <c r="M39" s="60">
        <v>44947</v>
      </c>
      <c r="N39" s="58" t="s">
        <v>1668</v>
      </c>
      <c r="O39" s="58">
        <v>2500</v>
      </c>
      <c r="P39" s="58">
        <v>30</v>
      </c>
      <c r="Q39" s="59" t="s">
        <v>1613</v>
      </c>
      <c r="R39" s="58">
        <v>2023</v>
      </c>
      <c r="S39" s="58">
        <v>1</v>
      </c>
    </row>
    <row r="40" spans="1:19" x14ac:dyDescent="0.25">
      <c r="A40" s="58">
        <v>1052</v>
      </c>
      <c r="B40" s="58" t="s">
        <v>482</v>
      </c>
      <c r="C40" s="58" t="s">
        <v>13</v>
      </c>
      <c r="D40" s="60">
        <v>37896</v>
      </c>
      <c r="E40" s="58">
        <v>22</v>
      </c>
      <c r="F40" s="58" t="s">
        <v>1591</v>
      </c>
      <c r="G40" s="58" t="s">
        <v>19</v>
      </c>
      <c r="H40" s="58">
        <v>7</v>
      </c>
      <c r="I40" s="58" t="s">
        <v>1575</v>
      </c>
      <c r="J40" s="58" t="s">
        <v>1594</v>
      </c>
      <c r="K40" s="60">
        <v>45263</v>
      </c>
      <c r="L40" s="58" t="s">
        <v>26</v>
      </c>
      <c r="M40" s="60">
        <v>45316</v>
      </c>
      <c r="N40" s="58" t="s">
        <v>1668</v>
      </c>
      <c r="O40" s="58">
        <v>2400</v>
      </c>
      <c r="P40" s="58">
        <v>53</v>
      </c>
      <c r="Q40" s="59" t="s">
        <v>1613</v>
      </c>
      <c r="R40" s="58">
        <v>2024</v>
      </c>
      <c r="S40" s="58">
        <v>1</v>
      </c>
    </row>
    <row r="41" spans="1:19" x14ac:dyDescent="0.25">
      <c r="A41" s="58">
        <v>1956</v>
      </c>
      <c r="B41" s="58" t="s">
        <v>241</v>
      </c>
      <c r="C41" s="58" t="s">
        <v>13</v>
      </c>
      <c r="D41" s="60">
        <v>36011</v>
      </c>
      <c r="E41" s="58">
        <v>28</v>
      </c>
      <c r="F41" s="58" t="s">
        <v>1591</v>
      </c>
      <c r="G41" s="58" t="s">
        <v>21</v>
      </c>
      <c r="H41" s="58">
        <v>11</v>
      </c>
      <c r="I41" s="58" t="s">
        <v>1587</v>
      </c>
      <c r="J41" s="58" t="s">
        <v>1594</v>
      </c>
      <c r="K41" s="60">
        <v>45275</v>
      </c>
      <c r="L41" s="58" t="s">
        <v>26</v>
      </c>
      <c r="M41" s="60">
        <v>45318</v>
      </c>
      <c r="N41" s="58" t="s">
        <v>1668</v>
      </c>
      <c r="O41" s="58">
        <v>3500</v>
      </c>
      <c r="P41" s="58">
        <v>43</v>
      </c>
      <c r="Q41" s="59" t="s">
        <v>1613</v>
      </c>
      <c r="R41" s="58">
        <v>2024</v>
      </c>
      <c r="S41" s="58">
        <v>1</v>
      </c>
    </row>
    <row r="42" spans="1:19" x14ac:dyDescent="0.25">
      <c r="A42" s="58">
        <v>3961</v>
      </c>
      <c r="B42" s="58" t="s">
        <v>1451</v>
      </c>
      <c r="C42" s="58" t="s">
        <v>13</v>
      </c>
      <c r="D42" s="60">
        <v>37792</v>
      </c>
      <c r="E42" s="58">
        <v>23</v>
      </c>
      <c r="F42" s="58" t="s">
        <v>1591</v>
      </c>
      <c r="G42" s="58" t="s">
        <v>21</v>
      </c>
      <c r="H42" s="58">
        <v>0</v>
      </c>
      <c r="I42" s="58" t="s">
        <v>1584</v>
      </c>
      <c r="J42" s="58" t="s">
        <v>1594</v>
      </c>
      <c r="K42" s="60">
        <v>44906</v>
      </c>
      <c r="L42" s="58" t="s">
        <v>26</v>
      </c>
      <c r="M42" s="60">
        <v>44945</v>
      </c>
      <c r="N42" s="58" t="s">
        <v>1668</v>
      </c>
      <c r="O42" s="58">
        <v>3000</v>
      </c>
      <c r="P42" s="58">
        <v>39</v>
      </c>
      <c r="Q42" s="59" t="s">
        <v>1613</v>
      </c>
      <c r="R42" s="58">
        <v>2023</v>
      </c>
      <c r="S42" s="58">
        <v>1</v>
      </c>
    </row>
    <row r="43" spans="1:19" x14ac:dyDescent="0.25">
      <c r="A43" s="58">
        <v>1314</v>
      </c>
      <c r="B43" s="58" t="s">
        <v>970</v>
      </c>
      <c r="C43" s="58" t="s">
        <v>13</v>
      </c>
      <c r="D43" s="60">
        <v>29617</v>
      </c>
      <c r="E43" s="58">
        <v>45</v>
      </c>
      <c r="F43" s="58" t="s">
        <v>31</v>
      </c>
      <c r="G43" s="58" t="s">
        <v>18</v>
      </c>
      <c r="H43" s="58">
        <v>9</v>
      </c>
      <c r="I43" s="58" t="s">
        <v>1581</v>
      </c>
      <c r="J43" s="58" t="s">
        <v>1594</v>
      </c>
      <c r="K43" s="60">
        <v>45274</v>
      </c>
      <c r="L43" s="58" t="s">
        <v>26</v>
      </c>
      <c r="M43" s="60">
        <v>45312</v>
      </c>
      <c r="N43" s="58" t="s">
        <v>1668</v>
      </c>
      <c r="O43" s="58">
        <v>2000</v>
      </c>
      <c r="P43" s="58">
        <v>38</v>
      </c>
      <c r="Q43" s="59" t="s">
        <v>1613</v>
      </c>
      <c r="R43" s="58">
        <v>2024</v>
      </c>
      <c r="S43" s="58">
        <v>1</v>
      </c>
    </row>
    <row r="44" spans="1:19" x14ac:dyDescent="0.25">
      <c r="A44" s="58">
        <v>1728</v>
      </c>
      <c r="B44" s="58" t="s">
        <v>359</v>
      </c>
      <c r="C44" s="58" t="s">
        <v>13</v>
      </c>
      <c r="D44" s="60">
        <v>30354</v>
      </c>
      <c r="E44" s="58">
        <v>43</v>
      </c>
      <c r="F44" s="58" t="s">
        <v>31</v>
      </c>
      <c r="G44" s="58" t="s">
        <v>15</v>
      </c>
      <c r="H44" s="58">
        <v>15</v>
      </c>
      <c r="I44" s="58" t="s">
        <v>1587</v>
      </c>
      <c r="J44" s="58" t="s">
        <v>1594</v>
      </c>
      <c r="K44" s="60">
        <v>45259</v>
      </c>
      <c r="L44" s="58" t="s">
        <v>26</v>
      </c>
      <c r="M44" s="60">
        <v>45299</v>
      </c>
      <c r="N44" s="58" t="s">
        <v>1668</v>
      </c>
      <c r="O44" s="58">
        <v>3800</v>
      </c>
      <c r="P44" s="58">
        <v>40</v>
      </c>
      <c r="Q44" s="59" t="s">
        <v>1613</v>
      </c>
      <c r="R44" s="58">
        <v>2024</v>
      </c>
      <c r="S44" s="58">
        <v>1</v>
      </c>
    </row>
    <row r="45" spans="1:19" x14ac:dyDescent="0.25">
      <c r="A45" s="58">
        <v>2156</v>
      </c>
      <c r="B45" s="58" t="s">
        <v>1000</v>
      </c>
      <c r="C45" s="58" t="s">
        <v>13</v>
      </c>
      <c r="D45" s="60">
        <v>31031</v>
      </c>
      <c r="E45" s="58">
        <v>41</v>
      </c>
      <c r="F45" s="58" t="s">
        <v>31</v>
      </c>
      <c r="G45" s="58" t="s">
        <v>18</v>
      </c>
      <c r="H45" s="58">
        <v>17</v>
      </c>
      <c r="I45" s="58" t="s">
        <v>1582</v>
      </c>
      <c r="J45" s="58" t="s">
        <v>1594</v>
      </c>
      <c r="K45" s="60">
        <v>44897</v>
      </c>
      <c r="L45" s="58" t="s">
        <v>26</v>
      </c>
      <c r="M45" s="60">
        <v>44939</v>
      </c>
      <c r="N45" s="58" t="s">
        <v>1668</v>
      </c>
      <c r="O45" s="58">
        <v>2500</v>
      </c>
      <c r="P45" s="58">
        <v>42</v>
      </c>
      <c r="Q45" s="59" t="s">
        <v>1613</v>
      </c>
      <c r="R45" s="58">
        <v>2023</v>
      </c>
      <c r="S45" s="58">
        <v>1</v>
      </c>
    </row>
    <row r="46" spans="1:19" x14ac:dyDescent="0.25">
      <c r="A46" s="58">
        <v>2335</v>
      </c>
      <c r="B46" s="58" t="s">
        <v>201</v>
      </c>
      <c r="C46" s="58" t="s">
        <v>13</v>
      </c>
      <c r="D46" s="60">
        <v>30521</v>
      </c>
      <c r="E46" s="58">
        <v>43</v>
      </c>
      <c r="F46" s="58" t="s">
        <v>31</v>
      </c>
      <c r="G46" s="58" t="s">
        <v>15</v>
      </c>
      <c r="H46" s="58">
        <v>7</v>
      </c>
      <c r="I46" s="58" t="s">
        <v>1586</v>
      </c>
      <c r="J46" s="58" t="s">
        <v>1594</v>
      </c>
      <c r="K46" s="60">
        <v>45247</v>
      </c>
      <c r="L46" s="58" t="s">
        <v>26</v>
      </c>
      <c r="M46" s="60">
        <v>45298</v>
      </c>
      <c r="N46" s="58" t="s">
        <v>1668</v>
      </c>
      <c r="O46" s="58">
        <v>2000</v>
      </c>
      <c r="P46" s="58">
        <v>51</v>
      </c>
      <c r="Q46" s="59" t="s">
        <v>1613</v>
      </c>
      <c r="R46" s="58">
        <v>2024</v>
      </c>
      <c r="S46" s="58">
        <v>1</v>
      </c>
    </row>
    <row r="47" spans="1:19" x14ac:dyDescent="0.25">
      <c r="A47" s="58">
        <v>2482</v>
      </c>
      <c r="B47" s="58" t="s">
        <v>492</v>
      </c>
      <c r="C47" s="58" t="s">
        <v>13</v>
      </c>
      <c r="D47" s="60">
        <v>30984</v>
      </c>
      <c r="E47" s="58">
        <v>41</v>
      </c>
      <c r="F47" s="58" t="s">
        <v>31</v>
      </c>
      <c r="G47" s="58" t="s">
        <v>21</v>
      </c>
      <c r="H47" s="58">
        <v>19</v>
      </c>
      <c r="I47" s="58" t="s">
        <v>1584</v>
      </c>
      <c r="J47" s="58" t="s">
        <v>1594</v>
      </c>
      <c r="K47" s="60">
        <v>44905</v>
      </c>
      <c r="L47" s="58" t="s">
        <v>26</v>
      </c>
      <c r="M47" s="60">
        <v>44942</v>
      </c>
      <c r="N47" s="58" t="s">
        <v>1668</v>
      </c>
      <c r="O47" s="58">
        <v>2000</v>
      </c>
      <c r="P47" s="58">
        <v>37</v>
      </c>
      <c r="Q47" s="59" t="s">
        <v>1613</v>
      </c>
      <c r="R47" s="58">
        <v>2023</v>
      </c>
      <c r="S47" s="58">
        <v>1</v>
      </c>
    </row>
    <row r="48" spans="1:19" x14ac:dyDescent="0.25">
      <c r="A48" s="58">
        <v>2778</v>
      </c>
      <c r="B48" s="58" t="s">
        <v>69</v>
      </c>
      <c r="C48" s="58" t="s">
        <v>13</v>
      </c>
      <c r="D48" s="60">
        <v>28752</v>
      </c>
      <c r="E48" s="58">
        <v>47</v>
      </c>
      <c r="F48" s="58" t="s">
        <v>31</v>
      </c>
      <c r="G48" s="58" t="s">
        <v>18</v>
      </c>
      <c r="H48" s="58">
        <v>8</v>
      </c>
      <c r="I48" s="58" t="s">
        <v>1581</v>
      </c>
      <c r="J48" s="58" t="s">
        <v>1594</v>
      </c>
      <c r="K48" s="60">
        <v>44912</v>
      </c>
      <c r="L48" s="58" t="s">
        <v>26</v>
      </c>
      <c r="M48" s="60">
        <v>44954</v>
      </c>
      <c r="N48" s="58" t="s">
        <v>1668</v>
      </c>
      <c r="O48" s="58">
        <v>2800</v>
      </c>
      <c r="P48" s="58">
        <v>42</v>
      </c>
      <c r="Q48" s="59" t="s">
        <v>1613</v>
      </c>
      <c r="R48" s="58">
        <v>2023</v>
      </c>
      <c r="S48" s="58">
        <v>1</v>
      </c>
    </row>
    <row r="49" spans="1:19" x14ac:dyDescent="0.25">
      <c r="A49" s="58">
        <v>3101</v>
      </c>
      <c r="B49" s="58" t="s">
        <v>508</v>
      </c>
      <c r="C49" s="58" t="s">
        <v>13</v>
      </c>
      <c r="D49" s="60">
        <v>30329</v>
      </c>
      <c r="E49" s="58">
        <v>43</v>
      </c>
      <c r="F49" s="58" t="s">
        <v>31</v>
      </c>
      <c r="G49" s="58" t="s">
        <v>19</v>
      </c>
      <c r="H49" s="58">
        <v>16</v>
      </c>
      <c r="I49" s="58" t="s">
        <v>1583</v>
      </c>
      <c r="J49" s="58" t="s">
        <v>1594</v>
      </c>
      <c r="K49" s="60">
        <v>44889</v>
      </c>
      <c r="L49" s="58" t="s">
        <v>26</v>
      </c>
      <c r="M49" s="60">
        <v>44939</v>
      </c>
      <c r="N49" s="58" t="s">
        <v>1668</v>
      </c>
      <c r="O49" s="58">
        <v>3600</v>
      </c>
      <c r="P49" s="58">
        <v>50</v>
      </c>
      <c r="Q49" s="59" t="s">
        <v>1613</v>
      </c>
      <c r="R49" s="58">
        <v>2023</v>
      </c>
      <c r="S49" s="58">
        <v>1</v>
      </c>
    </row>
    <row r="50" spans="1:19" x14ac:dyDescent="0.25">
      <c r="A50" s="58">
        <v>3822</v>
      </c>
      <c r="B50" s="58" t="s">
        <v>286</v>
      </c>
      <c r="C50" s="58" t="s">
        <v>13</v>
      </c>
      <c r="D50" s="60">
        <v>30636</v>
      </c>
      <c r="E50" s="58">
        <v>42</v>
      </c>
      <c r="F50" s="58" t="s">
        <v>31</v>
      </c>
      <c r="G50" s="58" t="s">
        <v>19</v>
      </c>
      <c r="H50" s="58">
        <v>6</v>
      </c>
      <c r="I50" s="58" t="s">
        <v>1581</v>
      </c>
      <c r="J50" s="58" t="s">
        <v>1594</v>
      </c>
      <c r="K50" s="60">
        <v>44901</v>
      </c>
      <c r="L50" s="58" t="s">
        <v>26</v>
      </c>
      <c r="M50" s="60">
        <v>44949</v>
      </c>
      <c r="N50" s="58" t="s">
        <v>1668</v>
      </c>
      <c r="O50" s="58">
        <v>2700</v>
      </c>
      <c r="P50" s="58">
        <v>48</v>
      </c>
      <c r="Q50" s="59" t="s">
        <v>1613</v>
      </c>
      <c r="R50" s="58">
        <v>2023</v>
      </c>
      <c r="S50" s="58">
        <v>1</v>
      </c>
    </row>
    <row r="51" spans="1:19" x14ac:dyDescent="0.25">
      <c r="A51" s="58">
        <v>1045</v>
      </c>
      <c r="B51" s="58" t="s">
        <v>801</v>
      </c>
      <c r="C51" s="58" t="s">
        <v>13</v>
      </c>
      <c r="D51" s="60">
        <v>33395</v>
      </c>
      <c r="E51" s="58">
        <v>35</v>
      </c>
      <c r="F51" s="58" t="s">
        <v>14</v>
      </c>
      <c r="G51" s="58" t="s">
        <v>15</v>
      </c>
      <c r="H51" s="58">
        <v>19</v>
      </c>
      <c r="I51" s="58" t="s">
        <v>1578</v>
      </c>
      <c r="J51" s="58" t="s">
        <v>1594</v>
      </c>
      <c r="K51" s="60">
        <v>44884</v>
      </c>
      <c r="L51" s="58" t="s">
        <v>26</v>
      </c>
      <c r="M51" s="60">
        <v>44936</v>
      </c>
      <c r="N51" s="58" t="s">
        <v>1668</v>
      </c>
      <c r="O51" s="58">
        <v>2800</v>
      </c>
      <c r="P51" s="58">
        <v>52</v>
      </c>
      <c r="Q51" s="59" t="s">
        <v>1613</v>
      </c>
      <c r="R51" s="58">
        <v>2023</v>
      </c>
      <c r="S51" s="58">
        <v>1</v>
      </c>
    </row>
    <row r="52" spans="1:19" x14ac:dyDescent="0.25">
      <c r="A52" s="58">
        <v>1208</v>
      </c>
      <c r="B52" s="58" t="s">
        <v>148</v>
      </c>
      <c r="C52" s="58" t="s">
        <v>13</v>
      </c>
      <c r="D52" s="60">
        <v>33722</v>
      </c>
      <c r="E52" s="58">
        <v>34</v>
      </c>
      <c r="F52" s="58" t="s">
        <v>14</v>
      </c>
      <c r="G52" s="58" t="s">
        <v>15</v>
      </c>
      <c r="H52" s="58">
        <v>12</v>
      </c>
      <c r="I52" s="58" t="s">
        <v>1580</v>
      </c>
      <c r="J52" s="58" t="s">
        <v>1594</v>
      </c>
      <c r="K52" s="60">
        <v>44884</v>
      </c>
      <c r="L52" s="58" t="s">
        <v>26</v>
      </c>
      <c r="M52" s="60">
        <v>44942</v>
      </c>
      <c r="N52" s="58" t="s">
        <v>1668</v>
      </c>
      <c r="O52" s="58">
        <v>2800</v>
      </c>
      <c r="P52" s="58">
        <v>58</v>
      </c>
      <c r="Q52" s="59" t="s">
        <v>1613</v>
      </c>
      <c r="R52" s="58">
        <v>2023</v>
      </c>
      <c r="S52" s="58">
        <v>1</v>
      </c>
    </row>
    <row r="53" spans="1:19" x14ac:dyDescent="0.25">
      <c r="A53" s="58">
        <v>1267</v>
      </c>
      <c r="B53" s="58" t="s">
        <v>660</v>
      </c>
      <c r="C53" s="58" t="s">
        <v>13</v>
      </c>
      <c r="D53" s="60">
        <v>33546</v>
      </c>
      <c r="E53" s="58">
        <v>34</v>
      </c>
      <c r="F53" s="58" t="s">
        <v>14</v>
      </c>
      <c r="G53" s="58" t="s">
        <v>18</v>
      </c>
      <c r="H53" s="58">
        <v>19</v>
      </c>
      <c r="I53" s="58" t="s">
        <v>1579</v>
      </c>
      <c r="J53" s="58" t="s">
        <v>1594</v>
      </c>
      <c r="K53" s="60">
        <v>44894</v>
      </c>
      <c r="L53" s="58" t="s">
        <v>26</v>
      </c>
      <c r="M53" s="60">
        <v>44935</v>
      </c>
      <c r="N53" s="58" t="s">
        <v>1668</v>
      </c>
      <c r="O53" s="58">
        <v>3000</v>
      </c>
      <c r="P53" s="58">
        <v>41</v>
      </c>
      <c r="Q53" s="59" t="s">
        <v>1613</v>
      </c>
      <c r="R53" s="58">
        <v>2023</v>
      </c>
      <c r="S53" s="58">
        <v>1</v>
      </c>
    </row>
    <row r="54" spans="1:19" x14ac:dyDescent="0.25">
      <c r="A54" s="58">
        <v>2162</v>
      </c>
      <c r="B54" s="58" t="s">
        <v>158</v>
      </c>
      <c r="C54" s="58" t="s">
        <v>13</v>
      </c>
      <c r="D54" s="60">
        <v>33547</v>
      </c>
      <c r="E54" s="58">
        <v>34</v>
      </c>
      <c r="F54" s="58" t="s">
        <v>14</v>
      </c>
      <c r="G54" s="58" t="s">
        <v>19</v>
      </c>
      <c r="H54" s="58">
        <v>20</v>
      </c>
      <c r="I54" s="58" t="s">
        <v>1583</v>
      </c>
      <c r="J54" s="58" t="s">
        <v>1594</v>
      </c>
      <c r="K54" s="60">
        <v>45277</v>
      </c>
      <c r="L54" s="58" t="s">
        <v>26</v>
      </c>
      <c r="M54" s="60">
        <v>45318</v>
      </c>
      <c r="N54" s="58" t="s">
        <v>1668</v>
      </c>
      <c r="O54" s="58">
        <v>3300</v>
      </c>
      <c r="P54" s="58">
        <v>41</v>
      </c>
      <c r="Q54" s="59" t="s">
        <v>1613</v>
      </c>
      <c r="R54" s="58">
        <v>2024</v>
      </c>
      <c r="S54" s="58">
        <v>1</v>
      </c>
    </row>
    <row r="55" spans="1:19" x14ac:dyDescent="0.25">
      <c r="A55" s="58">
        <v>2232</v>
      </c>
      <c r="B55" s="58" t="s">
        <v>891</v>
      </c>
      <c r="C55" s="58" t="s">
        <v>13</v>
      </c>
      <c r="D55" s="60">
        <v>31898</v>
      </c>
      <c r="E55" s="58">
        <v>39</v>
      </c>
      <c r="F55" s="58" t="s">
        <v>14</v>
      </c>
      <c r="G55" s="58" t="s">
        <v>15</v>
      </c>
      <c r="H55" s="58">
        <v>9</v>
      </c>
      <c r="I55" s="58" t="s">
        <v>1583</v>
      </c>
      <c r="J55" s="58" t="s">
        <v>1594</v>
      </c>
      <c r="K55" s="60">
        <v>45276</v>
      </c>
      <c r="L55" s="58" t="s">
        <v>26</v>
      </c>
      <c r="M55" s="60">
        <v>45321</v>
      </c>
      <c r="N55" s="58" t="s">
        <v>1668</v>
      </c>
      <c r="O55" s="58">
        <v>3700</v>
      </c>
      <c r="P55" s="58">
        <v>45</v>
      </c>
      <c r="Q55" s="59" t="s">
        <v>1613</v>
      </c>
      <c r="R55" s="58">
        <v>2024</v>
      </c>
      <c r="S55" s="58">
        <v>1</v>
      </c>
    </row>
    <row r="56" spans="1:19" x14ac:dyDescent="0.25">
      <c r="A56" s="58">
        <v>2284</v>
      </c>
      <c r="B56" s="58" t="s">
        <v>358</v>
      </c>
      <c r="C56" s="58" t="s">
        <v>13</v>
      </c>
      <c r="D56" s="60">
        <v>33650</v>
      </c>
      <c r="E56" s="58">
        <v>34</v>
      </c>
      <c r="F56" s="58" t="s">
        <v>14</v>
      </c>
      <c r="G56" s="58" t="s">
        <v>15</v>
      </c>
      <c r="H56" s="58">
        <v>12</v>
      </c>
      <c r="I56" s="58" t="s">
        <v>1583</v>
      </c>
      <c r="J56" s="58" t="s">
        <v>1594</v>
      </c>
      <c r="K56" s="60">
        <v>44920</v>
      </c>
      <c r="L56" s="58" t="s">
        <v>26</v>
      </c>
      <c r="M56" s="60">
        <v>44955</v>
      </c>
      <c r="N56" s="58" t="s">
        <v>1668</v>
      </c>
      <c r="O56" s="58">
        <v>3600</v>
      </c>
      <c r="P56" s="58">
        <v>35</v>
      </c>
      <c r="Q56" s="59" t="s">
        <v>1613</v>
      </c>
      <c r="R56" s="58">
        <v>2023</v>
      </c>
      <c r="S56" s="58">
        <v>1</v>
      </c>
    </row>
    <row r="57" spans="1:19" x14ac:dyDescent="0.25">
      <c r="A57" s="58">
        <v>2729</v>
      </c>
      <c r="B57" s="58" t="s">
        <v>444</v>
      </c>
      <c r="C57" s="58" t="s">
        <v>13</v>
      </c>
      <c r="D57" s="60">
        <v>31647</v>
      </c>
      <c r="E57" s="58">
        <v>40</v>
      </c>
      <c r="F57" s="58" t="s">
        <v>14</v>
      </c>
      <c r="G57" s="58" t="s">
        <v>19</v>
      </c>
      <c r="H57" s="58">
        <v>3</v>
      </c>
      <c r="I57" s="58" t="s">
        <v>1575</v>
      </c>
      <c r="J57" s="58" t="s">
        <v>1594</v>
      </c>
      <c r="K57" s="60">
        <v>45268</v>
      </c>
      <c r="L57" s="58" t="s">
        <v>26</v>
      </c>
      <c r="M57" s="60">
        <v>45319</v>
      </c>
      <c r="N57" s="58" t="s">
        <v>1668</v>
      </c>
      <c r="O57" s="58">
        <v>3600</v>
      </c>
      <c r="P57" s="58">
        <v>51</v>
      </c>
      <c r="Q57" s="59" t="s">
        <v>1613</v>
      </c>
      <c r="R57" s="58">
        <v>2024</v>
      </c>
      <c r="S57" s="58">
        <v>1</v>
      </c>
    </row>
    <row r="58" spans="1:19" x14ac:dyDescent="0.25">
      <c r="A58" s="58">
        <v>3128</v>
      </c>
      <c r="B58" s="58" t="s">
        <v>1434</v>
      </c>
      <c r="C58" s="58" t="s">
        <v>13</v>
      </c>
      <c r="D58" s="60">
        <v>34326</v>
      </c>
      <c r="E58" s="58">
        <v>32</v>
      </c>
      <c r="F58" s="58" t="s">
        <v>14</v>
      </c>
      <c r="G58" s="58" t="s">
        <v>15</v>
      </c>
      <c r="H58" s="58">
        <v>8</v>
      </c>
      <c r="I58" s="58" t="s">
        <v>1585</v>
      </c>
      <c r="J58" s="58" t="s">
        <v>1594</v>
      </c>
      <c r="K58" s="60">
        <v>44888</v>
      </c>
      <c r="L58" s="58" t="s">
        <v>26</v>
      </c>
      <c r="M58" s="60">
        <v>44941</v>
      </c>
      <c r="N58" s="58" t="s">
        <v>1668</v>
      </c>
      <c r="O58" s="58">
        <v>2600</v>
      </c>
      <c r="P58" s="58">
        <v>53</v>
      </c>
      <c r="Q58" s="59" t="s">
        <v>1613</v>
      </c>
      <c r="R58" s="58">
        <v>2023</v>
      </c>
      <c r="S58" s="58">
        <v>1</v>
      </c>
    </row>
    <row r="59" spans="1:19" x14ac:dyDescent="0.25">
      <c r="A59" s="58">
        <v>3622</v>
      </c>
      <c r="B59" s="58" t="s">
        <v>948</v>
      </c>
      <c r="C59" s="58" t="s">
        <v>13</v>
      </c>
      <c r="D59" s="60">
        <v>33277</v>
      </c>
      <c r="E59" s="58">
        <v>35</v>
      </c>
      <c r="F59" s="58" t="s">
        <v>14</v>
      </c>
      <c r="G59" s="58" t="s">
        <v>18</v>
      </c>
      <c r="H59" s="58">
        <v>3</v>
      </c>
      <c r="I59" s="58" t="s">
        <v>1582</v>
      </c>
      <c r="J59" s="58" t="s">
        <v>1594</v>
      </c>
      <c r="K59" s="60">
        <v>45253</v>
      </c>
      <c r="L59" s="58" t="s">
        <v>26</v>
      </c>
      <c r="M59" s="60">
        <v>45308</v>
      </c>
      <c r="N59" s="58" t="s">
        <v>1668</v>
      </c>
      <c r="O59" s="58">
        <v>2200</v>
      </c>
      <c r="P59" s="58">
        <v>55</v>
      </c>
      <c r="Q59" s="59" t="s">
        <v>1613</v>
      </c>
      <c r="R59" s="58">
        <v>2024</v>
      </c>
      <c r="S59" s="58">
        <v>1</v>
      </c>
    </row>
    <row r="60" spans="1:19" x14ac:dyDescent="0.25">
      <c r="A60" s="58">
        <v>3657</v>
      </c>
      <c r="B60" s="58" t="s">
        <v>1044</v>
      </c>
      <c r="C60" s="58" t="s">
        <v>13</v>
      </c>
      <c r="D60" s="60">
        <v>32812</v>
      </c>
      <c r="E60" s="58">
        <v>36</v>
      </c>
      <c r="F60" s="58" t="s">
        <v>14</v>
      </c>
      <c r="G60" s="58" t="s">
        <v>21</v>
      </c>
      <c r="H60" s="58">
        <v>19</v>
      </c>
      <c r="I60" s="58" t="s">
        <v>1589</v>
      </c>
      <c r="J60" s="58" t="s">
        <v>1594</v>
      </c>
      <c r="K60" s="60">
        <v>44889</v>
      </c>
      <c r="L60" s="58" t="s">
        <v>26</v>
      </c>
      <c r="M60" s="60">
        <v>44935</v>
      </c>
      <c r="N60" s="58" t="s">
        <v>1668</v>
      </c>
      <c r="O60" s="58">
        <v>2100</v>
      </c>
      <c r="P60" s="58">
        <v>46</v>
      </c>
      <c r="Q60" s="59" t="s">
        <v>1613</v>
      </c>
      <c r="R60" s="58">
        <v>2023</v>
      </c>
      <c r="S60" s="58">
        <v>1</v>
      </c>
    </row>
    <row r="61" spans="1:19" x14ac:dyDescent="0.25">
      <c r="A61" s="58">
        <v>3674</v>
      </c>
      <c r="B61" s="58" t="s">
        <v>1305</v>
      </c>
      <c r="C61" s="58" t="s">
        <v>23</v>
      </c>
      <c r="D61" s="60">
        <v>28622</v>
      </c>
      <c r="E61" s="58">
        <v>48</v>
      </c>
      <c r="F61" s="58" t="s">
        <v>31</v>
      </c>
      <c r="G61" s="58" t="s">
        <v>19</v>
      </c>
      <c r="H61" s="58">
        <v>3</v>
      </c>
      <c r="I61" s="58" t="s">
        <v>1581</v>
      </c>
      <c r="J61" s="58" t="s">
        <v>1594</v>
      </c>
      <c r="K61" s="60">
        <v>44915</v>
      </c>
      <c r="L61" s="58" t="s">
        <v>26</v>
      </c>
      <c r="M61" s="60">
        <v>44949</v>
      </c>
      <c r="N61" s="58" t="s">
        <v>1668</v>
      </c>
      <c r="O61" s="58">
        <v>3900</v>
      </c>
      <c r="P61" s="58">
        <v>34</v>
      </c>
      <c r="Q61" s="59" t="s">
        <v>1613</v>
      </c>
      <c r="R61" s="58">
        <v>2023</v>
      </c>
      <c r="S61" s="58">
        <v>1</v>
      </c>
    </row>
    <row r="62" spans="1:19" x14ac:dyDescent="0.25">
      <c r="A62" s="58">
        <v>3859</v>
      </c>
      <c r="B62" s="58" t="s">
        <v>430</v>
      </c>
      <c r="C62" s="58" t="s">
        <v>23</v>
      </c>
      <c r="D62" s="60">
        <v>33890</v>
      </c>
      <c r="E62" s="58">
        <v>33</v>
      </c>
      <c r="F62" s="58" t="s">
        <v>14</v>
      </c>
      <c r="G62" s="58" t="s">
        <v>18</v>
      </c>
      <c r="H62" s="58">
        <v>19</v>
      </c>
      <c r="I62" s="58" t="s">
        <v>1583</v>
      </c>
      <c r="J62" s="58" t="s">
        <v>1594</v>
      </c>
      <c r="K62" s="60">
        <v>45276</v>
      </c>
      <c r="L62" s="58" t="s">
        <v>24</v>
      </c>
      <c r="M62" s="60">
        <v>45313</v>
      </c>
      <c r="N62" s="58" t="s">
        <v>1668</v>
      </c>
      <c r="O62" s="58">
        <v>3600</v>
      </c>
      <c r="P62" s="58">
        <v>37</v>
      </c>
      <c r="Q62" s="59" t="s">
        <v>1613</v>
      </c>
      <c r="R62" s="58">
        <v>2024</v>
      </c>
      <c r="S62" s="58">
        <v>1</v>
      </c>
    </row>
    <row r="63" spans="1:19" x14ac:dyDescent="0.25">
      <c r="A63" s="58">
        <v>2831</v>
      </c>
      <c r="B63" s="58" t="s">
        <v>628</v>
      </c>
      <c r="C63" s="58" t="s">
        <v>13</v>
      </c>
      <c r="D63" s="60">
        <v>27406</v>
      </c>
      <c r="E63" s="58">
        <v>51</v>
      </c>
      <c r="F63" s="58" t="s">
        <v>1592</v>
      </c>
      <c r="G63" s="58" t="s">
        <v>18</v>
      </c>
      <c r="H63" s="58">
        <v>13</v>
      </c>
      <c r="I63" s="58" t="s">
        <v>1584</v>
      </c>
      <c r="J63" s="58" t="s">
        <v>1594</v>
      </c>
      <c r="K63" s="60">
        <v>45234</v>
      </c>
      <c r="L63" s="58" t="s">
        <v>24</v>
      </c>
      <c r="M63" s="60">
        <v>45293</v>
      </c>
      <c r="N63" s="58" t="s">
        <v>1668</v>
      </c>
      <c r="O63" s="58">
        <v>2800</v>
      </c>
      <c r="P63" s="58">
        <v>59</v>
      </c>
      <c r="Q63" s="59" t="s">
        <v>1613</v>
      </c>
      <c r="R63" s="58">
        <v>2024</v>
      </c>
      <c r="S63" s="58">
        <v>1</v>
      </c>
    </row>
    <row r="64" spans="1:19" x14ac:dyDescent="0.25">
      <c r="A64" s="58">
        <v>1064</v>
      </c>
      <c r="B64" s="58" t="s">
        <v>1270</v>
      </c>
      <c r="C64" s="58" t="s">
        <v>13</v>
      </c>
      <c r="D64" s="60">
        <v>34595</v>
      </c>
      <c r="E64" s="58">
        <v>31</v>
      </c>
      <c r="F64" s="58" t="s">
        <v>14</v>
      </c>
      <c r="G64" s="58" t="s">
        <v>19</v>
      </c>
      <c r="H64" s="58">
        <v>14</v>
      </c>
      <c r="I64" s="58" t="s">
        <v>1580</v>
      </c>
      <c r="J64" s="58" t="s">
        <v>1594</v>
      </c>
      <c r="K64" s="60">
        <v>45245</v>
      </c>
      <c r="L64" s="58" t="s">
        <v>24</v>
      </c>
      <c r="M64" s="60">
        <v>45303</v>
      </c>
      <c r="N64" s="58" t="s">
        <v>1668</v>
      </c>
      <c r="O64" s="58">
        <v>2100</v>
      </c>
      <c r="P64" s="58">
        <v>58</v>
      </c>
      <c r="Q64" s="59" t="s">
        <v>1613</v>
      </c>
      <c r="R64" s="58">
        <v>2024</v>
      </c>
      <c r="S64" s="58">
        <v>1</v>
      </c>
    </row>
    <row r="65" spans="1:19" x14ac:dyDescent="0.25">
      <c r="A65" s="58">
        <v>1521</v>
      </c>
      <c r="B65" s="58" t="s">
        <v>378</v>
      </c>
      <c r="C65" s="58" t="s">
        <v>13</v>
      </c>
      <c r="D65" s="60">
        <v>34540</v>
      </c>
      <c r="E65" s="58">
        <v>32</v>
      </c>
      <c r="F65" s="58" t="s">
        <v>14</v>
      </c>
      <c r="G65" s="58" t="s">
        <v>18</v>
      </c>
      <c r="H65" s="58">
        <v>4</v>
      </c>
      <c r="I65" s="58" t="s">
        <v>1579</v>
      </c>
      <c r="J65" s="58" t="s">
        <v>1594</v>
      </c>
      <c r="K65" s="60">
        <v>45275</v>
      </c>
      <c r="L65" s="58" t="s">
        <v>24</v>
      </c>
      <c r="M65" s="60">
        <v>45312</v>
      </c>
      <c r="N65" s="58" t="s">
        <v>1668</v>
      </c>
      <c r="O65" s="58">
        <v>2300</v>
      </c>
      <c r="P65" s="58">
        <v>37</v>
      </c>
      <c r="Q65" s="59" t="s">
        <v>1613</v>
      </c>
      <c r="R65" s="58">
        <v>2024</v>
      </c>
      <c r="S65" s="58">
        <v>1</v>
      </c>
    </row>
    <row r="66" spans="1:19" x14ac:dyDescent="0.25">
      <c r="A66" s="58">
        <v>1542</v>
      </c>
      <c r="B66" s="58" t="s">
        <v>950</v>
      </c>
      <c r="C66" s="58" t="s">
        <v>13</v>
      </c>
      <c r="D66" s="60">
        <v>31624</v>
      </c>
      <c r="E66" s="58">
        <v>40</v>
      </c>
      <c r="F66" s="58" t="s">
        <v>14</v>
      </c>
      <c r="G66" s="58" t="s">
        <v>18</v>
      </c>
      <c r="H66" s="58">
        <v>5</v>
      </c>
      <c r="I66" s="58" t="s">
        <v>1581</v>
      </c>
      <c r="J66" s="58" t="s">
        <v>1594</v>
      </c>
      <c r="K66" s="60">
        <v>45259</v>
      </c>
      <c r="L66" s="58" t="s">
        <v>24</v>
      </c>
      <c r="M66" s="60">
        <v>45294</v>
      </c>
      <c r="N66" s="58" t="s">
        <v>1668</v>
      </c>
      <c r="O66" s="58">
        <v>2100</v>
      </c>
      <c r="P66" s="58">
        <v>35</v>
      </c>
      <c r="Q66" s="59" t="s">
        <v>1613</v>
      </c>
      <c r="R66" s="58">
        <v>2024</v>
      </c>
      <c r="S66" s="58">
        <v>1</v>
      </c>
    </row>
    <row r="67" spans="1:19" x14ac:dyDescent="0.25">
      <c r="A67" s="58">
        <v>2851</v>
      </c>
      <c r="B67" s="58" t="s">
        <v>1093</v>
      </c>
      <c r="C67" s="58" t="s">
        <v>13</v>
      </c>
      <c r="D67" s="60">
        <v>33883</v>
      </c>
      <c r="E67" s="58">
        <v>33</v>
      </c>
      <c r="F67" s="58" t="s">
        <v>14</v>
      </c>
      <c r="G67" s="58" t="s">
        <v>19</v>
      </c>
      <c r="H67" s="58">
        <v>13</v>
      </c>
      <c r="I67" s="58" t="s">
        <v>1584</v>
      </c>
      <c r="J67" s="58" t="s">
        <v>1594</v>
      </c>
      <c r="K67" s="60">
        <v>44897</v>
      </c>
      <c r="L67" s="58" t="s">
        <v>24</v>
      </c>
      <c r="M67" s="60">
        <v>44933</v>
      </c>
      <c r="N67" s="58" t="s">
        <v>1668</v>
      </c>
      <c r="O67" s="58">
        <v>3300</v>
      </c>
      <c r="P67" s="58">
        <v>36</v>
      </c>
      <c r="Q67" s="59" t="s">
        <v>1613</v>
      </c>
      <c r="R67" s="58">
        <v>2023</v>
      </c>
      <c r="S67" s="58">
        <v>1</v>
      </c>
    </row>
    <row r="68" spans="1:19" x14ac:dyDescent="0.25">
      <c r="A68" s="58">
        <v>2934</v>
      </c>
      <c r="B68" s="58" t="s">
        <v>720</v>
      </c>
      <c r="C68" s="58" t="s">
        <v>13</v>
      </c>
      <c r="D68" s="60">
        <v>32164</v>
      </c>
      <c r="E68" s="58">
        <v>38</v>
      </c>
      <c r="F68" s="58" t="s">
        <v>14</v>
      </c>
      <c r="G68" s="58" t="s">
        <v>18</v>
      </c>
      <c r="H68" s="58">
        <v>6</v>
      </c>
      <c r="I68" s="58" t="s">
        <v>1577</v>
      </c>
      <c r="J68" s="58" t="s">
        <v>1594</v>
      </c>
      <c r="K68" s="60">
        <v>44909</v>
      </c>
      <c r="L68" s="58" t="s">
        <v>24</v>
      </c>
      <c r="M68" s="60">
        <v>44940</v>
      </c>
      <c r="N68" s="58" t="s">
        <v>1668</v>
      </c>
      <c r="O68" s="58">
        <v>2300</v>
      </c>
      <c r="P68" s="58">
        <v>31</v>
      </c>
      <c r="Q68" s="59" t="s">
        <v>1613</v>
      </c>
      <c r="R68" s="58">
        <v>2023</v>
      </c>
      <c r="S68" s="58">
        <v>1</v>
      </c>
    </row>
    <row r="69" spans="1:19" x14ac:dyDescent="0.25">
      <c r="A69" s="58">
        <v>3629</v>
      </c>
      <c r="B69" s="58" t="s">
        <v>1492</v>
      </c>
      <c r="C69" s="58" t="s">
        <v>13</v>
      </c>
      <c r="D69" s="60">
        <v>31884</v>
      </c>
      <c r="E69" s="58">
        <v>39</v>
      </c>
      <c r="F69" s="58" t="s">
        <v>14</v>
      </c>
      <c r="G69" s="58" t="s">
        <v>19</v>
      </c>
      <c r="H69" s="58">
        <v>11</v>
      </c>
      <c r="I69" s="58" t="s">
        <v>1580</v>
      </c>
      <c r="J69" s="58" t="s">
        <v>1594</v>
      </c>
      <c r="K69" s="60">
        <v>44889</v>
      </c>
      <c r="L69" s="58" t="s">
        <v>24</v>
      </c>
      <c r="M69" s="60">
        <v>44949</v>
      </c>
      <c r="N69" s="58" t="s">
        <v>1668</v>
      </c>
      <c r="O69" s="58">
        <v>2600</v>
      </c>
      <c r="P69" s="58">
        <v>60</v>
      </c>
      <c r="Q69" s="59" t="s">
        <v>1613</v>
      </c>
      <c r="R69" s="58">
        <v>2023</v>
      </c>
      <c r="S69" s="58">
        <v>1</v>
      </c>
    </row>
    <row r="70" spans="1:19" x14ac:dyDescent="0.25">
      <c r="A70" s="58">
        <v>1093</v>
      </c>
      <c r="B70" s="58" t="s">
        <v>771</v>
      </c>
      <c r="C70" s="58" t="s">
        <v>13</v>
      </c>
      <c r="D70" s="60">
        <v>35756</v>
      </c>
      <c r="E70" s="58">
        <v>28</v>
      </c>
      <c r="F70" s="58" t="s">
        <v>1591</v>
      </c>
      <c r="G70" s="58" t="s">
        <v>15</v>
      </c>
      <c r="H70" s="58">
        <v>11</v>
      </c>
      <c r="I70" s="58" t="s">
        <v>1581</v>
      </c>
      <c r="J70" s="58" t="s">
        <v>1594</v>
      </c>
      <c r="K70" s="60">
        <v>44914</v>
      </c>
      <c r="L70" s="58" t="s">
        <v>24</v>
      </c>
      <c r="M70" s="60">
        <v>44946</v>
      </c>
      <c r="N70" s="58" t="s">
        <v>1668</v>
      </c>
      <c r="O70" s="58">
        <v>3000</v>
      </c>
      <c r="P70" s="58">
        <v>32</v>
      </c>
      <c r="Q70" s="59" t="s">
        <v>1613</v>
      </c>
      <c r="R70" s="58">
        <v>2023</v>
      </c>
      <c r="S70" s="58">
        <v>1</v>
      </c>
    </row>
    <row r="71" spans="1:19" x14ac:dyDescent="0.25">
      <c r="A71" s="58">
        <v>1741</v>
      </c>
      <c r="B71" s="58" t="s">
        <v>210</v>
      </c>
      <c r="C71" s="58" t="s">
        <v>13</v>
      </c>
      <c r="D71" s="60">
        <v>37827</v>
      </c>
      <c r="E71" s="58">
        <v>23</v>
      </c>
      <c r="F71" s="58" t="s">
        <v>1591</v>
      </c>
      <c r="G71" s="58" t="s">
        <v>18</v>
      </c>
      <c r="H71" s="58">
        <v>7</v>
      </c>
      <c r="I71" s="58" t="s">
        <v>1580</v>
      </c>
      <c r="J71" s="58" t="s">
        <v>1594</v>
      </c>
      <c r="K71" s="60">
        <v>44900</v>
      </c>
      <c r="L71" s="58" t="s">
        <v>24</v>
      </c>
      <c r="M71" s="60">
        <v>44954</v>
      </c>
      <c r="N71" s="58" t="s">
        <v>1668</v>
      </c>
      <c r="O71" s="58">
        <v>2800</v>
      </c>
      <c r="P71" s="58">
        <v>54</v>
      </c>
      <c r="Q71" s="59" t="s">
        <v>1613</v>
      </c>
      <c r="R71" s="58">
        <v>2023</v>
      </c>
      <c r="S71" s="58">
        <v>1</v>
      </c>
    </row>
    <row r="72" spans="1:19" x14ac:dyDescent="0.25">
      <c r="A72" s="58">
        <v>2500</v>
      </c>
      <c r="B72" s="58" t="s">
        <v>356</v>
      </c>
      <c r="C72" s="58" t="s">
        <v>13</v>
      </c>
      <c r="D72" s="60">
        <v>37523</v>
      </c>
      <c r="E72" s="58">
        <v>23</v>
      </c>
      <c r="F72" s="58" t="s">
        <v>1591</v>
      </c>
      <c r="G72" s="58" t="s">
        <v>21</v>
      </c>
      <c r="H72" s="58">
        <v>9</v>
      </c>
      <c r="I72" s="58" t="s">
        <v>1581</v>
      </c>
      <c r="J72" s="58" t="s">
        <v>1594</v>
      </c>
      <c r="K72" s="60">
        <v>45242</v>
      </c>
      <c r="L72" s="58" t="s">
        <v>24</v>
      </c>
      <c r="M72" s="60">
        <v>45300</v>
      </c>
      <c r="N72" s="58" t="s">
        <v>1668</v>
      </c>
      <c r="O72" s="58">
        <v>2700</v>
      </c>
      <c r="P72" s="58">
        <v>58</v>
      </c>
      <c r="Q72" s="59" t="s">
        <v>1613</v>
      </c>
      <c r="R72" s="58">
        <v>2024</v>
      </c>
      <c r="S72" s="58">
        <v>1</v>
      </c>
    </row>
    <row r="73" spans="1:19" x14ac:dyDescent="0.25">
      <c r="A73" s="58">
        <v>2616</v>
      </c>
      <c r="B73" s="58" t="s">
        <v>179</v>
      </c>
      <c r="C73" s="58" t="s">
        <v>13</v>
      </c>
      <c r="D73" s="60">
        <v>37290</v>
      </c>
      <c r="E73" s="58">
        <v>24</v>
      </c>
      <c r="F73" s="58" t="s">
        <v>1591</v>
      </c>
      <c r="G73" s="58" t="s">
        <v>18</v>
      </c>
      <c r="H73" s="58">
        <v>16</v>
      </c>
      <c r="I73" s="58" t="s">
        <v>1576</v>
      </c>
      <c r="J73" s="58" t="s">
        <v>1594</v>
      </c>
      <c r="K73" s="60">
        <v>44912</v>
      </c>
      <c r="L73" s="58" t="s">
        <v>24</v>
      </c>
      <c r="M73" s="60">
        <v>44947</v>
      </c>
      <c r="N73" s="58" t="s">
        <v>1668</v>
      </c>
      <c r="O73" s="58">
        <v>3200</v>
      </c>
      <c r="P73" s="58">
        <v>35</v>
      </c>
      <c r="Q73" s="59" t="s">
        <v>1613</v>
      </c>
      <c r="R73" s="58">
        <v>2023</v>
      </c>
      <c r="S73" s="58">
        <v>1</v>
      </c>
    </row>
    <row r="74" spans="1:19" x14ac:dyDescent="0.25">
      <c r="A74" s="58">
        <v>3577</v>
      </c>
      <c r="B74" s="58" t="s">
        <v>906</v>
      </c>
      <c r="C74" s="58" t="s">
        <v>13</v>
      </c>
      <c r="D74" s="60">
        <v>36235</v>
      </c>
      <c r="E74" s="58">
        <v>27</v>
      </c>
      <c r="F74" s="58" t="s">
        <v>1591</v>
      </c>
      <c r="G74" s="58" t="s">
        <v>19</v>
      </c>
      <c r="H74" s="58">
        <v>9</v>
      </c>
      <c r="I74" s="58" t="s">
        <v>1583</v>
      </c>
      <c r="J74" s="58" t="s">
        <v>1594</v>
      </c>
      <c r="K74" s="60">
        <v>45283</v>
      </c>
      <c r="L74" s="58" t="s">
        <v>24</v>
      </c>
      <c r="M74" s="60">
        <v>45317</v>
      </c>
      <c r="N74" s="58" t="s">
        <v>1668</v>
      </c>
      <c r="O74" s="58">
        <v>2100</v>
      </c>
      <c r="P74" s="58">
        <v>34</v>
      </c>
      <c r="Q74" s="59" t="s">
        <v>1613</v>
      </c>
      <c r="R74" s="58">
        <v>2024</v>
      </c>
      <c r="S74" s="58">
        <v>1</v>
      </c>
    </row>
    <row r="75" spans="1:19" x14ac:dyDescent="0.25">
      <c r="A75" s="58">
        <v>2089</v>
      </c>
      <c r="B75" s="58" t="s">
        <v>335</v>
      </c>
      <c r="C75" s="58" t="s">
        <v>13</v>
      </c>
      <c r="D75" s="60">
        <v>27890</v>
      </c>
      <c r="E75" s="58">
        <v>50</v>
      </c>
      <c r="F75" s="58" t="s">
        <v>31</v>
      </c>
      <c r="G75" s="58" t="s">
        <v>19</v>
      </c>
      <c r="H75" s="58">
        <v>6</v>
      </c>
      <c r="I75" s="58" t="s">
        <v>1588</v>
      </c>
      <c r="J75" s="58" t="s">
        <v>1594</v>
      </c>
      <c r="K75" s="60">
        <v>45286</v>
      </c>
      <c r="L75" s="58" t="s">
        <v>24</v>
      </c>
      <c r="M75" s="60">
        <v>45316</v>
      </c>
      <c r="N75" s="58" t="s">
        <v>1668</v>
      </c>
      <c r="O75" s="58">
        <v>3200</v>
      </c>
      <c r="P75" s="58">
        <v>30</v>
      </c>
      <c r="Q75" s="59" t="s">
        <v>1613</v>
      </c>
      <c r="R75" s="58">
        <v>2024</v>
      </c>
      <c r="S75" s="58">
        <v>1</v>
      </c>
    </row>
    <row r="76" spans="1:19" x14ac:dyDescent="0.25">
      <c r="A76" s="58">
        <v>2264</v>
      </c>
      <c r="B76" s="58" t="s">
        <v>347</v>
      </c>
      <c r="C76" s="58" t="s">
        <v>13</v>
      </c>
      <c r="D76" s="60">
        <v>28429</v>
      </c>
      <c r="E76" s="58">
        <v>48</v>
      </c>
      <c r="F76" s="58" t="s">
        <v>31</v>
      </c>
      <c r="G76" s="58" t="s">
        <v>15</v>
      </c>
      <c r="H76" s="58">
        <v>13</v>
      </c>
      <c r="I76" s="58" t="s">
        <v>1585</v>
      </c>
      <c r="J76" s="58" t="s">
        <v>1594</v>
      </c>
      <c r="K76" s="60">
        <v>44891</v>
      </c>
      <c r="L76" s="58" t="s">
        <v>24</v>
      </c>
      <c r="M76" s="60">
        <v>44943</v>
      </c>
      <c r="N76" s="58" t="s">
        <v>1668</v>
      </c>
      <c r="O76" s="58">
        <v>3700</v>
      </c>
      <c r="P76" s="58">
        <v>52</v>
      </c>
      <c r="Q76" s="59" t="s">
        <v>1613</v>
      </c>
      <c r="R76" s="58">
        <v>2023</v>
      </c>
      <c r="S76" s="58">
        <v>1</v>
      </c>
    </row>
    <row r="77" spans="1:19" x14ac:dyDescent="0.25">
      <c r="A77" s="58">
        <v>2472</v>
      </c>
      <c r="B77" s="58" t="s">
        <v>1470</v>
      </c>
      <c r="C77" s="58" t="s">
        <v>13</v>
      </c>
      <c r="D77" s="60">
        <v>29369</v>
      </c>
      <c r="E77" s="58">
        <v>46</v>
      </c>
      <c r="F77" s="58" t="s">
        <v>31</v>
      </c>
      <c r="G77" s="58" t="s">
        <v>21</v>
      </c>
      <c r="H77" s="58">
        <v>8</v>
      </c>
      <c r="I77" s="58" t="s">
        <v>1584</v>
      </c>
      <c r="J77" s="58" t="s">
        <v>1594</v>
      </c>
      <c r="K77" s="60">
        <v>44884</v>
      </c>
      <c r="L77" s="58" t="s">
        <v>24</v>
      </c>
      <c r="M77" s="60">
        <v>44936</v>
      </c>
      <c r="N77" s="58" t="s">
        <v>1668</v>
      </c>
      <c r="O77" s="58">
        <v>2100</v>
      </c>
      <c r="P77" s="58">
        <v>52</v>
      </c>
      <c r="Q77" s="59" t="s">
        <v>1613</v>
      </c>
      <c r="R77" s="58">
        <v>2023</v>
      </c>
      <c r="S77" s="58">
        <v>1</v>
      </c>
    </row>
    <row r="78" spans="1:19" x14ac:dyDescent="0.25">
      <c r="A78" s="58">
        <v>3589</v>
      </c>
      <c r="B78" s="58" t="s">
        <v>757</v>
      </c>
      <c r="C78" s="58" t="s">
        <v>13</v>
      </c>
      <c r="D78" s="60">
        <v>28707</v>
      </c>
      <c r="E78" s="58">
        <v>48</v>
      </c>
      <c r="F78" s="58" t="s">
        <v>31</v>
      </c>
      <c r="G78" s="58" t="s">
        <v>18</v>
      </c>
      <c r="H78" s="58">
        <v>3</v>
      </c>
      <c r="I78" s="58" t="s">
        <v>1588</v>
      </c>
      <c r="J78" s="58" t="s">
        <v>1594</v>
      </c>
      <c r="K78" s="60">
        <v>45253</v>
      </c>
      <c r="L78" s="58" t="s">
        <v>24</v>
      </c>
      <c r="M78" s="60">
        <v>45298</v>
      </c>
      <c r="N78" s="58" t="s">
        <v>1668</v>
      </c>
      <c r="O78" s="58">
        <v>3400</v>
      </c>
      <c r="P78" s="58">
        <v>45</v>
      </c>
      <c r="Q78" s="59" t="s">
        <v>1613</v>
      </c>
      <c r="R78" s="58">
        <v>2024</v>
      </c>
      <c r="S78" s="58">
        <v>1</v>
      </c>
    </row>
    <row r="79" spans="1:19" x14ac:dyDescent="0.25">
      <c r="A79" s="58">
        <v>3899</v>
      </c>
      <c r="B79" s="58" t="s">
        <v>433</v>
      </c>
      <c r="C79" s="58" t="s">
        <v>13</v>
      </c>
      <c r="D79" s="60">
        <v>28134</v>
      </c>
      <c r="E79" s="58">
        <v>49</v>
      </c>
      <c r="F79" s="58" t="s">
        <v>31</v>
      </c>
      <c r="G79" s="58" t="s">
        <v>15</v>
      </c>
      <c r="H79" s="58">
        <v>15</v>
      </c>
      <c r="I79" s="58" t="s">
        <v>1576</v>
      </c>
      <c r="J79" s="58" t="s">
        <v>1594</v>
      </c>
      <c r="K79" s="60">
        <v>44906</v>
      </c>
      <c r="L79" s="58" t="s">
        <v>24</v>
      </c>
      <c r="M79" s="60">
        <v>44952</v>
      </c>
      <c r="N79" s="58" t="s">
        <v>1668</v>
      </c>
      <c r="O79" s="58">
        <v>2800</v>
      </c>
      <c r="P79" s="58">
        <v>46</v>
      </c>
      <c r="Q79" s="59" t="s">
        <v>1613</v>
      </c>
      <c r="R79" s="58">
        <v>2023</v>
      </c>
      <c r="S79" s="58">
        <v>1</v>
      </c>
    </row>
    <row r="80" spans="1:19" x14ac:dyDescent="0.25">
      <c r="A80" s="58">
        <v>3959</v>
      </c>
      <c r="B80" s="58" t="s">
        <v>255</v>
      </c>
      <c r="C80" s="58" t="s">
        <v>13</v>
      </c>
      <c r="D80" s="60">
        <v>29230</v>
      </c>
      <c r="E80" s="58">
        <v>46</v>
      </c>
      <c r="F80" s="58" t="s">
        <v>31</v>
      </c>
      <c r="G80" s="58" t="s">
        <v>19</v>
      </c>
      <c r="H80" s="58">
        <v>3</v>
      </c>
      <c r="I80" s="58" t="s">
        <v>1586</v>
      </c>
      <c r="J80" s="58" t="s">
        <v>1594</v>
      </c>
      <c r="K80" s="60">
        <v>44892</v>
      </c>
      <c r="L80" s="58" t="s">
        <v>24</v>
      </c>
      <c r="M80" s="60">
        <v>44934</v>
      </c>
      <c r="N80" s="58" t="s">
        <v>1668</v>
      </c>
      <c r="O80" s="58">
        <v>2700</v>
      </c>
      <c r="P80" s="58">
        <v>42</v>
      </c>
      <c r="Q80" s="59" t="s">
        <v>1613</v>
      </c>
      <c r="R80" s="58">
        <v>2023</v>
      </c>
      <c r="S80" s="58">
        <v>1</v>
      </c>
    </row>
    <row r="81" spans="1:19" x14ac:dyDescent="0.25">
      <c r="A81" s="58">
        <v>1777</v>
      </c>
      <c r="B81" s="58" t="s">
        <v>536</v>
      </c>
      <c r="C81" s="58" t="s">
        <v>28</v>
      </c>
      <c r="D81" s="60">
        <v>32321</v>
      </c>
      <c r="E81" s="58">
        <v>38</v>
      </c>
      <c r="F81" s="58" t="s">
        <v>14</v>
      </c>
      <c r="G81" s="58" t="s">
        <v>21</v>
      </c>
      <c r="H81" s="58">
        <v>10</v>
      </c>
      <c r="I81" s="58" t="s">
        <v>1582</v>
      </c>
      <c r="J81" s="58" t="s">
        <v>1594</v>
      </c>
      <c r="K81" s="60">
        <v>45278</v>
      </c>
      <c r="L81" s="58" t="s">
        <v>24</v>
      </c>
      <c r="M81" s="60">
        <v>45311</v>
      </c>
      <c r="N81" s="58" t="s">
        <v>1668</v>
      </c>
      <c r="O81" s="58">
        <v>3300</v>
      </c>
      <c r="P81" s="58">
        <v>33</v>
      </c>
      <c r="Q81" s="59" t="s">
        <v>1613</v>
      </c>
      <c r="R81" s="58">
        <v>2024</v>
      </c>
      <c r="S81" s="58">
        <v>1</v>
      </c>
    </row>
    <row r="82" spans="1:19" x14ac:dyDescent="0.25">
      <c r="A82" s="58">
        <v>2689</v>
      </c>
      <c r="B82" s="58" t="s">
        <v>1129</v>
      </c>
      <c r="C82" s="58" t="s">
        <v>28</v>
      </c>
      <c r="D82" s="60">
        <v>34332</v>
      </c>
      <c r="E82" s="58">
        <v>32</v>
      </c>
      <c r="F82" s="58" t="s">
        <v>14</v>
      </c>
      <c r="G82" s="58" t="s">
        <v>18</v>
      </c>
      <c r="H82" s="58">
        <v>13</v>
      </c>
      <c r="I82" s="58" t="s">
        <v>1583</v>
      </c>
      <c r="J82" s="58" t="s">
        <v>1594</v>
      </c>
      <c r="K82" s="60">
        <v>45251</v>
      </c>
      <c r="L82" s="58" t="s">
        <v>24</v>
      </c>
      <c r="M82" s="60">
        <v>45303</v>
      </c>
      <c r="N82" s="58" t="s">
        <v>1668</v>
      </c>
      <c r="O82" s="58">
        <v>2400</v>
      </c>
      <c r="P82" s="58">
        <v>52</v>
      </c>
      <c r="Q82" s="59" t="s">
        <v>1613</v>
      </c>
      <c r="R82" s="58">
        <v>2024</v>
      </c>
      <c r="S82" s="58">
        <v>1</v>
      </c>
    </row>
    <row r="83" spans="1:19" x14ac:dyDescent="0.25">
      <c r="A83" s="58">
        <v>2785</v>
      </c>
      <c r="B83" s="58" t="s">
        <v>643</v>
      </c>
      <c r="C83" s="58" t="s">
        <v>28</v>
      </c>
      <c r="D83" s="60">
        <v>34427</v>
      </c>
      <c r="E83" s="58">
        <v>32</v>
      </c>
      <c r="F83" s="58" t="s">
        <v>14</v>
      </c>
      <c r="G83" s="58" t="s">
        <v>15</v>
      </c>
      <c r="H83" s="58">
        <v>9</v>
      </c>
      <c r="I83" s="58" t="s">
        <v>1588</v>
      </c>
      <c r="J83" s="58" t="s">
        <v>1594</v>
      </c>
      <c r="K83" s="60">
        <v>44897</v>
      </c>
      <c r="L83" s="58" t="s">
        <v>24</v>
      </c>
      <c r="M83" s="60">
        <v>44938</v>
      </c>
      <c r="N83" s="58" t="s">
        <v>1668</v>
      </c>
      <c r="O83" s="58">
        <v>3800</v>
      </c>
      <c r="P83" s="58">
        <v>41</v>
      </c>
      <c r="Q83" s="59" t="s">
        <v>1613</v>
      </c>
      <c r="R83" s="58">
        <v>2023</v>
      </c>
      <c r="S83" s="58">
        <v>1</v>
      </c>
    </row>
    <row r="84" spans="1:19" x14ac:dyDescent="0.25">
      <c r="A84" s="58">
        <v>3233</v>
      </c>
      <c r="B84" s="58" t="s">
        <v>748</v>
      </c>
      <c r="C84" s="58" t="s">
        <v>28</v>
      </c>
      <c r="D84" s="60">
        <v>34616</v>
      </c>
      <c r="E84" s="58">
        <v>31</v>
      </c>
      <c r="F84" s="58" t="s">
        <v>14</v>
      </c>
      <c r="G84" s="58" t="s">
        <v>19</v>
      </c>
      <c r="H84" s="58">
        <v>8</v>
      </c>
      <c r="I84" s="58" t="s">
        <v>1588</v>
      </c>
      <c r="J84" s="58" t="s">
        <v>1594</v>
      </c>
      <c r="K84" s="60">
        <v>45235</v>
      </c>
      <c r="L84" s="58" t="s">
        <v>24</v>
      </c>
      <c r="M84" s="60">
        <v>45292</v>
      </c>
      <c r="N84" s="58" t="s">
        <v>1668</v>
      </c>
      <c r="O84" s="58">
        <v>2000</v>
      </c>
      <c r="P84" s="58">
        <v>57</v>
      </c>
      <c r="Q84" s="59" t="s">
        <v>1613</v>
      </c>
      <c r="R84" s="58">
        <v>2024</v>
      </c>
      <c r="S84" s="58">
        <v>1</v>
      </c>
    </row>
    <row r="85" spans="1:19" x14ac:dyDescent="0.25">
      <c r="A85" s="58">
        <v>3317</v>
      </c>
      <c r="B85" s="58" t="s">
        <v>599</v>
      </c>
      <c r="C85" s="58" t="s">
        <v>28</v>
      </c>
      <c r="D85" s="60">
        <v>31849</v>
      </c>
      <c r="E85" s="58">
        <v>39</v>
      </c>
      <c r="F85" s="58" t="s">
        <v>14</v>
      </c>
      <c r="G85" s="58" t="s">
        <v>21</v>
      </c>
      <c r="H85" s="58">
        <v>12</v>
      </c>
      <c r="I85" s="58" t="s">
        <v>1581</v>
      </c>
      <c r="J85" s="58" t="s">
        <v>1594</v>
      </c>
      <c r="K85" s="60">
        <v>45277</v>
      </c>
      <c r="L85" s="58" t="s">
        <v>24</v>
      </c>
      <c r="M85" s="60">
        <v>45316</v>
      </c>
      <c r="N85" s="58" t="s">
        <v>1668</v>
      </c>
      <c r="O85" s="58">
        <v>3200</v>
      </c>
      <c r="P85" s="58">
        <v>39</v>
      </c>
      <c r="Q85" s="59" t="s">
        <v>1613</v>
      </c>
      <c r="R85" s="58">
        <v>2024</v>
      </c>
      <c r="S85" s="58">
        <v>1</v>
      </c>
    </row>
    <row r="86" spans="1:19" x14ac:dyDescent="0.25">
      <c r="A86" s="58">
        <v>3370</v>
      </c>
      <c r="B86" s="58" t="s">
        <v>1482</v>
      </c>
      <c r="C86" s="58" t="s">
        <v>28</v>
      </c>
      <c r="D86" s="60">
        <v>31498</v>
      </c>
      <c r="E86" s="58">
        <v>40</v>
      </c>
      <c r="F86" s="58" t="s">
        <v>14</v>
      </c>
      <c r="G86" s="58" t="s">
        <v>21</v>
      </c>
      <c r="H86" s="58">
        <v>11</v>
      </c>
      <c r="I86" s="58" t="s">
        <v>1588</v>
      </c>
      <c r="J86" s="58" t="s">
        <v>1594</v>
      </c>
      <c r="K86" s="60">
        <v>45256</v>
      </c>
      <c r="L86" s="58" t="s">
        <v>24</v>
      </c>
      <c r="M86" s="60">
        <v>45297</v>
      </c>
      <c r="N86" s="58" t="s">
        <v>1668</v>
      </c>
      <c r="O86" s="58">
        <v>2600</v>
      </c>
      <c r="P86" s="58">
        <v>41</v>
      </c>
      <c r="Q86" s="59" t="s">
        <v>1613</v>
      </c>
      <c r="R86" s="58">
        <v>2024</v>
      </c>
      <c r="S86" s="58">
        <v>1</v>
      </c>
    </row>
    <row r="87" spans="1:19" x14ac:dyDescent="0.25">
      <c r="A87" s="58">
        <v>1395</v>
      </c>
      <c r="B87" s="58" t="s">
        <v>515</v>
      </c>
      <c r="C87" s="58" t="s">
        <v>28</v>
      </c>
      <c r="D87" s="60">
        <v>35074</v>
      </c>
      <c r="E87" s="58">
        <v>30</v>
      </c>
      <c r="F87" s="58" t="s">
        <v>1591</v>
      </c>
      <c r="G87" s="58" t="s">
        <v>19</v>
      </c>
      <c r="H87" s="58">
        <v>5</v>
      </c>
      <c r="I87" s="58" t="s">
        <v>1587</v>
      </c>
      <c r="J87" s="58" t="s">
        <v>1594</v>
      </c>
      <c r="K87" s="60">
        <v>45255</v>
      </c>
      <c r="L87" s="58" t="s">
        <v>24</v>
      </c>
      <c r="M87" s="60">
        <v>45301</v>
      </c>
      <c r="N87" s="58" t="s">
        <v>1668</v>
      </c>
      <c r="O87" s="58">
        <v>3500</v>
      </c>
      <c r="P87" s="58">
        <v>46</v>
      </c>
      <c r="Q87" s="59" t="s">
        <v>1613</v>
      </c>
      <c r="R87" s="58">
        <v>2024</v>
      </c>
      <c r="S87" s="58">
        <v>1</v>
      </c>
    </row>
    <row r="88" spans="1:19" x14ac:dyDescent="0.25">
      <c r="A88" s="58">
        <v>1437</v>
      </c>
      <c r="B88" s="58" t="s">
        <v>1456</v>
      </c>
      <c r="C88" s="58" t="s">
        <v>28</v>
      </c>
      <c r="D88" s="60">
        <v>36299</v>
      </c>
      <c r="E88" s="58">
        <v>27</v>
      </c>
      <c r="F88" s="58" t="s">
        <v>1591</v>
      </c>
      <c r="G88" s="58" t="s">
        <v>15</v>
      </c>
      <c r="H88" s="58">
        <v>8</v>
      </c>
      <c r="I88" s="58" t="s">
        <v>1584</v>
      </c>
      <c r="J88" s="58" t="s">
        <v>1594</v>
      </c>
      <c r="K88" s="60">
        <v>44912</v>
      </c>
      <c r="L88" s="58" t="s">
        <v>24</v>
      </c>
      <c r="M88" s="60">
        <v>44942</v>
      </c>
      <c r="N88" s="58" t="s">
        <v>1668</v>
      </c>
      <c r="O88" s="58">
        <v>3900</v>
      </c>
      <c r="P88" s="58">
        <v>30</v>
      </c>
      <c r="Q88" s="59" t="s">
        <v>1613</v>
      </c>
      <c r="R88" s="58">
        <v>2023</v>
      </c>
      <c r="S88" s="58">
        <v>1</v>
      </c>
    </row>
    <row r="89" spans="1:19" x14ac:dyDescent="0.25">
      <c r="A89" s="58">
        <v>1569</v>
      </c>
      <c r="B89" s="58" t="s">
        <v>1460</v>
      </c>
      <c r="C89" s="58" t="s">
        <v>28</v>
      </c>
      <c r="D89" s="60">
        <v>36643</v>
      </c>
      <c r="E89" s="58">
        <v>26</v>
      </c>
      <c r="F89" s="58" t="s">
        <v>1591</v>
      </c>
      <c r="G89" s="58" t="s">
        <v>19</v>
      </c>
      <c r="H89" s="58">
        <v>17</v>
      </c>
      <c r="I89" s="58" t="s">
        <v>1589</v>
      </c>
      <c r="J89" s="58" t="s">
        <v>1594</v>
      </c>
      <c r="K89" s="60">
        <v>45263</v>
      </c>
      <c r="L89" s="58" t="s">
        <v>24</v>
      </c>
      <c r="M89" s="60">
        <v>45294</v>
      </c>
      <c r="N89" s="58" t="s">
        <v>1668</v>
      </c>
      <c r="O89" s="58">
        <v>2200</v>
      </c>
      <c r="P89" s="58">
        <v>31</v>
      </c>
      <c r="Q89" s="59" t="s">
        <v>1613</v>
      </c>
      <c r="R89" s="58">
        <v>2024</v>
      </c>
      <c r="S89" s="58">
        <v>1</v>
      </c>
    </row>
    <row r="90" spans="1:19" x14ac:dyDescent="0.25">
      <c r="A90" s="58">
        <v>1849</v>
      </c>
      <c r="B90" s="58" t="s">
        <v>1399</v>
      </c>
      <c r="C90" s="58" t="s">
        <v>28</v>
      </c>
      <c r="D90" s="60">
        <v>37072</v>
      </c>
      <c r="E90" s="58">
        <v>25</v>
      </c>
      <c r="F90" s="58" t="s">
        <v>1591</v>
      </c>
      <c r="G90" s="58" t="s">
        <v>15</v>
      </c>
      <c r="H90" s="58">
        <v>16</v>
      </c>
      <c r="I90" s="58" t="s">
        <v>1575</v>
      </c>
      <c r="J90" s="58" t="s">
        <v>1594</v>
      </c>
      <c r="K90" s="60">
        <v>44906</v>
      </c>
      <c r="L90" s="58" t="s">
        <v>24</v>
      </c>
      <c r="M90" s="60">
        <v>44957</v>
      </c>
      <c r="N90" s="58" t="s">
        <v>1668</v>
      </c>
      <c r="O90" s="58">
        <v>2300</v>
      </c>
      <c r="P90" s="58">
        <v>51</v>
      </c>
      <c r="Q90" s="59" t="s">
        <v>1613</v>
      </c>
      <c r="R90" s="58">
        <v>2023</v>
      </c>
      <c r="S90" s="58">
        <v>1</v>
      </c>
    </row>
    <row r="91" spans="1:19" x14ac:dyDescent="0.25">
      <c r="A91" s="58">
        <v>2917</v>
      </c>
      <c r="B91" s="58" t="s">
        <v>376</v>
      </c>
      <c r="C91" s="58" t="s">
        <v>28</v>
      </c>
      <c r="D91" s="60">
        <v>35532</v>
      </c>
      <c r="E91" s="58">
        <v>29</v>
      </c>
      <c r="F91" s="58" t="s">
        <v>1591</v>
      </c>
      <c r="G91" s="58" t="s">
        <v>18</v>
      </c>
      <c r="H91" s="58">
        <v>13</v>
      </c>
      <c r="I91" s="58" t="s">
        <v>1589</v>
      </c>
      <c r="J91" s="58" t="s">
        <v>1594</v>
      </c>
      <c r="K91" s="60">
        <v>45264</v>
      </c>
      <c r="L91" s="58" t="s">
        <v>24</v>
      </c>
      <c r="M91" s="60">
        <v>45317</v>
      </c>
      <c r="N91" s="58" t="s">
        <v>1668</v>
      </c>
      <c r="O91" s="58">
        <v>3800</v>
      </c>
      <c r="P91" s="58">
        <v>53</v>
      </c>
      <c r="Q91" s="59" t="s">
        <v>1613</v>
      </c>
      <c r="R91" s="58">
        <v>2024</v>
      </c>
      <c r="S91" s="58">
        <v>1</v>
      </c>
    </row>
    <row r="92" spans="1:19" x14ac:dyDescent="0.25">
      <c r="A92" s="58">
        <v>3118</v>
      </c>
      <c r="B92" s="58" t="s">
        <v>389</v>
      </c>
      <c r="C92" s="58" t="s">
        <v>28</v>
      </c>
      <c r="D92" s="60">
        <v>36984</v>
      </c>
      <c r="E92" s="58">
        <v>25</v>
      </c>
      <c r="F92" s="58" t="s">
        <v>1591</v>
      </c>
      <c r="G92" s="58" t="s">
        <v>19</v>
      </c>
      <c r="H92" s="58">
        <v>8</v>
      </c>
      <c r="I92" s="58" t="s">
        <v>1576</v>
      </c>
      <c r="J92" s="58" t="s">
        <v>1594</v>
      </c>
      <c r="K92" s="60">
        <v>44921</v>
      </c>
      <c r="L92" s="58" t="s">
        <v>24</v>
      </c>
      <c r="M92" s="60">
        <v>44957</v>
      </c>
      <c r="N92" s="58" t="s">
        <v>1668</v>
      </c>
      <c r="O92" s="58">
        <v>3500</v>
      </c>
      <c r="P92" s="58">
        <v>36</v>
      </c>
      <c r="Q92" s="59" t="s">
        <v>1613</v>
      </c>
      <c r="R92" s="58">
        <v>2023</v>
      </c>
      <c r="S92" s="58">
        <v>1</v>
      </c>
    </row>
    <row r="93" spans="1:19" x14ac:dyDescent="0.25">
      <c r="A93" s="58">
        <v>3193</v>
      </c>
      <c r="B93" s="58" t="s">
        <v>289</v>
      </c>
      <c r="C93" s="58" t="s">
        <v>28</v>
      </c>
      <c r="D93" s="60">
        <v>37151</v>
      </c>
      <c r="E93" s="58">
        <v>24</v>
      </c>
      <c r="F93" s="58" t="s">
        <v>1591</v>
      </c>
      <c r="G93" s="58" t="s">
        <v>21</v>
      </c>
      <c r="H93" s="58">
        <v>7</v>
      </c>
      <c r="I93" s="58" t="s">
        <v>1584</v>
      </c>
      <c r="J93" s="58" t="s">
        <v>1594</v>
      </c>
      <c r="K93" s="60">
        <v>44910</v>
      </c>
      <c r="L93" s="58" t="s">
        <v>24</v>
      </c>
      <c r="M93" s="60">
        <v>44954</v>
      </c>
      <c r="N93" s="58" t="s">
        <v>1668</v>
      </c>
      <c r="O93" s="58">
        <v>3500</v>
      </c>
      <c r="P93" s="58">
        <v>44</v>
      </c>
      <c r="Q93" s="59" t="s">
        <v>1613</v>
      </c>
      <c r="R93" s="58">
        <v>2023</v>
      </c>
      <c r="S93" s="58">
        <v>1</v>
      </c>
    </row>
    <row r="94" spans="1:19" x14ac:dyDescent="0.25">
      <c r="A94" s="58">
        <v>3384</v>
      </c>
      <c r="B94" s="58" t="s">
        <v>1307</v>
      </c>
      <c r="C94" s="58" t="s">
        <v>28</v>
      </c>
      <c r="D94" s="60">
        <v>37111</v>
      </c>
      <c r="E94" s="58">
        <v>25</v>
      </c>
      <c r="F94" s="58" t="s">
        <v>1591</v>
      </c>
      <c r="G94" s="58" t="s">
        <v>15</v>
      </c>
      <c r="H94" s="58">
        <v>9</v>
      </c>
      <c r="I94" s="58" t="s">
        <v>1576</v>
      </c>
      <c r="J94" s="58" t="s">
        <v>1594</v>
      </c>
      <c r="K94" s="60">
        <v>44891</v>
      </c>
      <c r="L94" s="58" t="s">
        <v>24</v>
      </c>
      <c r="M94" s="60">
        <v>44943</v>
      </c>
      <c r="N94" s="58" t="s">
        <v>1668</v>
      </c>
      <c r="O94" s="58">
        <v>2100</v>
      </c>
      <c r="P94" s="58">
        <v>52</v>
      </c>
      <c r="Q94" s="59" t="s">
        <v>1613</v>
      </c>
      <c r="R94" s="58">
        <v>2023</v>
      </c>
      <c r="S94" s="58">
        <v>1</v>
      </c>
    </row>
    <row r="95" spans="1:19" x14ac:dyDescent="0.25">
      <c r="A95" s="58">
        <v>3802</v>
      </c>
      <c r="B95" s="58" t="s">
        <v>1083</v>
      </c>
      <c r="C95" s="58" t="s">
        <v>28</v>
      </c>
      <c r="D95" s="60">
        <v>37469</v>
      </c>
      <c r="E95" s="58">
        <v>24</v>
      </c>
      <c r="F95" s="58" t="s">
        <v>1591</v>
      </c>
      <c r="G95" s="58" t="s">
        <v>21</v>
      </c>
      <c r="H95" s="58">
        <v>17</v>
      </c>
      <c r="I95" s="58" t="s">
        <v>1582</v>
      </c>
      <c r="J95" s="58" t="s">
        <v>1594</v>
      </c>
      <c r="K95" s="60">
        <v>45252</v>
      </c>
      <c r="L95" s="58" t="s">
        <v>24</v>
      </c>
      <c r="M95" s="60">
        <v>45292</v>
      </c>
      <c r="N95" s="58" t="s">
        <v>1668</v>
      </c>
      <c r="O95" s="58">
        <v>3200</v>
      </c>
      <c r="P95" s="58">
        <v>40</v>
      </c>
      <c r="Q95" s="59" t="s">
        <v>1613</v>
      </c>
      <c r="R95" s="58">
        <v>2024</v>
      </c>
      <c r="S95" s="58">
        <v>1</v>
      </c>
    </row>
    <row r="96" spans="1:19" x14ac:dyDescent="0.25">
      <c r="A96" s="58">
        <v>3955</v>
      </c>
      <c r="B96" s="58" t="s">
        <v>1403</v>
      </c>
      <c r="C96" s="58" t="s">
        <v>28</v>
      </c>
      <c r="D96" s="60">
        <v>37489</v>
      </c>
      <c r="E96" s="58">
        <v>24</v>
      </c>
      <c r="F96" s="58" t="s">
        <v>1591</v>
      </c>
      <c r="G96" s="58" t="s">
        <v>18</v>
      </c>
      <c r="H96" s="58">
        <v>6</v>
      </c>
      <c r="I96" s="58" t="s">
        <v>1582</v>
      </c>
      <c r="J96" s="58" t="s">
        <v>1594</v>
      </c>
      <c r="K96" s="60">
        <v>44907</v>
      </c>
      <c r="L96" s="58" t="s">
        <v>24</v>
      </c>
      <c r="M96" s="60">
        <v>44955</v>
      </c>
      <c r="N96" s="58" t="s">
        <v>1668</v>
      </c>
      <c r="O96" s="58">
        <v>3500</v>
      </c>
      <c r="P96" s="58">
        <v>48</v>
      </c>
      <c r="Q96" s="59" t="s">
        <v>1613</v>
      </c>
      <c r="R96" s="58">
        <v>2023</v>
      </c>
      <c r="S96" s="58">
        <v>1</v>
      </c>
    </row>
    <row r="97" spans="1:19" x14ac:dyDescent="0.25">
      <c r="A97" s="58">
        <v>1088</v>
      </c>
      <c r="B97" s="58" t="s">
        <v>1352</v>
      </c>
      <c r="C97" s="58" t="s">
        <v>28</v>
      </c>
      <c r="D97" s="60">
        <v>28400</v>
      </c>
      <c r="E97" s="58">
        <v>48</v>
      </c>
      <c r="F97" s="58" t="s">
        <v>31</v>
      </c>
      <c r="G97" s="58" t="s">
        <v>18</v>
      </c>
      <c r="H97" s="58">
        <v>4</v>
      </c>
      <c r="I97" s="58" t="s">
        <v>1580</v>
      </c>
      <c r="J97" s="58" t="s">
        <v>1594</v>
      </c>
      <c r="K97" s="60">
        <v>44924</v>
      </c>
      <c r="L97" s="58" t="s">
        <v>24</v>
      </c>
      <c r="M97" s="60">
        <v>44955</v>
      </c>
      <c r="N97" s="58" t="s">
        <v>1668</v>
      </c>
      <c r="O97" s="58">
        <v>3400</v>
      </c>
      <c r="P97" s="58">
        <v>31</v>
      </c>
      <c r="Q97" s="59" t="s">
        <v>1613</v>
      </c>
      <c r="R97" s="58">
        <v>2023</v>
      </c>
      <c r="S97" s="58">
        <v>1</v>
      </c>
    </row>
    <row r="98" spans="1:19" x14ac:dyDescent="0.25">
      <c r="A98" s="58">
        <v>1116</v>
      </c>
      <c r="B98" s="58" t="s">
        <v>239</v>
      </c>
      <c r="C98" s="58" t="s">
        <v>28</v>
      </c>
      <c r="D98" s="60">
        <v>28587</v>
      </c>
      <c r="E98" s="58">
        <v>48</v>
      </c>
      <c r="F98" s="58" t="s">
        <v>31</v>
      </c>
      <c r="G98" s="58" t="s">
        <v>18</v>
      </c>
      <c r="H98" s="58">
        <v>14</v>
      </c>
      <c r="I98" s="58" t="s">
        <v>1582</v>
      </c>
      <c r="J98" s="58" t="s">
        <v>1594</v>
      </c>
      <c r="K98" s="60">
        <v>44903</v>
      </c>
      <c r="L98" s="58" t="s">
        <v>24</v>
      </c>
      <c r="M98" s="60">
        <v>44947</v>
      </c>
      <c r="N98" s="58" t="s">
        <v>1668</v>
      </c>
      <c r="O98" s="58">
        <v>2500</v>
      </c>
      <c r="P98" s="58">
        <v>44</v>
      </c>
      <c r="Q98" s="59" t="s">
        <v>1613</v>
      </c>
      <c r="R98" s="58">
        <v>2023</v>
      </c>
      <c r="S98" s="58">
        <v>1</v>
      </c>
    </row>
    <row r="99" spans="1:19" x14ac:dyDescent="0.25">
      <c r="A99" s="58">
        <v>1192</v>
      </c>
      <c r="B99" s="58" t="s">
        <v>892</v>
      </c>
      <c r="C99" s="58" t="s">
        <v>28</v>
      </c>
      <c r="D99" s="60">
        <v>28650</v>
      </c>
      <c r="E99" s="58">
        <v>48</v>
      </c>
      <c r="F99" s="58" t="s">
        <v>31</v>
      </c>
      <c r="G99" s="58" t="s">
        <v>18</v>
      </c>
      <c r="H99" s="58">
        <v>7</v>
      </c>
      <c r="I99" s="58" t="s">
        <v>1590</v>
      </c>
      <c r="J99" s="58" t="s">
        <v>1594</v>
      </c>
      <c r="K99" s="60">
        <v>44912</v>
      </c>
      <c r="L99" s="58" t="s">
        <v>24</v>
      </c>
      <c r="M99" s="60">
        <v>44951</v>
      </c>
      <c r="N99" s="58" t="s">
        <v>1668</v>
      </c>
      <c r="O99" s="58">
        <v>2700</v>
      </c>
      <c r="P99" s="58">
        <v>39</v>
      </c>
      <c r="Q99" s="59" t="s">
        <v>1613</v>
      </c>
      <c r="R99" s="58">
        <v>2023</v>
      </c>
      <c r="S99" s="58">
        <v>1</v>
      </c>
    </row>
    <row r="100" spans="1:19" x14ac:dyDescent="0.25">
      <c r="A100" s="58">
        <v>1484</v>
      </c>
      <c r="B100" s="58" t="s">
        <v>600</v>
      </c>
      <c r="C100" s="58" t="s">
        <v>28</v>
      </c>
      <c r="D100" s="60">
        <v>30868</v>
      </c>
      <c r="E100" s="58">
        <v>42</v>
      </c>
      <c r="F100" s="58" t="s">
        <v>31</v>
      </c>
      <c r="G100" s="58" t="s">
        <v>15</v>
      </c>
      <c r="H100" s="58">
        <v>20</v>
      </c>
      <c r="I100" s="58" t="s">
        <v>1577</v>
      </c>
      <c r="J100" s="58" t="s">
        <v>1594</v>
      </c>
      <c r="K100" s="60">
        <v>44911</v>
      </c>
      <c r="L100" s="58" t="s">
        <v>24</v>
      </c>
      <c r="M100" s="60">
        <v>44952</v>
      </c>
      <c r="N100" s="58" t="s">
        <v>1668</v>
      </c>
      <c r="O100" s="58">
        <v>3200</v>
      </c>
      <c r="P100" s="58">
        <v>41</v>
      </c>
      <c r="Q100" s="59" t="s">
        <v>1613</v>
      </c>
      <c r="R100" s="58">
        <v>2023</v>
      </c>
      <c r="S100" s="58">
        <v>1</v>
      </c>
    </row>
    <row r="101" spans="1:19" x14ac:dyDescent="0.25">
      <c r="A101" s="58">
        <v>2062</v>
      </c>
      <c r="B101" s="58" t="s">
        <v>944</v>
      </c>
      <c r="C101" s="58" t="s">
        <v>28</v>
      </c>
      <c r="D101" s="60">
        <v>30510</v>
      </c>
      <c r="E101" s="58">
        <v>43</v>
      </c>
      <c r="F101" s="58" t="s">
        <v>31</v>
      </c>
      <c r="G101" s="58" t="s">
        <v>18</v>
      </c>
      <c r="H101" s="58">
        <v>8</v>
      </c>
      <c r="I101" s="58" t="s">
        <v>1585</v>
      </c>
      <c r="J101" s="58" t="s">
        <v>1594</v>
      </c>
      <c r="K101" s="60">
        <v>45264</v>
      </c>
      <c r="L101" s="58" t="s">
        <v>24</v>
      </c>
      <c r="M101" s="60">
        <v>45306</v>
      </c>
      <c r="N101" s="58" t="s">
        <v>1668</v>
      </c>
      <c r="O101" s="58">
        <v>3800</v>
      </c>
      <c r="P101" s="58">
        <v>42</v>
      </c>
      <c r="Q101" s="59" t="s">
        <v>1613</v>
      </c>
      <c r="R101" s="58">
        <v>2024</v>
      </c>
      <c r="S101" s="58">
        <v>1</v>
      </c>
    </row>
    <row r="102" spans="1:19" x14ac:dyDescent="0.25">
      <c r="A102" s="58">
        <v>2194</v>
      </c>
      <c r="B102" s="58" t="s">
        <v>648</v>
      </c>
      <c r="C102" s="58" t="s">
        <v>28</v>
      </c>
      <c r="D102" s="60">
        <v>28834</v>
      </c>
      <c r="E102" s="58">
        <v>47</v>
      </c>
      <c r="F102" s="58" t="s">
        <v>31</v>
      </c>
      <c r="G102" s="58" t="s">
        <v>15</v>
      </c>
      <c r="H102" s="58">
        <v>16</v>
      </c>
      <c r="I102" s="58" t="s">
        <v>1575</v>
      </c>
      <c r="J102" s="58" t="s">
        <v>1594</v>
      </c>
      <c r="K102" s="60">
        <v>44895</v>
      </c>
      <c r="L102" s="58" t="s">
        <v>24</v>
      </c>
      <c r="M102" s="60">
        <v>44944</v>
      </c>
      <c r="N102" s="58" t="s">
        <v>1668</v>
      </c>
      <c r="O102" s="58">
        <v>3600</v>
      </c>
      <c r="P102" s="58">
        <v>49</v>
      </c>
      <c r="Q102" s="59" t="s">
        <v>1613</v>
      </c>
      <c r="R102" s="58">
        <v>2023</v>
      </c>
      <c r="S102" s="58">
        <v>1</v>
      </c>
    </row>
    <row r="103" spans="1:19" x14ac:dyDescent="0.25">
      <c r="A103" s="58">
        <v>2686</v>
      </c>
      <c r="B103" s="58" t="s">
        <v>1418</v>
      </c>
      <c r="C103" s="58" t="s">
        <v>28</v>
      </c>
      <c r="D103" s="60">
        <v>28035</v>
      </c>
      <c r="E103" s="58">
        <v>49</v>
      </c>
      <c r="F103" s="58" t="s">
        <v>31</v>
      </c>
      <c r="G103" s="58" t="s">
        <v>15</v>
      </c>
      <c r="H103" s="58">
        <v>10</v>
      </c>
      <c r="I103" s="58" t="s">
        <v>1576</v>
      </c>
      <c r="J103" s="58" t="s">
        <v>1594</v>
      </c>
      <c r="K103" s="60">
        <v>44904</v>
      </c>
      <c r="L103" s="58" t="s">
        <v>24</v>
      </c>
      <c r="M103" s="60">
        <v>44946</v>
      </c>
      <c r="N103" s="58" t="s">
        <v>1668</v>
      </c>
      <c r="O103" s="58">
        <v>2900</v>
      </c>
      <c r="P103" s="58">
        <v>42</v>
      </c>
      <c r="Q103" s="59" t="s">
        <v>1613</v>
      </c>
      <c r="R103" s="58">
        <v>2023</v>
      </c>
      <c r="S103" s="58">
        <v>1</v>
      </c>
    </row>
    <row r="104" spans="1:19" x14ac:dyDescent="0.25">
      <c r="A104" s="58">
        <v>2880</v>
      </c>
      <c r="B104" s="58" t="s">
        <v>373</v>
      </c>
      <c r="C104" s="58" t="s">
        <v>28</v>
      </c>
      <c r="D104" s="60">
        <v>30365</v>
      </c>
      <c r="E104" s="58">
        <v>43</v>
      </c>
      <c r="F104" s="58" t="s">
        <v>31</v>
      </c>
      <c r="G104" s="58" t="s">
        <v>18</v>
      </c>
      <c r="H104" s="58">
        <v>7</v>
      </c>
      <c r="I104" s="58" t="s">
        <v>1576</v>
      </c>
      <c r="J104" s="58" t="s">
        <v>1594</v>
      </c>
      <c r="K104" s="60">
        <v>45257</v>
      </c>
      <c r="L104" s="58" t="s">
        <v>24</v>
      </c>
      <c r="M104" s="60">
        <v>45313</v>
      </c>
      <c r="N104" s="58" t="s">
        <v>1668</v>
      </c>
      <c r="O104" s="58">
        <v>2400</v>
      </c>
      <c r="P104" s="58">
        <v>56</v>
      </c>
      <c r="Q104" s="59" t="s">
        <v>1613</v>
      </c>
      <c r="R104" s="58">
        <v>2024</v>
      </c>
      <c r="S104" s="58">
        <v>1</v>
      </c>
    </row>
    <row r="105" spans="1:19" x14ac:dyDescent="0.25">
      <c r="A105" s="58">
        <v>3343</v>
      </c>
      <c r="B105" s="58" t="s">
        <v>1109</v>
      </c>
      <c r="C105" s="58" t="s">
        <v>28</v>
      </c>
      <c r="D105" s="60">
        <v>28778</v>
      </c>
      <c r="E105" s="58">
        <v>47</v>
      </c>
      <c r="F105" s="58" t="s">
        <v>31</v>
      </c>
      <c r="G105" s="58" t="s">
        <v>15</v>
      </c>
      <c r="H105" s="58">
        <v>4</v>
      </c>
      <c r="I105" s="58" t="s">
        <v>1579</v>
      </c>
      <c r="J105" s="58" t="s">
        <v>1594</v>
      </c>
      <c r="K105" s="60">
        <v>44898</v>
      </c>
      <c r="L105" s="58" t="s">
        <v>24</v>
      </c>
      <c r="M105" s="60">
        <v>44951</v>
      </c>
      <c r="N105" s="58" t="s">
        <v>1668</v>
      </c>
      <c r="O105" s="58">
        <v>3800</v>
      </c>
      <c r="P105" s="58">
        <v>53</v>
      </c>
      <c r="Q105" s="59" t="s">
        <v>1613</v>
      </c>
      <c r="R105" s="58">
        <v>2023</v>
      </c>
      <c r="S105" s="58">
        <v>1</v>
      </c>
    </row>
    <row r="106" spans="1:19" x14ac:dyDescent="0.25">
      <c r="A106" s="58">
        <v>3397</v>
      </c>
      <c r="B106" s="58" t="s">
        <v>100</v>
      </c>
      <c r="C106" s="58" t="s">
        <v>28</v>
      </c>
      <c r="D106" s="60">
        <v>29300</v>
      </c>
      <c r="E106" s="58">
        <v>46</v>
      </c>
      <c r="F106" s="58" t="s">
        <v>31</v>
      </c>
      <c r="G106" s="58" t="s">
        <v>21</v>
      </c>
      <c r="H106" s="58">
        <v>19</v>
      </c>
      <c r="I106" s="58" t="s">
        <v>1578</v>
      </c>
      <c r="J106" s="58" t="s">
        <v>1594</v>
      </c>
      <c r="K106" s="60">
        <v>44911</v>
      </c>
      <c r="L106" s="58" t="s">
        <v>24</v>
      </c>
      <c r="M106" s="60">
        <v>44949</v>
      </c>
      <c r="N106" s="58" t="s">
        <v>1668</v>
      </c>
      <c r="O106" s="58">
        <v>2800</v>
      </c>
      <c r="P106" s="58">
        <v>38</v>
      </c>
      <c r="Q106" s="59" t="s">
        <v>1613</v>
      </c>
      <c r="R106" s="58">
        <v>2023</v>
      </c>
      <c r="S106" s="58">
        <v>1</v>
      </c>
    </row>
    <row r="107" spans="1:19" x14ac:dyDescent="0.25">
      <c r="A107" s="58">
        <v>3572</v>
      </c>
      <c r="B107" s="58" t="s">
        <v>1489</v>
      </c>
      <c r="C107" s="58" t="s">
        <v>28</v>
      </c>
      <c r="D107" s="60">
        <v>29667</v>
      </c>
      <c r="E107" s="58">
        <v>45</v>
      </c>
      <c r="F107" s="58" t="s">
        <v>31</v>
      </c>
      <c r="G107" s="58" t="s">
        <v>18</v>
      </c>
      <c r="H107" s="58">
        <v>15</v>
      </c>
      <c r="I107" s="58" t="s">
        <v>1589</v>
      </c>
      <c r="J107" s="58" t="s">
        <v>1594</v>
      </c>
      <c r="K107" s="60">
        <v>45236</v>
      </c>
      <c r="L107" s="58" t="s">
        <v>24</v>
      </c>
      <c r="M107" s="60">
        <v>45294</v>
      </c>
      <c r="N107" s="58" t="s">
        <v>1668</v>
      </c>
      <c r="O107" s="58">
        <v>3000</v>
      </c>
      <c r="P107" s="58">
        <v>58</v>
      </c>
      <c r="Q107" s="59" t="s">
        <v>1613</v>
      </c>
      <c r="R107" s="58">
        <v>2024</v>
      </c>
      <c r="S107" s="58">
        <v>1</v>
      </c>
    </row>
    <row r="108" spans="1:19" x14ac:dyDescent="0.25">
      <c r="A108" s="58">
        <v>1304</v>
      </c>
      <c r="B108" s="58" t="s">
        <v>779</v>
      </c>
      <c r="C108" s="58" t="s">
        <v>28</v>
      </c>
      <c r="D108" s="60">
        <v>37481</v>
      </c>
      <c r="E108" s="58">
        <v>24</v>
      </c>
      <c r="F108" s="58" t="s">
        <v>1591</v>
      </c>
      <c r="G108" s="58" t="s">
        <v>19</v>
      </c>
      <c r="H108" s="58">
        <v>14</v>
      </c>
      <c r="I108" s="58" t="s">
        <v>1579</v>
      </c>
      <c r="J108" s="58" t="s">
        <v>1594</v>
      </c>
      <c r="K108" s="60">
        <v>44894</v>
      </c>
      <c r="L108" s="58" t="s">
        <v>27</v>
      </c>
      <c r="M108" s="60">
        <v>44941</v>
      </c>
      <c r="N108" s="58" t="s">
        <v>1668</v>
      </c>
      <c r="O108" s="58">
        <v>3900</v>
      </c>
      <c r="P108" s="58">
        <v>47</v>
      </c>
      <c r="Q108" s="59" t="s">
        <v>1613</v>
      </c>
      <c r="R108" s="58">
        <v>2023</v>
      </c>
      <c r="S108" s="58">
        <v>1</v>
      </c>
    </row>
    <row r="109" spans="1:19" x14ac:dyDescent="0.25">
      <c r="A109" s="58">
        <v>1476</v>
      </c>
      <c r="B109" s="58" t="s">
        <v>382</v>
      </c>
      <c r="C109" s="58" t="s">
        <v>28</v>
      </c>
      <c r="D109" s="60">
        <v>35902</v>
      </c>
      <c r="E109" s="58">
        <v>28</v>
      </c>
      <c r="F109" s="58" t="s">
        <v>1591</v>
      </c>
      <c r="G109" s="58" t="s">
        <v>18</v>
      </c>
      <c r="H109" s="58">
        <v>17</v>
      </c>
      <c r="I109" s="58" t="s">
        <v>1579</v>
      </c>
      <c r="J109" s="58" t="s">
        <v>1594</v>
      </c>
      <c r="K109" s="60">
        <v>45261</v>
      </c>
      <c r="L109" s="58" t="s">
        <v>27</v>
      </c>
      <c r="M109" s="60">
        <v>45296</v>
      </c>
      <c r="N109" s="58" t="s">
        <v>1668</v>
      </c>
      <c r="O109" s="58">
        <v>3900</v>
      </c>
      <c r="P109" s="58">
        <v>35</v>
      </c>
      <c r="Q109" s="59" t="s">
        <v>1613</v>
      </c>
      <c r="R109" s="58">
        <v>2024</v>
      </c>
      <c r="S109" s="58">
        <v>1</v>
      </c>
    </row>
    <row r="110" spans="1:19" x14ac:dyDescent="0.25">
      <c r="A110" s="58">
        <v>1948</v>
      </c>
      <c r="B110" s="58" t="s">
        <v>1316</v>
      </c>
      <c r="C110" s="58" t="s">
        <v>28</v>
      </c>
      <c r="D110" s="60">
        <v>37674</v>
      </c>
      <c r="E110" s="58">
        <v>23</v>
      </c>
      <c r="F110" s="58" t="s">
        <v>1591</v>
      </c>
      <c r="G110" s="58" t="s">
        <v>18</v>
      </c>
      <c r="H110" s="58">
        <v>5</v>
      </c>
      <c r="I110" s="58" t="s">
        <v>1583</v>
      </c>
      <c r="J110" s="58" t="s">
        <v>1594</v>
      </c>
      <c r="K110" s="60">
        <v>45254</v>
      </c>
      <c r="L110" s="58" t="s">
        <v>27</v>
      </c>
      <c r="M110" s="60">
        <v>45296</v>
      </c>
      <c r="N110" s="58" t="s">
        <v>1668</v>
      </c>
      <c r="O110" s="58">
        <v>3300</v>
      </c>
      <c r="P110" s="58">
        <v>42</v>
      </c>
      <c r="Q110" s="59" t="s">
        <v>1613</v>
      </c>
      <c r="R110" s="58">
        <v>2024</v>
      </c>
      <c r="S110" s="58">
        <v>1</v>
      </c>
    </row>
    <row r="111" spans="1:19" x14ac:dyDescent="0.25">
      <c r="A111" s="58">
        <v>2732</v>
      </c>
      <c r="B111" s="58" t="s">
        <v>78</v>
      </c>
      <c r="C111" s="58" t="s">
        <v>28</v>
      </c>
      <c r="D111" s="60">
        <v>37663</v>
      </c>
      <c r="E111" s="58">
        <v>23</v>
      </c>
      <c r="F111" s="58" t="s">
        <v>1591</v>
      </c>
      <c r="G111" s="58" t="s">
        <v>15</v>
      </c>
      <c r="H111" s="58">
        <v>2</v>
      </c>
      <c r="I111" s="58" t="s">
        <v>1581</v>
      </c>
      <c r="J111" s="58" t="s">
        <v>1594</v>
      </c>
      <c r="K111" s="60">
        <v>45254</v>
      </c>
      <c r="L111" s="58" t="s">
        <v>27</v>
      </c>
      <c r="M111" s="60">
        <v>45300</v>
      </c>
      <c r="N111" s="58" t="s">
        <v>1668</v>
      </c>
      <c r="O111" s="58">
        <v>3900</v>
      </c>
      <c r="P111" s="58">
        <v>46</v>
      </c>
      <c r="Q111" s="59" t="s">
        <v>1613</v>
      </c>
      <c r="R111" s="58">
        <v>2024</v>
      </c>
      <c r="S111" s="58">
        <v>1</v>
      </c>
    </row>
    <row r="112" spans="1:19" x14ac:dyDescent="0.25">
      <c r="A112" s="58">
        <v>2753</v>
      </c>
      <c r="B112" s="58" t="s">
        <v>610</v>
      </c>
      <c r="C112" s="58" t="s">
        <v>28</v>
      </c>
      <c r="D112" s="60">
        <v>34897</v>
      </c>
      <c r="E112" s="58">
        <v>31</v>
      </c>
      <c r="F112" s="58" t="s">
        <v>1591</v>
      </c>
      <c r="G112" s="58" t="s">
        <v>19</v>
      </c>
      <c r="H112" s="58">
        <v>11</v>
      </c>
      <c r="I112" s="58" t="s">
        <v>1577</v>
      </c>
      <c r="J112" s="58" t="s">
        <v>1594</v>
      </c>
      <c r="K112" s="60">
        <v>45252</v>
      </c>
      <c r="L112" s="58" t="s">
        <v>27</v>
      </c>
      <c r="M112" s="60">
        <v>45301</v>
      </c>
      <c r="N112" s="58" t="s">
        <v>1668</v>
      </c>
      <c r="O112" s="58">
        <v>2500</v>
      </c>
      <c r="P112" s="58">
        <v>49</v>
      </c>
      <c r="Q112" s="59" t="s">
        <v>1613</v>
      </c>
      <c r="R112" s="58">
        <v>2024</v>
      </c>
      <c r="S112" s="58">
        <v>1</v>
      </c>
    </row>
    <row r="113" spans="1:19" x14ac:dyDescent="0.25">
      <c r="A113" s="58">
        <v>2776</v>
      </c>
      <c r="B113" s="58" t="s">
        <v>832</v>
      </c>
      <c r="C113" s="58" t="s">
        <v>28</v>
      </c>
      <c r="D113" s="60">
        <v>36759</v>
      </c>
      <c r="E113" s="58">
        <v>26</v>
      </c>
      <c r="F113" s="58" t="s">
        <v>1591</v>
      </c>
      <c r="G113" s="58" t="s">
        <v>15</v>
      </c>
      <c r="H113" s="58">
        <v>11</v>
      </c>
      <c r="I113" s="58" t="s">
        <v>1581</v>
      </c>
      <c r="J113" s="58" t="s">
        <v>1594</v>
      </c>
      <c r="K113" s="60">
        <v>45261</v>
      </c>
      <c r="L113" s="58" t="s">
        <v>27</v>
      </c>
      <c r="M113" s="60">
        <v>45297</v>
      </c>
      <c r="N113" s="58" t="s">
        <v>1668</v>
      </c>
      <c r="O113" s="58">
        <v>2200</v>
      </c>
      <c r="P113" s="58">
        <v>36</v>
      </c>
      <c r="Q113" s="59" t="s">
        <v>1613</v>
      </c>
      <c r="R113" s="58">
        <v>2024</v>
      </c>
      <c r="S113" s="58">
        <v>1</v>
      </c>
    </row>
    <row r="114" spans="1:19" x14ac:dyDescent="0.25">
      <c r="A114" s="58">
        <v>3298</v>
      </c>
      <c r="B114" s="58" t="s">
        <v>740</v>
      </c>
      <c r="C114" s="58" t="s">
        <v>28</v>
      </c>
      <c r="D114" s="60">
        <v>37292</v>
      </c>
      <c r="E114" s="58">
        <v>24</v>
      </c>
      <c r="F114" s="58" t="s">
        <v>1591</v>
      </c>
      <c r="G114" s="58" t="s">
        <v>15</v>
      </c>
      <c r="H114" s="58">
        <v>18</v>
      </c>
      <c r="I114" s="58" t="s">
        <v>1577</v>
      </c>
      <c r="J114" s="58" t="s">
        <v>1594</v>
      </c>
      <c r="K114" s="60">
        <v>45247</v>
      </c>
      <c r="L114" s="58" t="s">
        <v>27</v>
      </c>
      <c r="M114" s="60">
        <v>45303</v>
      </c>
      <c r="N114" s="58" t="s">
        <v>1668</v>
      </c>
      <c r="O114" s="58">
        <v>3800</v>
      </c>
      <c r="P114" s="58">
        <v>56</v>
      </c>
      <c r="Q114" s="59" t="s">
        <v>1613</v>
      </c>
      <c r="R114" s="58">
        <v>2024</v>
      </c>
      <c r="S114" s="58">
        <v>1</v>
      </c>
    </row>
    <row r="115" spans="1:19" x14ac:dyDescent="0.25">
      <c r="A115" s="58">
        <v>3447</v>
      </c>
      <c r="B115" s="58" t="s">
        <v>1284</v>
      </c>
      <c r="C115" s="58" t="s">
        <v>28</v>
      </c>
      <c r="D115" s="60">
        <v>36308</v>
      </c>
      <c r="E115" s="58">
        <v>27</v>
      </c>
      <c r="F115" s="58" t="s">
        <v>1591</v>
      </c>
      <c r="G115" s="58" t="s">
        <v>21</v>
      </c>
      <c r="H115" s="58">
        <v>19</v>
      </c>
      <c r="I115" s="58" t="s">
        <v>1575</v>
      </c>
      <c r="J115" s="58" t="s">
        <v>1594</v>
      </c>
      <c r="K115" s="60">
        <v>45250</v>
      </c>
      <c r="L115" s="58" t="s">
        <v>27</v>
      </c>
      <c r="M115" s="60">
        <v>45296</v>
      </c>
      <c r="N115" s="58" t="s">
        <v>1668</v>
      </c>
      <c r="O115" s="58">
        <v>3000</v>
      </c>
      <c r="P115" s="58">
        <v>46</v>
      </c>
      <c r="Q115" s="59" t="s">
        <v>1613</v>
      </c>
      <c r="R115" s="58">
        <v>2024</v>
      </c>
      <c r="S115" s="58">
        <v>1</v>
      </c>
    </row>
    <row r="116" spans="1:19" x14ac:dyDescent="0.25">
      <c r="A116" s="58">
        <v>3885</v>
      </c>
      <c r="B116" s="58" t="s">
        <v>654</v>
      </c>
      <c r="C116" s="58" t="s">
        <v>28</v>
      </c>
      <c r="D116" s="60">
        <v>35895</v>
      </c>
      <c r="E116" s="58">
        <v>28</v>
      </c>
      <c r="F116" s="58" t="s">
        <v>1591</v>
      </c>
      <c r="G116" s="58" t="s">
        <v>18</v>
      </c>
      <c r="H116" s="58">
        <v>9</v>
      </c>
      <c r="I116" s="58" t="s">
        <v>1581</v>
      </c>
      <c r="J116" s="58" t="s">
        <v>1594</v>
      </c>
      <c r="K116" s="60">
        <v>45277</v>
      </c>
      <c r="L116" s="58" t="s">
        <v>27</v>
      </c>
      <c r="M116" s="60">
        <v>45308</v>
      </c>
      <c r="N116" s="58" t="s">
        <v>1668</v>
      </c>
      <c r="O116" s="58">
        <v>3300</v>
      </c>
      <c r="P116" s="58">
        <v>31</v>
      </c>
      <c r="Q116" s="59" t="s">
        <v>1613</v>
      </c>
      <c r="R116" s="58">
        <v>2024</v>
      </c>
      <c r="S116" s="58">
        <v>1</v>
      </c>
    </row>
    <row r="117" spans="1:19" x14ac:dyDescent="0.25">
      <c r="A117" s="58">
        <v>1391</v>
      </c>
      <c r="B117" s="58" t="s">
        <v>384</v>
      </c>
      <c r="C117" s="58" t="s">
        <v>28</v>
      </c>
      <c r="D117" s="60">
        <v>30092</v>
      </c>
      <c r="E117" s="58">
        <v>44</v>
      </c>
      <c r="F117" s="58" t="s">
        <v>31</v>
      </c>
      <c r="G117" s="58" t="s">
        <v>19</v>
      </c>
      <c r="H117" s="58">
        <v>0</v>
      </c>
      <c r="I117" s="58" t="s">
        <v>1576</v>
      </c>
      <c r="J117" s="58" t="s">
        <v>1594</v>
      </c>
      <c r="K117" s="60">
        <v>44899</v>
      </c>
      <c r="L117" s="58" t="s">
        <v>27</v>
      </c>
      <c r="M117" s="60">
        <v>44934</v>
      </c>
      <c r="N117" s="58" t="s">
        <v>1668</v>
      </c>
      <c r="O117" s="58">
        <v>3800</v>
      </c>
      <c r="P117" s="58">
        <v>35</v>
      </c>
      <c r="Q117" s="59" t="s">
        <v>1613</v>
      </c>
      <c r="R117" s="58">
        <v>2023</v>
      </c>
      <c r="S117" s="58">
        <v>1</v>
      </c>
    </row>
    <row r="118" spans="1:19" x14ac:dyDescent="0.25">
      <c r="A118" s="58">
        <v>2759</v>
      </c>
      <c r="B118" s="58" t="s">
        <v>611</v>
      </c>
      <c r="C118" s="58" t="s">
        <v>28</v>
      </c>
      <c r="D118" s="60">
        <v>30809</v>
      </c>
      <c r="E118" s="58">
        <v>42</v>
      </c>
      <c r="F118" s="58" t="s">
        <v>31</v>
      </c>
      <c r="G118" s="58" t="s">
        <v>15</v>
      </c>
      <c r="H118" s="58">
        <v>6</v>
      </c>
      <c r="I118" s="58" t="s">
        <v>1576</v>
      </c>
      <c r="J118" s="58" t="s">
        <v>1594</v>
      </c>
      <c r="K118" s="60">
        <v>44882</v>
      </c>
      <c r="L118" s="58" t="s">
        <v>27</v>
      </c>
      <c r="M118" s="60">
        <v>44937</v>
      </c>
      <c r="N118" s="58" t="s">
        <v>1668</v>
      </c>
      <c r="O118" s="58">
        <v>3800</v>
      </c>
      <c r="P118" s="58">
        <v>55</v>
      </c>
      <c r="Q118" s="59" t="s">
        <v>1613</v>
      </c>
      <c r="R118" s="58">
        <v>2023</v>
      </c>
      <c r="S118" s="58">
        <v>1</v>
      </c>
    </row>
    <row r="119" spans="1:19" x14ac:dyDescent="0.25">
      <c r="A119" s="58">
        <v>3482</v>
      </c>
      <c r="B119" s="58" t="s">
        <v>1224</v>
      </c>
      <c r="C119" s="58" t="s">
        <v>28</v>
      </c>
      <c r="D119" s="60">
        <v>28438</v>
      </c>
      <c r="E119" s="58">
        <v>48</v>
      </c>
      <c r="F119" s="58" t="s">
        <v>31</v>
      </c>
      <c r="G119" s="58" t="s">
        <v>21</v>
      </c>
      <c r="H119" s="58">
        <v>11</v>
      </c>
      <c r="I119" s="58" t="s">
        <v>1581</v>
      </c>
      <c r="J119" s="58" t="s">
        <v>1594</v>
      </c>
      <c r="K119" s="60">
        <v>45254</v>
      </c>
      <c r="L119" s="58" t="s">
        <v>27</v>
      </c>
      <c r="M119" s="60">
        <v>45309</v>
      </c>
      <c r="N119" s="58" t="s">
        <v>1668</v>
      </c>
      <c r="O119" s="58">
        <v>2500</v>
      </c>
      <c r="P119" s="58">
        <v>55</v>
      </c>
      <c r="Q119" s="59" t="s">
        <v>1613</v>
      </c>
      <c r="R119" s="58">
        <v>2024</v>
      </c>
      <c r="S119" s="58">
        <v>1</v>
      </c>
    </row>
    <row r="120" spans="1:19" x14ac:dyDescent="0.25">
      <c r="A120" s="58">
        <v>3483</v>
      </c>
      <c r="B120" s="58" t="s">
        <v>82</v>
      </c>
      <c r="C120" s="58" t="s">
        <v>28</v>
      </c>
      <c r="D120" s="60">
        <v>28953</v>
      </c>
      <c r="E120" s="58">
        <v>47</v>
      </c>
      <c r="F120" s="58" t="s">
        <v>31</v>
      </c>
      <c r="G120" s="58" t="s">
        <v>21</v>
      </c>
      <c r="H120" s="58">
        <v>11</v>
      </c>
      <c r="I120" s="58" t="s">
        <v>1585</v>
      </c>
      <c r="J120" s="58" t="s">
        <v>1594</v>
      </c>
      <c r="K120" s="60">
        <v>45253</v>
      </c>
      <c r="L120" s="58" t="s">
        <v>27</v>
      </c>
      <c r="M120" s="60">
        <v>45303</v>
      </c>
      <c r="N120" s="58" t="s">
        <v>1668</v>
      </c>
      <c r="O120" s="58">
        <v>2300</v>
      </c>
      <c r="P120" s="58">
        <v>50</v>
      </c>
      <c r="Q120" s="59" t="s">
        <v>1613</v>
      </c>
      <c r="R120" s="58">
        <v>2024</v>
      </c>
      <c r="S120" s="58">
        <v>1</v>
      </c>
    </row>
    <row r="121" spans="1:19" x14ac:dyDescent="0.25">
      <c r="A121" s="58">
        <v>3614</v>
      </c>
      <c r="B121" s="58" t="s">
        <v>1385</v>
      </c>
      <c r="C121" s="58" t="s">
        <v>28</v>
      </c>
      <c r="D121" s="60">
        <v>30929</v>
      </c>
      <c r="E121" s="58">
        <v>41</v>
      </c>
      <c r="F121" s="58" t="s">
        <v>31</v>
      </c>
      <c r="G121" s="58" t="s">
        <v>21</v>
      </c>
      <c r="H121" s="58">
        <v>12</v>
      </c>
      <c r="I121" s="58" t="s">
        <v>1585</v>
      </c>
      <c r="J121" s="58" t="s">
        <v>1594</v>
      </c>
      <c r="K121" s="60">
        <v>45242</v>
      </c>
      <c r="L121" s="58" t="s">
        <v>27</v>
      </c>
      <c r="M121" s="60">
        <v>45293</v>
      </c>
      <c r="N121" s="58" t="s">
        <v>1668</v>
      </c>
      <c r="O121" s="58">
        <v>3700</v>
      </c>
      <c r="P121" s="58">
        <v>51</v>
      </c>
      <c r="Q121" s="59" t="s">
        <v>1613</v>
      </c>
      <c r="R121" s="58">
        <v>2024</v>
      </c>
      <c r="S121" s="58">
        <v>1</v>
      </c>
    </row>
    <row r="122" spans="1:19" x14ac:dyDescent="0.25">
      <c r="A122" s="58">
        <v>1365</v>
      </c>
      <c r="B122" s="58" t="s">
        <v>143</v>
      </c>
      <c r="C122" s="58" t="s">
        <v>28</v>
      </c>
      <c r="D122" s="60">
        <v>32167</v>
      </c>
      <c r="E122" s="58">
        <v>38</v>
      </c>
      <c r="F122" s="58" t="s">
        <v>14</v>
      </c>
      <c r="G122" s="58" t="s">
        <v>19</v>
      </c>
      <c r="H122" s="58">
        <v>16</v>
      </c>
      <c r="I122" s="58" t="s">
        <v>1579</v>
      </c>
      <c r="J122" s="58" t="s">
        <v>1594</v>
      </c>
      <c r="K122" s="60">
        <v>44908</v>
      </c>
      <c r="L122" s="58" t="s">
        <v>27</v>
      </c>
      <c r="M122" s="60">
        <v>44949</v>
      </c>
      <c r="N122" s="58" t="s">
        <v>1668</v>
      </c>
      <c r="O122" s="58">
        <v>3900</v>
      </c>
      <c r="P122" s="58">
        <v>41</v>
      </c>
      <c r="Q122" s="59" t="s">
        <v>1613</v>
      </c>
      <c r="R122" s="58">
        <v>2023</v>
      </c>
      <c r="S122" s="58">
        <v>1</v>
      </c>
    </row>
    <row r="123" spans="1:19" x14ac:dyDescent="0.25">
      <c r="A123" s="58">
        <v>1898</v>
      </c>
      <c r="B123" s="58" t="s">
        <v>792</v>
      </c>
      <c r="C123" s="58" t="s">
        <v>28</v>
      </c>
      <c r="D123" s="60">
        <v>33633</v>
      </c>
      <c r="E123" s="58">
        <v>34</v>
      </c>
      <c r="F123" s="58" t="s">
        <v>14</v>
      </c>
      <c r="G123" s="58" t="s">
        <v>19</v>
      </c>
      <c r="H123" s="58">
        <v>19</v>
      </c>
      <c r="I123" s="58" t="s">
        <v>1584</v>
      </c>
      <c r="J123" s="58" t="s">
        <v>1594</v>
      </c>
      <c r="K123" s="60">
        <v>45279</v>
      </c>
      <c r="L123" s="58" t="s">
        <v>27</v>
      </c>
      <c r="M123" s="60">
        <v>45312</v>
      </c>
      <c r="N123" s="58" t="s">
        <v>1668</v>
      </c>
      <c r="O123" s="58">
        <v>2100</v>
      </c>
      <c r="P123" s="58">
        <v>33</v>
      </c>
      <c r="Q123" s="59" t="s">
        <v>1613</v>
      </c>
      <c r="R123" s="58">
        <v>2024</v>
      </c>
      <c r="S123" s="58">
        <v>1</v>
      </c>
    </row>
    <row r="124" spans="1:19" x14ac:dyDescent="0.25">
      <c r="A124" s="58">
        <v>2315</v>
      </c>
      <c r="B124" s="58" t="s">
        <v>812</v>
      </c>
      <c r="C124" s="58" t="s">
        <v>28</v>
      </c>
      <c r="D124" s="60">
        <v>32379</v>
      </c>
      <c r="E124" s="58">
        <v>38</v>
      </c>
      <c r="F124" s="58" t="s">
        <v>14</v>
      </c>
      <c r="G124" s="58" t="s">
        <v>15</v>
      </c>
      <c r="H124" s="58">
        <v>1</v>
      </c>
      <c r="I124" s="58" t="s">
        <v>1586</v>
      </c>
      <c r="J124" s="58" t="s">
        <v>1594</v>
      </c>
      <c r="K124" s="60">
        <v>45249</v>
      </c>
      <c r="L124" s="58" t="s">
        <v>27</v>
      </c>
      <c r="M124" s="60">
        <v>45306</v>
      </c>
      <c r="N124" s="58" t="s">
        <v>1668</v>
      </c>
      <c r="O124" s="58">
        <v>2700</v>
      </c>
      <c r="P124" s="58">
        <v>57</v>
      </c>
      <c r="Q124" s="59" t="s">
        <v>1613</v>
      </c>
      <c r="R124" s="58">
        <v>2024</v>
      </c>
      <c r="S124" s="58">
        <v>1</v>
      </c>
    </row>
    <row r="125" spans="1:19" x14ac:dyDescent="0.25">
      <c r="A125" s="58">
        <v>1185</v>
      </c>
      <c r="B125" s="58" t="s">
        <v>432</v>
      </c>
      <c r="C125" s="58" t="s">
        <v>13</v>
      </c>
      <c r="D125" s="60">
        <v>31583</v>
      </c>
      <c r="E125" s="58">
        <v>40</v>
      </c>
      <c r="F125" s="58" t="s">
        <v>14</v>
      </c>
      <c r="G125" s="58" t="s">
        <v>18</v>
      </c>
      <c r="H125" s="58">
        <v>13</v>
      </c>
      <c r="I125" s="58" t="s">
        <v>1585</v>
      </c>
      <c r="J125" s="58" t="s">
        <v>1594</v>
      </c>
      <c r="K125" s="60">
        <v>44893</v>
      </c>
      <c r="L125" s="58" t="s">
        <v>27</v>
      </c>
      <c r="M125" s="60">
        <v>44939</v>
      </c>
      <c r="N125" s="58" t="s">
        <v>1668</v>
      </c>
      <c r="O125" s="58">
        <v>2900</v>
      </c>
      <c r="P125" s="58">
        <v>46</v>
      </c>
      <c r="Q125" s="59" t="s">
        <v>1613</v>
      </c>
      <c r="R125" s="58">
        <v>2023</v>
      </c>
      <c r="S125" s="58">
        <v>1</v>
      </c>
    </row>
    <row r="126" spans="1:19" x14ac:dyDescent="0.25">
      <c r="A126" s="58">
        <v>1851</v>
      </c>
      <c r="B126" s="58" t="s">
        <v>1359</v>
      </c>
      <c r="C126" s="58" t="s">
        <v>13</v>
      </c>
      <c r="D126" s="60">
        <v>32816</v>
      </c>
      <c r="E126" s="58">
        <v>36</v>
      </c>
      <c r="F126" s="58" t="s">
        <v>14</v>
      </c>
      <c r="G126" s="58" t="s">
        <v>19</v>
      </c>
      <c r="H126" s="58">
        <v>8</v>
      </c>
      <c r="I126" s="58" t="s">
        <v>1590</v>
      </c>
      <c r="J126" s="58" t="s">
        <v>1594</v>
      </c>
      <c r="K126" s="60">
        <v>44885</v>
      </c>
      <c r="L126" s="58" t="s">
        <v>27</v>
      </c>
      <c r="M126" s="60">
        <v>44944</v>
      </c>
      <c r="N126" s="58" t="s">
        <v>1668</v>
      </c>
      <c r="O126" s="58">
        <v>2200</v>
      </c>
      <c r="P126" s="58">
        <v>59</v>
      </c>
      <c r="Q126" s="59" t="s">
        <v>1613</v>
      </c>
      <c r="R126" s="58">
        <v>2023</v>
      </c>
      <c r="S126" s="58">
        <v>1</v>
      </c>
    </row>
    <row r="127" spans="1:19" x14ac:dyDescent="0.25">
      <c r="A127" s="58">
        <v>2245</v>
      </c>
      <c r="B127" s="58" t="s">
        <v>1223</v>
      </c>
      <c r="C127" s="58" t="s">
        <v>13</v>
      </c>
      <c r="D127" s="60">
        <v>33807</v>
      </c>
      <c r="E127" s="58">
        <v>34</v>
      </c>
      <c r="F127" s="58" t="s">
        <v>14</v>
      </c>
      <c r="G127" s="58" t="s">
        <v>18</v>
      </c>
      <c r="H127" s="58">
        <v>18</v>
      </c>
      <c r="I127" s="58" t="s">
        <v>1576</v>
      </c>
      <c r="J127" s="58" t="s">
        <v>1594</v>
      </c>
      <c r="K127" s="60">
        <v>45276</v>
      </c>
      <c r="L127" s="58" t="s">
        <v>27</v>
      </c>
      <c r="M127" s="60">
        <v>45317</v>
      </c>
      <c r="N127" s="58" t="s">
        <v>1668</v>
      </c>
      <c r="O127" s="58">
        <v>2600</v>
      </c>
      <c r="P127" s="58">
        <v>41</v>
      </c>
      <c r="Q127" s="59" t="s">
        <v>1613</v>
      </c>
      <c r="R127" s="58">
        <v>2024</v>
      </c>
      <c r="S127" s="58">
        <v>1</v>
      </c>
    </row>
    <row r="128" spans="1:19" x14ac:dyDescent="0.25">
      <c r="A128" s="58">
        <v>3266</v>
      </c>
      <c r="B128" s="58" t="s">
        <v>521</v>
      </c>
      <c r="C128" s="58" t="s">
        <v>13</v>
      </c>
      <c r="D128" s="60">
        <v>33685</v>
      </c>
      <c r="E128" s="58">
        <v>34</v>
      </c>
      <c r="F128" s="58" t="s">
        <v>14</v>
      </c>
      <c r="G128" s="58" t="s">
        <v>18</v>
      </c>
      <c r="H128" s="58">
        <v>12</v>
      </c>
      <c r="I128" s="58" t="s">
        <v>1583</v>
      </c>
      <c r="J128" s="58" t="s">
        <v>1594</v>
      </c>
      <c r="K128" s="60">
        <v>44902</v>
      </c>
      <c r="L128" s="58" t="s">
        <v>27</v>
      </c>
      <c r="M128" s="60">
        <v>44940</v>
      </c>
      <c r="N128" s="58" t="s">
        <v>1668</v>
      </c>
      <c r="O128" s="58">
        <v>3200</v>
      </c>
      <c r="P128" s="58">
        <v>38</v>
      </c>
      <c r="Q128" s="59" t="s">
        <v>1613</v>
      </c>
      <c r="R128" s="58">
        <v>2023</v>
      </c>
      <c r="S128" s="58">
        <v>1</v>
      </c>
    </row>
    <row r="129" spans="1:19" x14ac:dyDescent="0.25">
      <c r="A129" s="58">
        <v>3563</v>
      </c>
      <c r="B129" s="58" t="s">
        <v>739</v>
      </c>
      <c r="C129" s="58" t="s">
        <v>13</v>
      </c>
      <c r="D129" s="60">
        <v>33379</v>
      </c>
      <c r="E129" s="58">
        <v>35</v>
      </c>
      <c r="F129" s="58" t="s">
        <v>14</v>
      </c>
      <c r="G129" s="58" t="s">
        <v>18</v>
      </c>
      <c r="H129" s="58">
        <v>5</v>
      </c>
      <c r="I129" s="58" t="s">
        <v>1581</v>
      </c>
      <c r="J129" s="58" t="s">
        <v>1594</v>
      </c>
      <c r="K129" s="60">
        <v>44888</v>
      </c>
      <c r="L129" s="58" t="s">
        <v>27</v>
      </c>
      <c r="M129" s="60">
        <v>44940</v>
      </c>
      <c r="N129" s="58" t="s">
        <v>1668</v>
      </c>
      <c r="O129" s="58">
        <v>2300</v>
      </c>
      <c r="P129" s="58">
        <v>52</v>
      </c>
      <c r="Q129" s="59" t="s">
        <v>1613</v>
      </c>
      <c r="R129" s="58">
        <v>2023</v>
      </c>
      <c r="S129" s="58">
        <v>1</v>
      </c>
    </row>
    <row r="130" spans="1:19" x14ac:dyDescent="0.25">
      <c r="A130" s="58">
        <v>1303</v>
      </c>
      <c r="B130" s="58" t="s">
        <v>778</v>
      </c>
      <c r="C130" s="58" t="s">
        <v>13</v>
      </c>
      <c r="D130" s="60">
        <v>35181</v>
      </c>
      <c r="E130" s="58">
        <v>30</v>
      </c>
      <c r="F130" s="58" t="s">
        <v>1591</v>
      </c>
      <c r="G130" s="58" t="s">
        <v>19</v>
      </c>
      <c r="H130" s="58">
        <v>4</v>
      </c>
      <c r="I130" s="58" t="s">
        <v>1581</v>
      </c>
      <c r="J130" s="58" t="s">
        <v>1594</v>
      </c>
      <c r="K130" s="60">
        <v>45267</v>
      </c>
      <c r="L130" s="58" t="s">
        <v>27</v>
      </c>
      <c r="M130" s="60">
        <v>45306</v>
      </c>
      <c r="N130" s="58" t="s">
        <v>1668</v>
      </c>
      <c r="O130" s="58">
        <v>2400</v>
      </c>
      <c r="P130" s="58">
        <v>39</v>
      </c>
      <c r="Q130" s="59" t="s">
        <v>1613</v>
      </c>
      <c r="R130" s="58">
        <v>2024</v>
      </c>
      <c r="S130" s="58">
        <v>1</v>
      </c>
    </row>
    <row r="131" spans="1:19" x14ac:dyDescent="0.25">
      <c r="A131" s="58">
        <v>1316</v>
      </c>
      <c r="B131" s="58" t="s">
        <v>434</v>
      </c>
      <c r="C131" s="58" t="s">
        <v>13</v>
      </c>
      <c r="D131" s="60">
        <v>35208</v>
      </c>
      <c r="E131" s="58">
        <v>30</v>
      </c>
      <c r="F131" s="58" t="s">
        <v>1591</v>
      </c>
      <c r="G131" s="58" t="s">
        <v>18</v>
      </c>
      <c r="H131" s="58">
        <v>8</v>
      </c>
      <c r="I131" s="58" t="s">
        <v>1589</v>
      </c>
      <c r="J131" s="58" t="s">
        <v>1594</v>
      </c>
      <c r="K131" s="60">
        <v>44895</v>
      </c>
      <c r="L131" s="58" t="s">
        <v>27</v>
      </c>
      <c r="M131" s="60">
        <v>44955</v>
      </c>
      <c r="N131" s="58" t="s">
        <v>1668</v>
      </c>
      <c r="O131" s="58">
        <v>2900</v>
      </c>
      <c r="P131" s="58">
        <v>60</v>
      </c>
      <c r="Q131" s="59" t="s">
        <v>1613</v>
      </c>
      <c r="R131" s="58">
        <v>2023</v>
      </c>
      <c r="S131" s="58">
        <v>1</v>
      </c>
    </row>
    <row r="132" spans="1:19" x14ac:dyDescent="0.25">
      <c r="A132" s="58">
        <v>1933</v>
      </c>
      <c r="B132" s="58" t="s">
        <v>575</v>
      </c>
      <c r="C132" s="58" t="s">
        <v>13</v>
      </c>
      <c r="D132" s="60">
        <v>36062</v>
      </c>
      <c r="E132" s="58">
        <v>27</v>
      </c>
      <c r="F132" s="58" t="s">
        <v>1591</v>
      </c>
      <c r="G132" s="58" t="s">
        <v>18</v>
      </c>
      <c r="H132" s="58">
        <v>17</v>
      </c>
      <c r="I132" s="58" t="s">
        <v>1576</v>
      </c>
      <c r="J132" s="58" t="s">
        <v>1594</v>
      </c>
      <c r="K132" s="60">
        <v>44883</v>
      </c>
      <c r="L132" s="58" t="s">
        <v>27</v>
      </c>
      <c r="M132" s="60">
        <v>44938</v>
      </c>
      <c r="N132" s="58" t="s">
        <v>1668</v>
      </c>
      <c r="O132" s="58">
        <v>2600</v>
      </c>
      <c r="P132" s="58">
        <v>55</v>
      </c>
      <c r="Q132" s="59" t="s">
        <v>1613</v>
      </c>
      <c r="R132" s="58">
        <v>2023</v>
      </c>
      <c r="S132" s="58">
        <v>1</v>
      </c>
    </row>
    <row r="133" spans="1:19" x14ac:dyDescent="0.25">
      <c r="A133" s="58">
        <v>2330</v>
      </c>
      <c r="B133" s="58" t="s">
        <v>165</v>
      </c>
      <c r="C133" s="58" t="s">
        <v>13</v>
      </c>
      <c r="D133" s="60">
        <v>36735</v>
      </c>
      <c r="E133" s="58">
        <v>26</v>
      </c>
      <c r="F133" s="58" t="s">
        <v>1591</v>
      </c>
      <c r="G133" s="58" t="s">
        <v>15</v>
      </c>
      <c r="H133" s="58">
        <v>17</v>
      </c>
      <c r="I133" s="58" t="s">
        <v>1576</v>
      </c>
      <c r="J133" s="58" t="s">
        <v>1594</v>
      </c>
      <c r="K133" s="60">
        <v>45249</v>
      </c>
      <c r="L133" s="58" t="s">
        <v>27</v>
      </c>
      <c r="M133" s="60">
        <v>45295</v>
      </c>
      <c r="N133" s="58" t="s">
        <v>1668</v>
      </c>
      <c r="O133" s="58">
        <v>2500</v>
      </c>
      <c r="P133" s="58">
        <v>46</v>
      </c>
      <c r="Q133" s="59" t="s">
        <v>1613</v>
      </c>
      <c r="R133" s="58">
        <v>2024</v>
      </c>
      <c r="S133" s="58">
        <v>1</v>
      </c>
    </row>
    <row r="134" spans="1:19" x14ac:dyDescent="0.25">
      <c r="A134" s="58">
        <v>3312</v>
      </c>
      <c r="B134" s="58" t="s">
        <v>529</v>
      </c>
      <c r="C134" s="58" t="s">
        <v>13</v>
      </c>
      <c r="D134" s="60">
        <v>37609</v>
      </c>
      <c r="E134" s="58">
        <v>23</v>
      </c>
      <c r="F134" s="58" t="s">
        <v>1591</v>
      </c>
      <c r="G134" s="58" t="s">
        <v>19</v>
      </c>
      <c r="H134" s="58">
        <v>14</v>
      </c>
      <c r="I134" s="58" t="s">
        <v>1580</v>
      </c>
      <c r="J134" s="58" t="s">
        <v>1594</v>
      </c>
      <c r="K134" s="60">
        <v>45257</v>
      </c>
      <c r="L134" s="58" t="s">
        <v>27</v>
      </c>
      <c r="M134" s="60">
        <v>45307</v>
      </c>
      <c r="N134" s="58" t="s">
        <v>1668</v>
      </c>
      <c r="O134" s="58">
        <v>2800</v>
      </c>
      <c r="P134" s="58">
        <v>50</v>
      </c>
      <c r="Q134" s="59" t="s">
        <v>1613</v>
      </c>
      <c r="R134" s="58">
        <v>2024</v>
      </c>
      <c r="S134" s="58">
        <v>1</v>
      </c>
    </row>
    <row r="135" spans="1:19" x14ac:dyDescent="0.25">
      <c r="A135" s="58">
        <v>3418</v>
      </c>
      <c r="B135" s="58" t="s">
        <v>515</v>
      </c>
      <c r="C135" s="58" t="s">
        <v>13</v>
      </c>
      <c r="D135" s="60">
        <v>36214</v>
      </c>
      <c r="E135" s="58">
        <v>27</v>
      </c>
      <c r="F135" s="58" t="s">
        <v>1591</v>
      </c>
      <c r="G135" s="58" t="s">
        <v>15</v>
      </c>
      <c r="H135" s="58">
        <v>15</v>
      </c>
      <c r="I135" s="58" t="s">
        <v>1583</v>
      </c>
      <c r="J135" s="58" t="s">
        <v>1594</v>
      </c>
      <c r="K135" s="60">
        <v>45268</v>
      </c>
      <c r="L135" s="58" t="s">
        <v>27</v>
      </c>
      <c r="M135" s="60">
        <v>45301</v>
      </c>
      <c r="N135" s="58" t="s">
        <v>1668</v>
      </c>
      <c r="O135" s="58">
        <v>2400</v>
      </c>
      <c r="P135" s="58">
        <v>33</v>
      </c>
      <c r="Q135" s="59" t="s">
        <v>1613</v>
      </c>
      <c r="R135" s="58">
        <v>2024</v>
      </c>
      <c r="S135" s="58">
        <v>1</v>
      </c>
    </row>
    <row r="136" spans="1:19" x14ac:dyDescent="0.25">
      <c r="A136" s="58">
        <v>3506</v>
      </c>
      <c r="B136" s="58" t="s">
        <v>1382</v>
      </c>
      <c r="C136" s="58" t="s">
        <v>13</v>
      </c>
      <c r="D136" s="60">
        <v>36801</v>
      </c>
      <c r="E136" s="58">
        <v>25</v>
      </c>
      <c r="F136" s="58" t="s">
        <v>1591</v>
      </c>
      <c r="G136" s="58" t="s">
        <v>18</v>
      </c>
      <c r="H136" s="58">
        <v>12</v>
      </c>
      <c r="I136" s="58" t="s">
        <v>1584</v>
      </c>
      <c r="J136" s="58" t="s">
        <v>1594</v>
      </c>
      <c r="K136" s="60">
        <v>45235</v>
      </c>
      <c r="L136" s="58" t="s">
        <v>27</v>
      </c>
      <c r="M136" s="60">
        <v>45293</v>
      </c>
      <c r="N136" s="58" t="s">
        <v>1668</v>
      </c>
      <c r="O136" s="58">
        <v>2200</v>
      </c>
      <c r="P136" s="58">
        <v>58</v>
      </c>
      <c r="Q136" s="59" t="s">
        <v>1613</v>
      </c>
      <c r="R136" s="58">
        <v>2024</v>
      </c>
      <c r="S136" s="58">
        <v>1</v>
      </c>
    </row>
    <row r="137" spans="1:19" x14ac:dyDescent="0.25">
      <c r="A137" s="58">
        <v>3807</v>
      </c>
      <c r="B137" s="58" t="s">
        <v>1387</v>
      </c>
      <c r="C137" s="58" t="s">
        <v>13</v>
      </c>
      <c r="D137" s="60">
        <v>34988</v>
      </c>
      <c r="E137" s="58">
        <v>30</v>
      </c>
      <c r="F137" s="58" t="s">
        <v>1591</v>
      </c>
      <c r="G137" s="58" t="s">
        <v>19</v>
      </c>
      <c r="H137" s="58">
        <v>20</v>
      </c>
      <c r="I137" s="58" t="s">
        <v>1579</v>
      </c>
      <c r="J137" s="58" t="s">
        <v>1594</v>
      </c>
      <c r="K137" s="60">
        <v>45241</v>
      </c>
      <c r="L137" s="58" t="s">
        <v>27</v>
      </c>
      <c r="M137" s="60">
        <v>45301</v>
      </c>
      <c r="N137" s="58" t="s">
        <v>1668</v>
      </c>
      <c r="O137" s="58">
        <v>2500</v>
      </c>
      <c r="P137" s="58">
        <v>60</v>
      </c>
      <c r="Q137" s="59" t="s">
        <v>1613</v>
      </c>
      <c r="R137" s="58">
        <v>2024</v>
      </c>
      <c r="S137" s="58">
        <v>1</v>
      </c>
    </row>
    <row r="138" spans="1:19" x14ac:dyDescent="0.25">
      <c r="A138" s="58">
        <v>2826</v>
      </c>
      <c r="B138" s="58" t="s">
        <v>1373</v>
      </c>
      <c r="C138" s="58" t="s">
        <v>23</v>
      </c>
      <c r="D138" s="60">
        <v>29917</v>
      </c>
      <c r="E138" s="58">
        <v>44</v>
      </c>
      <c r="F138" s="58" t="s">
        <v>31</v>
      </c>
      <c r="G138" s="58" t="s">
        <v>15</v>
      </c>
      <c r="H138" s="58">
        <v>4</v>
      </c>
      <c r="I138" s="58" t="s">
        <v>1588</v>
      </c>
      <c r="J138" s="58" t="s">
        <v>1594</v>
      </c>
      <c r="K138" s="60">
        <v>45263</v>
      </c>
      <c r="L138" s="58" t="s">
        <v>27</v>
      </c>
      <c r="M138" s="60">
        <v>45303</v>
      </c>
      <c r="N138" s="58" t="s">
        <v>1668</v>
      </c>
      <c r="O138" s="58">
        <v>2200</v>
      </c>
      <c r="P138" s="58">
        <v>40</v>
      </c>
      <c r="Q138" s="59" t="s">
        <v>1613</v>
      </c>
      <c r="R138" s="58">
        <v>2024</v>
      </c>
      <c r="S138" s="58">
        <v>1</v>
      </c>
    </row>
    <row r="139" spans="1:19" x14ac:dyDescent="0.25">
      <c r="A139" s="58">
        <v>2251</v>
      </c>
      <c r="B139" s="58" t="s">
        <v>191</v>
      </c>
      <c r="C139" s="58" t="s">
        <v>13</v>
      </c>
      <c r="D139" s="60">
        <v>38227</v>
      </c>
      <c r="E139" s="58">
        <v>21</v>
      </c>
      <c r="F139" s="58" t="s">
        <v>1591</v>
      </c>
      <c r="G139" s="58" t="s">
        <v>21</v>
      </c>
      <c r="H139" s="58">
        <v>18</v>
      </c>
      <c r="I139" s="58" t="s">
        <v>1578</v>
      </c>
      <c r="J139" s="58" t="s">
        <v>1594</v>
      </c>
      <c r="K139" s="60">
        <v>45245</v>
      </c>
      <c r="L139" s="58" t="s">
        <v>29</v>
      </c>
      <c r="M139" s="60">
        <v>45301</v>
      </c>
      <c r="N139" s="58" t="s">
        <v>1668</v>
      </c>
      <c r="O139" s="58">
        <v>2600</v>
      </c>
      <c r="P139" s="58">
        <v>56</v>
      </c>
      <c r="Q139" s="59" t="s">
        <v>1613</v>
      </c>
      <c r="R139" s="58">
        <v>2024</v>
      </c>
      <c r="S139" s="58">
        <v>1</v>
      </c>
    </row>
    <row r="140" spans="1:19" x14ac:dyDescent="0.25">
      <c r="A140" s="58">
        <v>3045</v>
      </c>
      <c r="B140" s="58" t="s">
        <v>1239</v>
      </c>
      <c r="C140" s="58" t="s">
        <v>13</v>
      </c>
      <c r="D140" s="60">
        <v>38104</v>
      </c>
      <c r="E140" s="58">
        <v>22</v>
      </c>
      <c r="F140" s="58" t="s">
        <v>1591</v>
      </c>
      <c r="G140" s="58" t="s">
        <v>15</v>
      </c>
      <c r="H140" s="58">
        <v>6</v>
      </c>
      <c r="I140" s="58" t="s">
        <v>1575</v>
      </c>
      <c r="J140" s="58" t="s">
        <v>1594</v>
      </c>
      <c r="K140" s="60">
        <v>44904</v>
      </c>
      <c r="L140" s="58" t="s">
        <v>29</v>
      </c>
      <c r="M140" s="60">
        <v>44942</v>
      </c>
      <c r="N140" s="58" t="s">
        <v>1668</v>
      </c>
      <c r="O140" s="58">
        <v>2700</v>
      </c>
      <c r="P140" s="58">
        <v>38</v>
      </c>
      <c r="Q140" s="59" t="s">
        <v>1613</v>
      </c>
      <c r="R140" s="58">
        <v>2023</v>
      </c>
      <c r="S140" s="58">
        <v>1</v>
      </c>
    </row>
    <row r="141" spans="1:19" x14ac:dyDescent="0.25">
      <c r="A141" s="58">
        <v>3082</v>
      </c>
      <c r="B141" s="58" t="s">
        <v>945</v>
      </c>
      <c r="C141" s="58" t="s">
        <v>13</v>
      </c>
      <c r="D141" s="60">
        <v>27859</v>
      </c>
      <c r="E141" s="58">
        <v>50</v>
      </c>
      <c r="F141" s="58" t="s">
        <v>31</v>
      </c>
      <c r="G141" s="58" t="s">
        <v>21</v>
      </c>
      <c r="H141" s="58">
        <v>0</v>
      </c>
      <c r="I141" s="58" t="s">
        <v>1584</v>
      </c>
      <c r="J141" s="58" t="s">
        <v>1594</v>
      </c>
      <c r="K141" s="60">
        <v>44898</v>
      </c>
      <c r="L141" s="58" t="s">
        <v>29</v>
      </c>
      <c r="M141" s="60">
        <v>44946</v>
      </c>
      <c r="N141" s="58" t="s">
        <v>1668</v>
      </c>
      <c r="O141" s="58">
        <v>3400</v>
      </c>
      <c r="P141" s="58">
        <v>48</v>
      </c>
      <c r="Q141" s="59" t="s">
        <v>1613</v>
      </c>
      <c r="R141" s="58">
        <v>2023</v>
      </c>
      <c r="S141" s="58">
        <v>1</v>
      </c>
    </row>
    <row r="142" spans="1:19" x14ac:dyDescent="0.25">
      <c r="A142" s="58">
        <v>3376</v>
      </c>
      <c r="B142" s="58" t="s">
        <v>953</v>
      </c>
      <c r="C142" s="58" t="s">
        <v>13</v>
      </c>
      <c r="D142" s="60">
        <v>30218</v>
      </c>
      <c r="E142" s="58">
        <v>43</v>
      </c>
      <c r="F142" s="58" t="s">
        <v>31</v>
      </c>
      <c r="G142" s="58" t="s">
        <v>18</v>
      </c>
      <c r="H142" s="58">
        <v>9</v>
      </c>
      <c r="I142" s="58" t="s">
        <v>1575</v>
      </c>
      <c r="J142" s="58" t="s">
        <v>1594</v>
      </c>
      <c r="K142" s="60">
        <v>44909</v>
      </c>
      <c r="L142" s="58" t="s">
        <v>29</v>
      </c>
      <c r="M142" s="60">
        <v>44955</v>
      </c>
      <c r="N142" s="58" t="s">
        <v>1668</v>
      </c>
      <c r="O142" s="58">
        <v>3200</v>
      </c>
      <c r="P142" s="58">
        <v>46</v>
      </c>
      <c r="Q142" s="59" t="s">
        <v>1613</v>
      </c>
      <c r="R142" s="58">
        <v>2023</v>
      </c>
      <c r="S142" s="58">
        <v>1</v>
      </c>
    </row>
    <row r="143" spans="1:19" x14ac:dyDescent="0.25">
      <c r="A143" s="58">
        <v>3801</v>
      </c>
      <c r="B143" s="58" t="s">
        <v>964</v>
      </c>
      <c r="C143" s="58" t="s">
        <v>13</v>
      </c>
      <c r="D143" s="60">
        <v>34355</v>
      </c>
      <c r="E143" s="58">
        <v>32</v>
      </c>
      <c r="F143" s="58" t="s">
        <v>14</v>
      </c>
      <c r="G143" s="58" t="s">
        <v>15</v>
      </c>
      <c r="H143" s="58">
        <v>4</v>
      </c>
      <c r="I143" s="58" t="s">
        <v>1588</v>
      </c>
      <c r="J143" s="58" t="s">
        <v>1594</v>
      </c>
      <c r="K143" s="60">
        <v>45259</v>
      </c>
      <c r="L143" s="58" t="s">
        <v>29</v>
      </c>
      <c r="M143" s="60">
        <v>45312</v>
      </c>
      <c r="N143" s="58" t="s">
        <v>1668</v>
      </c>
      <c r="O143" s="58">
        <v>3100</v>
      </c>
      <c r="P143" s="58">
        <v>53</v>
      </c>
      <c r="Q143" s="59" t="s">
        <v>1613</v>
      </c>
      <c r="R143" s="58">
        <v>2024</v>
      </c>
      <c r="S143" s="58">
        <v>1</v>
      </c>
    </row>
    <row r="144" spans="1:19" x14ac:dyDescent="0.25">
      <c r="A144" s="58">
        <v>3808</v>
      </c>
      <c r="B144" s="58" t="s">
        <v>965</v>
      </c>
      <c r="C144" s="58" t="s">
        <v>13</v>
      </c>
      <c r="D144" s="60">
        <v>36803</v>
      </c>
      <c r="E144" s="58">
        <v>25</v>
      </c>
      <c r="F144" s="58" t="s">
        <v>1591</v>
      </c>
      <c r="G144" s="58" t="s">
        <v>15</v>
      </c>
      <c r="H144" s="58">
        <v>10</v>
      </c>
      <c r="I144" s="58" t="s">
        <v>1586</v>
      </c>
      <c r="J144" s="58" t="s">
        <v>1594</v>
      </c>
      <c r="K144" s="60">
        <v>45245</v>
      </c>
      <c r="L144" s="58" t="s">
        <v>29</v>
      </c>
      <c r="M144" s="60">
        <v>45299</v>
      </c>
      <c r="N144" s="58" t="s">
        <v>1668</v>
      </c>
      <c r="O144" s="58">
        <v>3800</v>
      </c>
      <c r="P144" s="58">
        <v>54</v>
      </c>
      <c r="Q144" s="59" t="s">
        <v>1613</v>
      </c>
      <c r="R144" s="58">
        <v>2024</v>
      </c>
      <c r="S144" s="58">
        <v>1</v>
      </c>
    </row>
    <row r="145" spans="1:19" x14ac:dyDescent="0.25">
      <c r="A145" s="58">
        <v>1922</v>
      </c>
      <c r="B145" s="58" t="s">
        <v>701</v>
      </c>
      <c r="C145" s="58" t="s">
        <v>28</v>
      </c>
      <c r="D145" s="60">
        <v>38082</v>
      </c>
      <c r="E145" s="58">
        <v>22</v>
      </c>
      <c r="F145" s="58" t="s">
        <v>1591</v>
      </c>
      <c r="G145" s="58" t="s">
        <v>21</v>
      </c>
      <c r="H145" s="58">
        <v>20</v>
      </c>
      <c r="I145" s="58" t="s">
        <v>1581</v>
      </c>
      <c r="J145" s="58" t="s">
        <v>1594</v>
      </c>
      <c r="K145" s="60">
        <v>44904</v>
      </c>
      <c r="L145" s="58" t="s">
        <v>29</v>
      </c>
      <c r="M145" s="60">
        <v>44949</v>
      </c>
      <c r="N145" s="58" t="s">
        <v>1668</v>
      </c>
      <c r="O145" s="58">
        <v>2600</v>
      </c>
      <c r="P145" s="58">
        <v>45</v>
      </c>
      <c r="Q145" s="59" t="s">
        <v>1613</v>
      </c>
      <c r="R145" s="58">
        <v>2023</v>
      </c>
      <c r="S145" s="58">
        <v>1</v>
      </c>
    </row>
    <row r="146" spans="1:19" x14ac:dyDescent="0.25">
      <c r="A146" s="58">
        <v>2031</v>
      </c>
      <c r="B146" s="58" t="s">
        <v>516</v>
      </c>
      <c r="C146" s="58" t="s">
        <v>28</v>
      </c>
      <c r="D146" s="60">
        <v>35429</v>
      </c>
      <c r="E146" s="58">
        <v>29</v>
      </c>
      <c r="F146" s="58" t="s">
        <v>1591</v>
      </c>
      <c r="G146" s="58" t="s">
        <v>15</v>
      </c>
      <c r="H146" s="58">
        <v>16</v>
      </c>
      <c r="I146" s="58" t="s">
        <v>1584</v>
      </c>
      <c r="J146" s="58" t="s">
        <v>1594</v>
      </c>
      <c r="K146" s="60">
        <v>45257</v>
      </c>
      <c r="L146" s="58" t="s">
        <v>29</v>
      </c>
      <c r="M146" s="60">
        <v>45309</v>
      </c>
      <c r="N146" s="58" t="s">
        <v>1668</v>
      </c>
      <c r="O146" s="58">
        <v>2600</v>
      </c>
      <c r="P146" s="58">
        <v>52</v>
      </c>
      <c r="Q146" s="59" t="s">
        <v>1613</v>
      </c>
      <c r="R146" s="58">
        <v>2024</v>
      </c>
      <c r="S146" s="58">
        <v>1</v>
      </c>
    </row>
    <row r="147" spans="1:19" x14ac:dyDescent="0.25">
      <c r="A147" s="58">
        <v>2177</v>
      </c>
      <c r="B147" s="58" t="s">
        <v>914</v>
      </c>
      <c r="C147" s="58" t="s">
        <v>28</v>
      </c>
      <c r="D147" s="60">
        <v>37381</v>
      </c>
      <c r="E147" s="58">
        <v>24</v>
      </c>
      <c r="F147" s="58" t="s">
        <v>1591</v>
      </c>
      <c r="G147" s="58" t="s">
        <v>18</v>
      </c>
      <c r="H147" s="58">
        <v>6</v>
      </c>
      <c r="I147" s="58" t="s">
        <v>1581</v>
      </c>
      <c r="J147" s="58" t="s">
        <v>1594</v>
      </c>
      <c r="K147" s="60">
        <v>45258</v>
      </c>
      <c r="L147" s="58" t="s">
        <v>29</v>
      </c>
      <c r="M147" s="60">
        <v>45307</v>
      </c>
      <c r="N147" s="58" t="s">
        <v>1668</v>
      </c>
      <c r="O147" s="58">
        <v>3300</v>
      </c>
      <c r="P147" s="58">
        <v>49</v>
      </c>
      <c r="Q147" s="59" t="s">
        <v>1613</v>
      </c>
      <c r="R147" s="58">
        <v>2024</v>
      </c>
      <c r="S147" s="58">
        <v>1</v>
      </c>
    </row>
    <row r="148" spans="1:19" x14ac:dyDescent="0.25">
      <c r="A148" s="58">
        <v>2297</v>
      </c>
      <c r="B148" s="58" t="s">
        <v>920</v>
      </c>
      <c r="C148" s="58" t="s">
        <v>28</v>
      </c>
      <c r="D148" s="60">
        <v>34735</v>
      </c>
      <c r="E148" s="58">
        <v>31</v>
      </c>
      <c r="F148" s="58" t="s">
        <v>14</v>
      </c>
      <c r="G148" s="58" t="s">
        <v>21</v>
      </c>
      <c r="H148" s="58">
        <v>4</v>
      </c>
      <c r="I148" s="58" t="s">
        <v>1586</v>
      </c>
      <c r="J148" s="58" t="s">
        <v>1594</v>
      </c>
      <c r="K148" s="60">
        <v>45259</v>
      </c>
      <c r="L148" s="58" t="s">
        <v>29</v>
      </c>
      <c r="M148" s="60">
        <v>45292</v>
      </c>
      <c r="N148" s="58" t="s">
        <v>1668</v>
      </c>
      <c r="O148" s="58">
        <v>2600</v>
      </c>
      <c r="P148" s="58">
        <v>33</v>
      </c>
      <c r="Q148" s="59" t="s">
        <v>1613</v>
      </c>
      <c r="R148" s="58">
        <v>2024</v>
      </c>
      <c r="S148" s="58">
        <v>1</v>
      </c>
    </row>
    <row r="149" spans="1:19" x14ac:dyDescent="0.25">
      <c r="A149" s="58">
        <v>2485</v>
      </c>
      <c r="B149" s="58" t="s">
        <v>1228</v>
      </c>
      <c r="C149" s="58" t="s">
        <v>28</v>
      </c>
      <c r="D149" s="60">
        <v>31791</v>
      </c>
      <c r="E149" s="58">
        <v>39</v>
      </c>
      <c r="F149" s="58" t="s">
        <v>14</v>
      </c>
      <c r="G149" s="58" t="s">
        <v>15</v>
      </c>
      <c r="H149" s="58">
        <v>14</v>
      </c>
      <c r="I149" s="58" t="s">
        <v>1579</v>
      </c>
      <c r="J149" s="58" t="s">
        <v>1594</v>
      </c>
      <c r="K149" s="60">
        <v>45270</v>
      </c>
      <c r="L149" s="58" t="s">
        <v>29</v>
      </c>
      <c r="M149" s="60">
        <v>45304</v>
      </c>
      <c r="N149" s="58" t="s">
        <v>1668</v>
      </c>
      <c r="O149" s="58">
        <v>2400</v>
      </c>
      <c r="P149" s="58">
        <v>34</v>
      </c>
      <c r="Q149" s="59" t="s">
        <v>1613</v>
      </c>
      <c r="R149" s="58">
        <v>2024</v>
      </c>
      <c r="S149" s="58">
        <v>1</v>
      </c>
    </row>
    <row r="150" spans="1:19" x14ac:dyDescent="0.25">
      <c r="A150" s="58">
        <v>2825</v>
      </c>
      <c r="B150" s="58" t="s">
        <v>935</v>
      </c>
      <c r="C150" s="58" t="s">
        <v>28</v>
      </c>
      <c r="D150" s="60">
        <v>34273</v>
      </c>
      <c r="E150" s="58">
        <v>32</v>
      </c>
      <c r="F150" s="58" t="s">
        <v>14</v>
      </c>
      <c r="G150" s="58" t="s">
        <v>15</v>
      </c>
      <c r="H150" s="58">
        <v>18</v>
      </c>
      <c r="I150" s="58" t="s">
        <v>1586</v>
      </c>
      <c r="J150" s="58" t="s">
        <v>1594</v>
      </c>
      <c r="K150" s="60">
        <v>45275</v>
      </c>
      <c r="L150" s="58" t="s">
        <v>29</v>
      </c>
      <c r="M150" s="60">
        <v>45307</v>
      </c>
      <c r="N150" s="58" t="s">
        <v>1668</v>
      </c>
      <c r="O150" s="58">
        <v>2900</v>
      </c>
      <c r="P150" s="58">
        <v>32</v>
      </c>
      <c r="Q150" s="59" t="s">
        <v>1613</v>
      </c>
      <c r="R150" s="58">
        <v>2024</v>
      </c>
      <c r="S150" s="58">
        <v>1</v>
      </c>
    </row>
    <row r="151" spans="1:19" x14ac:dyDescent="0.25">
      <c r="A151" s="58">
        <v>2865</v>
      </c>
      <c r="B151" s="58" t="s">
        <v>845</v>
      </c>
      <c r="C151" s="58" t="s">
        <v>28</v>
      </c>
      <c r="D151" s="60">
        <v>30501</v>
      </c>
      <c r="E151" s="58">
        <v>43</v>
      </c>
      <c r="F151" s="58" t="s">
        <v>31</v>
      </c>
      <c r="G151" s="58" t="s">
        <v>18</v>
      </c>
      <c r="H151" s="58">
        <v>16</v>
      </c>
      <c r="I151" s="58" t="s">
        <v>1583</v>
      </c>
      <c r="J151" s="58" t="s">
        <v>1594</v>
      </c>
      <c r="K151" s="60">
        <v>45270</v>
      </c>
      <c r="L151" s="58" t="s">
        <v>29</v>
      </c>
      <c r="M151" s="60">
        <v>45300</v>
      </c>
      <c r="N151" s="58" t="s">
        <v>1668</v>
      </c>
      <c r="O151" s="58">
        <v>3000</v>
      </c>
      <c r="P151" s="58">
        <v>30</v>
      </c>
      <c r="Q151" s="59" t="s">
        <v>1613</v>
      </c>
      <c r="R151" s="58">
        <v>2024</v>
      </c>
      <c r="S151" s="58">
        <v>1</v>
      </c>
    </row>
    <row r="152" spans="1:19" x14ac:dyDescent="0.25">
      <c r="A152" s="58">
        <v>3029</v>
      </c>
      <c r="B152" s="58" t="s">
        <v>974</v>
      </c>
      <c r="C152" s="58" t="s">
        <v>28</v>
      </c>
      <c r="D152" s="60">
        <v>31268</v>
      </c>
      <c r="E152" s="58">
        <v>41</v>
      </c>
      <c r="F152" s="58" t="s">
        <v>14</v>
      </c>
      <c r="G152" s="58" t="s">
        <v>19</v>
      </c>
      <c r="H152" s="58">
        <v>7</v>
      </c>
      <c r="I152" s="58" t="s">
        <v>1579</v>
      </c>
      <c r="J152" s="58" t="s">
        <v>1594</v>
      </c>
      <c r="K152" s="60">
        <v>44876</v>
      </c>
      <c r="L152" s="58" t="s">
        <v>29</v>
      </c>
      <c r="M152" s="60">
        <v>44934</v>
      </c>
      <c r="N152" s="58" t="s">
        <v>1668</v>
      </c>
      <c r="O152" s="58">
        <v>3400</v>
      </c>
      <c r="P152" s="58">
        <v>58</v>
      </c>
      <c r="Q152" s="59" t="s">
        <v>1613</v>
      </c>
      <c r="R152" s="58">
        <v>2023</v>
      </c>
      <c r="S152" s="58">
        <v>1</v>
      </c>
    </row>
    <row r="153" spans="1:19" x14ac:dyDescent="0.25">
      <c r="A153" s="58">
        <v>1418</v>
      </c>
      <c r="B153" s="58" t="s">
        <v>530</v>
      </c>
      <c r="C153" s="58" t="s">
        <v>13</v>
      </c>
      <c r="D153" s="60">
        <v>31318</v>
      </c>
      <c r="E153" s="58">
        <v>40</v>
      </c>
      <c r="F153" s="58" t="s">
        <v>14</v>
      </c>
      <c r="G153" s="58" t="s">
        <v>19</v>
      </c>
      <c r="H153" s="58">
        <v>8</v>
      </c>
      <c r="I153" s="58" t="s">
        <v>1580</v>
      </c>
      <c r="J153" s="58" t="s">
        <v>20</v>
      </c>
      <c r="K153" s="60">
        <v>45277</v>
      </c>
      <c r="L153" s="58" t="s">
        <v>27</v>
      </c>
      <c r="M153" s="60">
        <v>45312</v>
      </c>
      <c r="N153" s="58" t="s">
        <v>1668</v>
      </c>
      <c r="O153" s="58">
        <v>2100</v>
      </c>
      <c r="P153" s="58">
        <v>35</v>
      </c>
      <c r="Q153" s="59" t="s">
        <v>1613</v>
      </c>
      <c r="R153" s="58">
        <v>2024</v>
      </c>
      <c r="S153" s="58">
        <v>1</v>
      </c>
    </row>
    <row r="154" spans="1:19" x14ac:dyDescent="0.25">
      <c r="A154" s="58">
        <v>1495</v>
      </c>
      <c r="B154" s="58" t="s">
        <v>1355</v>
      </c>
      <c r="C154" s="58" t="s">
        <v>28</v>
      </c>
      <c r="D154" s="60">
        <v>36236</v>
      </c>
      <c r="E154" s="58">
        <v>27</v>
      </c>
      <c r="F154" s="58" t="s">
        <v>1591</v>
      </c>
      <c r="G154" s="58" t="s">
        <v>19</v>
      </c>
      <c r="H154" s="58">
        <v>17</v>
      </c>
      <c r="I154" s="58" t="s">
        <v>1583</v>
      </c>
      <c r="J154" s="58" t="s">
        <v>20</v>
      </c>
      <c r="K154" s="60">
        <v>44876</v>
      </c>
      <c r="L154" s="58" t="s">
        <v>27</v>
      </c>
      <c r="M154" s="60">
        <v>44933</v>
      </c>
      <c r="N154" s="58" t="s">
        <v>1668</v>
      </c>
      <c r="O154" s="58">
        <v>2400</v>
      </c>
      <c r="P154" s="58">
        <v>57</v>
      </c>
      <c r="Q154" s="59" t="s">
        <v>1613</v>
      </c>
      <c r="R154" s="58">
        <v>2023</v>
      </c>
      <c r="S154" s="58">
        <v>1</v>
      </c>
    </row>
    <row r="155" spans="1:19" x14ac:dyDescent="0.25">
      <c r="A155" s="58">
        <v>2026</v>
      </c>
      <c r="B155" s="58" t="s">
        <v>332</v>
      </c>
      <c r="C155" s="58" t="s">
        <v>28</v>
      </c>
      <c r="D155" s="60">
        <v>28849</v>
      </c>
      <c r="E155" s="58">
        <v>47</v>
      </c>
      <c r="F155" s="58" t="s">
        <v>31</v>
      </c>
      <c r="G155" s="58" t="s">
        <v>15</v>
      </c>
      <c r="H155" s="58">
        <v>10</v>
      </c>
      <c r="I155" s="58" t="s">
        <v>1579</v>
      </c>
      <c r="J155" s="58" t="s">
        <v>20</v>
      </c>
      <c r="K155" s="60">
        <v>45277</v>
      </c>
      <c r="L155" s="58" t="s">
        <v>27</v>
      </c>
      <c r="M155" s="60">
        <v>45314</v>
      </c>
      <c r="N155" s="58" t="s">
        <v>1668</v>
      </c>
      <c r="O155" s="58">
        <v>2200</v>
      </c>
      <c r="P155" s="58">
        <v>37</v>
      </c>
      <c r="Q155" s="59" t="s">
        <v>1613</v>
      </c>
      <c r="R155" s="58">
        <v>2024</v>
      </c>
      <c r="S155" s="58">
        <v>1</v>
      </c>
    </row>
    <row r="156" spans="1:19" x14ac:dyDescent="0.25">
      <c r="A156" s="58">
        <v>2037</v>
      </c>
      <c r="B156" s="58" t="s">
        <v>429</v>
      </c>
      <c r="C156" s="58" t="s">
        <v>28</v>
      </c>
      <c r="D156" s="60">
        <v>33755</v>
      </c>
      <c r="E156" s="58">
        <v>34</v>
      </c>
      <c r="F156" s="58" t="s">
        <v>14</v>
      </c>
      <c r="G156" s="58" t="s">
        <v>19</v>
      </c>
      <c r="H156" s="58">
        <v>2</v>
      </c>
      <c r="I156" s="58" t="s">
        <v>1583</v>
      </c>
      <c r="J156" s="58" t="s">
        <v>20</v>
      </c>
      <c r="K156" s="60">
        <v>44887</v>
      </c>
      <c r="L156" s="58" t="s">
        <v>27</v>
      </c>
      <c r="M156" s="60">
        <v>44942</v>
      </c>
      <c r="N156" s="58" t="s">
        <v>1668</v>
      </c>
      <c r="O156" s="58">
        <v>2700</v>
      </c>
      <c r="P156" s="58">
        <v>55</v>
      </c>
      <c r="Q156" s="59" t="s">
        <v>1613</v>
      </c>
      <c r="R156" s="58">
        <v>2023</v>
      </c>
      <c r="S156" s="58">
        <v>1</v>
      </c>
    </row>
    <row r="157" spans="1:19" x14ac:dyDescent="0.25">
      <c r="A157" s="58">
        <v>3058</v>
      </c>
      <c r="B157" s="58" t="s">
        <v>442</v>
      </c>
      <c r="C157" s="58" t="s">
        <v>28</v>
      </c>
      <c r="D157" s="60">
        <v>29202</v>
      </c>
      <c r="E157" s="58">
        <v>46</v>
      </c>
      <c r="F157" s="58" t="s">
        <v>31</v>
      </c>
      <c r="G157" s="58" t="s">
        <v>18</v>
      </c>
      <c r="H157" s="58">
        <v>4</v>
      </c>
      <c r="I157" s="58" t="s">
        <v>1579</v>
      </c>
      <c r="J157" s="58" t="s">
        <v>20</v>
      </c>
      <c r="K157" s="60">
        <v>44904</v>
      </c>
      <c r="L157" s="58" t="s">
        <v>27</v>
      </c>
      <c r="M157" s="60">
        <v>44954</v>
      </c>
      <c r="N157" s="58" t="s">
        <v>1668</v>
      </c>
      <c r="O157" s="58">
        <v>3100</v>
      </c>
      <c r="P157" s="58">
        <v>50</v>
      </c>
      <c r="Q157" s="59" t="s">
        <v>1613</v>
      </c>
      <c r="R157" s="58">
        <v>2023</v>
      </c>
      <c r="S157" s="58">
        <v>1</v>
      </c>
    </row>
    <row r="158" spans="1:19" x14ac:dyDescent="0.25">
      <c r="A158" s="58">
        <v>3103</v>
      </c>
      <c r="B158" s="58" t="s">
        <v>1376</v>
      </c>
      <c r="C158" s="58" t="s">
        <v>13</v>
      </c>
      <c r="D158" s="60">
        <v>35700</v>
      </c>
      <c r="E158" s="58">
        <v>28</v>
      </c>
      <c r="F158" s="58" t="s">
        <v>1591</v>
      </c>
      <c r="G158" s="58" t="s">
        <v>15</v>
      </c>
      <c r="H158" s="58">
        <v>7</v>
      </c>
      <c r="I158" s="58" t="s">
        <v>1581</v>
      </c>
      <c r="J158" s="58" t="s">
        <v>20</v>
      </c>
      <c r="K158" s="60">
        <v>45276</v>
      </c>
      <c r="L158" s="58" t="s">
        <v>27</v>
      </c>
      <c r="M158" s="60">
        <v>45308</v>
      </c>
      <c r="N158" s="58" t="s">
        <v>1668</v>
      </c>
      <c r="O158" s="58">
        <v>3200</v>
      </c>
      <c r="P158" s="58">
        <v>32</v>
      </c>
      <c r="Q158" s="59" t="s">
        <v>1613</v>
      </c>
      <c r="R158" s="58">
        <v>2024</v>
      </c>
      <c r="S158" s="58">
        <v>1</v>
      </c>
    </row>
    <row r="159" spans="1:19" x14ac:dyDescent="0.25">
      <c r="A159" s="58">
        <v>1082</v>
      </c>
      <c r="B159" s="58" t="s">
        <v>1081</v>
      </c>
      <c r="C159" s="58" t="s">
        <v>28</v>
      </c>
      <c r="D159" s="60">
        <v>28695</v>
      </c>
      <c r="E159" s="58">
        <v>48</v>
      </c>
      <c r="F159" s="58" t="s">
        <v>31</v>
      </c>
      <c r="G159" s="58" t="s">
        <v>18</v>
      </c>
      <c r="H159" s="58">
        <v>5</v>
      </c>
      <c r="I159" s="58" t="s">
        <v>1584</v>
      </c>
      <c r="J159" s="58" t="s">
        <v>20</v>
      </c>
      <c r="K159" s="60">
        <v>45239</v>
      </c>
      <c r="L159" s="58" t="s">
        <v>24</v>
      </c>
      <c r="M159" s="60">
        <v>45293</v>
      </c>
      <c r="N159" s="58" t="s">
        <v>1668</v>
      </c>
      <c r="O159" s="58">
        <v>3100</v>
      </c>
      <c r="P159" s="58">
        <v>54</v>
      </c>
      <c r="Q159" s="59" t="s">
        <v>1613</v>
      </c>
      <c r="R159" s="58">
        <v>2024</v>
      </c>
      <c r="S159" s="58">
        <v>1</v>
      </c>
    </row>
    <row r="160" spans="1:19" x14ac:dyDescent="0.25">
      <c r="A160" s="58">
        <v>1127</v>
      </c>
      <c r="B160" s="58" t="s">
        <v>611</v>
      </c>
      <c r="C160" s="58" t="s">
        <v>28</v>
      </c>
      <c r="D160" s="60">
        <v>28745</v>
      </c>
      <c r="E160" s="58">
        <v>47</v>
      </c>
      <c r="F160" s="58" t="s">
        <v>31</v>
      </c>
      <c r="G160" s="58" t="s">
        <v>21</v>
      </c>
      <c r="H160" s="58">
        <v>18</v>
      </c>
      <c r="I160" s="58" t="s">
        <v>1584</v>
      </c>
      <c r="J160" s="58" t="s">
        <v>20</v>
      </c>
      <c r="K160" s="60">
        <v>45277</v>
      </c>
      <c r="L160" s="58" t="s">
        <v>24</v>
      </c>
      <c r="M160" s="60">
        <v>45307</v>
      </c>
      <c r="N160" s="58" t="s">
        <v>1668</v>
      </c>
      <c r="O160" s="58">
        <v>2500</v>
      </c>
      <c r="P160" s="58">
        <v>30</v>
      </c>
      <c r="Q160" s="59" t="s">
        <v>1613</v>
      </c>
      <c r="R160" s="58">
        <v>2024</v>
      </c>
      <c r="S160" s="58">
        <v>1</v>
      </c>
    </row>
    <row r="161" spans="1:19" x14ac:dyDescent="0.25">
      <c r="A161" s="58">
        <v>1763</v>
      </c>
      <c r="B161" s="58" t="s">
        <v>1406</v>
      </c>
      <c r="C161" s="58" t="s">
        <v>13</v>
      </c>
      <c r="D161" s="60">
        <v>34515</v>
      </c>
      <c r="E161" s="58">
        <v>32</v>
      </c>
      <c r="F161" s="58" t="s">
        <v>14</v>
      </c>
      <c r="G161" s="58" t="s">
        <v>19</v>
      </c>
      <c r="H161" s="58">
        <v>6</v>
      </c>
      <c r="I161" s="58" t="s">
        <v>1586</v>
      </c>
      <c r="J161" s="58" t="s">
        <v>20</v>
      </c>
      <c r="K161" s="60">
        <v>45252</v>
      </c>
      <c r="L161" s="58" t="s">
        <v>26</v>
      </c>
      <c r="M161" s="60">
        <v>45295</v>
      </c>
      <c r="N161" s="58" t="s">
        <v>1668</v>
      </c>
      <c r="O161" s="58">
        <v>3100</v>
      </c>
      <c r="P161" s="58">
        <v>43</v>
      </c>
      <c r="Q161" s="59" t="s">
        <v>1613</v>
      </c>
      <c r="R161" s="58">
        <v>2024</v>
      </c>
      <c r="S161" s="58">
        <v>1</v>
      </c>
    </row>
    <row r="162" spans="1:19" x14ac:dyDescent="0.25">
      <c r="A162" s="58">
        <v>1930</v>
      </c>
      <c r="B162" s="58" t="s">
        <v>557</v>
      </c>
      <c r="C162" s="58" t="s">
        <v>13</v>
      </c>
      <c r="D162" s="60">
        <v>27660</v>
      </c>
      <c r="E162" s="58">
        <v>50</v>
      </c>
      <c r="F162" s="58" t="s">
        <v>31</v>
      </c>
      <c r="G162" s="58" t="s">
        <v>15</v>
      </c>
      <c r="H162" s="58">
        <v>12</v>
      </c>
      <c r="I162" s="58" t="s">
        <v>1576</v>
      </c>
      <c r="J162" s="58" t="s">
        <v>20</v>
      </c>
      <c r="K162" s="60">
        <v>44901</v>
      </c>
      <c r="L162" s="58" t="s">
        <v>26</v>
      </c>
      <c r="M162" s="60">
        <v>44940</v>
      </c>
      <c r="N162" s="58" t="s">
        <v>1668</v>
      </c>
      <c r="O162" s="58">
        <v>3100</v>
      </c>
      <c r="P162" s="58">
        <v>39</v>
      </c>
      <c r="Q162" s="59" t="s">
        <v>1613</v>
      </c>
      <c r="R162" s="58">
        <v>2023</v>
      </c>
      <c r="S162" s="58">
        <v>1</v>
      </c>
    </row>
    <row r="163" spans="1:19" x14ac:dyDescent="0.25">
      <c r="A163" s="58">
        <v>3033</v>
      </c>
      <c r="B163" s="58" t="s">
        <v>486</v>
      </c>
      <c r="C163" s="58" t="s">
        <v>13</v>
      </c>
      <c r="D163" s="60">
        <v>35656</v>
      </c>
      <c r="E163" s="58">
        <v>29</v>
      </c>
      <c r="F163" s="58" t="s">
        <v>1591</v>
      </c>
      <c r="G163" s="58" t="s">
        <v>21</v>
      </c>
      <c r="H163" s="58">
        <v>11</v>
      </c>
      <c r="I163" s="58" t="s">
        <v>1581</v>
      </c>
      <c r="J163" s="58" t="s">
        <v>20</v>
      </c>
      <c r="K163" s="60">
        <v>44905</v>
      </c>
      <c r="L163" s="58" t="s">
        <v>26</v>
      </c>
      <c r="M163" s="60">
        <v>44943</v>
      </c>
      <c r="N163" s="58" t="s">
        <v>1668</v>
      </c>
      <c r="O163" s="58">
        <v>2800</v>
      </c>
      <c r="P163" s="58">
        <v>38</v>
      </c>
      <c r="Q163" s="59" t="s">
        <v>1613</v>
      </c>
      <c r="R163" s="58">
        <v>2023</v>
      </c>
      <c r="S163" s="58">
        <v>1</v>
      </c>
    </row>
    <row r="164" spans="1:19" x14ac:dyDescent="0.25">
      <c r="A164" s="58">
        <v>3083</v>
      </c>
      <c r="B164" s="58" t="s">
        <v>1432</v>
      </c>
      <c r="C164" s="58" t="s">
        <v>13</v>
      </c>
      <c r="D164" s="60">
        <v>29712</v>
      </c>
      <c r="E164" s="58">
        <v>45</v>
      </c>
      <c r="F164" s="58" t="s">
        <v>31</v>
      </c>
      <c r="G164" s="58" t="s">
        <v>19</v>
      </c>
      <c r="H164" s="58">
        <v>6</v>
      </c>
      <c r="I164" s="58" t="s">
        <v>1578</v>
      </c>
      <c r="J164" s="58" t="s">
        <v>20</v>
      </c>
      <c r="K164" s="60">
        <v>45250</v>
      </c>
      <c r="L164" s="58" t="s">
        <v>26</v>
      </c>
      <c r="M164" s="60">
        <v>45292</v>
      </c>
      <c r="N164" s="58" t="s">
        <v>1668</v>
      </c>
      <c r="O164" s="58">
        <v>3100</v>
      </c>
      <c r="P164" s="58">
        <v>42</v>
      </c>
      <c r="Q164" s="59" t="s">
        <v>1613</v>
      </c>
      <c r="R164" s="58">
        <v>2024</v>
      </c>
      <c r="S164" s="58">
        <v>1</v>
      </c>
    </row>
    <row r="165" spans="1:19" x14ac:dyDescent="0.25">
      <c r="A165" s="58">
        <v>3754</v>
      </c>
      <c r="B165" s="58" t="s">
        <v>761</v>
      </c>
      <c r="C165" s="58" t="s">
        <v>13</v>
      </c>
      <c r="D165" s="60">
        <v>37806</v>
      </c>
      <c r="E165" s="58">
        <v>23</v>
      </c>
      <c r="F165" s="58" t="s">
        <v>1591</v>
      </c>
      <c r="G165" s="58" t="s">
        <v>18</v>
      </c>
      <c r="H165" s="58">
        <v>7</v>
      </c>
      <c r="I165" s="58" t="s">
        <v>1588</v>
      </c>
      <c r="J165" s="58" t="s">
        <v>20</v>
      </c>
      <c r="K165" s="60">
        <v>44874</v>
      </c>
      <c r="L165" s="58" t="s">
        <v>26</v>
      </c>
      <c r="M165" s="60">
        <v>44933</v>
      </c>
      <c r="N165" s="58" t="s">
        <v>1668</v>
      </c>
      <c r="O165" s="58">
        <v>2100</v>
      </c>
      <c r="P165" s="58">
        <v>59</v>
      </c>
      <c r="Q165" s="59" t="s">
        <v>1613</v>
      </c>
      <c r="R165" s="58">
        <v>2023</v>
      </c>
      <c r="S165" s="58">
        <v>1</v>
      </c>
    </row>
    <row r="166" spans="1:19" x14ac:dyDescent="0.25">
      <c r="A166" s="58">
        <v>3814</v>
      </c>
      <c r="B166" s="58" t="s">
        <v>205</v>
      </c>
      <c r="C166" s="58" t="s">
        <v>13</v>
      </c>
      <c r="D166" s="60">
        <v>36447</v>
      </c>
      <c r="E166" s="58">
        <v>26</v>
      </c>
      <c r="F166" s="58" t="s">
        <v>1591</v>
      </c>
      <c r="G166" s="58" t="s">
        <v>15</v>
      </c>
      <c r="H166" s="58">
        <v>6</v>
      </c>
      <c r="I166" s="58" t="s">
        <v>1586</v>
      </c>
      <c r="J166" s="58" t="s">
        <v>20</v>
      </c>
      <c r="K166" s="60">
        <v>45285</v>
      </c>
      <c r="L166" s="58" t="s">
        <v>26</v>
      </c>
      <c r="M166" s="60">
        <v>45322</v>
      </c>
      <c r="N166" s="58" t="s">
        <v>1668</v>
      </c>
      <c r="O166" s="58">
        <v>2000</v>
      </c>
      <c r="P166" s="58">
        <v>37</v>
      </c>
      <c r="Q166" s="59" t="s">
        <v>1613</v>
      </c>
      <c r="R166" s="58">
        <v>2024</v>
      </c>
      <c r="S166" s="58">
        <v>1</v>
      </c>
    </row>
    <row r="167" spans="1:19" x14ac:dyDescent="0.25">
      <c r="A167" s="58">
        <v>2495</v>
      </c>
      <c r="B167" s="58" t="s">
        <v>1512</v>
      </c>
      <c r="C167" s="58" t="s">
        <v>28</v>
      </c>
      <c r="D167" s="60">
        <v>31606</v>
      </c>
      <c r="E167" s="58">
        <v>40</v>
      </c>
      <c r="F167" s="58" t="s">
        <v>14</v>
      </c>
      <c r="G167" s="58" t="s">
        <v>21</v>
      </c>
      <c r="H167" s="58">
        <v>9</v>
      </c>
      <c r="I167" s="58" t="s">
        <v>1581</v>
      </c>
      <c r="J167" s="58" t="s">
        <v>20</v>
      </c>
      <c r="K167" s="60">
        <v>45249</v>
      </c>
      <c r="L167" s="58" t="s">
        <v>26</v>
      </c>
      <c r="M167" s="60">
        <v>45298</v>
      </c>
      <c r="N167" s="58" t="s">
        <v>1668</v>
      </c>
      <c r="O167" s="58">
        <v>2500</v>
      </c>
      <c r="P167" s="58">
        <v>49</v>
      </c>
      <c r="Q167" s="59" t="s">
        <v>1613</v>
      </c>
      <c r="R167" s="58">
        <v>2024</v>
      </c>
      <c r="S167" s="58">
        <v>1</v>
      </c>
    </row>
    <row r="168" spans="1:19" x14ac:dyDescent="0.25">
      <c r="A168" s="58">
        <v>2526</v>
      </c>
      <c r="B168" s="58" t="s">
        <v>1001</v>
      </c>
      <c r="C168" s="58" t="s">
        <v>28</v>
      </c>
      <c r="D168" s="60">
        <v>32841</v>
      </c>
      <c r="E168" s="58">
        <v>36</v>
      </c>
      <c r="F168" s="58" t="s">
        <v>14</v>
      </c>
      <c r="G168" s="58" t="s">
        <v>19</v>
      </c>
      <c r="H168" s="58">
        <v>6</v>
      </c>
      <c r="I168" s="58" t="s">
        <v>1581</v>
      </c>
      <c r="J168" s="58" t="s">
        <v>20</v>
      </c>
      <c r="K168" s="60">
        <v>45270</v>
      </c>
      <c r="L168" s="58" t="s">
        <v>26</v>
      </c>
      <c r="M168" s="60">
        <v>45300</v>
      </c>
      <c r="N168" s="58" t="s">
        <v>1668</v>
      </c>
      <c r="O168" s="58">
        <v>3200</v>
      </c>
      <c r="P168" s="58">
        <v>30</v>
      </c>
      <c r="Q168" s="59" t="s">
        <v>1613</v>
      </c>
      <c r="R168" s="58">
        <v>2024</v>
      </c>
      <c r="S168" s="58">
        <v>1</v>
      </c>
    </row>
    <row r="169" spans="1:19" x14ac:dyDescent="0.25">
      <c r="A169" s="58">
        <v>3469</v>
      </c>
      <c r="B169" s="58" t="s">
        <v>525</v>
      </c>
      <c r="C169" s="58" t="s">
        <v>28</v>
      </c>
      <c r="D169" s="60">
        <v>32852</v>
      </c>
      <c r="E169" s="58">
        <v>36</v>
      </c>
      <c r="F169" s="58" t="s">
        <v>14</v>
      </c>
      <c r="G169" s="58" t="s">
        <v>18</v>
      </c>
      <c r="H169" s="58">
        <v>18</v>
      </c>
      <c r="I169" s="58" t="s">
        <v>1576</v>
      </c>
      <c r="J169" s="58" t="s">
        <v>20</v>
      </c>
      <c r="K169" s="60">
        <v>45274</v>
      </c>
      <c r="L169" s="58" t="s">
        <v>26</v>
      </c>
      <c r="M169" s="60">
        <v>45304</v>
      </c>
      <c r="N169" s="58" t="s">
        <v>1668</v>
      </c>
      <c r="O169" s="58">
        <v>2800</v>
      </c>
      <c r="P169" s="58">
        <v>30</v>
      </c>
      <c r="Q169" s="59" t="s">
        <v>1613</v>
      </c>
      <c r="R169" s="58">
        <v>2024</v>
      </c>
      <c r="S169" s="58">
        <v>1</v>
      </c>
    </row>
    <row r="170" spans="1:19" x14ac:dyDescent="0.25">
      <c r="A170" s="58">
        <v>3576</v>
      </c>
      <c r="B170" s="58" t="s">
        <v>1173</v>
      </c>
      <c r="C170" s="58" t="s">
        <v>28</v>
      </c>
      <c r="D170" s="60">
        <v>38137</v>
      </c>
      <c r="E170" s="58">
        <v>22</v>
      </c>
      <c r="F170" s="58" t="s">
        <v>1591</v>
      </c>
      <c r="G170" s="58" t="s">
        <v>18</v>
      </c>
      <c r="H170" s="58">
        <v>3</v>
      </c>
      <c r="I170" s="58" t="s">
        <v>1580</v>
      </c>
      <c r="J170" s="58" t="s">
        <v>20</v>
      </c>
      <c r="K170" s="60">
        <v>45268</v>
      </c>
      <c r="L170" s="58" t="s">
        <v>26</v>
      </c>
      <c r="M170" s="60">
        <v>45307</v>
      </c>
      <c r="N170" s="58" t="s">
        <v>1668</v>
      </c>
      <c r="O170" s="58">
        <v>2800</v>
      </c>
      <c r="P170" s="58">
        <v>39</v>
      </c>
      <c r="Q170" s="59" t="s">
        <v>1613</v>
      </c>
      <c r="R170" s="58">
        <v>2024</v>
      </c>
      <c r="S170" s="58">
        <v>1</v>
      </c>
    </row>
    <row r="171" spans="1:19" x14ac:dyDescent="0.25">
      <c r="A171" s="58">
        <v>3662</v>
      </c>
      <c r="B171" s="58" t="s">
        <v>1353</v>
      </c>
      <c r="C171" s="58" t="s">
        <v>28</v>
      </c>
      <c r="D171" s="60">
        <v>36197</v>
      </c>
      <c r="E171" s="58">
        <v>27</v>
      </c>
      <c r="F171" s="58" t="s">
        <v>1591</v>
      </c>
      <c r="G171" s="58" t="s">
        <v>15</v>
      </c>
      <c r="H171" s="58">
        <v>9</v>
      </c>
      <c r="I171" s="58" t="s">
        <v>1584</v>
      </c>
      <c r="J171" s="58" t="s">
        <v>20</v>
      </c>
      <c r="K171" s="60">
        <v>45259</v>
      </c>
      <c r="L171" s="58" t="s">
        <v>26</v>
      </c>
      <c r="M171" s="60">
        <v>45298</v>
      </c>
      <c r="N171" s="58" t="s">
        <v>1668</v>
      </c>
      <c r="O171" s="58">
        <v>3500</v>
      </c>
      <c r="P171" s="58">
        <v>39</v>
      </c>
      <c r="Q171" s="59" t="s">
        <v>1613</v>
      </c>
      <c r="R171" s="58">
        <v>2024</v>
      </c>
      <c r="S171" s="58">
        <v>1</v>
      </c>
    </row>
    <row r="172" spans="1:19" x14ac:dyDescent="0.25">
      <c r="A172" s="58">
        <v>3772</v>
      </c>
      <c r="B172" s="58" t="s">
        <v>1448</v>
      </c>
      <c r="C172" s="58" t="s">
        <v>28</v>
      </c>
      <c r="D172" s="60">
        <v>31618</v>
      </c>
      <c r="E172" s="58">
        <v>40</v>
      </c>
      <c r="F172" s="58" t="s">
        <v>14</v>
      </c>
      <c r="G172" s="58" t="s">
        <v>18</v>
      </c>
      <c r="H172" s="58">
        <v>5</v>
      </c>
      <c r="I172" s="58" t="s">
        <v>1590</v>
      </c>
      <c r="J172" s="58" t="s">
        <v>20</v>
      </c>
      <c r="K172" s="60">
        <v>45258</v>
      </c>
      <c r="L172" s="58" t="s">
        <v>26</v>
      </c>
      <c r="M172" s="60">
        <v>45305</v>
      </c>
      <c r="N172" s="58" t="s">
        <v>1668</v>
      </c>
      <c r="O172" s="58">
        <v>2600</v>
      </c>
      <c r="P172" s="58">
        <v>47</v>
      </c>
      <c r="Q172" s="59" t="s">
        <v>1613</v>
      </c>
      <c r="R172" s="58">
        <v>2024</v>
      </c>
      <c r="S172" s="58">
        <v>1</v>
      </c>
    </row>
    <row r="173" spans="1:19" x14ac:dyDescent="0.25">
      <c r="A173" s="58">
        <v>3783</v>
      </c>
      <c r="B173" s="58" t="s">
        <v>721</v>
      </c>
      <c r="C173" s="58" t="s">
        <v>28</v>
      </c>
      <c r="D173" s="60">
        <v>31028</v>
      </c>
      <c r="E173" s="58">
        <v>41</v>
      </c>
      <c r="F173" s="58" t="s">
        <v>31</v>
      </c>
      <c r="G173" s="58" t="s">
        <v>19</v>
      </c>
      <c r="H173" s="58">
        <v>10</v>
      </c>
      <c r="I173" s="58" t="s">
        <v>1580</v>
      </c>
      <c r="J173" s="58" t="s">
        <v>20</v>
      </c>
      <c r="K173" s="60">
        <v>45272</v>
      </c>
      <c r="L173" s="58" t="s">
        <v>26</v>
      </c>
      <c r="M173" s="60">
        <v>45309</v>
      </c>
      <c r="N173" s="58" t="s">
        <v>1668</v>
      </c>
      <c r="O173" s="58">
        <v>3900</v>
      </c>
      <c r="P173" s="58">
        <v>37</v>
      </c>
      <c r="Q173" s="59" t="s">
        <v>1613</v>
      </c>
      <c r="R173" s="58">
        <v>2024</v>
      </c>
      <c r="S173" s="58">
        <v>1</v>
      </c>
    </row>
    <row r="174" spans="1:19" x14ac:dyDescent="0.25">
      <c r="A174" s="58">
        <v>1130</v>
      </c>
      <c r="B174" s="58" t="s">
        <v>1246</v>
      </c>
      <c r="C174" s="58" t="s">
        <v>28</v>
      </c>
      <c r="D174" s="60">
        <v>30930</v>
      </c>
      <c r="E174" s="58">
        <v>41</v>
      </c>
      <c r="F174" s="58" t="s">
        <v>31</v>
      </c>
      <c r="G174" s="58" t="s">
        <v>21</v>
      </c>
      <c r="H174" s="58">
        <v>0</v>
      </c>
      <c r="I174" s="58" t="s">
        <v>1583</v>
      </c>
      <c r="J174" s="58" t="s">
        <v>1595</v>
      </c>
      <c r="K174" s="60">
        <v>45251</v>
      </c>
      <c r="L174" s="58" t="s">
        <v>29</v>
      </c>
      <c r="M174" s="60">
        <v>45299</v>
      </c>
      <c r="N174" s="58" t="s">
        <v>1668</v>
      </c>
      <c r="O174" s="58">
        <v>3700</v>
      </c>
      <c r="P174" s="58">
        <v>48</v>
      </c>
      <c r="Q174" s="59" t="s">
        <v>1613</v>
      </c>
      <c r="R174" s="58">
        <v>2024</v>
      </c>
      <c r="S174" s="58">
        <v>1</v>
      </c>
    </row>
    <row r="175" spans="1:19" x14ac:dyDescent="0.25">
      <c r="A175" s="58">
        <v>1403</v>
      </c>
      <c r="B175" s="58" t="s">
        <v>589</v>
      </c>
      <c r="C175" s="58" t="s">
        <v>28</v>
      </c>
      <c r="D175" s="60">
        <v>28114</v>
      </c>
      <c r="E175" s="58">
        <v>49</v>
      </c>
      <c r="F175" s="58" t="s">
        <v>31</v>
      </c>
      <c r="G175" s="58" t="s">
        <v>18</v>
      </c>
      <c r="H175" s="58">
        <v>13</v>
      </c>
      <c r="I175" s="58" t="s">
        <v>1588</v>
      </c>
      <c r="J175" s="58" t="s">
        <v>1595</v>
      </c>
      <c r="K175" s="60">
        <v>44905</v>
      </c>
      <c r="L175" s="58" t="s">
        <v>29</v>
      </c>
      <c r="M175" s="60">
        <v>44936</v>
      </c>
      <c r="N175" s="58" t="s">
        <v>1668</v>
      </c>
      <c r="O175" s="58">
        <v>3100</v>
      </c>
      <c r="P175" s="58">
        <v>31</v>
      </c>
      <c r="Q175" s="59" t="s">
        <v>1613</v>
      </c>
      <c r="R175" s="58">
        <v>2023</v>
      </c>
      <c r="S175" s="58">
        <v>1</v>
      </c>
    </row>
    <row r="176" spans="1:19" x14ac:dyDescent="0.25">
      <c r="A176" s="58">
        <v>1456</v>
      </c>
      <c r="B176" s="58" t="s">
        <v>1070</v>
      </c>
      <c r="C176" s="58" t="s">
        <v>28</v>
      </c>
      <c r="D176" s="60">
        <v>33321</v>
      </c>
      <c r="E176" s="58">
        <v>35</v>
      </c>
      <c r="F176" s="58" t="s">
        <v>14</v>
      </c>
      <c r="G176" s="58" t="s">
        <v>19</v>
      </c>
      <c r="H176" s="58">
        <v>13</v>
      </c>
      <c r="I176" s="58" t="s">
        <v>1580</v>
      </c>
      <c r="J176" s="58" t="s">
        <v>1595</v>
      </c>
      <c r="K176" s="60">
        <v>45263</v>
      </c>
      <c r="L176" s="58" t="s">
        <v>29</v>
      </c>
      <c r="M176" s="60">
        <v>45294</v>
      </c>
      <c r="N176" s="58" t="s">
        <v>1668</v>
      </c>
      <c r="O176" s="58">
        <v>2000</v>
      </c>
      <c r="P176" s="58">
        <v>31</v>
      </c>
      <c r="Q176" s="59" t="s">
        <v>1613</v>
      </c>
      <c r="R176" s="58">
        <v>2024</v>
      </c>
      <c r="S176" s="58">
        <v>1</v>
      </c>
    </row>
    <row r="177" spans="1:19" x14ac:dyDescent="0.25">
      <c r="A177" s="58">
        <v>2703</v>
      </c>
      <c r="B177" s="58" t="s">
        <v>672</v>
      </c>
      <c r="C177" s="58" t="s">
        <v>13</v>
      </c>
      <c r="D177" s="60">
        <v>34437</v>
      </c>
      <c r="E177" s="58">
        <v>32</v>
      </c>
      <c r="F177" s="58" t="s">
        <v>14</v>
      </c>
      <c r="G177" s="58" t="s">
        <v>18</v>
      </c>
      <c r="H177" s="58">
        <v>7</v>
      </c>
      <c r="I177" s="58" t="s">
        <v>1581</v>
      </c>
      <c r="J177" s="58" t="s">
        <v>1595</v>
      </c>
      <c r="K177" s="60">
        <v>45266</v>
      </c>
      <c r="L177" s="58" t="s">
        <v>29</v>
      </c>
      <c r="M177" s="60">
        <v>45298</v>
      </c>
      <c r="N177" s="58" t="s">
        <v>1668</v>
      </c>
      <c r="O177" s="58">
        <v>2300</v>
      </c>
      <c r="P177" s="58">
        <v>32</v>
      </c>
      <c r="Q177" s="59" t="s">
        <v>1613</v>
      </c>
      <c r="R177" s="58">
        <v>2024</v>
      </c>
      <c r="S177" s="58">
        <v>1</v>
      </c>
    </row>
    <row r="178" spans="1:19" x14ac:dyDescent="0.25">
      <c r="A178" s="58">
        <v>2790</v>
      </c>
      <c r="B178" s="58" t="s">
        <v>138</v>
      </c>
      <c r="C178" s="58" t="s">
        <v>13</v>
      </c>
      <c r="D178" s="60">
        <v>33639</v>
      </c>
      <c r="E178" s="58">
        <v>34</v>
      </c>
      <c r="F178" s="58" t="s">
        <v>14</v>
      </c>
      <c r="G178" s="58" t="s">
        <v>21</v>
      </c>
      <c r="H178" s="58">
        <v>5</v>
      </c>
      <c r="I178" s="58" t="s">
        <v>1587</v>
      </c>
      <c r="J178" s="58" t="s">
        <v>1595</v>
      </c>
      <c r="K178" s="60">
        <v>44919</v>
      </c>
      <c r="L178" s="58" t="s">
        <v>29</v>
      </c>
      <c r="M178" s="60">
        <v>44949</v>
      </c>
      <c r="N178" s="58" t="s">
        <v>1668</v>
      </c>
      <c r="O178" s="58">
        <v>3200</v>
      </c>
      <c r="P178" s="58">
        <v>30</v>
      </c>
      <c r="Q178" s="59" t="s">
        <v>1613</v>
      </c>
      <c r="R178" s="58">
        <v>2023</v>
      </c>
      <c r="S178" s="58">
        <v>1</v>
      </c>
    </row>
    <row r="179" spans="1:19" x14ac:dyDescent="0.25">
      <c r="A179" s="58">
        <v>3920</v>
      </c>
      <c r="B179" s="58" t="s">
        <v>544</v>
      </c>
      <c r="C179" s="58" t="s">
        <v>28</v>
      </c>
      <c r="D179" s="60">
        <v>27607</v>
      </c>
      <c r="E179" s="58">
        <v>51</v>
      </c>
      <c r="F179" s="58" t="s">
        <v>31</v>
      </c>
      <c r="G179" s="58" t="s">
        <v>21</v>
      </c>
      <c r="H179" s="58">
        <v>12</v>
      </c>
      <c r="I179" s="58" t="s">
        <v>1575</v>
      </c>
      <c r="J179" s="58" t="s">
        <v>1595</v>
      </c>
      <c r="K179" s="60">
        <v>45240</v>
      </c>
      <c r="L179" s="58" t="s">
        <v>29</v>
      </c>
      <c r="M179" s="60">
        <v>45295</v>
      </c>
      <c r="N179" s="58" t="s">
        <v>1668</v>
      </c>
      <c r="O179" s="58">
        <v>2100</v>
      </c>
      <c r="P179" s="58">
        <v>55</v>
      </c>
      <c r="Q179" s="59" t="s">
        <v>1613</v>
      </c>
      <c r="R179" s="58">
        <v>2024</v>
      </c>
      <c r="S179" s="58">
        <v>1</v>
      </c>
    </row>
    <row r="180" spans="1:19" x14ac:dyDescent="0.25">
      <c r="A180" s="58">
        <v>1451</v>
      </c>
      <c r="B180" s="58" t="s">
        <v>307</v>
      </c>
      <c r="C180" s="58" t="s">
        <v>28</v>
      </c>
      <c r="D180" s="60">
        <v>34369</v>
      </c>
      <c r="E180" s="58">
        <v>32</v>
      </c>
      <c r="F180" s="58" t="s">
        <v>14</v>
      </c>
      <c r="G180" s="58" t="s">
        <v>19</v>
      </c>
      <c r="H180" s="58">
        <v>18</v>
      </c>
      <c r="I180" s="58" t="s">
        <v>1583</v>
      </c>
      <c r="J180" s="58" t="s">
        <v>1595</v>
      </c>
      <c r="K180" s="60">
        <v>45256</v>
      </c>
      <c r="L180" s="58" t="s">
        <v>24</v>
      </c>
      <c r="M180" s="60">
        <v>45301</v>
      </c>
      <c r="N180" s="58" t="s">
        <v>1668</v>
      </c>
      <c r="O180" s="58">
        <v>2500</v>
      </c>
      <c r="P180" s="58">
        <v>45</v>
      </c>
      <c r="Q180" s="59" t="s">
        <v>1613</v>
      </c>
      <c r="R180" s="58">
        <v>2024</v>
      </c>
      <c r="S180" s="58">
        <v>1</v>
      </c>
    </row>
    <row r="181" spans="1:19" x14ac:dyDescent="0.25">
      <c r="A181" s="58">
        <v>1556</v>
      </c>
      <c r="B181" s="58" t="s">
        <v>310</v>
      </c>
      <c r="C181" s="58" t="s">
        <v>28</v>
      </c>
      <c r="D181" s="60">
        <v>27697</v>
      </c>
      <c r="E181" s="58">
        <v>50</v>
      </c>
      <c r="F181" s="58" t="s">
        <v>31</v>
      </c>
      <c r="G181" s="58" t="s">
        <v>18</v>
      </c>
      <c r="H181" s="58">
        <v>13</v>
      </c>
      <c r="I181" s="58" t="s">
        <v>1590</v>
      </c>
      <c r="J181" s="58" t="s">
        <v>1595</v>
      </c>
      <c r="K181" s="60">
        <v>45272</v>
      </c>
      <c r="L181" s="58" t="s">
        <v>24</v>
      </c>
      <c r="M181" s="60">
        <v>45313</v>
      </c>
      <c r="N181" s="58" t="s">
        <v>1668</v>
      </c>
      <c r="O181" s="58">
        <v>3000</v>
      </c>
      <c r="P181" s="58">
        <v>41</v>
      </c>
      <c r="Q181" s="59" t="s">
        <v>1613</v>
      </c>
      <c r="R181" s="58">
        <v>2024</v>
      </c>
      <c r="S181" s="58">
        <v>1</v>
      </c>
    </row>
    <row r="182" spans="1:19" x14ac:dyDescent="0.25">
      <c r="A182" s="58">
        <v>1840</v>
      </c>
      <c r="B182" s="58" t="s">
        <v>322</v>
      </c>
      <c r="C182" s="58" t="s">
        <v>28</v>
      </c>
      <c r="D182" s="60">
        <v>33682</v>
      </c>
      <c r="E182" s="58">
        <v>34</v>
      </c>
      <c r="F182" s="58" t="s">
        <v>14</v>
      </c>
      <c r="G182" s="58" t="s">
        <v>21</v>
      </c>
      <c r="H182" s="58">
        <v>9</v>
      </c>
      <c r="I182" s="58" t="s">
        <v>1590</v>
      </c>
      <c r="J182" s="58" t="s">
        <v>1595</v>
      </c>
      <c r="K182" s="60">
        <v>44905</v>
      </c>
      <c r="L182" s="58" t="s">
        <v>24</v>
      </c>
      <c r="M182" s="60">
        <v>44938</v>
      </c>
      <c r="N182" s="58" t="s">
        <v>1668</v>
      </c>
      <c r="O182" s="58">
        <v>2300</v>
      </c>
      <c r="P182" s="58">
        <v>33</v>
      </c>
      <c r="Q182" s="59" t="s">
        <v>1613</v>
      </c>
      <c r="R182" s="58">
        <v>2023</v>
      </c>
      <c r="S182" s="58">
        <v>1</v>
      </c>
    </row>
    <row r="183" spans="1:19" x14ac:dyDescent="0.25">
      <c r="A183" s="58">
        <v>1977</v>
      </c>
      <c r="B183" s="58" t="s">
        <v>331</v>
      </c>
      <c r="C183" s="58" t="s">
        <v>13</v>
      </c>
      <c r="D183" s="60">
        <v>37532</v>
      </c>
      <c r="E183" s="58">
        <v>23</v>
      </c>
      <c r="F183" s="58" t="s">
        <v>1591</v>
      </c>
      <c r="G183" s="58" t="s">
        <v>21</v>
      </c>
      <c r="H183" s="58">
        <v>16</v>
      </c>
      <c r="I183" s="58" t="s">
        <v>1581</v>
      </c>
      <c r="J183" s="58" t="s">
        <v>1595</v>
      </c>
      <c r="K183" s="60">
        <v>44887</v>
      </c>
      <c r="L183" s="58" t="s">
        <v>24</v>
      </c>
      <c r="M183" s="60">
        <v>44945</v>
      </c>
      <c r="N183" s="58" t="s">
        <v>1668</v>
      </c>
      <c r="O183" s="58">
        <v>3100</v>
      </c>
      <c r="P183" s="58">
        <v>58</v>
      </c>
      <c r="Q183" s="59" t="s">
        <v>1613</v>
      </c>
      <c r="R183" s="58">
        <v>2023</v>
      </c>
      <c r="S183" s="58">
        <v>1</v>
      </c>
    </row>
    <row r="184" spans="1:19" x14ac:dyDescent="0.25">
      <c r="A184" s="58">
        <v>2691</v>
      </c>
      <c r="B184" s="58" t="s">
        <v>364</v>
      </c>
      <c r="C184" s="58" t="s">
        <v>28</v>
      </c>
      <c r="D184" s="60">
        <v>29619</v>
      </c>
      <c r="E184" s="58">
        <v>45</v>
      </c>
      <c r="F184" s="58" t="s">
        <v>31</v>
      </c>
      <c r="G184" s="58" t="s">
        <v>15</v>
      </c>
      <c r="H184" s="58">
        <v>13</v>
      </c>
      <c r="I184" s="58" t="s">
        <v>1586</v>
      </c>
      <c r="J184" s="58" t="s">
        <v>1595</v>
      </c>
      <c r="K184" s="60">
        <v>45278</v>
      </c>
      <c r="L184" s="58" t="s">
        <v>24</v>
      </c>
      <c r="M184" s="60">
        <v>45312</v>
      </c>
      <c r="N184" s="58" t="s">
        <v>1668</v>
      </c>
      <c r="O184" s="58">
        <v>2300</v>
      </c>
      <c r="P184" s="58">
        <v>34</v>
      </c>
      <c r="Q184" s="59" t="s">
        <v>1613</v>
      </c>
      <c r="R184" s="58">
        <v>2024</v>
      </c>
      <c r="S184" s="58">
        <v>1</v>
      </c>
    </row>
    <row r="185" spans="1:19" x14ac:dyDescent="0.25">
      <c r="A185" s="58">
        <v>2694</v>
      </c>
      <c r="B185" s="58" t="s">
        <v>1195</v>
      </c>
      <c r="C185" s="58" t="s">
        <v>28</v>
      </c>
      <c r="D185" s="60">
        <v>35426</v>
      </c>
      <c r="E185" s="58">
        <v>29</v>
      </c>
      <c r="F185" s="58" t="s">
        <v>1591</v>
      </c>
      <c r="G185" s="58" t="s">
        <v>15</v>
      </c>
      <c r="H185" s="58">
        <v>15</v>
      </c>
      <c r="I185" s="58" t="s">
        <v>1577</v>
      </c>
      <c r="J185" s="58" t="s">
        <v>1595</v>
      </c>
      <c r="K185" s="60">
        <v>45248</v>
      </c>
      <c r="L185" s="58" t="s">
        <v>27</v>
      </c>
      <c r="M185" s="60">
        <v>45297</v>
      </c>
      <c r="N185" s="58" t="s">
        <v>1668</v>
      </c>
      <c r="O185" s="58">
        <v>2300</v>
      </c>
      <c r="P185" s="58">
        <v>49</v>
      </c>
      <c r="Q185" s="59" t="s">
        <v>1613</v>
      </c>
      <c r="R185" s="58">
        <v>2024</v>
      </c>
      <c r="S185" s="58">
        <v>1</v>
      </c>
    </row>
    <row r="186" spans="1:19" x14ac:dyDescent="0.25">
      <c r="A186" s="58">
        <v>3980</v>
      </c>
      <c r="B186" s="58" t="s">
        <v>203</v>
      </c>
      <c r="C186" s="58" t="s">
        <v>28</v>
      </c>
      <c r="D186" s="60">
        <v>34387</v>
      </c>
      <c r="E186" s="58">
        <v>32</v>
      </c>
      <c r="F186" s="58" t="s">
        <v>14</v>
      </c>
      <c r="G186" s="58" t="s">
        <v>15</v>
      </c>
      <c r="H186" s="58">
        <v>14</v>
      </c>
      <c r="I186" s="58" t="s">
        <v>1576</v>
      </c>
      <c r="J186" s="58" t="s">
        <v>1595</v>
      </c>
      <c r="K186" s="60">
        <v>45245</v>
      </c>
      <c r="L186" s="58" t="s">
        <v>27</v>
      </c>
      <c r="M186" s="60">
        <v>45302</v>
      </c>
      <c r="N186" s="58" t="s">
        <v>1668</v>
      </c>
      <c r="O186" s="58">
        <v>3600</v>
      </c>
      <c r="P186" s="58">
        <v>57</v>
      </c>
      <c r="Q186" s="59" t="s">
        <v>1613</v>
      </c>
      <c r="R186" s="58">
        <v>2024</v>
      </c>
      <c r="S186" s="58">
        <v>1</v>
      </c>
    </row>
    <row r="187" spans="1:19" x14ac:dyDescent="0.25">
      <c r="A187" s="58">
        <v>1731</v>
      </c>
      <c r="B187" s="58" t="s">
        <v>1065</v>
      </c>
      <c r="C187" s="58" t="s">
        <v>28</v>
      </c>
      <c r="D187" s="60">
        <v>30711</v>
      </c>
      <c r="E187" s="58">
        <v>42</v>
      </c>
      <c r="F187" s="58" t="s">
        <v>31</v>
      </c>
      <c r="G187" s="58" t="s">
        <v>21</v>
      </c>
      <c r="H187" s="58">
        <v>7</v>
      </c>
      <c r="I187" s="58" t="s">
        <v>1583</v>
      </c>
      <c r="J187" s="58" t="s">
        <v>1657</v>
      </c>
      <c r="K187" s="60">
        <v>45253</v>
      </c>
      <c r="L187" s="58" t="s">
        <v>26</v>
      </c>
      <c r="M187" s="60">
        <v>45310</v>
      </c>
      <c r="N187" s="58" t="s">
        <v>1668</v>
      </c>
      <c r="O187" s="58">
        <v>3700</v>
      </c>
      <c r="P187" s="58">
        <v>57</v>
      </c>
      <c r="Q187" s="59" t="s">
        <v>1613</v>
      </c>
      <c r="R187" s="58">
        <v>2024</v>
      </c>
      <c r="S187" s="58">
        <v>1</v>
      </c>
    </row>
    <row r="188" spans="1:19" x14ac:dyDescent="0.25">
      <c r="A188" s="58">
        <v>1346</v>
      </c>
      <c r="B188" s="58" t="s">
        <v>553</v>
      </c>
      <c r="C188" s="58" t="s">
        <v>23</v>
      </c>
      <c r="D188" s="60">
        <v>33191</v>
      </c>
      <c r="E188" s="58">
        <v>35</v>
      </c>
      <c r="F188" s="58" t="s">
        <v>14</v>
      </c>
      <c r="G188" s="58" t="s">
        <v>21</v>
      </c>
      <c r="H188" s="58">
        <v>0</v>
      </c>
      <c r="I188" s="58" t="s">
        <v>1585</v>
      </c>
      <c r="J188" s="58" t="s">
        <v>1657</v>
      </c>
      <c r="K188" s="60">
        <v>45283</v>
      </c>
      <c r="L188" s="58" t="s">
        <v>16</v>
      </c>
      <c r="M188" s="60">
        <v>45315</v>
      </c>
      <c r="N188" s="58" t="s">
        <v>30</v>
      </c>
      <c r="O188" s="58">
        <v>3000</v>
      </c>
      <c r="P188" s="58">
        <v>32</v>
      </c>
      <c r="Q188" s="59" t="s">
        <v>1613</v>
      </c>
      <c r="R188" s="58">
        <v>2024</v>
      </c>
      <c r="S188" s="58">
        <v>1</v>
      </c>
    </row>
    <row r="189" spans="1:19" x14ac:dyDescent="0.25">
      <c r="A189" s="58">
        <v>1305</v>
      </c>
      <c r="B189" s="58" t="s">
        <v>696</v>
      </c>
      <c r="C189" s="58" t="s">
        <v>13</v>
      </c>
      <c r="D189" s="60">
        <v>35330</v>
      </c>
      <c r="E189" s="58">
        <v>29</v>
      </c>
      <c r="F189" s="58" t="s">
        <v>1591</v>
      </c>
      <c r="G189" s="58" t="s">
        <v>19</v>
      </c>
      <c r="H189" s="58">
        <v>14</v>
      </c>
      <c r="I189" s="58" t="s">
        <v>1584</v>
      </c>
      <c r="J189" s="58" t="s">
        <v>1594</v>
      </c>
      <c r="K189" s="60">
        <v>44892</v>
      </c>
      <c r="L189" s="58" t="s">
        <v>16</v>
      </c>
      <c r="M189" s="60">
        <v>44952</v>
      </c>
      <c r="N189" s="58" t="s">
        <v>30</v>
      </c>
      <c r="O189" s="58">
        <v>3100</v>
      </c>
      <c r="P189" s="58">
        <v>60</v>
      </c>
      <c r="Q189" s="59" t="s">
        <v>1613</v>
      </c>
      <c r="R189" s="58">
        <v>2023</v>
      </c>
      <c r="S189" s="58">
        <v>1</v>
      </c>
    </row>
    <row r="190" spans="1:19" x14ac:dyDescent="0.25">
      <c r="A190" s="58">
        <v>1549</v>
      </c>
      <c r="B190" s="58" t="s">
        <v>1209</v>
      </c>
      <c r="C190" s="58" t="s">
        <v>13</v>
      </c>
      <c r="D190" s="60">
        <v>35038</v>
      </c>
      <c r="E190" s="58">
        <v>30</v>
      </c>
      <c r="F190" s="58" t="s">
        <v>1591</v>
      </c>
      <c r="G190" s="58" t="s">
        <v>21</v>
      </c>
      <c r="H190" s="58">
        <v>19</v>
      </c>
      <c r="I190" s="58" t="s">
        <v>1584</v>
      </c>
      <c r="J190" s="58" t="s">
        <v>1657</v>
      </c>
      <c r="K190" s="60">
        <v>45269</v>
      </c>
      <c r="L190" s="58" t="s">
        <v>16</v>
      </c>
      <c r="M190" s="60">
        <v>45304</v>
      </c>
      <c r="N190" s="58" t="s">
        <v>30</v>
      </c>
      <c r="O190" s="58">
        <v>3000</v>
      </c>
      <c r="P190" s="58">
        <v>35</v>
      </c>
      <c r="Q190" s="59" t="s">
        <v>1613</v>
      </c>
      <c r="R190" s="58">
        <v>2024</v>
      </c>
      <c r="S190" s="58">
        <v>1</v>
      </c>
    </row>
    <row r="191" spans="1:19" x14ac:dyDescent="0.25">
      <c r="A191" s="58">
        <v>1760</v>
      </c>
      <c r="B191" s="58" t="s">
        <v>72</v>
      </c>
      <c r="C191" s="58" t="s">
        <v>13</v>
      </c>
      <c r="D191" s="60">
        <v>35662</v>
      </c>
      <c r="E191" s="58">
        <v>29</v>
      </c>
      <c r="F191" s="58" t="s">
        <v>1591</v>
      </c>
      <c r="G191" s="58" t="s">
        <v>21</v>
      </c>
      <c r="H191" s="58">
        <v>10</v>
      </c>
      <c r="I191" s="58" t="s">
        <v>1587</v>
      </c>
      <c r="J191" s="58" t="s">
        <v>1594</v>
      </c>
      <c r="K191" s="60">
        <v>45284</v>
      </c>
      <c r="L191" s="58" t="s">
        <v>16</v>
      </c>
      <c r="M191" s="60">
        <v>45320</v>
      </c>
      <c r="N191" s="58" t="s">
        <v>30</v>
      </c>
      <c r="O191" s="58">
        <v>3600</v>
      </c>
      <c r="P191" s="58">
        <v>36</v>
      </c>
      <c r="Q191" s="59" t="s">
        <v>1613</v>
      </c>
      <c r="R191" s="58">
        <v>2024</v>
      </c>
      <c r="S191" s="58">
        <v>1</v>
      </c>
    </row>
    <row r="192" spans="1:19" x14ac:dyDescent="0.25">
      <c r="A192" s="58">
        <v>2115</v>
      </c>
      <c r="B192" s="58" t="s">
        <v>534</v>
      </c>
      <c r="C192" s="58" t="s">
        <v>13</v>
      </c>
      <c r="D192" s="60">
        <v>29879</v>
      </c>
      <c r="E192" s="58">
        <v>44</v>
      </c>
      <c r="F192" s="58" t="s">
        <v>31</v>
      </c>
      <c r="G192" s="58" t="s">
        <v>15</v>
      </c>
      <c r="H192" s="58">
        <v>6</v>
      </c>
      <c r="I192" s="58" t="s">
        <v>1587</v>
      </c>
      <c r="J192" s="58" t="s">
        <v>1594</v>
      </c>
      <c r="K192" s="60">
        <v>44904</v>
      </c>
      <c r="L192" s="58" t="s">
        <v>16</v>
      </c>
      <c r="M192" s="60">
        <v>44938</v>
      </c>
      <c r="N192" s="58" t="s">
        <v>30</v>
      </c>
      <c r="O192" s="58">
        <v>2300</v>
      </c>
      <c r="P192" s="58">
        <v>34</v>
      </c>
      <c r="Q192" s="59" t="s">
        <v>1613</v>
      </c>
      <c r="R192" s="58">
        <v>2023</v>
      </c>
      <c r="S192" s="58">
        <v>1</v>
      </c>
    </row>
    <row r="193" spans="1:19" x14ac:dyDescent="0.25">
      <c r="A193" s="58">
        <v>3135</v>
      </c>
      <c r="B193" s="58" t="s">
        <v>869</v>
      </c>
      <c r="C193" s="58" t="s">
        <v>13</v>
      </c>
      <c r="D193" s="60">
        <v>30617</v>
      </c>
      <c r="E193" s="58">
        <v>42</v>
      </c>
      <c r="F193" s="58" t="s">
        <v>31</v>
      </c>
      <c r="G193" s="58" t="s">
        <v>21</v>
      </c>
      <c r="H193" s="58">
        <v>1</v>
      </c>
      <c r="I193" s="58" t="s">
        <v>1589</v>
      </c>
      <c r="J193" s="58" t="s">
        <v>1594</v>
      </c>
      <c r="K193" s="60">
        <v>45286</v>
      </c>
      <c r="L193" s="58" t="s">
        <v>16</v>
      </c>
      <c r="M193" s="60">
        <v>45322</v>
      </c>
      <c r="N193" s="58" t="s">
        <v>30</v>
      </c>
      <c r="O193" s="58">
        <v>3200</v>
      </c>
      <c r="P193" s="58">
        <v>36</v>
      </c>
      <c r="Q193" s="59" t="s">
        <v>1613</v>
      </c>
      <c r="R193" s="58">
        <v>2024</v>
      </c>
      <c r="S193" s="58">
        <v>1</v>
      </c>
    </row>
    <row r="194" spans="1:19" x14ac:dyDescent="0.25">
      <c r="A194" s="58">
        <v>3143</v>
      </c>
      <c r="B194" s="58" t="s">
        <v>431</v>
      </c>
      <c r="C194" s="58" t="s">
        <v>13</v>
      </c>
      <c r="D194" s="60">
        <v>28023</v>
      </c>
      <c r="E194" s="58">
        <v>49</v>
      </c>
      <c r="F194" s="58" t="s">
        <v>31</v>
      </c>
      <c r="G194" s="58" t="s">
        <v>19</v>
      </c>
      <c r="H194" s="58">
        <v>14</v>
      </c>
      <c r="I194" s="58" t="s">
        <v>1588</v>
      </c>
      <c r="J194" s="58" t="s">
        <v>1594</v>
      </c>
      <c r="K194" s="60">
        <v>44909</v>
      </c>
      <c r="L194" s="58" t="s">
        <v>16</v>
      </c>
      <c r="M194" s="60">
        <v>44953</v>
      </c>
      <c r="N194" s="58" t="s">
        <v>30</v>
      </c>
      <c r="O194" s="58">
        <v>2500</v>
      </c>
      <c r="P194" s="58">
        <v>44</v>
      </c>
      <c r="Q194" s="59" t="s">
        <v>1613</v>
      </c>
      <c r="R194" s="58">
        <v>2023</v>
      </c>
      <c r="S194" s="58">
        <v>1</v>
      </c>
    </row>
    <row r="195" spans="1:19" x14ac:dyDescent="0.25">
      <c r="A195" s="58">
        <v>3347</v>
      </c>
      <c r="B195" s="58" t="s">
        <v>418</v>
      </c>
      <c r="C195" s="58" t="s">
        <v>13</v>
      </c>
      <c r="D195" s="60">
        <v>33588</v>
      </c>
      <c r="E195" s="58">
        <v>34</v>
      </c>
      <c r="F195" s="58" t="s">
        <v>14</v>
      </c>
      <c r="G195" s="58" t="s">
        <v>18</v>
      </c>
      <c r="H195" s="58">
        <v>12</v>
      </c>
      <c r="I195" s="58" t="s">
        <v>1576</v>
      </c>
      <c r="J195" s="58" t="s">
        <v>1657</v>
      </c>
      <c r="K195" s="60">
        <v>44884</v>
      </c>
      <c r="L195" s="58" t="s">
        <v>16</v>
      </c>
      <c r="M195" s="60">
        <v>44944</v>
      </c>
      <c r="N195" s="58" t="s">
        <v>30</v>
      </c>
      <c r="O195" s="58">
        <v>3300</v>
      </c>
      <c r="P195" s="58">
        <v>60</v>
      </c>
      <c r="Q195" s="59" t="s">
        <v>1613</v>
      </c>
      <c r="R195" s="58">
        <v>2023</v>
      </c>
      <c r="S195" s="58">
        <v>1</v>
      </c>
    </row>
    <row r="196" spans="1:19" x14ac:dyDescent="0.25">
      <c r="A196" s="58">
        <v>3385</v>
      </c>
      <c r="B196" s="58" t="s">
        <v>1178</v>
      </c>
      <c r="C196" s="58" t="s">
        <v>13</v>
      </c>
      <c r="D196" s="60">
        <v>28094</v>
      </c>
      <c r="E196" s="58">
        <v>49</v>
      </c>
      <c r="F196" s="58" t="s">
        <v>31</v>
      </c>
      <c r="G196" s="58" t="s">
        <v>21</v>
      </c>
      <c r="H196" s="58">
        <v>10</v>
      </c>
      <c r="I196" s="58" t="s">
        <v>1576</v>
      </c>
      <c r="J196" s="58" t="s">
        <v>1657</v>
      </c>
      <c r="K196" s="60">
        <v>45251</v>
      </c>
      <c r="L196" s="58" t="s">
        <v>16</v>
      </c>
      <c r="M196" s="60">
        <v>45292</v>
      </c>
      <c r="N196" s="58" t="s">
        <v>30</v>
      </c>
      <c r="O196" s="58">
        <v>3400</v>
      </c>
      <c r="P196" s="58">
        <v>41</v>
      </c>
      <c r="Q196" s="59" t="s">
        <v>1613</v>
      </c>
      <c r="R196" s="58">
        <v>2024</v>
      </c>
      <c r="S196" s="58">
        <v>1</v>
      </c>
    </row>
    <row r="197" spans="1:19" x14ac:dyDescent="0.25">
      <c r="A197" s="58">
        <v>1381</v>
      </c>
      <c r="B197" s="58" t="s">
        <v>50</v>
      </c>
      <c r="C197" s="58" t="s">
        <v>28</v>
      </c>
      <c r="D197" s="60">
        <v>36448</v>
      </c>
      <c r="E197" s="58">
        <v>26</v>
      </c>
      <c r="F197" s="58" t="s">
        <v>1591</v>
      </c>
      <c r="G197" s="58" t="s">
        <v>21</v>
      </c>
      <c r="H197" s="58">
        <v>6</v>
      </c>
      <c r="I197" s="58" t="s">
        <v>1587</v>
      </c>
      <c r="J197" s="58" t="s">
        <v>20</v>
      </c>
      <c r="K197" s="60">
        <v>44888</v>
      </c>
      <c r="L197" s="58" t="s">
        <v>16</v>
      </c>
      <c r="M197" s="60">
        <v>44935</v>
      </c>
      <c r="N197" s="58" t="s">
        <v>30</v>
      </c>
      <c r="O197" s="58">
        <v>3500</v>
      </c>
      <c r="P197" s="58">
        <v>47</v>
      </c>
      <c r="Q197" s="59" t="s">
        <v>1613</v>
      </c>
      <c r="R197" s="58">
        <v>2023</v>
      </c>
      <c r="S197" s="58">
        <v>1</v>
      </c>
    </row>
    <row r="198" spans="1:19" x14ac:dyDescent="0.25">
      <c r="A198" s="58">
        <v>1509</v>
      </c>
      <c r="B198" s="58" t="s">
        <v>235</v>
      </c>
      <c r="C198" s="58" t="s">
        <v>28</v>
      </c>
      <c r="D198" s="60">
        <v>28620</v>
      </c>
      <c r="E198" s="58">
        <v>48</v>
      </c>
      <c r="F198" s="58" t="s">
        <v>31</v>
      </c>
      <c r="G198" s="58" t="s">
        <v>18</v>
      </c>
      <c r="H198" s="58">
        <v>15</v>
      </c>
      <c r="I198" s="58" t="s">
        <v>1583</v>
      </c>
      <c r="J198" s="58" t="s">
        <v>20</v>
      </c>
      <c r="K198" s="60">
        <v>45271</v>
      </c>
      <c r="L198" s="58" t="s">
        <v>16</v>
      </c>
      <c r="M198" s="60">
        <v>45306</v>
      </c>
      <c r="N198" s="58" t="s">
        <v>30</v>
      </c>
      <c r="O198" s="58">
        <v>2000</v>
      </c>
      <c r="P198" s="58">
        <v>35</v>
      </c>
      <c r="Q198" s="59" t="s">
        <v>1613</v>
      </c>
      <c r="R198" s="58">
        <v>2024</v>
      </c>
      <c r="S198" s="58">
        <v>1</v>
      </c>
    </row>
    <row r="199" spans="1:19" x14ac:dyDescent="0.25">
      <c r="A199" s="58">
        <v>1603</v>
      </c>
      <c r="B199" s="58" t="s">
        <v>1210</v>
      </c>
      <c r="C199" s="58" t="s">
        <v>28</v>
      </c>
      <c r="D199" s="60">
        <v>28634</v>
      </c>
      <c r="E199" s="58">
        <v>48</v>
      </c>
      <c r="F199" s="58" t="s">
        <v>31</v>
      </c>
      <c r="G199" s="58" t="s">
        <v>21</v>
      </c>
      <c r="H199" s="58">
        <v>7</v>
      </c>
      <c r="I199" s="58" t="s">
        <v>1588</v>
      </c>
      <c r="J199" s="58" t="s">
        <v>1657</v>
      </c>
      <c r="K199" s="60">
        <v>44914</v>
      </c>
      <c r="L199" s="58" t="s">
        <v>16</v>
      </c>
      <c r="M199" s="60">
        <v>44952</v>
      </c>
      <c r="N199" s="58" t="s">
        <v>30</v>
      </c>
      <c r="O199" s="58">
        <v>2300</v>
      </c>
      <c r="P199" s="58">
        <v>38</v>
      </c>
      <c r="Q199" s="59" t="s">
        <v>1613</v>
      </c>
      <c r="R199" s="58">
        <v>2023</v>
      </c>
      <c r="S199" s="58">
        <v>1</v>
      </c>
    </row>
    <row r="200" spans="1:19" x14ac:dyDescent="0.25">
      <c r="A200" s="58">
        <v>1625</v>
      </c>
      <c r="B200" s="58" t="s">
        <v>692</v>
      </c>
      <c r="C200" s="58" t="s">
        <v>28</v>
      </c>
      <c r="D200" s="60">
        <v>38073</v>
      </c>
      <c r="E200" s="58">
        <v>22</v>
      </c>
      <c r="F200" s="58" t="s">
        <v>1591</v>
      </c>
      <c r="G200" s="58" t="s">
        <v>19</v>
      </c>
      <c r="H200" s="58">
        <v>11</v>
      </c>
      <c r="I200" s="58" t="s">
        <v>1583</v>
      </c>
      <c r="J200" s="58" t="s">
        <v>1594</v>
      </c>
      <c r="K200" s="60">
        <v>44893</v>
      </c>
      <c r="L200" s="58" t="s">
        <v>16</v>
      </c>
      <c r="M200" s="60">
        <v>44948</v>
      </c>
      <c r="N200" s="58" t="s">
        <v>30</v>
      </c>
      <c r="O200" s="58">
        <v>2000</v>
      </c>
      <c r="P200" s="58">
        <v>55</v>
      </c>
      <c r="Q200" s="59" t="s">
        <v>1613</v>
      </c>
      <c r="R200" s="58">
        <v>2023</v>
      </c>
      <c r="S200" s="58">
        <v>1</v>
      </c>
    </row>
    <row r="201" spans="1:19" x14ac:dyDescent="0.25">
      <c r="A201" s="58">
        <v>1685</v>
      </c>
      <c r="B201" s="58" t="s">
        <v>1213</v>
      </c>
      <c r="C201" s="58" t="s">
        <v>28</v>
      </c>
      <c r="D201" s="60">
        <v>30934</v>
      </c>
      <c r="E201" s="58">
        <v>41</v>
      </c>
      <c r="F201" s="58" t="s">
        <v>31</v>
      </c>
      <c r="G201" s="58" t="s">
        <v>18</v>
      </c>
      <c r="H201" s="58">
        <v>11</v>
      </c>
      <c r="I201" s="58" t="s">
        <v>1590</v>
      </c>
      <c r="J201" s="58" t="s">
        <v>1657</v>
      </c>
      <c r="K201" s="60">
        <v>45251</v>
      </c>
      <c r="L201" s="58" t="s">
        <v>16</v>
      </c>
      <c r="M201" s="60">
        <v>45311</v>
      </c>
      <c r="N201" s="58" t="s">
        <v>30</v>
      </c>
      <c r="O201" s="58">
        <v>2500</v>
      </c>
      <c r="P201" s="58">
        <v>60</v>
      </c>
      <c r="Q201" s="59" t="s">
        <v>1613</v>
      </c>
      <c r="R201" s="58">
        <v>2024</v>
      </c>
      <c r="S201" s="58">
        <v>1</v>
      </c>
    </row>
    <row r="202" spans="1:19" x14ac:dyDescent="0.25">
      <c r="A202" s="58">
        <v>1888</v>
      </c>
      <c r="B202" s="58" t="s">
        <v>1140</v>
      </c>
      <c r="C202" s="58" t="s">
        <v>28</v>
      </c>
      <c r="D202" s="60">
        <v>29960</v>
      </c>
      <c r="E202" s="58">
        <v>44</v>
      </c>
      <c r="F202" s="58" t="s">
        <v>31</v>
      </c>
      <c r="G202" s="58" t="s">
        <v>21</v>
      </c>
      <c r="H202" s="58">
        <v>0</v>
      </c>
      <c r="I202" s="58" t="s">
        <v>1587</v>
      </c>
      <c r="J202" s="58" t="s">
        <v>1594</v>
      </c>
      <c r="K202" s="60">
        <v>44916</v>
      </c>
      <c r="L202" s="58" t="s">
        <v>16</v>
      </c>
      <c r="M202" s="60">
        <v>44951</v>
      </c>
      <c r="N202" s="58" t="s">
        <v>30</v>
      </c>
      <c r="O202" s="58">
        <v>2700</v>
      </c>
      <c r="P202" s="58">
        <v>35</v>
      </c>
      <c r="Q202" s="59" t="s">
        <v>1613</v>
      </c>
      <c r="R202" s="58">
        <v>2023</v>
      </c>
      <c r="S202" s="58">
        <v>1</v>
      </c>
    </row>
    <row r="203" spans="1:19" x14ac:dyDescent="0.25">
      <c r="A203" s="58">
        <v>2158</v>
      </c>
      <c r="B203" s="58" t="s">
        <v>283</v>
      </c>
      <c r="C203" s="58" t="s">
        <v>28</v>
      </c>
      <c r="D203" s="60">
        <v>36947</v>
      </c>
      <c r="E203" s="58">
        <v>25</v>
      </c>
      <c r="F203" s="58" t="s">
        <v>1591</v>
      </c>
      <c r="G203" s="58" t="s">
        <v>15</v>
      </c>
      <c r="H203" s="58">
        <v>15</v>
      </c>
      <c r="I203" s="58" t="s">
        <v>1584</v>
      </c>
      <c r="J203" s="58" t="s">
        <v>1594</v>
      </c>
      <c r="K203" s="60">
        <v>45235</v>
      </c>
      <c r="L203" s="58" t="s">
        <v>16</v>
      </c>
      <c r="M203" s="60">
        <v>45295</v>
      </c>
      <c r="N203" s="58" t="s">
        <v>30</v>
      </c>
      <c r="O203" s="58">
        <v>3100</v>
      </c>
      <c r="P203" s="58">
        <v>60</v>
      </c>
      <c r="Q203" s="59" t="s">
        <v>1613</v>
      </c>
      <c r="R203" s="58">
        <v>2024</v>
      </c>
      <c r="S203" s="58">
        <v>1</v>
      </c>
    </row>
    <row r="204" spans="1:19" x14ac:dyDescent="0.25">
      <c r="A204" s="58">
        <v>2200</v>
      </c>
      <c r="B204" s="58" t="s">
        <v>935</v>
      </c>
      <c r="C204" s="58" t="s">
        <v>28</v>
      </c>
      <c r="D204" s="60">
        <v>30065</v>
      </c>
      <c r="E204" s="58">
        <v>44</v>
      </c>
      <c r="F204" s="58" t="s">
        <v>31</v>
      </c>
      <c r="G204" s="58" t="s">
        <v>18</v>
      </c>
      <c r="H204" s="58">
        <v>16</v>
      </c>
      <c r="I204" s="58" t="s">
        <v>1580</v>
      </c>
      <c r="J204" s="58" t="s">
        <v>1594</v>
      </c>
      <c r="K204" s="60">
        <v>45282</v>
      </c>
      <c r="L204" s="58" t="s">
        <v>16</v>
      </c>
      <c r="M204" s="60">
        <v>45314</v>
      </c>
      <c r="N204" s="58" t="s">
        <v>30</v>
      </c>
      <c r="O204" s="58">
        <v>2100</v>
      </c>
      <c r="P204" s="58">
        <v>32</v>
      </c>
      <c r="Q204" s="59" t="s">
        <v>1613</v>
      </c>
      <c r="R204" s="58">
        <v>2024</v>
      </c>
      <c r="S204" s="58">
        <v>1</v>
      </c>
    </row>
    <row r="205" spans="1:19" x14ac:dyDescent="0.25">
      <c r="A205" s="58">
        <v>2367</v>
      </c>
      <c r="B205" s="58" t="s">
        <v>402</v>
      </c>
      <c r="C205" s="58" t="s">
        <v>28</v>
      </c>
      <c r="D205" s="60">
        <v>27399</v>
      </c>
      <c r="E205" s="58">
        <v>51</v>
      </c>
      <c r="F205" s="58" t="s">
        <v>1592</v>
      </c>
      <c r="G205" s="58" t="s">
        <v>15</v>
      </c>
      <c r="H205" s="58">
        <v>12</v>
      </c>
      <c r="I205" s="58" t="s">
        <v>1575</v>
      </c>
      <c r="J205" s="58" t="s">
        <v>1594</v>
      </c>
      <c r="K205" s="60">
        <v>45241</v>
      </c>
      <c r="L205" s="58" t="s">
        <v>16</v>
      </c>
      <c r="M205" s="60">
        <v>45298</v>
      </c>
      <c r="N205" s="58" t="s">
        <v>30</v>
      </c>
      <c r="O205" s="58">
        <v>3400</v>
      </c>
      <c r="P205" s="58">
        <v>57</v>
      </c>
      <c r="Q205" s="59" t="s">
        <v>1613</v>
      </c>
      <c r="R205" s="58">
        <v>2024</v>
      </c>
      <c r="S205" s="58">
        <v>1</v>
      </c>
    </row>
    <row r="206" spans="1:19" x14ac:dyDescent="0.25">
      <c r="A206" s="58">
        <v>3044</v>
      </c>
      <c r="B206" s="58" t="s">
        <v>754</v>
      </c>
      <c r="C206" s="58" t="s">
        <v>28</v>
      </c>
      <c r="D206" s="60">
        <v>28048</v>
      </c>
      <c r="E206" s="58">
        <v>49</v>
      </c>
      <c r="F206" s="58" t="s">
        <v>31</v>
      </c>
      <c r="G206" s="58" t="s">
        <v>15</v>
      </c>
      <c r="H206" s="58">
        <v>4</v>
      </c>
      <c r="I206" s="58" t="s">
        <v>1590</v>
      </c>
      <c r="J206" s="58" t="s">
        <v>1594</v>
      </c>
      <c r="K206" s="60">
        <v>44905</v>
      </c>
      <c r="L206" s="58" t="s">
        <v>16</v>
      </c>
      <c r="M206" s="60">
        <v>44948</v>
      </c>
      <c r="N206" s="58" t="s">
        <v>30</v>
      </c>
      <c r="O206" s="58">
        <v>3300</v>
      </c>
      <c r="P206" s="58">
        <v>43</v>
      </c>
      <c r="Q206" s="59" t="s">
        <v>1613</v>
      </c>
      <c r="R206" s="58">
        <v>2023</v>
      </c>
      <c r="S206" s="58">
        <v>1</v>
      </c>
    </row>
    <row r="207" spans="1:19" x14ac:dyDescent="0.25">
      <c r="A207" s="58">
        <v>3265</v>
      </c>
      <c r="B207" s="58" t="s">
        <v>60</v>
      </c>
      <c r="C207" s="58" t="s">
        <v>28</v>
      </c>
      <c r="D207" s="60">
        <v>28039</v>
      </c>
      <c r="E207" s="58">
        <v>49</v>
      </c>
      <c r="F207" s="58" t="s">
        <v>31</v>
      </c>
      <c r="G207" s="58" t="s">
        <v>15</v>
      </c>
      <c r="H207" s="58">
        <v>4</v>
      </c>
      <c r="I207" s="58" t="s">
        <v>1578</v>
      </c>
      <c r="J207" s="58" t="s">
        <v>1657</v>
      </c>
      <c r="K207" s="60">
        <v>44897</v>
      </c>
      <c r="L207" s="58" t="s">
        <v>16</v>
      </c>
      <c r="M207" s="60">
        <v>44940</v>
      </c>
      <c r="N207" s="58" t="s">
        <v>30</v>
      </c>
      <c r="O207" s="58">
        <v>3500</v>
      </c>
      <c r="P207" s="58">
        <v>43</v>
      </c>
      <c r="Q207" s="59" t="s">
        <v>1613</v>
      </c>
      <c r="R207" s="58">
        <v>2023</v>
      </c>
      <c r="S207" s="58">
        <v>1</v>
      </c>
    </row>
    <row r="208" spans="1:19" x14ac:dyDescent="0.25">
      <c r="A208" s="58">
        <v>1249</v>
      </c>
      <c r="B208" s="58" t="s">
        <v>724</v>
      </c>
      <c r="C208" s="58" t="s">
        <v>13</v>
      </c>
      <c r="D208" s="60">
        <v>37450</v>
      </c>
      <c r="E208" s="58">
        <v>24</v>
      </c>
      <c r="F208" s="58" t="s">
        <v>1591</v>
      </c>
      <c r="G208" s="58" t="s">
        <v>15</v>
      </c>
      <c r="H208" s="58">
        <v>3</v>
      </c>
      <c r="I208" s="58" t="s">
        <v>1583</v>
      </c>
      <c r="J208" s="58" t="s">
        <v>20</v>
      </c>
      <c r="K208" s="60">
        <v>44902</v>
      </c>
      <c r="L208" s="58" t="s">
        <v>16</v>
      </c>
      <c r="M208" s="60">
        <v>44938</v>
      </c>
      <c r="N208" s="58" t="s">
        <v>17</v>
      </c>
      <c r="O208" s="58">
        <v>3700</v>
      </c>
      <c r="P208" s="58">
        <v>36</v>
      </c>
      <c r="Q208" s="59" t="s">
        <v>1613</v>
      </c>
      <c r="R208" s="58">
        <v>2023</v>
      </c>
      <c r="S208" s="58">
        <v>1</v>
      </c>
    </row>
    <row r="209" spans="1:19" x14ac:dyDescent="0.25">
      <c r="A209" s="58">
        <v>1579</v>
      </c>
      <c r="B209" s="58" t="s">
        <v>797</v>
      </c>
      <c r="C209" s="58" t="s">
        <v>13</v>
      </c>
      <c r="D209" s="60">
        <v>28379</v>
      </c>
      <c r="E209" s="58">
        <v>48</v>
      </c>
      <c r="F209" s="58" t="s">
        <v>31</v>
      </c>
      <c r="G209" s="58" t="s">
        <v>21</v>
      </c>
      <c r="H209" s="58">
        <v>2</v>
      </c>
      <c r="I209" s="58" t="s">
        <v>1590</v>
      </c>
      <c r="J209" s="58" t="s">
        <v>1594</v>
      </c>
      <c r="K209" s="60">
        <v>44891</v>
      </c>
      <c r="L209" s="58" t="s">
        <v>16</v>
      </c>
      <c r="M209" s="60">
        <v>44946</v>
      </c>
      <c r="N209" s="58" t="s">
        <v>17</v>
      </c>
      <c r="O209" s="58">
        <v>3900</v>
      </c>
      <c r="P209" s="58">
        <v>55</v>
      </c>
      <c r="Q209" s="59" t="s">
        <v>1613</v>
      </c>
      <c r="R209" s="58">
        <v>2023</v>
      </c>
      <c r="S209" s="58">
        <v>1</v>
      </c>
    </row>
    <row r="210" spans="1:19" x14ac:dyDescent="0.25">
      <c r="A210" s="58">
        <v>2386</v>
      </c>
      <c r="B210" s="58" t="s">
        <v>67</v>
      </c>
      <c r="C210" s="58" t="s">
        <v>13</v>
      </c>
      <c r="D210" s="60">
        <v>33610</v>
      </c>
      <c r="E210" s="58">
        <v>34</v>
      </c>
      <c r="F210" s="58" t="s">
        <v>14</v>
      </c>
      <c r="G210" s="58" t="s">
        <v>18</v>
      </c>
      <c r="H210" s="58">
        <v>13</v>
      </c>
      <c r="I210" s="58" t="s">
        <v>1576</v>
      </c>
      <c r="J210" s="58" t="s">
        <v>20</v>
      </c>
      <c r="K210" s="60">
        <v>44908</v>
      </c>
      <c r="L210" s="58" t="s">
        <v>16</v>
      </c>
      <c r="M210" s="60">
        <v>44949</v>
      </c>
      <c r="N210" s="58" t="s">
        <v>17</v>
      </c>
      <c r="O210" s="58">
        <v>3500</v>
      </c>
      <c r="P210" s="58">
        <v>41</v>
      </c>
      <c r="Q210" s="59" t="s">
        <v>1613</v>
      </c>
      <c r="R210" s="58">
        <v>2023</v>
      </c>
      <c r="S210" s="58">
        <v>1</v>
      </c>
    </row>
    <row r="211" spans="1:19" x14ac:dyDescent="0.25">
      <c r="A211" s="58">
        <v>2969</v>
      </c>
      <c r="B211" s="58" t="s">
        <v>93</v>
      </c>
      <c r="C211" s="58" t="s">
        <v>13</v>
      </c>
      <c r="D211" s="60">
        <v>28523</v>
      </c>
      <c r="E211" s="58">
        <v>48</v>
      </c>
      <c r="F211" s="58" t="s">
        <v>31</v>
      </c>
      <c r="G211" s="58" t="s">
        <v>21</v>
      </c>
      <c r="H211" s="58">
        <v>20</v>
      </c>
      <c r="I211" s="58" t="s">
        <v>1578</v>
      </c>
      <c r="J211" s="58" t="s">
        <v>1657</v>
      </c>
      <c r="K211" s="60">
        <v>45254</v>
      </c>
      <c r="L211" s="58" t="s">
        <v>16</v>
      </c>
      <c r="M211" s="60">
        <v>45312</v>
      </c>
      <c r="N211" s="58" t="s">
        <v>17</v>
      </c>
      <c r="O211" s="58">
        <v>3100</v>
      </c>
      <c r="P211" s="58">
        <v>58</v>
      </c>
      <c r="Q211" s="59" t="s">
        <v>1613</v>
      </c>
      <c r="R211" s="58">
        <v>2024</v>
      </c>
      <c r="S211" s="58">
        <v>1</v>
      </c>
    </row>
    <row r="212" spans="1:19" x14ac:dyDescent="0.25">
      <c r="A212" s="58">
        <v>3113</v>
      </c>
      <c r="B212" s="58" t="s">
        <v>104</v>
      </c>
      <c r="C212" s="58" t="s">
        <v>13</v>
      </c>
      <c r="D212" s="60">
        <v>34588</v>
      </c>
      <c r="E212" s="58">
        <v>31</v>
      </c>
      <c r="F212" s="58" t="s">
        <v>14</v>
      </c>
      <c r="G212" s="58" t="s">
        <v>15</v>
      </c>
      <c r="H212" s="58">
        <v>10</v>
      </c>
      <c r="I212" s="58" t="s">
        <v>1584</v>
      </c>
      <c r="J212" s="58" t="s">
        <v>1657</v>
      </c>
      <c r="K212" s="60">
        <v>45245</v>
      </c>
      <c r="L212" s="58" t="s">
        <v>16</v>
      </c>
      <c r="M212" s="60">
        <v>45298</v>
      </c>
      <c r="N212" s="58" t="s">
        <v>17</v>
      </c>
      <c r="O212" s="58">
        <v>3900</v>
      </c>
      <c r="P212" s="58">
        <v>53</v>
      </c>
      <c r="Q212" s="59" t="s">
        <v>1613</v>
      </c>
      <c r="R212" s="58">
        <v>2024</v>
      </c>
      <c r="S212" s="58">
        <v>1</v>
      </c>
    </row>
    <row r="213" spans="1:19" x14ac:dyDescent="0.25">
      <c r="A213" s="58">
        <v>3348</v>
      </c>
      <c r="B213" s="58" t="s">
        <v>121</v>
      </c>
      <c r="C213" s="58" t="s">
        <v>13</v>
      </c>
      <c r="D213" s="60">
        <v>34957</v>
      </c>
      <c r="E213" s="58">
        <v>30</v>
      </c>
      <c r="F213" s="58" t="s">
        <v>1591</v>
      </c>
      <c r="G213" s="58" t="s">
        <v>19</v>
      </c>
      <c r="H213" s="58">
        <v>19</v>
      </c>
      <c r="I213" s="58" t="s">
        <v>1584</v>
      </c>
      <c r="J213" s="58" t="s">
        <v>1657</v>
      </c>
      <c r="K213" s="60">
        <v>44902</v>
      </c>
      <c r="L213" s="58" t="s">
        <v>16</v>
      </c>
      <c r="M213" s="60">
        <v>44957</v>
      </c>
      <c r="N213" s="58" t="s">
        <v>17</v>
      </c>
      <c r="O213" s="58">
        <v>3400</v>
      </c>
      <c r="P213" s="58">
        <v>55</v>
      </c>
      <c r="Q213" s="59" t="s">
        <v>1613</v>
      </c>
      <c r="R213" s="58">
        <v>2023</v>
      </c>
      <c r="S213" s="58">
        <v>1</v>
      </c>
    </row>
    <row r="214" spans="1:19" x14ac:dyDescent="0.25">
      <c r="A214" s="58">
        <v>3494</v>
      </c>
      <c r="B214" s="58" t="s">
        <v>133</v>
      </c>
      <c r="C214" s="58" t="s">
        <v>13</v>
      </c>
      <c r="D214" s="60">
        <v>34606</v>
      </c>
      <c r="E214" s="58">
        <v>31</v>
      </c>
      <c r="F214" s="58" t="s">
        <v>14</v>
      </c>
      <c r="G214" s="58" t="s">
        <v>21</v>
      </c>
      <c r="H214" s="58">
        <v>16</v>
      </c>
      <c r="I214" s="58" t="s">
        <v>1588</v>
      </c>
      <c r="J214" s="58" t="s">
        <v>20</v>
      </c>
      <c r="K214" s="60">
        <v>44910</v>
      </c>
      <c r="L214" s="58" t="s">
        <v>16</v>
      </c>
      <c r="M214" s="60">
        <v>44954</v>
      </c>
      <c r="N214" s="58" t="s">
        <v>17</v>
      </c>
      <c r="O214" s="58">
        <v>2300</v>
      </c>
      <c r="P214" s="58">
        <v>44</v>
      </c>
      <c r="Q214" s="59" t="s">
        <v>1613</v>
      </c>
      <c r="R214" s="58">
        <v>2023</v>
      </c>
      <c r="S214" s="58">
        <v>1</v>
      </c>
    </row>
    <row r="215" spans="1:19" x14ac:dyDescent="0.25">
      <c r="A215" s="58">
        <v>3658</v>
      </c>
      <c r="B215" s="58" t="s">
        <v>1538</v>
      </c>
      <c r="C215" s="58" t="s">
        <v>13</v>
      </c>
      <c r="D215" s="60">
        <v>28090</v>
      </c>
      <c r="E215" s="58">
        <v>49</v>
      </c>
      <c r="F215" s="58" t="s">
        <v>31</v>
      </c>
      <c r="G215" s="58" t="s">
        <v>21</v>
      </c>
      <c r="H215" s="58">
        <v>17</v>
      </c>
      <c r="I215" s="58" t="s">
        <v>1579</v>
      </c>
      <c r="J215" s="58" t="s">
        <v>1594</v>
      </c>
      <c r="K215" s="60">
        <v>45281</v>
      </c>
      <c r="L215" s="58" t="s">
        <v>16</v>
      </c>
      <c r="M215" s="60">
        <v>45317</v>
      </c>
      <c r="N215" s="58" t="s">
        <v>17</v>
      </c>
      <c r="O215" s="58">
        <v>3200</v>
      </c>
      <c r="P215" s="58">
        <v>36</v>
      </c>
      <c r="Q215" s="59" t="s">
        <v>1613</v>
      </c>
      <c r="R215" s="58">
        <v>2024</v>
      </c>
      <c r="S215" s="58">
        <v>1</v>
      </c>
    </row>
    <row r="216" spans="1:19" x14ac:dyDescent="0.25">
      <c r="A216" s="58">
        <v>1954</v>
      </c>
      <c r="B216" s="58" t="s">
        <v>185</v>
      </c>
      <c r="C216" s="58" t="s">
        <v>13</v>
      </c>
      <c r="D216" s="60">
        <v>36474</v>
      </c>
      <c r="E216" s="58">
        <v>26</v>
      </c>
      <c r="F216" s="58" t="s">
        <v>1591</v>
      </c>
      <c r="G216" s="58" t="s">
        <v>21</v>
      </c>
      <c r="H216" s="58">
        <v>1</v>
      </c>
      <c r="I216" s="58" t="s">
        <v>1585</v>
      </c>
      <c r="J216" s="58" t="s">
        <v>1595</v>
      </c>
      <c r="K216" s="60">
        <v>45261</v>
      </c>
      <c r="L216" s="58" t="s">
        <v>16</v>
      </c>
      <c r="M216" s="60">
        <v>45296</v>
      </c>
      <c r="N216" s="58" t="s">
        <v>17</v>
      </c>
      <c r="O216" s="58">
        <v>2400</v>
      </c>
      <c r="P216" s="58">
        <v>35</v>
      </c>
      <c r="Q216" s="59" t="s">
        <v>1613</v>
      </c>
      <c r="R216" s="58">
        <v>2024</v>
      </c>
      <c r="S216" s="58">
        <v>1</v>
      </c>
    </row>
    <row r="217" spans="1:19" x14ac:dyDescent="0.25">
      <c r="A217" s="58">
        <v>2030</v>
      </c>
      <c r="B217" s="58" t="s">
        <v>187</v>
      </c>
      <c r="C217" s="58" t="s">
        <v>13</v>
      </c>
      <c r="D217" s="60">
        <v>32612</v>
      </c>
      <c r="E217" s="58">
        <v>37</v>
      </c>
      <c r="F217" s="58" t="s">
        <v>14</v>
      </c>
      <c r="G217" s="58" t="s">
        <v>21</v>
      </c>
      <c r="H217" s="58">
        <v>3</v>
      </c>
      <c r="I217" s="58" t="s">
        <v>1587</v>
      </c>
      <c r="J217" s="58" t="s">
        <v>1595</v>
      </c>
      <c r="K217" s="60">
        <v>45271</v>
      </c>
      <c r="L217" s="58" t="s">
        <v>16</v>
      </c>
      <c r="M217" s="60">
        <v>45322</v>
      </c>
      <c r="N217" s="58" t="s">
        <v>17</v>
      </c>
      <c r="O217" s="58">
        <v>3000</v>
      </c>
      <c r="P217" s="58">
        <v>51</v>
      </c>
      <c r="Q217" s="59" t="s">
        <v>1613</v>
      </c>
      <c r="R217" s="58">
        <v>2024</v>
      </c>
      <c r="S217" s="58">
        <v>1</v>
      </c>
    </row>
    <row r="218" spans="1:19" x14ac:dyDescent="0.25">
      <c r="A218" s="58">
        <v>2091</v>
      </c>
      <c r="B218" s="58" t="s">
        <v>154</v>
      </c>
      <c r="C218" s="58" t="s">
        <v>13</v>
      </c>
      <c r="D218" s="60">
        <v>30787</v>
      </c>
      <c r="E218" s="58">
        <v>42</v>
      </c>
      <c r="F218" s="58" t="s">
        <v>31</v>
      </c>
      <c r="G218" s="58" t="s">
        <v>18</v>
      </c>
      <c r="H218" s="58">
        <v>6</v>
      </c>
      <c r="I218" s="58" t="s">
        <v>1580</v>
      </c>
      <c r="J218" s="58" t="s">
        <v>1595</v>
      </c>
      <c r="K218" s="60">
        <v>45271</v>
      </c>
      <c r="L218" s="58" t="s">
        <v>16</v>
      </c>
      <c r="M218" s="60">
        <v>45301</v>
      </c>
      <c r="N218" s="58" t="s">
        <v>17</v>
      </c>
      <c r="O218" s="58">
        <v>3900</v>
      </c>
      <c r="P218" s="58">
        <v>30</v>
      </c>
      <c r="Q218" s="59" t="s">
        <v>1613</v>
      </c>
      <c r="R218" s="58">
        <v>2024</v>
      </c>
      <c r="S218" s="58">
        <v>1</v>
      </c>
    </row>
    <row r="219" spans="1:19" x14ac:dyDescent="0.25">
      <c r="A219" s="58">
        <v>2570</v>
      </c>
      <c r="B219" s="58" t="s">
        <v>208</v>
      </c>
      <c r="C219" s="58" t="s">
        <v>13</v>
      </c>
      <c r="D219" s="60">
        <v>28185</v>
      </c>
      <c r="E219" s="58">
        <v>49</v>
      </c>
      <c r="F219" s="58" t="s">
        <v>31</v>
      </c>
      <c r="G219" s="58" t="s">
        <v>19</v>
      </c>
      <c r="H219" s="58">
        <v>19</v>
      </c>
      <c r="I219" s="58" t="s">
        <v>1578</v>
      </c>
      <c r="J219" s="58" t="s">
        <v>1595</v>
      </c>
      <c r="K219" s="60">
        <v>45289</v>
      </c>
      <c r="L219" s="58" t="s">
        <v>16</v>
      </c>
      <c r="M219" s="60">
        <v>45319</v>
      </c>
      <c r="N219" s="58" t="s">
        <v>17</v>
      </c>
      <c r="O219" s="58">
        <v>3300</v>
      </c>
      <c r="P219" s="58">
        <v>30</v>
      </c>
      <c r="Q219" s="59" t="s">
        <v>1613</v>
      </c>
      <c r="R219" s="58">
        <v>2024</v>
      </c>
      <c r="S219" s="58">
        <v>1</v>
      </c>
    </row>
    <row r="220" spans="1:19" x14ac:dyDescent="0.25">
      <c r="A220" s="58">
        <v>2619</v>
      </c>
      <c r="B220" s="58" t="s">
        <v>211</v>
      </c>
      <c r="C220" s="58" t="s">
        <v>13</v>
      </c>
      <c r="D220" s="60">
        <v>32634</v>
      </c>
      <c r="E220" s="58">
        <v>37</v>
      </c>
      <c r="F220" s="58" t="s">
        <v>14</v>
      </c>
      <c r="G220" s="58" t="s">
        <v>19</v>
      </c>
      <c r="H220" s="58">
        <v>17</v>
      </c>
      <c r="I220" s="58" t="s">
        <v>1583</v>
      </c>
      <c r="J220" s="58" t="s">
        <v>1595</v>
      </c>
      <c r="K220" s="60">
        <v>45266</v>
      </c>
      <c r="L220" s="58" t="s">
        <v>16</v>
      </c>
      <c r="M220" s="60">
        <v>45322</v>
      </c>
      <c r="N220" s="58" t="s">
        <v>17</v>
      </c>
      <c r="O220" s="58">
        <v>3900</v>
      </c>
      <c r="P220" s="58">
        <v>56</v>
      </c>
      <c r="Q220" s="59" t="s">
        <v>1613</v>
      </c>
      <c r="R220" s="58">
        <v>2024</v>
      </c>
      <c r="S220" s="58">
        <v>1</v>
      </c>
    </row>
    <row r="221" spans="1:19" x14ac:dyDescent="0.25">
      <c r="A221" s="58">
        <v>2635</v>
      </c>
      <c r="B221" s="58" t="s">
        <v>212</v>
      </c>
      <c r="C221" s="58" t="s">
        <v>13</v>
      </c>
      <c r="D221" s="60">
        <v>28900</v>
      </c>
      <c r="E221" s="58">
        <v>47</v>
      </c>
      <c r="F221" s="58" t="s">
        <v>31</v>
      </c>
      <c r="G221" s="58" t="s">
        <v>15</v>
      </c>
      <c r="H221" s="58">
        <v>2</v>
      </c>
      <c r="I221" s="58" t="s">
        <v>1579</v>
      </c>
      <c r="J221" s="58" t="s">
        <v>1595</v>
      </c>
      <c r="K221" s="60">
        <v>44891</v>
      </c>
      <c r="L221" s="58" t="s">
        <v>16</v>
      </c>
      <c r="M221" s="60">
        <v>44939</v>
      </c>
      <c r="N221" s="58" t="s">
        <v>17</v>
      </c>
      <c r="O221" s="58">
        <v>2400</v>
      </c>
      <c r="P221" s="58">
        <v>48</v>
      </c>
      <c r="Q221" s="59" t="s">
        <v>1613</v>
      </c>
      <c r="R221" s="58">
        <v>2023</v>
      </c>
      <c r="S221" s="58">
        <v>1</v>
      </c>
    </row>
    <row r="222" spans="1:19" x14ac:dyDescent="0.25">
      <c r="A222" s="58">
        <v>3056</v>
      </c>
      <c r="B222" s="58" t="s">
        <v>242</v>
      </c>
      <c r="C222" s="58" t="s">
        <v>13</v>
      </c>
      <c r="D222" s="60">
        <v>31459</v>
      </c>
      <c r="E222" s="58">
        <v>40</v>
      </c>
      <c r="F222" s="58" t="s">
        <v>14</v>
      </c>
      <c r="G222" s="58" t="s">
        <v>15</v>
      </c>
      <c r="H222" s="58">
        <v>19</v>
      </c>
      <c r="I222" s="58" t="s">
        <v>1590</v>
      </c>
      <c r="J222" s="58" t="s">
        <v>1595</v>
      </c>
      <c r="K222" s="60">
        <v>44902</v>
      </c>
      <c r="L222" s="58" t="s">
        <v>16</v>
      </c>
      <c r="M222" s="60">
        <v>44944</v>
      </c>
      <c r="N222" s="58" t="s">
        <v>17</v>
      </c>
      <c r="O222" s="58">
        <v>3200</v>
      </c>
      <c r="P222" s="58">
        <v>42</v>
      </c>
      <c r="Q222" s="59" t="s">
        <v>1613</v>
      </c>
      <c r="R222" s="58">
        <v>2023</v>
      </c>
      <c r="S222" s="58">
        <v>1</v>
      </c>
    </row>
    <row r="223" spans="1:19" x14ac:dyDescent="0.25">
      <c r="A223" s="58">
        <v>3073</v>
      </c>
      <c r="B223" s="58" t="s">
        <v>243</v>
      </c>
      <c r="C223" s="58" t="s">
        <v>13</v>
      </c>
      <c r="D223" s="60">
        <v>35049</v>
      </c>
      <c r="E223" s="58">
        <v>30</v>
      </c>
      <c r="F223" s="58" t="s">
        <v>1591</v>
      </c>
      <c r="G223" s="58" t="s">
        <v>19</v>
      </c>
      <c r="H223" s="58">
        <v>5</v>
      </c>
      <c r="I223" s="58" t="s">
        <v>1590</v>
      </c>
      <c r="J223" s="58" t="s">
        <v>1595</v>
      </c>
      <c r="K223" s="60">
        <v>45272</v>
      </c>
      <c r="L223" s="58" t="s">
        <v>16</v>
      </c>
      <c r="M223" s="60">
        <v>45307</v>
      </c>
      <c r="N223" s="58" t="s">
        <v>17</v>
      </c>
      <c r="O223" s="58">
        <v>3200</v>
      </c>
      <c r="P223" s="58">
        <v>35</v>
      </c>
      <c r="Q223" s="59" t="s">
        <v>1613</v>
      </c>
      <c r="R223" s="58">
        <v>2024</v>
      </c>
      <c r="S223" s="58">
        <v>1</v>
      </c>
    </row>
    <row r="224" spans="1:19" x14ac:dyDescent="0.25">
      <c r="A224" s="58">
        <v>3248</v>
      </c>
      <c r="B224" s="58" t="s">
        <v>254</v>
      </c>
      <c r="C224" s="58" t="s">
        <v>13</v>
      </c>
      <c r="D224" s="60">
        <v>37830</v>
      </c>
      <c r="E224" s="58">
        <v>23</v>
      </c>
      <c r="F224" s="58" t="s">
        <v>1591</v>
      </c>
      <c r="G224" s="58" t="s">
        <v>15</v>
      </c>
      <c r="H224" s="58">
        <v>14</v>
      </c>
      <c r="I224" s="58" t="s">
        <v>1583</v>
      </c>
      <c r="J224" s="58" t="s">
        <v>1595</v>
      </c>
      <c r="K224" s="60">
        <v>44896</v>
      </c>
      <c r="L224" s="58" t="s">
        <v>16</v>
      </c>
      <c r="M224" s="60">
        <v>44939</v>
      </c>
      <c r="N224" s="58" t="s">
        <v>17</v>
      </c>
      <c r="O224" s="58">
        <v>3600</v>
      </c>
      <c r="P224" s="58">
        <v>43</v>
      </c>
      <c r="Q224" s="59" t="s">
        <v>1613</v>
      </c>
      <c r="R224" s="58">
        <v>2023</v>
      </c>
      <c r="S224" s="58">
        <v>1</v>
      </c>
    </row>
    <row r="225" spans="1:19" x14ac:dyDescent="0.25">
      <c r="A225" s="58">
        <v>3258</v>
      </c>
      <c r="B225" s="58" t="s">
        <v>115</v>
      </c>
      <c r="C225" s="58" t="s">
        <v>13</v>
      </c>
      <c r="D225" s="60">
        <v>37885</v>
      </c>
      <c r="E225" s="58">
        <v>22</v>
      </c>
      <c r="F225" s="58" t="s">
        <v>1591</v>
      </c>
      <c r="G225" s="58" t="s">
        <v>19</v>
      </c>
      <c r="H225" s="58">
        <v>2</v>
      </c>
      <c r="I225" s="58" t="s">
        <v>1585</v>
      </c>
      <c r="J225" s="58" t="s">
        <v>1595</v>
      </c>
      <c r="K225" s="60">
        <v>45259</v>
      </c>
      <c r="L225" s="58" t="s">
        <v>16</v>
      </c>
      <c r="M225" s="60">
        <v>45307</v>
      </c>
      <c r="N225" s="58" t="s">
        <v>17</v>
      </c>
      <c r="O225" s="58">
        <v>2300</v>
      </c>
      <c r="P225" s="58">
        <v>48</v>
      </c>
      <c r="Q225" s="59" t="s">
        <v>1613</v>
      </c>
      <c r="R225" s="58">
        <v>2024</v>
      </c>
      <c r="S225" s="58">
        <v>1</v>
      </c>
    </row>
    <row r="226" spans="1:19" x14ac:dyDescent="0.25">
      <c r="A226" s="58">
        <v>3818</v>
      </c>
      <c r="B226" s="58" t="s">
        <v>287</v>
      </c>
      <c r="C226" s="58" t="s">
        <v>13</v>
      </c>
      <c r="D226" s="60">
        <v>31342</v>
      </c>
      <c r="E226" s="58">
        <v>40</v>
      </c>
      <c r="F226" s="58" t="s">
        <v>14</v>
      </c>
      <c r="G226" s="58" t="s">
        <v>18</v>
      </c>
      <c r="H226" s="58">
        <v>17</v>
      </c>
      <c r="I226" s="58" t="s">
        <v>1584</v>
      </c>
      <c r="J226" s="58" t="s">
        <v>1595</v>
      </c>
      <c r="K226" s="60">
        <v>45252</v>
      </c>
      <c r="L226" s="58" t="s">
        <v>16</v>
      </c>
      <c r="M226" s="60">
        <v>45295</v>
      </c>
      <c r="N226" s="58" t="s">
        <v>17</v>
      </c>
      <c r="O226" s="58">
        <v>3300</v>
      </c>
      <c r="P226" s="58">
        <v>43</v>
      </c>
      <c r="Q226" s="59" t="s">
        <v>1613</v>
      </c>
      <c r="R226" s="58">
        <v>2024</v>
      </c>
      <c r="S226" s="58">
        <v>1</v>
      </c>
    </row>
    <row r="227" spans="1:19" x14ac:dyDescent="0.25">
      <c r="A227" s="58">
        <v>3305</v>
      </c>
      <c r="B227" s="58" t="s">
        <v>256</v>
      </c>
      <c r="C227" s="58" t="s">
        <v>23</v>
      </c>
      <c r="D227" s="60">
        <v>36270</v>
      </c>
      <c r="E227" s="58">
        <v>27</v>
      </c>
      <c r="F227" s="58" t="s">
        <v>1591</v>
      </c>
      <c r="G227" s="58" t="s">
        <v>19</v>
      </c>
      <c r="H227" s="58">
        <v>6</v>
      </c>
      <c r="I227" s="58" t="s">
        <v>1583</v>
      </c>
      <c r="J227" s="58" t="s">
        <v>1595</v>
      </c>
      <c r="K227" s="60">
        <v>45267</v>
      </c>
      <c r="L227" s="58" t="s">
        <v>16</v>
      </c>
      <c r="M227" s="60">
        <v>45304</v>
      </c>
      <c r="N227" s="58" t="s">
        <v>17</v>
      </c>
      <c r="O227" s="58">
        <v>3800</v>
      </c>
      <c r="P227" s="58">
        <v>37</v>
      </c>
      <c r="Q227" s="59" t="s">
        <v>1613</v>
      </c>
      <c r="R227" s="58">
        <v>2024</v>
      </c>
      <c r="S227" s="58">
        <v>1</v>
      </c>
    </row>
    <row r="228" spans="1:19" x14ac:dyDescent="0.25">
      <c r="A228" s="58">
        <v>1444</v>
      </c>
      <c r="B228" s="58" t="s">
        <v>159</v>
      </c>
      <c r="C228" s="58" t="s">
        <v>28</v>
      </c>
      <c r="D228" s="60">
        <v>36778</v>
      </c>
      <c r="E228" s="58">
        <v>25</v>
      </c>
      <c r="F228" s="58" t="s">
        <v>1591</v>
      </c>
      <c r="G228" s="58" t="s">
        <v>19</v>
      </c>
      <c r="H228" s="58">
        <v>0</v>
      </c>
      <c r="I228" s="58" t="s">
        <v>1583</v>
      </c>
      <c r="J228" s="58" t="s">
        <v>20</v>
      </c>
      <c r="K228" s="60">
        <v>44897</v>
      </c>
      <c r="L228" s="58" t="s">
        <v>16</v>
      </c>
      <c r="M228" s="60">
        <v>44943</v>
      </c>
      <c r="N228" s="58" t="s">
        <v>17</v>
      </c>
      <c r="O228" s="58">
        <v>3000</v>
      </c>
      <c r="P228" s="58">
        <v>46</v>
      </c>
      <c r="Q228" s="59" t="s">
        <v>1613</v>
      </c>
      <c r="R228" s="58">
        <v>2023</v>
      </c>
      <c r="S228" s="58">
        <v>1</v>
      </c>
    </row>
    <row r="229" spans="1:19" x14ac:dyDescent="0.25">
      <c r="A229" s="58">
        <v>2205</v>
      </c>
      <c r="B229" s="58" t="s">
        <v>53</v>
      </c>
      <c r="C229" s="58" t="s">
        <v>28</v>
      </c>
      <c r="D229" s="60">
        <v>29094</v>
      </c>
      <c r="E229" s="58">
        <v>47</v>
      </c>
      <c r="F229" s="58" t="s">
        <v>31</v>
      </c>
      <c r="G229" s="58" t="s">
        <v>21</v>
      </c>
      <c r="H229" s="58">
        <v>13</v>
      </c>
      <c r="I229" s="58" t="s">
        <v>1586</v>
      </c>
      <c r="J229" s="58" t="s">
        <v>20</v>
      </c>
      <c r="K229" s="60">
        <v>45261</v>
      </c>
      <c r="L229" s="58" t="s">
        <v>16</v>
      </c>
      <c r="M229" s="60">
        <v>45295</v>
      </c>
      <c r="N229" s="58" t="s">
        <v>17</v>
      </c>
      <c r="O229" s="58">
        <v>2700</v>
      </c>
      <c r="P229" s="58">
        <v>34</v>
      </c>
      <c r="Q229" s="59" t="s">
        <v>1613</v>
      </c>
      <c r="R229" s="58">
        <v>2024</v>
      </c>
      <c r="S229" s="58">
        <v>1</v>
      </c>
    </row>
    <row r="230" spans="1:19" x14ac:dyDescent="0.25">
      <c r="A230" s="58">
        <v>2514</v>
      </c>
      <c r="B230" s="58" t="s">
        <v>596</v>
      </c>
      <c r="C230" s="58" t="s">
        <v>28</v>
      </c>
      <c r="D230" s="60">
        <v>31346</v>
      </c>
      <c r="E230" s="58">
        <v>40</v>
      </c>
      <c r="F230" s="58" t="s">
        <v>14</v>
      </c>
      <c r="G230" s="58" t="s">
        <v>19</v>
      </c>
      <c r="H230" s="58">
        <v>10</v>
      </c>
      <c r="I230" s="58" t="s">
        <v>1578</v>
      </c>
      <c r="J230" s="58" t="s">
        <v>1657</v>
      </c>
      <c r="K230" s="60">
        <v>44895</v>
      </c>
      <c r="L230" s="58" t="s">
        <v>16</v>
      </c>
      <c r="M230" s="60">
        <v>44934</v>
      </c>
      <c r="N230" s="58" t="s">
        <v>17</v>
      </c>
      <c r="O230" s="58">
        <v>3000</v>
      </c>
      <c r="P230" s="58">
        <v>39</v>
      </c>
      <c r="Q230" s="59" t="s">
        <v>1613</v>
      </c>
      <c r="R230" s="58">
        <v>2023</v>
      </c>
      <c r="S230" s="58">
        <v>1</v>
      </c>
    </row>
    <row r="231" spans="1:19" x14ac:dyDescent="0.25">
      <c r="A231" s="58">
        <v>2585</v>
      </c>
      <c r="B231" s="58" t="s">
        <v>329</v>
      </c>
      <c r="C231" s="58" t="s">
        <v>28</v>
      </c>
      <c r="D231" s="60">
        <v>31113</v>
      </c>
      <c r="E231" s="58">
        <v>41</v>
      </c>
      <c r="F231" s="58" t="s">
        <v>14</v>
      </c>
      <c r="G231" s="58" t="s">
        <v>18</v>
      </c>
      <c r="H231" s="58">
        <v>2</v>
      </c>
      <c r="I231" s="58" t="s">
        <v>1585</v>
      </c>
      <c r="J231" s="58" t="s">
        <v>1657</v>
      </c>
      <c r="K231" s="60">
        <v>45256</v>
      </c>
      <c r="L231" s="58" t="s">
        <v>16</v>
      </c>
      <c r="M231" s="60">
        <v>45307</v>
      </c>
      <c r="N231" s="58" t="s">
        <v>17</v>
      </c>
      <c r="O231" s="58">
        <v>2200</v>
      </c>
      <c r="P231" s="58">
        <v>51</v>
      </c>
      <c r="Q231" s="59" t="s">
        <v>1613</v>
      </c>
      <c r="R231" s="58">
        <v>2024</v>
      </c>
      <c r="S231" s="58">
        <v>1</v>
      </c>
    </row>
    <row r="232" spans="1:19" x14ac:dyDescent="0.25">
      <c r="A232" s="58">
        <v>2725</v>
      </c>
      <c r="B232" s="58" t="s">
        <v>1161</v>
      </c>
      <c r="C232" s="58" t="s">
        <v>28</v>
      </c>
      <c r="D232" s="60">
        <v>37231</v>
      </c>
      <c r="E232" s="58">
        <v>24</v>
      </c>
      <c r="F232" s="58" t="s">
        <v>1591</v>
      </c>
      <c r="G232" s="58" t="s">
        <v>19</v>
      </c>
      <c r="H232" s="58">
        <v>9</v>
      </c>
      <c r="I232" s="58" t="s">
        <v>1579</v>
      </c>
      <c r="J232" s="58" t="s">
        <v>1657</v>
      </c>
      <c r="K232" s="60">
        <v>44881</v>
      </c>
      <c r="L232" s="58" t="s">
        <v>16</v>
      </c>
      <c r="M232" s="60">
        <v>44940</v>
      </c>
      <c r="N232" s="58" t="s">
        <v>17</v>
      </c>
      <c r="O232" s="58">
        <v>3200</v>
      </c>
      <c r="P232" s="58">
        <v>59</v>
      </c>
      <c r="Q232" s="59" t="s">
        <v>1613</v>
      </c>
      <c r="R232" s="58">
        <v>2023</v>
      </c>
      <c r="S232" s="58">
        <v>1</v>
      </c>
    </row>
    <row r="233" spans="1:19" x14ac:dyDescent="0.25">
      <c r="A233" s="58">
        <v>2931</v>
      </c>
      <c r="B233" s="58" t="s">
        <v>92</v>
      </c>
      <c r="C233" s="58" t="s">
        <v>28</v>
      </c>
      <c r="D233" s="60">
        <v>31193</v>
      </c>
      <c r="E233" s="58">
        <v>41</v>
      </c>
      <c r="F233" s="58" t="s">
        <v>14</v>
      </c>
      <c r="G233" s="58" t="s">
        <v>15</v>
      </c>
      <c r="H233" s="58">
        <v>10</v>
      </c>
      <c r="I233" s="58" t="s">
        <v>1579</v>
      </c>
      <c r="J233" s="58" t="s">
        <v>1657</v>
      </c>
      <c r="K233" s="60">
        <v>45259</v>
      </c>
      <c r="L233" s="58" t="s">
        <v>16</v>
      </c>
      <c r="M233" s="60">
        <v>45306</v>
      </c>
      <c r="N233" s="58" t="s">
        <v>17</v>
      </c>
      <c r="O233" s="58">
        <v>3100</v>
      </c>
      <c r="P233" s="58">
        <v>47</v>
      </c>
      <c r="Q233" s="59" t="s">
        <v>1613</v>
      </c>
      <c r="R233" s="58">
        <v>2024</v>
      </c>
      <c r="S233" s="58">
        <v>1</v>
      </c>
    </row>
    <row r="234" spans="1:19" x14ac:dyDescent="0.25">
      <c r="A234" s="58">
        <v>2970</v>
      </c>
      <c r="B234" s="58" t="s">
        <v>94</v>
      </c>
      <c r="C234" s="58" t="s">
        <v>28</v>
      </c>
      <c r="D234" s="60">
        <v>29482</v>
      </c>
      <c r="E234" s="58">
        <v>45</v>
      </c>
      <c r="F234" s="58" t="s">
        <v>31</v>
      </c>
      <c r="G234" s="58" t="s">
        <v>18</v>
      </c>
      <c r="H234" s="58">
        <v>17</v>
      </c>
      <c r="I234" s="58" t="s">
        <v>1588</v>
      </c>
      <c r="J234" s="58" t="s">
        <v>1657</v>
      </c>
      <c r="K234" s="60">
        <v>45264</v>
      </c>
      <c r="L234" s="58" t="s">
        <v>16</v>
      </c>
      <c r="M234" s="60">
        <v>45312</v>
      </c>
      <c r="N234" s="58" t="s">
        <v>17</v>
      </c>
      <c r="O234" s="58">
        <v>2900</v>
      </c>
      <c r="P234" s="58">
        <v>48</v>
      </c>
      <c r="Q234" s="59" t="s">
        <v>1613</v>
      </c>
      <c r="R234" s="58">
        <v>2024</v>
      </c>
      <c r="S234" s="58">
        <v>1</v>
      </c>
    </row>
    <row r="235" spans="1:19" x14ac:dyDescent="0.25">
      <c r="A235" s="58">
        <v>3517</v>
      </c>
      <c r="B235" s="58" t="s">
        <v>134</v>
      </c>
      <c r="C235" s="58" t="s">
        <v>28</v>
      </c>
      <c r="D235" s="60">
        <v>37879</v>
      </c>
      <c r="E235" s="58">
        <v>22</v>
      </c>
      <c r="F235" s="58" t="s">
        <v>1591</v>
      </c>
      <c r="G235" s="58" t="s">
        <v>19</v>
      </c>
      <c r="H235" s="58">
        <v>2</v>
      </c>
      <c r="I235" s="58" t="s">
        <v>1577</v>
      </c>
      <c r="J235" s="58" t="s">
        <v>20</v>
      </c>
      <c r="K235" s="60">
        <v>44905</v>
      </c>
      <c r="L235" s="58" t="s">
        <v>16</v>
      </c>
      <c r="M235" s="60">
        <v>44948</v>
      </c>
      <c r="N235" s="58" t="s">
        <v>17</v>
      </c>
      <c r="O235" s="58">
        <v>3800</v>
      </c>
      <c r="P235" s="58">
        <v>43</v>
      </c>
      <c r="Q235" s="59" t="s">
        <v>1613</v>
      </c>
      <c r="R235" s="58">
        <v>2023</v>
      </c>
      <c r="S235" s="58">
        <v>1</v>
      </c>
    </row>
    <row r="236" spans="1:19" x14ac:dyDescent="0.25">
      <c r="A236" s="58">
        <v>1439</v>
      </c>
      <c r="B236" s="58" t="s">
        <v>158</v>
      </c>
      <c r="C236" s="58" t="s">
        <v>28</v>
      </c>
      <c r="D236" s="60">
        <v>33228</v>
      </c>
      <c r="E236" s="58">
        <v>35</v>
      </c>
      <c r="F236" s="58" t="s">
        <v>14</v>
      </c>
      <c r="G236" s="58" t="s">
        <v>19</v>
      </c>
      <c r="H236" s="58">
        <v>15</v>
      </c>
      <c r="I236" s="58" t="s">
        <v>1590</v>
      </c>
      <c r="J236" s="58" t="s">
        <v>1595</v>
      </c>
      <c r="K236" s="60">
        <v>45263</v>
      </c>
      <c r="L236" s="58" t="s">
        <v>16</v>
      </c>
      <c r="M236" s="60">
        <v>45302</v>
      </c>
      <c r="N236" s="58" t="s">
        <v>17</v>
      </c>
      <c r="O236" s="58">
        <v>3900</v>
      </c>
      <c r="P236" s="58">
        <v>39</v>
      </c>
      <c r="Q236" s="59" t="s">
        <v>1613</v>
      </c>
      <c r="R236" s="58">
        <v>2024</v>
      </c>
      <c r="S236" s="58">
        <v>1</v>
      </c>
    </row>
    <row r="237" spans="1:19" x14ac:dyDescent="0.25">
      <c r="A237" s="58">
        <v>1912</v>
      </c>
      <c r="B237" s="58" t="s">
        <v>179</v>
      </c>
      <c r="C237" s="58" t="s">
        <v>28</v>
      </c>
      <c r="D237" s="60">
        <v>30790</v>
      </c>
      <c r="E237" s="58">
        <v>42</v>
      </c>
      <c r="F237" s="58" t="s">
        <v>31</v>
      </c>
      <c r="G237" s="58" t="s">
        <v>18</v>
      </c>
      <c r="H237" s="58">
        <v>17</v>
      </c>
      <c r="I237" s="58" t="s">
        <v>1588</v>
      </c>
      <c r="J237" s="58" t="s">
        <v>1595</v>
      </c>
      <c r="K237" s="60">
        <v>45280</v>
      </c>
      <c r="L237" s="58" t="s">
        <v>16</v>
      </c>
      <c r="M237" s="60">
        <v>45320</v>
      </c>
      <c r="N237" s="58" t="s">
        <v>17</v>
      </c>
      <c r="O237" s="58">
        <v>2900</v>
      </c>
      <c r="P237" s="58">
        <v>40</v>
      </c>
      <c r="Q237" s="59" t="s">
        <v>1613</v>
      </c>
      <c r="R237" s="58">
        <v>2024</v>
      </c>
      <c r="S237" s="58">
        <v>1</v>
      </c>
    </row>
    <row r="238" spans="1:19" x14ac:dyDescent="0.25">
      <c r="A238" s="58">
        <v>2153</v>
      </c>
      <c r="B238" s="58" t="s">
        <v>189</v>
      </c>
      <c r="C238" s="58" t="s">
        <v>28</v>
      </c>
      <c r="D238" s="60">
        <v>34940</v>
      </c>
      <c r="E238" s="58">
        <v>30</v>
      </c>
      <c r="F238" s="58" t="s">
        <v>1591</v>
      </c>
      <c r="G238" s="58" t="s">
        <v>21</v>
      </c>
      <c r="H238" s="58">
        <v>19</v>
      </c>
      <c r="I238" s="58" t="s">
        <v>1581</v>
      </c>
      <c r="J238" s="58" t="s">
        <v>1595</v>
      </c>
      <c r="K238" s="60">
        <v>45292</v>
      </c>
      <c r="L238" s="58" t="s">
        <v>16</v>
      </c>
      <c r="M238" s="60">
        <v>45322</v>
      </c>
      <c r="N238" s="58" t="s">
        <v>17</v>
      </c>
      <c r="O238" s="58">
        <v>3100</v>
      </c>
      <c r="P238" s="58">
        <v>30</v>
      </c>
      <c r="Q238" s="59" t="s">
        <v>1613</v>
      </c>
      <c r="R238" s="58">
        <v>2024</v>
      </c>
      <c r="S238" s="58">
        <v>1</v>
      </c>
    </row>
    <row r="239" spans="1:19" x14ac:dyDescent="0.25">
      <c r="A239" s="58">
        <v>2164</v>
      </c>
      <c r="B239" s="58" t="s">
        <v>191</v>
      </c>
      <c r="C239" s="58" t="s">
        <v>28</v>
      </c>
      <c r="D239" s="60">
        <v>35297</v>
      </c>
      <c r="E239" s="58">
        <v>30</v>
      </c>
      <c r="F239" s="58" t="s">
        <v>1591</v>
      </c>
      <c r="G239" s="58" t="s">
        <v>21</v>
      </c>
      <c r="H239" s="58">
        <v>9</v>
      </c>
      <c r="I239" s="58" t="s">
        <v>1583</v>
      </c>
      <c r="J239" s="58" t="s">
        <v>1595</v>
      </c>
      <c r="K239" s="60">
        <v>44882</v>
      </c>
      <c r="L239" s="58" t="s">
        <v>16</v>
      </c>
      <c r="M239" s="60">
        <v>44933</v>
      </c>
      <c r="N239" s="58" t="s">
        <v>17</v>
      </c>
      <c r="O239" s="58">
        <v>2000</v>
      </c>
      <c r="P239" s="58">
        <v>51</v>
      </c>
      <c r="Q239" s="59" t="s">
        <v>1613</v>
      </c>
      <c r="R239" s="58">
        <v>2023</v>
      </c>
      <c r="S239" s="58">
        <v>1</v>
      </c>
    </row>
    <row r="240" spans="1:19" x14ac:dyDescent="0.25">
      <c r="A240" s="58">
        <v>3285</v>
      </c>
      <c r="B240" s="58" t="s">
        <v>116</v>
      </c>
      <c r="C240" s="58" t="s">
        <v>28</v>
      </c>
      <c r="D240" s="60">
        <v>29473</v>
      </c>
      <c r="E240" s="58">
        <v>45</v>
      </c>
      <c r="F240" s="58" t="s">
        <v>31</v>
      </c>
      <c r="G240" s="58" t="s">
        <v>21</v>
      </c>
      <c r="H240" s="58">
        <v>14</v>
      </c>
      <c r="I240" s="58" t="s">
        <v>1586</v>
      </c>
      <c r="J240" s="58" t="s">
        <v>1595</v>
      </c>
      <c r="K240" s="60">
        <v>44898</v>
      </c>
      <c r="L240" s="58" t="s">
        <v>16</v>
      </c>
      <c r="M240" s="60">
        <v>44948</v>
      </c>
      <c r="N240" s="58" t="s">
        <v>17</v>
      </c>
      <c r="O240" s="58">
        <v>3200</v>
      </c>
      <c r="P240" s="58">
        <v>50</v>
      </c>
      <c r="Q240" s="59" t="s">
        <v>1613</v>
      </c>
      <c r="R240" s="58">
        <v>2023</v>
      </c>
      <c r="S240" s="58">
        <v>1</v>
      </c>
    </row>
    <row r="241" spans="1:19" x14ac:dyDescent="0.25">
      <c r="A241" s="58">
        <v>3476</v>
      </c>
      <c r="B241" s="58" t="s">
        <v>265</v>
      </c>
      <c r="C241" s="58" t="s">
        <v>28</v>
      </c>
      <c r="D241" s="60">
        <v>28002</v>
      </c>
      <c r="E241" s="58">
        <v>49</v>
      </c>
      <c r="F241" s="58" t="s">
        <v>31</v>
      </c>
      <c r="G241" s="58" t="s">
        <v>19</v>
      </c>
      <c r="H241" s="58">
        <v>6</v>
      </c>
      <c r="I241" s="58" t="s">
        <v>1588</v>
      </c>
      <c r="J241" s="58" t="s">
        <v>1595</v>
      </c>
      <c r="K241" s="60">
        <v>45256</v>
      </c>
      <c r="L241" s="58" t="s">
        <v>16</v>
      </c>
      <c r="M241" s="60">
        <v>45296</v>
      </c>
      <c r="N241" s="58" t="s">
        <v>17</v>
      </c>
      <c r="O241" s="58">
        <v>3500</v>
      </c>
      <c r="P241" s="58">
        <v>40</v>
      </c>
      <c r="Q241" s="59" t="s">
        <v>1613</v>
      </c>
      <c r="R241" s="58">
        <v>2024</v>
      </c>
      <c r="S241" s="58">
        <v>1</v>
      </c>
    </row>
    <row r="242" spans="1:19" x14ac:dyDescent="0.25">
      <c r="A242" s="58">
        <v>3830</v>
      </c>
      <c r="B242" s="58" t="s">
        <v>288</v>
      </c>
      <c r="C242" s="58" t="s">
        <v>28</v>
      </c>
      <c r="D242" s="60">
        <v>30782</v>
      </c>
      <c r="E242" s="58">
        <v>42</v>
      </c>
      <c r="F242" s="58" t="s">
        <v>31</v>
      </c>
      <c r="G242" s="58" t="s">
        <v>18</v>
      </c>
      <c r="H242" s="58">
        <v>0</v>
      </c>
      <c r="I242" s="58" t="s">
        <v>1583</v>
      </c>
      <c r="J242" s="58" t="s">
        <v>1595</v>
      </c>
      <c r="K242" s="60">
        <v>44899</v>
      </c>
      <c r="L242" s="58" t="s">
        <v>16</v>
      </c>
      <c r="M242" s="60">
        <v>44955</v>
      </c>
      <c r="N242" s="58" t="s">
        <v>17</v>
      </c>
      <c r="O242" s="58">
        <v>2500</v>
      </c>
      <c r="P242" s="58">
        <v>56</v>
      </c>
      <c r="Q242" s="59" t="s">
        <v>1613</v>
      </c>
      <c r="R242" s="58">
        <v>2023</v>
      </c>
      <c r="S242" s="58">
        <v>1</v>
      </c>
    </row>
    <row r="243" spans="1:19" x14ac:dyDescent="0.25">
      <c r="A243" s="58">
        <v>3892</v>
      </c>
      <c r="B243" s="58" t="s">
        <v>145</v>
      </c>
      <c r="C243" s="58" t="s">
        <v>28</v>
      </c>
      <c r="D243" s="60">
        <v>29140</v>
      </c>
      <c r="E243" s="58">
        <v>46</v>
      </c>
      <c r="F243" s="58" t="s">
        <v>31</v>
      </c>
      <c r="G243" s="58" t="s">
        <v>15</v>
      </c>
      <c r="H243" s="58">
        <v>14</v>
      </c>
      <c r="I243" s="58" t="s">
        <v>1581</v>
      </c>
      <c r="J243" s="58" t="s">
        <v>1595</v>
      </c>
      <c r="K243" s="60">
        <v>44908</v>
      </c>
      <c r="L243" s="58" t="s">
        <v>16</v>
      </c>
      <c r="M243" s="60">
        <v>44957</v>
      </c>
      <c r="N243" s="58" t="s">
        <v>17</v>
      </c>
      <c r="O243" s="58">
        <v>2000</v>
      </c>
      <c r="P243" s="58">
        <v>49</v>
      </c>
      <c r="Q243" s="59" t="s">
        <v>1613</v>
      </c>
      <c r="R243" s="58">
        <v>2023</v>
      </c>
      <c r="S243" s="58">
        <v>1</v>
      </c>
    </row>
    <row r="244" spans="1:19" x14ac:dyDescent="0.25">
      <c r="A244" s="58">
        <v>1337</v>
      </c>
      <c r="B244" s="58" t="s">
        <v>782</v>
      </c>
      <c r="C244" s="58" t="s">
        <v>28</v>
      </c>
      <c r="D244" s="60">
        <v>27664</v>
      </c>
      <c r="E244" s="58">
        <v>50</v>
      </c>
      <c r="F244" s="58" t="s">
        <v>31</v>
      </c>
      <c r="G244" s="58" t="s">
        <v>18</v>
      </c>
      <c r="H244" s="58">
        <v>18</v>
      </c>
      <c r="I244" s="58" t="s">
        <v>1590</v>
      </c>
      <c r="J244" s="58" t="s">
        <v>1594</v>
      </c>
      <c r="K244" s="60">
        <v>44941</v>
      </c>
      <c r="L244" s="58" t="s">
        <v>26</v>
      </c>
      <c r="M244" s="60">
        <v>44972</v>
      </c>
      <c r="N244" s="58" t="s">
        <v>1668</v>
      </c>
      <c r="O244" s="58">
        <v>2200</v>
      </c>
      <c r="P244" s="58">
        <v>31</v>
      </c>
      <c r="Q244" s="59" t="s">
        <v>1614</v>
      </c>
      <c r="R244" s="58">
        <v>2023</v>
      </c>
      <c r="S244" s="58">
        <v>2</v>
      </c>
    </row>
    <row r="245" spans="1:19" x14ac:dyDescent="0.25">
      <c r="A245" s="58">
        <v>1506</v>
      </c>
      <c r="B245" s="58" t="s">
        <v>142</v>
      </c>
      <c r="C245" s="58" t="s">
        <v>28</v>
      </c>
      <c r="D245" s="60">
        <v>28628</v>
      </c>
      <c r="E245" s="58">
        <v>48</v>
      </c>
      <c r="F245" s="58" t="s">
        <v>31</v>
      </c>
      <c r="G245" s="58" t="s">
        <v>19</v>
      </c>
      <c r="H245" s="58">
        <v>4</v>
      </c>
      <c r="I245" s="58" t="s">
        <v>1581</v>
      </c>
      <c r="J245" s="58" t="s">
        <v>1594</v>
      </c>
      <c r="K245" s="60">
        <v>44930</v>
      </c>
      <c r="L245" s="58" t="s">
        <v>26</v>
      </c>
      <c r="M245" s="60">
        <v>44982</v>
      </c>
      <c r="N245" s="58" t="s">
        <v>1668</v>
      </c>
      <c r="O245" s="58">
        <v>3100</v>
      </c>
      <c r="P245" s="58">
        <v>52</v>
      </c>
      <c r="Q245" s="59" t="s">
        <v>1614</v>
      </c>
      <c r="R245" s="58">
        <v>2023</v>
      </c>
      <c r="S245" s="58">
        <v>2</v>
      </c>
    </row>
    <row r="246" spans="1:19" x14ac:dyDescent="0.25">
      <c r="A246" s="58">
        <v>1963</v>
      </c>
      <c r="B246" s="58" t="s">
        <v>913</v>
      </c>
      <c r="C246" s="58" t="s">
        <v>28</v>
      </c>
      <c r="D246" s="60">
        <v>27500</v>
      </c>
      <c r="E246" s="58">
        <v>51</v>
      </c>
      <c r="F246" s="58" t="s">
        <v>31</v>
      </c>
      <c r="G246" s="58" t="s">
        <v>15</v>
      </c>
      <c r="H246" s="58">
        <v>6</v>
      </c>
      <c r="I246" s="58" t="s">
        <v>1581</v>
      </c>
      <c r="J246" s="58" t="s">
        <v>1594</v>
      </c>
      <c r="K246" s="60">
        <v>45295</v>
      </c>
      <c r="L246" s="58" t="s">
        <v>26</v>
      </c>
      <c r="M246" s="60">
        <v>45333</v>
      </c>
      <c r="N246" s="58" t="s">
        <v>1668</v>
      </c>
      <c r="O246" s="58">
        <v>2300</v>
      </c>
      <c r="P246" s="58">
        <v>38</v>
      </c>
      <c r="Q246" s="59" t="s">
        <v>1614</v>
      </c>
      <c r="R246" s="58">
        <v>2024</v>
      </c>
      <c r="S246" s="58">
        <v>2</v>
      </c>
    </row>
    <row r="247" spans="1:19" x14ac:dyDescent="0.25">
      <c r="A247" s="58">
        <v>2835</v>
      </c>
      <c r="B247" s="58" t="s">
        <v>1022</v>
      </c>
      <c r="C247" s="58" t="s">
        <v>28</v>
      </c>
      <c r="D247" s="60">
        <v>29552</v>
      </c>
      <c r="E247" s="58">
        <v>45</v>
      </c>
      <c r="F247" s="58" t="s">
        <v>31</v>
      </c>
      <c r="G247" s="58" t="s">
        <v>15</v>
      </c>
      <c r="H247" s="58">
        <v>4</v>
      </c>
      <c r="I247" s="58" t="s">
        <v>1576</v>
      </c>
      <c r="J247" s="58" t="s">
        <v>1594</v>
      </c>
      <c r="K247" s="60">
        <v>45305</v>
      </c>
      <c r="L247" s="58" t="s">
        <v>26</v>
      </c>
      <c r="M247" s="60">
        <v>45335</v>
      </c>
      <c r="N247" s="58" t="s">
        <v>1668</v>
      </c>
      <c r="O247" s="58">
        <v>2700</v>
      </c>
      <c r="P247" s="58">
        <v>30</v>
      </c>
      <c r="Q247" s="59" t="s">
        <v>1614</v>
      </c>
      <c r="R247" s="58">
        <v>2024</v>
      </c>
      <c r="S247" s="58">
        <v>2</v>
      </c>
    </row>
    <row r="248" spans="1:19" x14ac:dyDescent="0.25">
      <c r="A248" s="58">
        <v>3098</v>
      </c>
      <c r="B248" s="58" t="s">
        <v>507</v>
      </c>
      <c r="C248" s="58" t="s">
        <v>28</v>
      </c>
      <c r="D248" s="60">
        <v>28952</v>
      </c>
      <c r="E248" s="58">
        <v>47</v>
      </c>
      <c r="F248" s="58" t="s">
        <v>31</v>
      </c>
      <c r="G248" s="58" t="s">
        <v>18</v>
      </c>
      <c r="H248" s="58">
        <v>16</v>
      </c>
      <c r="I248" s="58" t="s">
        <v>1590</v>
      </c>
      <c r="J248" s="58" t="s">
        <v>1594</v>
      </c>
      <c r="K248" s="60">
        <v>44924</v>
      </c>
      <c r="L248" s="58" t="s">
        <v>26</v>
      </c>
      <c r="M248" s="60">
        <v>44984</v>
      </c>
      <c r="N248" s="58" t="s">
        <v>1668</v>
      </c>
      <c r="O248" s="58">
        <v>3300</v>
      </c>
      <c r="P248" s="58">
        <v>60</v>
      </c>
      <c r="Q248" s="59" t="s">
        <v>1614</v>
      </c>
      <c r="R248" s="58">
        <v>2023</v>
      </c>
      <c r="S248" s="58">
        <v>2</v>
      </c>
    </row>
    <row r="249" spans="1:19" x14ac:dyDescent="0.25">
      <c r="A249" s="58">
        <v>3392</v>
      </c>
      <c r="B249" s="58" t="s">
        <v>1441</v>
      </c>
      <c r="C249" s="58" t="s">
        <v>28</v>
      </c>
      <c r="D249" s="60">
        <v>31011</v>
      </c>
      <c r="E249" s="58">
        <v>41</v>
      </c>
      <c r="F249" s="58" t="s">
        <v>31</v>
      </c>
      <c r="G249" s="58" t="s">
        <v>21</v>
      </c>
      <c r="H249" s="58">
        <v>16</v>
      </c>
      <c r="I249" s="58" t="s">
        <v>1579</v>
      </c>
      <c r="J249" s="58" t="s">
        <v>1594</v>
      </c>
      <c r="K249" s="60">
        <v>45285</v>
      </c>
      <c r="L249" s="58" t="s">
        <v>26</v>
      </c>
      <c r="M249" s="60">
        <v>45336</v>
      </c>
      <c r="N249" s="58" t="s">
        <v>1668</v>
      </c>
      <c r="O249" s="58">
        <v>2000</v>
      </c>
      <c r="P249" s="58">
        <v>51</v>
      </c>
      <c r="Q249" s="59" t="s">
        <v>1614</v>
      </c>
      <c r="R249" s="58">
        <v>2024</v>
      </c>
      <c r="S249" s="58">
        <v>2</v>
      </c>
    </row>
    <row r="250" spans="1:19" x14ac:dyDescent="0.25">
      <c r="A250" s="58">
        <v>3497</v>
      </c>
      <c r="B250" s="58" t="s">
        <v>532</v>
      </c>
      <c r="C250" s="58" t="s">
        <v>28</v>
      </c>
      <c r="D250" s="60">
        <v>29733</v>
      </c>
      <c r="E250" s="58">
        <v>45</v>
      </c>
      <c r="F250" s="58" t="s">
        <v>31</v>
      </c>
      <c r="G250" s="58" t="s">
        <v>21</v>
      </c>
      <c r="H250" s="58">
        <v>15</v>
      </c>
      <c r="I250" s="58" t="s">
        <v>1583</v>
      </c>
      <c r="J250" s="58" t="s">
        <v>1594</v>
      </c>
      <c r="K250" s="60">
        <v>45285</v>
      </c>
      <c r="L250" s="58" t="s">
        <v>26</v>
      </c>
      <c r="M250" s="60">
        <v>45324</v>
      </c>
      <c r="N250" s="58" t="s">
        <v>1668</v>
      </c>
      <c r="O250" s="58">
        <v>3600</v>
      </c>
      <c r="P250" s="58">
        <v>39</v>
      </c>
      <c r="Q250" s="59" t="s">
        <v>1614</v>
      </c>
      <c r="R250" s="58">
        <v>2024</v>
      </c>
      <c r="S250" s="58">
        <v>2</v>
      </c>
    </row>
    <row r="251" spans="1:19" x14ac:dyDescent="0.25">
      <c r="A251" s="58">
        <v>1400</v>
      </c>
      <c r="B251" s="58" t="s">
        <v>685</v>
      </c>
      <c r="C251" s="58" t="s">
        <v>28</v>
      </c>
      <c r="D251" s="60">
        <v>31943</v>
      </c>
      <c r="E251" s="58">
        <v>39</v>
      </c>
      <c r="F251" s="58" t="s">
        <v>14</v>
      </c>
      <c r="G251" s="58" t="s">
        <v>15</v>
      </c>
      <c r="H251" s="58">
        <v>0</v>
      </c>
      <c r="I251" s="58" t="s">
        <v>1582</v>
      </c>
      <c r="J251" s="58" t="s">
        <v>1594</v>
      </c>
      <c r="K251" s="60">
        <v>45298</v>
      </c>
      <c r="L251" s="58" t="s">
        <v>26</v>
      </c>
      <c r="M251" s="60">
        <v>45349</v>
      </c>
      <c r="N251" s="58" t="s">
        <v>1668</v>
      </c>
      <c r="O251" s="58">
        <v>3200</v>
      </c>
      <c r="P251" s="58">
        <v>51</v>
      </c>
      <c r="Q251" s="59" t="s">
        <v>1614</v>
      </c>
      <c r="R251" s="58">
        <v>2024</v>
      </c>
      <c r="S251" s="58">
        <v>2</v>
      </c>
    </row>
    <row r="252" spans="1:19" x14ac:dyDescent="0.25">
      <c r="A252" s="58">
        <v>1545</v>
      </c>
      <c r="B252" s="58" t="s">
        <v>562</v>
      </c>
      <c r="C252" s="58" t="s">
        <v>28</v>
      </c>
      <c r="D252" s="60">
        <v>34446</v>
      </c>
      <c r="E252" s="58">
        <v>32</v>
      </c>
      <c r="F252" s="58" t="s">
        <v>14</v>
      </c>
      <c r="G252" s="58" t="s">
        <v>18</v>
      </c>
      <c r="H252" s="58">
        <v>12</v>
      </c>
      <c r="I252" s="58" t="s">
        <v>1581</v>
      </c>
      <c r="J252" s="58" t="s">
        <v>1594</v>
      </c>
      <c r="K252" s="60">
        <v>45287</v>
      </c>
      <c r="L252" s="58" t="s">
        <v>26</v>
      </c>
      <c r="M252" s="60">
        <v>45326</v>
      </c>
      <c r="N252" s="58" t="s">
        <v>1668</v>
      </c>
      <c r="O252" s="58">
        <v>3300</v>
      </c>
      <c r="P252" s="58">
        <v>39</v>
      </c>
      <c r="Q252" s="59" t="s">
        <v>1614</v>
      </c>
      <c r="R252" s="58">
        <v>2024</v>
      </c>
      <c r="S252" s="58">
        <v>2</v>
      </c>
    </row>
    <row r="253" spans="1:19" x14ac:dyDescent="0.25">
      <c r="A253" s="58">
        <v>1649</v>
      </c>
      <c r="B253" s="58" t="s">
        <v>447</v>
      </c>
      <c r="C253" s="58" t="s">
        <v>28</v>
      </c>
      <c r="D253" s="60">
        <v>32656</v>
      </c>
      <c r="E253" s="58">
        <v>37</v>
      </c>
      <c r="F253" s="58" t="s">
        <v>14</v>
      </c>
      <c r="G253" s="58" t="s">
        <v>15</v>
      </c>
      <c r="H253" s="58">
        <v>17</v>
      </c>
      <c r="I253" s="58" t="s">
        <v>1581</v>
      </c>
      <c r="J253" s="58" t="s">
        <v>1594</v>
      </c>
      <c r="K253" s="60">
        <v>44919</v>
      </c>
      <c r="L253" s="58" t="s">
        <v>26</v>
      </c>
      <c r="M253" s="60">
        <v>44970</v>
      </c>
      <c r="N253" s="58" t="s">
        <v>1668</v>
      </c>
      <c r="O253" s="58">
        <v>2900</v>
      </c>
      <c r="P253" s="58">
        <v>51</v>
      </c>
      <c r="Q253" s="59" t="s">
        <v>1614</v>
      </c>
      <c r="R253" s="58">
        <v>2023</v>
      </c>
      <c r="S253" s="58">
        <v>2</v>
      </c>
    </row>
    <row r="254" spans="1:19" x14ac:dyDescent="0.25">
      <c r="A254" s="58">
        <v>1712</v>
      </c>
      <c r="B254" s="58" t="s">
        <v>954</v>
      </c>
      <c r="C254" s="58" t="s">
        <v>28</v>
      </c>
      <c r="D254" s="60">
        <v>33879</v>
      </c>
      <c r="E254" s="58">
        <v>33</v>
      </c>
      <c r="F254" s="58" t="s">
        <v>14</v>
      </c>
      <c r="G254" s="58" t="s">
        <v>18</v>
      </c>
      <c r="H254" s="58">
        <v>10</v>
      </c>
      <c r="I254" s="58" t="s">
        <v>1579</v>
      </c>
      <c r="J254" s="58" t="s">
        <v>1594</v>
      </c>
      <c r="K254" s="60">
        <v>44905</v>
      </c>
      <c r="L254" s="58" t="s">
        <v>26</v>
      </c>
      <c r="M254" s="60">
        <v>44959</v>
      </c>
      <c r="N254" s="58" t="s">
        <v>1668</v>
      </c>
      <c r="O254" s="58">
        <v>3300</v>
      </c>
      <c r="P254" s="58">
        <v>54</v>
      </c>
      <c r="Q254" s="59" t="s">
        <v>1614</v>
      </c>
      <c r="R254" s="58">
        <v>2023</v>
      </c>
      <c r="S254" s="58">
        <v>2</v>
      </c>
    </row>
    <row r="255" spans="1:19" x14ac:dyDescent="0.25">
      <c r="A255" s="58">
        <v>2088</v>
      </c>
      <c r="B255" s="58" t="s">
        <v>698</v>
      </c>
      <c r="C255" s="58" t="s">
        <v>28</v>
      </c>
      <c r="D255" s="60">
        <v>31166</v>
      </c>
      <c r="E255" s="58">
        <v>41</v>
      </c>
      <c r="F255" s="58" t="s">
        <v>14</v>
      </c>
      <c r="G255" s="58" t="s">
        <v>21</v>
      </c>
      <c r="H255" s="58">
        <v>20</v>
      </c>
      <c r="I255" s="58" t="s">
        <v>1588</v>
      </c>
      <c r="J255" s="58" t="s">
        <v>1594</v>
      </c>
      <c r="K255" s="60">
        <v>45286</v>
      </c>
      <c r="L255" s="58" t="s">
        <v>26</v>
      </c>
      <c r="M255" s="60">
        <v>45333</v>
      </c>
      <c r="N255" s="58" t="s">
        <v>1668</v>
      </c>
      <c r="O255" s="58">
        <v>3000</v>
      </c>
      <c r="P255" s="58">
        <v>47</v>
      </c>
      <c r="Q255" s="59" t="s">
        <v>1614</v>
      </c>
      <c r="R255" s="58">
        <v>2024</v>
      </c>
      <c r="S255" s="58">
        <v>2</v>
      </c>
    </row>
    <row r="256" spans="1:19" x14ac:dyDescent="0.25">
      <c r="A256" s="58">
        <v>2449</v>
      </c>
      <c r="B256" s="58" t="s">
        <v>490</v>
      </c>
      <c r="C256" s="58" t="s">
        <v>28</v>
      </c>
      <c r="D256" s="60">
        <v>32253</v>
      </c>
      <c r="E256" s="58">
        <v>38</v>
      </c>
      <c r="F256" s="58" t="s">
        <v>14</v>
      </c>
      <c r="G256" s="58" t="s">
        <v>18</v>
      </c>
      <c r="H256" s="58">
        <v>11</v>
      </c>
      <c r="I256" s="58" t="s">
        <v>1576</v>
      </c>
      <c r="J256" s="58" t="s">
        <v>1594</v>
      </c>
      <c r="K256" s="60">
        <v>44919</v>
      </c>
      <c r="L256" s="58" t="s">
        <v>26</v>
      </c>
      <c r="M256" s="60">
        <v>44977</v>
      </c>
      <c r="N256" s="58" t="s">
        <v>1668</v>
      </c>
      <c r="O256" s="58">
        <v>3200</v>
      </c>
      <c r="P256" s="58">
        <v>58</v>
      </c>
      <c r="Q256" s="59" t="s">
        <v>1614</v>
      </c>
      <c r="R256" s="58">
        <v>2023</v>
      </c>
      <c r="S256" s="58">
        <v>2</v>
      </c>
    </row>
    <row r="257" spans="1:19" x14ac:dyDescent="0.25">
      <c r="A257" s="58">
        <v>2522</v>
      </c>
      <c r="B257" s="58" t="s">
        <v>154</v>
      </c>
      <c r="C257" s="58" t="s">
        <v>28</v>
      </c>
      <c r="D257" s="60">
        <v>31284</v>
      </c>
      <c r="E257" s="58">
        <v>41</v>
      </c>
      <c r="F257" s="58" t="s">
        <v>14</v>
      </c>
      <c r="G257" s="58" t="s">
        <v>18</v>
      </c>
      <c r="H257" s="58">
        <v>19</v>
      </c>
      <c r="I257" s="58" t="s">
        <v>1586</v>
      </c>
      <c r="J257" s="58" t="s">
        <v>1594</v>
      </c>
      <c r="K257" s="60">
        <v>44928</v>
      </c>
      <c r="L257" s="58" t="s">
        <v>26</v>
      </c>
      <c r="M257" s="60">
        <v>44969</v>
      </c>
      <c r="N257" s="58" t="s">
        <v>1668</v>
      </c>
      <c r="O257" s="58">
        <v>3200</v>
      </c>
      <c r="P257" s="58">
        <v>41</v>
      </c>
      <c r="Q257" s="59" t="s">
        <v>1614</v>
      </c>
      <c r="R257" s="58">
        <v>2023</v>
      </c>
      <c r="S257" s="58">
        <v>2</v>
      </c>
    </row>
    <row r="258" spans="1:19" x14ac:dyDescent="0.25">
      <c r="A258" s="58">
        <v>2595</v>
      </c>
      <c r="B258" s="58" t="s">
        <v>577</v>
      </c>
      <c r="C258" s="58" t="s">
        <v>28</v>
      </c>
      <c r="D258" s="60">
        <v>33017</v>
      </c>
      <c r="E258" s="58">
        <v>36</v>
      </c>
      <c r="F258" s="58" t="s">
        <v>14</v>
      </c>
      <c r="G258" s="58" t="s">
        <v>15</v>
      </c>
      <c r="H258" s="58">
        <v>13</v>
      </c>
      <c r="I258" s="58" t="s">
        <v>1590</v>
      </c>
      <c r="J258" s="58" t="s">
        <v>1594</v>
      </c>
      <c r="K258" s="60">
        <v>44905</v>
      </c>
      <c r="L258" s="58" t="s">
        <v>26</v>
      </c>
      <c r="M258" s="60">
        <v>44959</v>
      </c>
      <c r="N258" s="58" t="s">
        <v>1668</v>
      </c>
      <c r="O258" s="58">
        <v>2000</v>
      </c>
      <c r="P258" s="58">
        <v>54</v>
      </c>
      <c r="Q258" s="59" t="s">
        <v>1614</v>
      </c>
      <c r="R258" s="58">
        <v>2023</v>
      </c>
      <c r="S258" s="58">
        <v>2</v>
      </c>
    </row>
    <row r="259" spans="1:19" x14ac:dyDescent="0.25">
      <c r="A259" s="58">
        <v>2878</v>
      </c>
      <c r="B259" s="58" t="s">
        <v>1424</v>
      </c>
      <c r="C259" s="58" t="s">
        <v>28</v>
      </c>
      <c r="D259" s="60">
        <v>32417</v>
      </c>
      <c r="E259" s="58">
        <v>37</v>
      </c>
      <c r="F259" s="58" t="s">
        <v>14</v>
      </c>
      <c r="G259" s="58" t="s">
        <v>18</v>
      </c>
      <c r="H259" s="58">
        <v>2</v>
      </c>
      <c r="I259" s="58" t="s">
        <v>1583</v>
      </c>
      <c r="J259" s="58" t="s">
        <v>1594</v>
      </c>
      <c r="K259" s="60">
        <v>45291</v>
      </c>
      <c r="L259" s="58" t="s">
        <v>26</v>
      </c>
      <c r="M259" s="60">
        <v>45342</v>
      </c>
      <c r="N259" s="58" t="s">
        <v>1668</v>
      </c>
      <c r="O259" s="58">
        <v>3800</v>
      </c>
      <c r="P259" s="58">
        <v>51</v>
      </c>
      <c r="Q259" s="59" t="s">
        <v>1614</v>
      </c>
      <c r="R259" s="58">
        <v>2024</v>
      </c>
      <c r="S259" s="58">
        <v>2</v>
      </c>
    </row>
    <row r="260" spans="1:19" x14ac:dyDescent="0.25">
      <c r="A260" s="58">
        <v>2999</v>
      </c>
      <c r="B260" s="58" t="s">
        <v>1032</v>
      </c>
      <c r="C260" s="58" t="s">
        <v>28</v>
      </c>
      <c r="D260" s="60">
        <v>34174</v>
      </c>
      <c r="E260" s="58">
        <v>33</v>
      </c>
      <c r="F260" s="58" t="s">
        <v>14</v>
      </c>
      <c r="G260" s="58" t="s">
        <v>21</v>
      </c>
      <c r="H260" s="58">
        <v>3</v>
      </c>
      <c r="I260" s="58" t="s">
        <v>1577</v>
      </c>
      <c r="J260" s="58" t="s">
        <v>1594</v>
      </c>
      <c r="K260" s="60">
        <v>45282</v>
      </c>
      <c r="L260" s="58" t="s">
        <v>26</v>
      </c>
      <c r="M260" s="60">
        <v>45334</v>
      </c>
      <c r="N260" s="58" t="s">
        <v>1668</v>
      </c>
      <c r="O260" s="58">
        <v>3600</v>
      </c>
      <c r="P260" s="58">
        <v>52</v>
      </c>
      <c r="Q260" s="59" t="s">
        <v>1614</v>
      </c>
      <c r="R260" s="58">
        <v>2024</v>
      </c>
      <c r="S260" s="58">
        <v>2</v>
      </c>
    </row>
    <row r="261" spans="1:19" x14ac:dyDescent="0.25">
      <c r="A261" s="58">
        <v>3150</v>
      </c>
      <c r="B261" s="58" t="s">
        <v>1075</v>
      </c>
      <c r="C261" s="58" t="s">
        <v>28</v>
      </c>
      <c r="D261" s="60">
        <v>31517</v>
      </c>
      <c r="E261" s="58">
        <v>40</v>
      </c>
      <c r="F261" s="58" t="s">
        <v>14</v>
      </c>
      <c r="G261" s="58" t="s">
        <v>21</v>
      </c>
      <c r="H261" s="58">
        <v>2</v>
      </c>
      <c r="I261" s="58" t="s">
        <v>1588</v>
      </c>
      <c r="J261" s="58" t="s">
        <v>1594</v>
      </c>
      <c r="K261" s="60">
        <v>44942</v>
      </c>
      <c r="L261" s="58" t="s">
        <v>26</v>
      </c>
      <c r="M261" s="60">
        <v>44980</v>
      </c>
      <c r="N261" s="58" t="s">
        <v>1668</v>
      </c>
      <c r="O261" s="58">
        <v>2600</v>
      </c>
      <c r="P261" s="58">
        <v>38</v>
      </c>
      <c r="Q261" s="59" t="s">
        <v>1614</v>
      </c>
      <c r="R261" s="58">
        <v>2023</v>
      </c>
      <c r="S261" s="58">
        <v>2</v>
      </c>
    </row>
    <row r="262" spans="1:19" x14ac:dyDescent="0.25">
      <c r="A262" s="58">
        <v>3826</v>
      </c>
      <c r="B262" s="58" t="s">
        <v>656</v>
      </c>
      <c r="C262" s="58" t="s">
        <v>28</v>
      </c>
      <c r="D262" s="60">
        <v>32265</v>
      </c>
      <c r="E262" s="58">
        <v>38</v>
      </c>
      <c r="F262" s="58" t="s">
        <v>14</v>
      </c>
      <c r="G262" s="58" t="s">
        <v>18</v>
      </c>
      <c r="H262" s="58">
        <v>8</v>
      </c>
      <c r="I262" s="58" t="s">
        <v>1580</v>
      </c>
      <c r="J262" s="58" t="s">
        <v>1594</v>
      </c>
      <c r="K262" s="60">
        <v>44930</v>
      </c>
      <c r="L262" s="58" t="s">
        <v>26</v>
      </c>
      <c r="M262" s="60">
        <v>44983</v>
      </c>
      <c r="N262" s="58" t="s">
        <v>1668</v>
      </c>
      <c r="O262" s="58">
        <v>3700</v>
      </c>
      <c r="P262" s="58">
        <v>53</v>
      </c>
      <c r="Q262" s="59" t="s">
        <v>1614</v>
      </c>
      <c r="R262" s="58">
        <v>2023</v>
      </c>
      <c r="S262" s="58">
        <v>2</v>
      </c>
    </row>
    <row r="263" spans="1:19" x14ac:dyDescent="0.25">
      <c r="A263" s="58">
        <v>3844</v>
      </c>
      <c r="B263" s="58" t="s">
        <v>1048</v>
      </c>
      <c r="C263" s="58" t="s">
        <v>28</v>
      </c>
      <c r="D263" s="60">
        <v>33243</v>
      </c>
      <c r="E263" s="58">
        <v>35</v>
      </c>
      <c r="F263" s="58" t="s">
        <v>14</v>
      </c>
      <c r="G263" s="58" t="s">
        <v>18</v>
      </c>
      <c r="H263" s="58">
        <v>19</v>
      </c>
      <c r="I263" s="58" t="s">
        <v>1580</v>
      </c>
      <c r="J263" s="58" t="s">
        <v>1594</v>
      </c>
      <c r="K263" s="60">
        <v>44926</v>
      </c>
      <c r="L263" s="58" t="s">
        <v>26</v>
      </c>
      <c r="M263" s="60">
        <v>44964</v>
      </c>
      <c r="N263" s="58" t="s">
        <v>1668</v>
      </c>
      <c r="O263" s="58">
        <v>3100</v>
      </c>
      <c r="P263" s="58">
        <v>38</v>
      </c>
      <c r="Q263" s="59" t="s">
        <v>1614</v>
      </c>
      <c r="R263" s="58">
        <v>2023</v>
      </c>
      <c r="S263" s="58">
        <v>2</v>
      </c>
    </row>
    <row r="264" spans="1:19" x14ac:dyDescent="0.25">
      <c r="A264" s="58">
        <v>1352</v>
      </c>
      <c r="B264" s="58" t="s">
        <v>1224</v>
      </c>
      <c r="C264" s="58" t="s">
        <v>28</v>
      </c>
      <c r="D264" s="60">
        <v>35073</v>
      </c>
      <c r="E264" s="58">
        <v>30</v>
      </c>
      <c r="F264" s="58" t="s">
        <v>1591</v>
      </c>
      <c r="G264" s="58" t="s">
        <v>21</v>
      </c>
      <c r="H264" s="58">
        <v>3</v>
      </c>
      <c r="I264" s="58" t="s">
        <v>1583</v>
      </c>
      <c r="J264" s="58" t="s">
        <v>1594</v>
      </c>
      <c r="K264" s="60">
        <v>44918</v>
      </c>
      <c r="L264" s="58" t="s">
        <v>26</v>
      </c>
      <c r="M264" s="60">
        <v>44970</v>
      </c>
      <c r="N264" s="58" t="s">
        <v>1668</v>
      </c>
      <c r="O264" s="58">
        <v>3000</v>
      </c>
      <c r="P264" s="58">
        <v>52</v>
      </c>
      <c r="Q264" s="59" t="s">
        <v>1614</v>
      </c>
      <c r="R264" s="58">
        <v>2023</v>
      </c>
      <c r="S264" s="58">
        <v>2</v>
      </c>
    </row>
    <row r="265" spans="1:19" x14ac:dyDescent="0.25">
      <c r="A265" s="58">
        <v>1389</v>
      </c>
      <c r="B265" s="58" t="s">
        <v>326</v>
      </c>
      <c r="C265" s="58" t="s">
        <v>28</v>
      </c>
      <c r="D265" s="60">
        <v>36886</v>
      </c>
      <c r="E265" s="58">
        <v>25</v>
      </c>
      <c r="F265" s="58" t="s">
        <v>1591</v>
      </c>
      <c r="G265" s="58" t="s">
        <v>19</v>
      </c>
      <c r="H265" s="58">
        <v>1</v>
      </c>
      <c r="I265" s="58" t="s">
        <v>1581</v>
      </c>
      <c r="J265" s="58" t="s">
        <v>1594</v>
      </c>
      <c r="K265" s="60">
        <v>45299</v>
      </c>
      <c r="L265" s="58" t="s">
        <v>26</v>
      </c>
      <c r="M265" s="60">
        <v>45342</v>
      </c>
      <c r="N265" s="58" t="s">
        <v>1668</v>
      </c>
      <c r="O265" s="58">
        <v>2400</v>
      </c>
      <c r="P265" s="58">
        <v>43</v>
      </c>
      <c r="Q265" s="59" t="s">
        <v>1614</v>
      </c>
      <c r="R265" s="58">
        <v>2024</v>
      </c>
      <c r="S265" s="58">
        <v>2</v>
      </c>
    </row>
    <row r="266" spans="1:19" x14ac:dyDescent="0.25">
      <c r="A266" s="58">
        <v>1522</v>
      </c>
      <c r="B266" s="58" t="s">
        <v>1401</v>
      </c>
      <c r="C266" s="58" t="s">
        <v>28</v>
      </c>
      <c r="D266" s="60">
        <v>37735</v>
      </c>
      <c r="E266" s="58">
        <v>23</v>
      </c>
      <c r="F266" s="58" t="s">
        <v>1591</v>
      </c>
      <c r="G266" s="58" t="s">
        <v>15</v>
      </c>
      <c r="H266" s="58">
        <v>7</v>
      </c>
      <c r="I266" s="58" t="s">
        <v>1579</v>
      </c>
      <c r="J266" s="58" t="s">
        <v>1594</v>
      </c>
      <c r="K266" s="60">
        <v>44941</v>
      </c>
      <c r="L266" s="58" t="s">
        <v>26</v>
      </c>
      <c r="M266" s="60">
        <v>44981</v>
      </c>
      <c r="N266" s="58" t="s">
        <v>1668</v>
      </c>
      <c r="O266" s="58">
        <v>2100</v>
      </c>
      <c r="P266" s="58">
        <v>40</v>
      </c>
      <c r="Q266" s="59" t="s">
        <v>1614</v>
      </c>
      <c r="R266" s="58">
        <v>2023</v>
      </c>
      <c r="S266" s="58">
        <v>2</v>
      </c>
    </row>
    <row r="267" spans="1:19" x14ac:dyDescent="0.25">
      <c r="A267" s="58">
        <v>1998</v>
      </c>
      <c r="B267" s="58" t="s">
        <v>419</v>
      </c>
      <c r="C267" s="58" t="s">
        <v>28</v>
      </c>
      <c r="D267" s="60">
        <v>37122</v>
      </c>
      <c r="E267" s="58">
        <v>25</v>
      </c>
      <c r="F267" s="58" t="s">
        <v>1591</v>
      </c>
      <c r="G267" s="58" t="s">
        <v>18</v>
      </c>
      <c r="H267" s="58">
        <v>8</v>
      </c>
      <c r="I267" s="58" t="s">
        <v>1581</v>
      </c>
      <c r="J267" s="58" t="s">
        <v>1594</v>
      </c>
      <c r="K267" s="60">
        <v>45311</v>
      </c>
      <c r="L267" s="58" t="s">
        <v>26</v>
      </c>
      <c r="M267" s="60">
        <v>45344</v>
      </c>
      <c r="N267" s="58" t="s">
        <v>1668</v>
      </c>
      <c r="O267" s="58">
        <v>3200</v>
      </c>
      <c r="P267" s="58">
        <v>33</v>
      </c>
      <c r="Q267" s="59" t="s">
        <v>1614</v>
      </c>
      <c r="R267" s="58">
        <v>2024</v>
      </c>
      <c r="S267" s="58">
        <v>2</v>
      </c>
    </row>
    <row r="268" spans="1:19" x14ac:dyDescent="0.25">
      <c r="A268" s="58">
        <v>2097</v>
      </c>
      <c r="B268" s="58" t="s">
        <v>366</v>
      </c>
      <c r="C268" s="58" t="s">
        <v>28</v>
      </c>
      <c r="D268" s="60">
        <v>34821</v>
      </c>
      <c r="E268" s="58">
        <v>31</v>
      </c>
      <c r="F268" s="58" t="s">
        <v>1591</v>
      </c>
      <c r="G268" s="58" t="s">
        <v>19</v>
      </c>
      <c r="H268" s="58">
        <v>17</v>
      </c>
      <c r="I268" s="58" t="s">
        <v>1586</v>
      </c>
      <c r="J268" s="58" t="s">
        <v>1594</v>
      </c>
      <c r="K268" s="60">
        <v>45309</v>
      </c>
      <c r="L268" s="58" t="s">
        <v>26</v>
      </c>
      <c r="M268" s="60">
        <v>45345</v>
      </c>
      <c r="N268" s="58" t="s">
        <v>1668</v>
      </c>
      <c r="O268" s="58">
        <v>3800</v>
      </c>
      <c r="P268" s="58">
        <v>36</v>
      </c>
      <c r="Q268" s="59" t="s">
        <v>1614</v>
      </c>
      <c r="R268" s="58">
        <v>2024</v>
      </c>
      <c r="S268" s="58">
        <v>2</v>
      </c>
    </row>
    <row r="269" spans="1:19" x14ac:dyDescent="0.25">
      <c r="A269" s="58">
        <v>2123</v>
      </c>
      <c r="B269" s="58" t="s">
        <v>68</v>
      </c>
      <c r="C269" s="58" t="s">
        <v>28</v>
      </c>
      <c r="D269" s="60">
        <v>35633</v>
      </c>
      <c r="E269" s="58">
        <v>29</v>
      </c>
      <c r="F269" s="58" t="s">
        <v>1591</v>
      </c>
      <c r="G269" s="58" t="s">
        <v>21</v>
      </c>
      <c r="H269" s="58">
        <v>4</v>
      </c>
      <c r="I269" s="58" t="s">
        <v>1581</v>
      </c>
      <c r="J269" s="58" t="s">
        <v>1594</v>
      </c>
      <c r="K269" s="60">
        <v>45294</v>
      </c>
      <c r="L269" s="58" t="s">
        <v>26</v>
      </c>
      <c r="M269" s="60">
        <v>45348</v>
      </c>
      <c r="N269" s="58" t="s">
        <v>1668</v>
      </c>
      <c r="O269" s="58">
        <v>2900</v>
      </c>
      <c r="P269" s="58">
        <v>54</v>
      </c>
      <c r="Q269" s="59" t="s">
        <v>1614</v>
      </c>
      <c r="R269" s="58">
        <v>2024</v>
      </c>
      <c r="S269" s="58">
        <v>2</v>
      </c>
    </row>
    <row r="270" spans="1:19" x14ac:dyDescent="0.25">
      <c r="A270" s="58">
        <v>2223</v>
      </c>
      <c r="B270" s="58" t="s">
        <v>704</v>
      </c>
      <c r="C270" s="58" t="s">
        <v>28</v>
      </c>
      <c r="D270" s="60">
        <v>38303</v>
      </c>
      <c r="E270" s="58">
        <v>21</v>
      </c>
      <c r="F270" s="58" t="s">
        <v>1591</v>
      </c>
      <c r="G270" s="58" t="s">
        <v>19</v>
      </c>
      <c r="H270" s="58">
        <v>4</v>
      </c>
      <c r="I270" s="58" t="s">
        <v>1581</v>
      </c>
      <c r="J270" s="58" t="s">
        <v>1594</v>
      </c>
      <c r="K270" s="60">
        <v>44922</v>
      </c>
      <c r="L270" s="58" t="s">
        <v>26</v>
      </c>
      <c r="M270" s="60">
        <v>44979</v>
      </c>
      <c r="N270" s="58" t="s">
        <v>1668</v>
      </c>
      <c r="O270" s="58">
        <v>3500</v>
      </c>
      <c r="P270" s="58">
        <v>57</v>
      </c>
      <c r="Q270" s="59" t="s">
        <v>1614</v>
      </c>
      <c r="R270" s="58">
        <v>2023</v>
      </c>
      <c r="S270" s="58">
        <v>2</v>
      </c>
    </row>
    <row r="271" spans="1:19" x14ac:dyDescent="0.25">
      <c r="A271" s="58">
        <v>2294</v>
      </c>
      <c r="B271" s="58" t="s">
        <v>1416</v>
      </c>
      <c r="C271" s="58" t="s">
        <v>28</v>
      </c>
      <c r="D271" s="60">
        <v>35049</v>
      </c>
      <c r="E271" s="58">
        <v>30</v>
      </c>
      <c r="F271" s="58" t="s">
        <v>1591</v>
      </c>
      <c r="G271" s="58" t="s">
        <v>15</v>
      </c>
      <c r="H271" s="58">
        <v>9</v>
      </c>
      <c r="I271" s="58" t="s">
        <v>1581</v>
      </c>
      <c r="J271" s="58" t="s">
        <v>1594</v>
      </c>
      <c r="K271" s="60">
        <v>45294</v>
      </c>
      <c r="L271" s="58" t="s">
        <v>26</v>
      </c>
      <c r="M271" s="60">
        <v>45349</v>
      </c>
      <c r="N271" s="58" t="s">
        <v>1668</v>
      </c>
      <c r="O271" s="58">
        <v>2400</v>
      </c>
      <c r="P271" s="58">
        <v>55</v>
      </c>
      <c r="Q271" s="59" t="s">
        <v>1614</v>
      </c>
      <c r="R271" s="58">
        <v>2024</v>
      </c>
      <c r="S271" s="58">
        <v>2</v>
      </c>
    </row>
    <row r="272" spans="1:19" x14ac:dyDescent="0.25">
      <c r="A272" s="58">
        <v>2353</v>
      </c>
      <c r="B272" s="58" t="s">
        <v>156</v>
      </c>
      <c r="C272" s="58" t="s">
        <v>28</v>
      </c>
      <c r="D272" s="60">
        <v>38151</v>
      </c>
      <c r="E272" s="58">
        <v>22</v>
      </c>
      <c r="F272" s="58" t="s">
        <v>1591</v>
      </c>
      <c r="G272" s="58" t="s">
        <v>18</v>
      </c>
      <c r="H272" s="58">
        <v>19</v>
      </c>
      <c r="I272" s="58" t="s">
        <v>1584</v>
      </c>
      <c r="J272" s="58" t="s">
        <v>1594</v>
      </c>
      <c r="K272" s="60">
        <v>45310</v>
      </c>
      <c r="L272" s="58" t="s">
        <v>26</v>
      </c>
      <c r="M272" s="60">
        <v>45342</v>
      </c>
      <c r="N272" s="58" t="s">
        <v>1668</v>
      </c>
      <c r="O272" s="58">
        <v>2800</v>
      </c>
      <c r="P272" s="58">
        <v>32</v>
      </c>
      <c r="Q272" s="59" t="s">
        <v>1614</v>
      </c>
      <c r="R272" s="58">
        <v>2024</v>
      </c>
      <c r="S272" s="58">
        <v>2</v>
      </c>
    </row>
    <row r="273" spans="1:19" x14ac:dyDescent="0.25">
      <c r="A273" s="58">
        <v>2430</v>
      </c>
      <c r="B273" s="58" t="s">
        <v>489</v>
      </c>
      <c r="C273" s="58" t="s">
        <v>28</v>
      </c>
      <c r="D273" s="60">
        <v>35180</v>
      </c>
      <c r="E273" s="58">
        <v>30</v>
      </c>
      <c r="F273" s="58" t="s">
        <v>1591</v>
      </c>
      <c r="G273" s="58" t="s">
        <v>21</v>
      </c>
      <c r="H273" s="58">
        <v>8</v>
      </c>
      <c r="I273" s="58" t="s">
        <v>1581</v>
      </c>
      <c r="J273" s="58" t="s">
        <v>1594</v>
      </c>
      <c r="K273" s="60">
        <v>45284</v>
      </c>
      <c r="L273" s="58" t="s">
        <v>26</v>
      </c>
      <c r="M273" s="60">
        <v>45336</v>
      </c>
      <c r="N273" s="58" t="s">
        <v>1668</v>
      </c>
      <c r="O273" s="58">
        <v>2000</v>
      </c>
      <c r="P273" s="58">
        <v>52</v>
      </c>
      <c r="Q273" s="59" t="s">
        <v>1614</v>
      </c>
      <c r="R273" s="58">
        <v>2024</v>
      </c>
      <c r="S273" s="58">
        <v>2</v>
      </c>
    </row>
    <row r="274" spans="1:19" x14ac:dyDescent="0.25">
      <c r="A274" s="58">
        <v>2652</v>
      </c>
      <c r="B274" s="58" t="s">
        <v>273</v>
      </c>
      <c r="C274" s="58" t="s">
        <v>28</v>
      </c>
      <c r="D274" s="60">
        <v>35480</v>
      </c>
      <c r="E274" s="58">
        <v>29</v>
      </c>
      <c r="F274" s="58" t="s">
        <v>1591</v>
      </c>
      <c r="G274" s="58" t="s">
        <v>18</v>
      </c>
      <c r="H274" s="58">
        <v>2</v>
      </c>
      <c r="I274" s="58" t="s">
        <v>1581</v>
      </c>
      <c r="J274" s="58" t="s">
        <v>1594</v>
      </c>
      <c r="K274" s="60">
        <v>44907</v>
      </c>
      <c r="L274" s="58" t="s">
        <v>26</v>
      </c>
      <c r="M274" s="60">
        <v>44960</v>
      </c>
      <c r="N274" s="58" t="s">
        <v>1668</v>
      </c>
      <c r="O274" s="58">
        <v>2300</v>
      </c>
      <c r="P274" s="58">
        <v>53</v>
      </c>
      <c r="Q274" s="59" t="s">
        <v>1614</v>
      </c>
      <c r="R274" s="58">
        <v>2023</v>
      </c>
      <c r="S274" s="58">
        <v>2</v>
      </c>
    </row>
    <row r="275" spans="1:19" x14ac:dyDescent="0.25">
      <c r="A275" s="58">
        <v>2661</v>
      </c>
      <c r="B275" s="58" t="s">
        <v>96</v>
      </c>
      <c r="C275" s="58" t="s">
        <v>28</v>
      </c>
      <c r="D275" s="60">
        <v>36323</v>
      </c>
      <c r="E275" s="58">
        <v>27</v>
      </c>
      <c r="F275" s="58" t="s">
        <v>1591</v>
      </c>
      <c r="G275" s="58" t="s">
        <v>19</v>
      </c>
      <c r="H275" s="58">
        <v>12</v>
      </c>
      <c r="I275" s="58" t="s">
        <v>1583</v>
      </c>
      <c r="J275" s="58" t="s">
        <v>1594</v>
      </c>
      <c r="K275" s="60">
        <v>45278</v>
      </c>
      <c r="L275" s="58" t="s">
        <v>26</v>
      </c>
      <c r="M275" s="60">
        <v>45330</v>
      </c>
      <c r="N275" s="58" t="s">
        <v>1668</v>
      </c>
      <c r="O275" s="58">
        <v>3700</v>
      </c>
      <c r="P275" s="58">
        <v>52</v>
      </c>
      <c r="Q275" s="59" t="s">
        <v>1614</v>
      </c>
      <c r="R275" s="58">
        <v>2024</v>
      </c>
      <c r="S275" s="58">
        <v>2</v>
      </c>
    </row>
    <row r="276" spans="1:19" x14ac:dyDescent="0.25">
      <c r="A276" s="58">
        <v>2928</v>
      </c>
      <c r="B276" s="58" t="s">
        <v>787</v>
      </c>
      <c r="C276" s="58" t="s">
        <v>28</v>
      </c>
      <c r="D276" s="60">
        <v>37853</v>
      </c>
      <c r="E276" s="58">
        <v>23</v>
      </c>
      <c r="F276" s="58" t="s">
        <v>1591</v>
      </c>
      <c r="G276" s="58" t="s">
        <v>19</v>
      </c>
      <c r="H276" s="58">
        <v>12</v>
      </c>
      <c r="I276" s="58" t="s">
        <v>1579</v>
      </c>
      <c r="J276" s="58" t="s">
        <v>1594</v>
      </c>
      <c r="K276" s="60">
        <v>44922</v>
      </c>
      <c r="L276" s="58" t="s">
        <v>26</v>
      </c>
      <c r="M276" s="60">
        <v>44975</v>
      </c>
      <c r="N276" s="58" t="s">
        <v>1668</v>
      </c>
      <c r="O276" s="58">
        <v>3500</v>
      </c>
      <c r="P276" s="58">
        <v>53</v>
      </c>
      <c r="Q276" s="59" t="s">
        <v>1614</v>
      </c>
      <c r="R276" s="58">
        <v>2023</v>
      </c>
      <c r="S276" s="58">
        <v>2</v>
      </c>
    </row>
    <row r="277" spans="1:19" x14ac:dyDescent="0.25">
      <c r="A277" s="58">
        <v>3299</v>
      </c>
      <c r="B277" s="58" t="s">
        <v>321</v>
      </c>
      <c r="C277" s="58" t="s">
        <v>28</v>
      </c>
      <c r="D277" s="60">
        <v>36498</v>
      </c>
      <c r="E277" s="58">
        <v>26</v>
      </c>
      <c r="F277" s="58" t="s">
        <v>1591</v>
      </c>
      <c r="G277" s="58" t="s">
        <v>19</v>
      </c>
      <c r="H277" s="58">
        <v>18</v>
      </c>
      <c r="I277" s="58" t="s">
        <v>1590</v>
      </c>
      <c r="J277" s="58" t="s">
        <v>1594</v>
      </c>
      <c r="K277" s="60">
        <v>45312</v>
      </c>
      <c r="L277" s="58" t="s">
        <v>26</v>
      </c>
      <c r="M277" s="60">
        <v>45344</v>
      </c>
      <c r="N277" s="58" t="s">
        <v>1668</v>
      </c>
      <c r="O277" s="58">
        <v>2400</v>
      </c>
      <c r="P277" s="58">
        <v>32</v>
      </c>
      <c r="Q277" s="59" t="s">
        <v>1614</v>
      </c>
      <c r="R277" s="58">
        <v>2024</v>
      </c>
      <c r="S277" s="58">
        <v>2</v>
      </c>
    </row>
    <row r="278" spans="1:19" x14ac:dyDescent="0.25">
      <c r="A278" s="58">
        <v>3913</v>
      </c>
      <c r="B278" s="58" t="s">
        <v>223</v>
      </c>
      <c r="C278" s="58" t="s">
        <v>28</v>
      </c>
      <c r="D278" s="60">
        <v>36687</v>
      </c>
      <c r="E278" s="58">
        <v>26</v>
      </c>
      <c r="F278" s="58" t="s">
        <v>1591</v>
      </c>
      <c r="G278" s="58" t="s">
        <v>19</v>
      </c>
      <c r="H278" s="58">
        <v>18</v>
      </c>
      <c r="I278" s="58" t="s">
        <v>1576</v>
      </c>
      <c r="J278" s="58" t="s">
        <v>1594</v>
      </c>
      <c r="K278" s="60">
        <v>45307</v>
      </c>
      <c r="L278" s="58" t="s">
        <v>26</v>
      </c>
      <c r="M278" s="60">
        <v>45337</v>
      </c>
      <c r="N278" s="58" t="s">
        <v>1668</v>
      </c>
      <c r="O278" s="58">
        <v>2000</v>
      </c>
      <c r="P278" s="58">
        <v>30</v>
      </c>
      <c r="Q278" s="59" t="s">
        <v>1614</v>
      </c>
      <c r="R278" s="58">
        <v>2024</v>
      </c>
      <c r="S278" s="58">
        <v>2</v>
      </c>
    </row>
    <row r="279" spans="1:19" x14ac:dyDescent="0.25">
      <c r="A279" s="58">
        <v>1044</v>
      </c>
      <c r="B279" s="58" t="s">
        <v>1550</v>
      </c>
      <c r="C279" s="58" t="s">
        <v>13</v>
      </c>
      <c r="D279" s="60">
        <v>37109</v>
      </c>
      <c r="E279" s="58">
        <v>25</v>
      </c>
      <c r="F279" s="58" t="s">
        <v>1591</v>
      </c>
      <c r="G279" s="58" t="s">
        <v>18</v>
      </c>
      <c r="H279" s="58">
        <v>5</v>
      </c>
      <c r="I279" s="58" t="s">
        <v>1576</v>
      </c>
      <c r="J279" s="58" t="s">
        <v>1594</v>
      </c>
      <c r="K279" s="60">
        <v>45320</v>
      </c>
      <c r="L279" s="58" t="s">
        <v>26</v>
      </c>
      <c r="M279" s="60">
        <v>45351</v>
      </c>
      <c r="N279" s="58" t="s">
        <v>1668</v>
      </c>
      <c r="O279" s="58">
        <v>3700</v>
      </c>
      <c r="P279" s="58">
        <v>31</v>
      </c>
      <c r="Q279" s="59" t="s">
        <v>1614</v>
      </c>
      <c r="R279" s="58">
        <v>2024</v>
      </c>
      <c r="S279" s="58">
        <v>2</v>
      </c>
    </row>
    <row r="280" spans="1:19" x14ac:dyDescent="0.25">
      <c r="A280" s="58">
        <v>1196</v>
      </c>
      <c r="B280" s="58" t="s">
        <v>1544</v>
      </c>
      <c r="C280" s="58" t="s">
        <v>13</v>
      </c>
      <c r="D280" s="60">
        <v>36992</v>
      </c>
      <c r="E280" s="58">
        <v>25</v>
      </c>
      <c r="F280" s="58" t="s">
        <v>1591</v>
      </c>
      <c r="G280" s="58" t="s">
        <v>15</v>
      </c>
      <c r="H280" s="58">
        <v>5</v>
      </c>
      <c r="I280" s="58" t="s">
        <v>1577</v>
      </c>
      <c r="J280" s="58" t="s">
        <v>1594</v>
      </c>
      <c r="K280" s="60">
        <v>44947</v>
      </c>
      <c r="L280" s="58" t="s">
        <v>26</v>
      </c>
      <c r="M280" s="60">
        <v>44982</v>
      </c>
      <c r="N280" s="58" t="s">
        <v>1668</v>
      </c>
      <c r="O280" s="58">
        <v>2800</v>
      </c>
      <c r="P280" s="58">
        <v>35</v>
      </c>
      <c r="Q280" s="59" t="s">
        <v>1614</v>
      </c>
      <c r="R280" s="58">
        <v>2023</v>
      </c>
      <c r="S280" s="58">
        <v>2</v>
      </c>
    </row>
    <row r="281" spans="1:19" x14ac:dyDescent="0.25">
      <c r="A281" s="58">
        <v>1553</v>
      </c>
      <c r="B281" s="58" t="s">
        <v>789</v>
      </c>
      <c r="C281" s="58" t="s">
        <v>13</v>
      </c>
      <c r="D281" s="60">
        <v>36269</v>
      </c>
      <c r="E281" s="58">
        <v>27</v>
      </c>
      <c r="F281" s="58" t="s">
        <v>1591</v>
      </c>
      <c r="G281" s="58" t="s">
        <v>18</v>
      </c>
      <c r="H281" s="58">
        <v>20</v>
      </c>
      <c r="I281" s="58" t="s">
        <v>1576</v>
      </c>
      <c r="J281" s="58" t="s">
        <v>1594</v>
      </c>
      <c r="K281" s="60">
        <v>45290</v>
      </c>
      <c r="L281" s="58" t="s">
        <v>26</v>
      </c>
      <c r="M281" s="60">
        <v>45328</v>
      </c>
      <c r="N281" s="58" t="s">
        <v>1668</v>
      </c>
      <c r="O281" s="58">
        <v>3800</v>
      </c>
      <c r="P281" s="58">
        <v>38</v>
      </c>
      <c r="Q281" s="59" t="s">
        <v>1614</v>
      </c>
      <c r="R281" s="58">
        <v>2024</v>
      </c>
      <c r="S281" s="58">
        <v>2</v>
      </c>
    </row>
    <row r="282" spans="1:19" x14ac:dyDescent="0.25">
      <c r="A282" s="58">
        <v>2101</v>
      </c>
      <c r="B282" s="58" t="s">
        <v>159</v>
      </c>
      <c r="C282" s="58" t="s">
        <v>13</v>
      </c>
      <c r="D282" s="60">
        <v>37121</v>
      </c>
      <c r="E282" s="58">
        <v>25</v>
      </c>
      <c r="F282" s="58" t="s">
        <v>1591</v>
      </c>
      <c r="G282" s="58" t="s">
        <v>19</v>
      </c>
      <c r="H282" s="58">
        <v>20</v>
      </c>
      <c r="I282" s="58" t="s">
        <v>1576</v>
      </c>
      <c r="J282" s="58" t="s">
        <v>1594</v>
      </c>
      <c r="K282" s="60">
        <v>45305</v>
      </c>
      <c r="L282" s="58" t="s">
        <v>26</v>
      </c>
      <c r="M282" s="60">
        <v>45340</v>
      </c>
      <c r="N282" s="58" t="s">
        <v>1668</v>
      </c>
      <c r="O282" s="58">
        <v>3400</v>
      </c>
      <c r="P282" s="58">
        <v>35</v>
      </c>
      <c r="Q282" s="59" t="s">
        <v>1614</v>
      </c>
      <c r="R282" s="58">
        <v>2024</v>
      </c>
      <c r="S282" s="58">
        <v>2</v>
      </c>
    </row>
    <row r="283" spans="1:19" x14ac:dyDescent="0.25">
      <c r="A283" s="58">
        <v>2879</v>
      </c>
      <c r="B283" s="58" t="s">
        <v>1025</v>
      </c>
      <c r="C283" s="58" t="s">
        <v>13</v>
      </c>
      <c r="D283" s="60">
        <v>37177</v>
      </c>
      <c r="E283" s="58">
        <v>24</v>
      </c>
      <c r="F283" s="58" t="s">
        <v>1591</v>
      </c>
      <c r="G283" s="58" t="s">
        <v>18</v>
      </c>
      <c r="H283" s="58">
        <v>1</v>
      </c>
      <c r="I283" s="58" t="s">
        <v>1586</v>
      </c>
      <c r="J283" s="58" t="s">
        <v>1594</v>
      </c>
      <c r="K283" s="60">
        <v>44919</v>
      </c>
      <c r="L283" s="58" t="s">
        <v>26</v>
      </c>
      <c r="M283" s="60">
        <v>44969</v>
      </c>
      <c r="N283" s="58" t="s">
        <v>1668</v>
      </c>
      <c r="O283" s="58">
        <v>2600</v>
      </c>
      <c r="P283" s="58">
        <v>50</v>
      </c>
      <c r="Q283" s="59" t="s">
        <v>1614</v>
      </c>
      <c r="R283" s="58">
        <v>2023</v>
      </c>
      <c r="S283" s="58">
        <v>2</v>
      </c>
    </row>
    <row r="284" spans="1:19" x14ac:dyDescent="0.25">
      <c r="A284" s="58">
        <v>3450</v>
      </c>
      <c r="B284" s="58" t="s">
        <v>528</v>
      </c>
      <c r="C284" s="58" t="s">
        <v>13</v>
      </c>
      <c r="D284" s="60">
        <v>38086</v>
      </c>
      <c r="E284" s="58">
        <v>22</v>
      </c>
      <c r="F284" s="58" t="s">
        <v>1591</v>
      </c>
      <c r="G284" s="58" t="s">
        <v>21</v>
      </c>
      <c r="H284" s="58">
        <v>5</v>
      </c>
      <c r="I284" s="58" t="s">
        <v>1581</v>
      </c>
      <c r="J284" s="58" t="s">
        <v>1594</v>
      </c>
      <c r="K284" s="60">
        <v>44928</v>
      </c>
      <c r="L284" s="58" t="s">
        <v>26</v>
      </c>
      <c r="M284" s="60">
        <v>44961</v>
      </c>
      <c r="N284" s="58" t="s">
        <v>1668</v>
      </c>
      <c r="O284" s="58">
        <v>3300</v>
      </c>
      <c r="P284" s="58">
        <v>33</v>
      </c>
      <c r="Q284" s="59" t="s">
        <v>1614</v>
      </c>
      <c r="R284" s="58">
        <v>2023</v>
      </c>
      <c r="S284" s="58">
        <v>2</v>
      </c>
    </row>
    <row r="285" spans="1:19" x14ac:dyDescent="0.25">
      <c r="A285" s="58">
        <v>3813</v>
      </c>
      <c r="B285" s="58" t="s">
        <v>161</v>
      </c>
      <c r="C285" s="58" t="s">
        <v>13</v>
      </c>
      <c r="D285" s="60">
        <v>35190</v>
      </c>
      <c r="E285" s="58">
        <v>30</v>
      </c>
      <c r="F285" s="58" t="s">
        <v>1591</v>
      </c>
      <c r="G285" s="58" t="s">
        <v>19</v>
      </c>
      <c r="H285" s="58">
        <v>2</v>
      </c>
      <c r="I285" s="58" t="s">
        <v>1583</v>
      </c>
      <c r="J285" s="58" t="s">
        <v>1594</v>
      </c>
      <c r="K285" s="60">
        <v>44915</v>
      </c>
      <c r="L285" s="58" t="s">
        <v>26</v>
      </c>
      <c r="M285" s="60">
        <v>44973</v>
      </c>
      <c r="N285" s="58" t="s">
        <v>1668</v>
      </c>
      <c r="O285" s="58">
        <v>3900</v>
      </c>
      <c r="P285" s="58">
        <v>58</v>
      </c>
      <c r="Q285" s="59" t="s">
        <v>1614</v>
      </c>
      <c r="R285" s="58">
        <v>2023</v>
      </c>
      <c r="S285" s="58">
        <v>2</v>
      </c>
    </row>
    <row r="286" spans="1:19" x14ac:dyDescent="0.25">
      <c r="A286" s="58">
        <v>3848</v>
      </c>
      <c r="B286" s="58" t="s">
        <v>142</v>
      </c>
      <c r="C286" s="58" t="s">
        <v>13</v>
      </c>
      <c r="D286" s="60">
        <v>37862</v>
      </c>
      <c r="E286" s="58">
        <v>22</v>
      </c>
      <c r="F286" s="58" t="s">
        <v>1591</v>
      </c>
      <c r="G286" s="58" t="s">
        <v>21</v>
      </c>
      <c r="H286" s="58">
        <v>11</v>
      </c>
      <c r="I286" s="58" t="s">
        <v>1588</v>
      </c>
      <c r="J286" s="58" t="s">
        <v>1594</v>
      </c>
      <c r="K286" s="60">
        <v>45290</v>
      </c>
      <c r="L286" s="58" t="s">
        <v>26</v>
      </c>
      <c r="M286" s="60">
        <v>45347</v>
      </c>
      <c r="N286" s="58" t="s">
        <v>1668</v>
      </c>
      <c r="O286" s="58">
        <v>3400</v>
      </c>
      <c r="P286" s="58">
        <v>57</v>
      </c>
      <c r="Q286" s="59" t="s">
        <v>1614</v>
      </c>
      <c r="R286" s="58">
        <v>2024</v>
      </c>
      <c r="S286" s="58">
        <v>2</v>
      </c>
    </row>
    <row r="287" spans="1:19" x14ac:dyDescent="0.25">
      <c r="A287" s="58">
        <v>1758</v>
      </c>
      <c r="B287" s="58" t="s">
        <v>452</v>
      </c>
      <c r="C287" s="58" t="s">
        <v>13</v>
      </c>
      <c r="D287" s="60">
        <v>31090</v>
      </c>
      <c r="E287" s="58">
        <v>41</v>
      </c>
      <c r="F287" s="58" t="s">
        <v>31</v>
      </c>
      <c r="G287" s="58" t="s">
        <v>15</v>
      </c>
      <c r="H287" s="58">
        <v>7</v>
      </c>
      <c r="I287" s="58" t="s">
        <v>1583</v>
      </c>
      <c r="J287" s="58" t="s">
        <v>1594</v>
      </c>
      <c r="K287" s="60">
        <v>45292</v>
      </c>
      <c r="L287" s="58" t="s">
        <v>26</v>
      </c>
      <c r="M287" s="60">
        <v>45351</v>
      </c>
      <c r="N287" s="58" t="s">
        <v>1668</v>
      </c>
      <c r="O287" s="58">
        <v>3800</v>
      </c>
      <c r="P287" s="58">
        <v>59</v>
      </c>
      <c r="Q287" s="59" t="s">
        <v>1614</v>
      </c>
      <c r="R287" s="58">
        <v>2024</v>
      </c>
      <c r="S287" s="58">
        <v>2</v>
      </c>
    </row>
    <row r="288" spans="1:19" x14ac:dyDescent="0.25">
      <c r="A288" s="58">
        <v>2092</v>
      </c>
      <c r="B288" s="58" t="s">
        <v>71</v>
      </c>
      <c r="C288" s="58" t="s">
        <v>13</v>
      </c>
      <c r="D288" s="60">
        <v>30925</v>
      </c>
      <c r="E288" s="58">
        <v>41</v>
      </c>
      <c r="F288" s="58" t="s">
        <v>31</v>
      </c>
      <c r="G288" s="58" t="s">
        <v>21</v>
      </c>
      <c r="H288" s="58">
        <v>15</v>
      </c>
      <c r="I288" s="58" t="s">
        <v>1578</v>
      </c>
      <c r="J288" s="58" t="s">
        <v>1594</v>
      </c>
      <c r="K288" s="60">
        <v>45300</v>
      </c>
      <c r="L288" s="58" t="s">
        <v>26</v>
      </c>
      <c r="M288" s="60">
        <v>45337</v>
      </c>
      <c r="N288" s="58" t="s">
        <v>1668</v>
      </c>
      <c r="O288" s="58">
        <v>3600</v>
      </c>
      <c r="P288" s="58">
        <v>37</v>
      </c>
      <c r="Q288" s="59" t="s">
        <v>1614</v>
      </c>
      <c r="R288" s="58">
        <v>2024</v>
      </c>
      <c r="S288" s="58">
        <v>2</v>
      </c>
    </row>
    <row r="289" spans="1:19" x14ac:dyDescent="0.25">
      <c r="A289" s="58">
        <v>2361</v>
      </c>
      <c r="B289" s="58" t="s">
        <v>1012</v>
      </c>
      <c r="C289" s="58" t="s">
        <v>13</v>
      </c>
      <c r="D289" s="60">
        <v>30146</v>
      </c>
      <c r="E289" s="58">
        <v>44</v>
      </c>
      <c r="F289" s="58" t="s">
        <v>31</v>
      </c>
      <c r="G289" s="58" t="s">
        <v>21</v>
      </c>
      <c r="H289" s="58">
        <v>14</v>
      </c>
      <c r="I289" s="58" t="s">
        <v>1584</v>
      </c>
      <c r="J289" s="58" t="s">
        <v>1594</v>
      </c>
      <c r="K289" s="60">
        <v>45305</v>
      </c>
      <c r="L289" s="58" t="s">
        <v>26</v>
      </c>
      <c r="M289" s="60">
        <v>45350</v>
      </c>
      <c r="N289" s="58" t="s">
        <v>1668</v>
      </c>
      <c r="O289" s="58">
        <v>2300</v>
      </c>
      <c r="P289" s="58">
        <v>45</v>
      </c>
      <c r="Q289" s="59" t="s">
        <v>1614</v>
      </c>
      <c r="R289" s="58">
        <v>2024</v>
      </c>
      <c r="S289" s="58">
        <v>2</v>
      </c>
    </row>
    <row r="290" spans="1:19" x14ac:dyDescent="0.25">
      <c r="A290" s="58">
        <v>3884</v>
      </c>
      <c r="B290" s="58" t="s">
        <v>94</v>
      </c>
      <c r="C290" s="58" t="s">
        <v>13</v>
      </c>
      <c r="D290" s="60">
        <v>30597</v>
      </c>
      <c r="E290" s="58">
        <v>42</v>
      </c>
      <c r="F290" s="58" t="s">
        <v>31</v>
      </c>
      <c r="G290" s="58" t="s">
        <v>15</v>
      </c>
      <c r="H290" s="58">
        <v>13</v>
      </c>
      <c r="I290" s="58" t="s">
        <v>1581</v>
      </c>
      <c r="J290" s="58" t="s">
        <v>1594</v>
      </c>
      <c r="K290" s="60">
        <v>45297</v>
      </c>
      <c r="L290" s="58" t="s">
        <v>26</v>
      </c>
      <c r="M290" s="60">
        <v>45342</v>
      </c>
      <c r="N290" s="58" t="s">
        <v>1668</v>
      </c>
      <c r="O290" s="58">
        <v>2800</v>
      </c>
      <c r="P290" s="58">
        <v>45</v>
      </c>
      <c r="Q290" s="59" t="s">
        <v>1614</v>
      </c>
      <c r="R290" s="58">
        <v>2024</v>
      </c>
      <c r="S290" s="58">
        <v>2</v>
      </c>
    </row>
    <row r="291" spans="1:19" x14ac:dyDescent="0.25">
      <c r="A291" s="58">
        <v>1104</v>
      </c>
      <c r="B291" s="58" t="s">
        <v>674</v>
      </c>
      <c r="C291" s="58" t="s">
        <v>13</v>
      </c>
      <c r="D291" s="60">
        <v>33869</v>
      </c>
      <c r="E291" s="58">
        <v>33</v>
      </c>
      <c r="F291" s="58" t="s">
        <v>14</v>
      </c>
      <c r="G291" s="58" t="s">
        <v>21</v>
      </c>
      <c r="H291" s="58">
        <v>6</v>
      </c>
      <c r="I291" s="58" t="s">
        <v>1587</v>
      </c>
      <c r="J291" s="58" t="s">
        <v>1594</v>
      </c>
      <c r="K291" s="60">
        <v>45308</v>
      </c>
      <c r="L291" s="58" t="s">
        <v>26</v>
      </c>
      <c r="M291" s="60">
        <v>45345</v>
      </c>
      <c r="N291" s="58" t="s">
        <v>1668</v>
      </c>
      <c r="O291" s="58">
        <v>3600</v>
      </c>
      <c r="P291" s="58">
        <v>37</v>
      </c>
      <c r="Q291" s="59" t="s">
        <v>1614</v>
      </c>
      <c r="R291" s="58">
        <v>2024</v>
      </c>
      <c r="S291" s="58">
        <v>2</v>
      </c>
    </row>
    <row r="292" spans="1:19" x14ac:dyDescent="0.25">
      <c r="A292" s="58">
        <v>1199</v>
      </c>
      <c r="B292" s="58" t="s">
        <v>1497</v>
      </c>
      <c r="C292" s="58" t="s">
        <v>13</v>
      </c>
      <c r="D292" s="60">
        <v>31159</v>
      </c>
      <c r="E292" s="58">
        <v>41</v>
      </c>
      <c r="F292" s="58" t="s">
        <v>14</v>
      </c>
      <c r="G292" s="58" t="s">
        <v>21</v>
      </c>
      <c r="H292" s="58">
        <v>2</v>
      </c>
      <c r="I292" s="58" t="s">
        <v>1581</v>
      </c>
      <c r="J292" s="58" t="s">
        <v>1594</v>
      </c>
      <c r="K292" s="60">
        <v>44949</v>
      </c>
      <c r="L292" s="58" t="s">
        <v>26</v>
      </c>
      <c r="M292" s="60">
        <v>44979</v>
      </c>
      <c r="N292" s="58" t="s">
        <v>1668</v>
      </c>
      <c r="O292" s="58">
        <v>2400</v>
      </c>
      <c r="P292" s="58">
        <v>30</v>
      </c>
      <c r="Q292" s="59" t="s">
        <v>1614</v>
      </c>
      <c r="R292" s="58">
        <v>2023</v>
      </c>
      <c r="S292" s="58">
        <v>2</v>
      </c>
    </row>
    <row r="293" spans="1:19" x14ac:dyDescent="0.25">
      <c r="A293" s="58">
        <v>1298</v>
      </c>
      <c r="B293" s="58" t="s">
        <v>661</v>
      </c>
      <c r="C293" s="58" t="s">
        <v>13</v>
      </c>
      <c r="D293" s="60">
        <v>31488</v>
      </c>
      <c r="E293" s="58">
        <v>40</v>
      </c>
      <c r="F293" s="58" t="s">
        <v>14</v>
      </c>
      <c r="G293" s="58" t="s">
        <v>19</v>
      </c>
      <c r="H293" s="58">
        <v>17</v>
      </c>
      <c r="I293" s="58" t="s">
        <v>1578</v>
      </c>
      <c r="J293" s="58" t="s">
        <v>1594</v>
      </c>
      <c r="K293" s="60">
        <v>45267</v>
      </c>
      <c r="L293" s="58" t="s">
        <v>26</v>
      </c>
      <c r="M293" s="60">
        <v>45323</v>
      </c>
      <c r="N293" s="58" t="s">
        <v>1668</v>
      </c>
      <c r="O293" s="58">
        <v>3300</v>
      </c>
      <c r="P293" s="58">
        <v>56</v>
      </c>
      <c r="Q293" s="59" t="s">
        <v>1614</v>
      </c>
      <c r="R293" s="58">
        <v>2024</v>
      </c>
      <c r="S293" s="58">
        <v>2</v>
      </c>
    </row>
    <row r="294" spans="1:19" x14ac:dyDescent="0.25">
      <c r="A294" s="58">
        <v>1385</v>
      </c>
      <c r="B294" s="58" t="s">
        <v>1298</v>
      </c>
      <c r="C294" s="58" t="s">
        <v>13</v>
      </c>
      <c r="D294" s="60">
        <v>34581</v>
      </c>
      <c r="E294" s="58">
        <v>31</v>
      </c>
      <c r="F294" s="58" t="s">
        <v>14</v>
      </c>
      <c r="G294" s="58" t="s">
        <v>15</v>
      </c>
      <c r="H294" s="58">
        <v>3</v>
      </c>
      <c r="I294" s="58" t="s">
        <v>1584</v>
      </c>
      <c r="J294" s="58" t="s">
        <v>1594</v>
      </c>
      <c r="K294" s="60">
        <v>44906</v>
      </c>
      <c r="L294" s="58" t="s">
        <v>26</v>
      </c>
      <c r="M294" s="60">
        <v>44962</v>
      </c>
      <c r="N294" s="58" t="s">
        <v>1668</v>
      </c>
      <c r="O294" s="58">
        <v>3900</v>
      </c>
      <c r="P294" s="58">
        <v>56</v>
      </c>
      <c r="Q294" s="59" t="s">
        <v>1614</v>
      </c>
      <c r="R294" s="58">
        <v>2023</v>
      </c>
      <c r="S294" s="58">
        <v>2</v>
      </c>
    </row>
    <row r="295" spans="1:19" x14ac:dyDescent="0.25">
      <c r="A295" s="58">
        <v>1672</v>
      </c>
      <c r="B295" s="58" t="s">
        <v>449</v>
      </c>
      <c r="C295" s="58" t="s">
        <v>13</v>
      </c>
      <c r="D295" s="60">
        <v>33172</v>
      </c>
      <c r="E295" s="58">
        <v>35</v>
      </c>
      <c r="F295" s="58" t="s">
        <v>14</v>
      </c>
      <c r="G295" s="58" t="s">
        <v>18</v>
      </c>
      <c r="H295" s="58">
        <v>11</v>
      </c>
      <c r="I295" s="58" t="s">
        <v>1588</v>
      </c>
      <c r="J295" s="58" t="s">
        <v>1594</v>
      </c>
      <c r="K295" s="60">
        <v>44903</v>
      </c>
      <c r="L295" s="58" t="s">
        <v>26</v>
      </c>
      <c r="M295" s="60">
        <v>44961</v>
      </c>
      <c r="N295" s="58" t="s">
        <v>1668</v>
      </c>
      <c r="O295" s="58">
        <v>2300</v>
      </c>
      <c r="P295" s="58">
        <v>58</v>
      </c>
      <c r="Q295" s="59" t="s">
        <v>1614</v>
      </c>
      <c r="R295" s="58">
        <v>2023</v>
      </c>
      <c r="S295" s="58">
        <v>2</v>
      </c>
    </row>
    <row r="296" spans="1:19" x14ac:dyDescent="0.25">
      <c r="A296" s="58">
        <v>1679</v>
      </c>
      <c r="B296" s="58" t="s">
        <v>543</v>
      </c>
      <c r="C296" s="58" t="s">
        <v>13</v>
      </c>
      <c r="D296" s="60">
        <v>32138</v>
      </c>
      <c r="E296" s="58">
        <v>38</v>
      </c>
      <c r="F296" s="58" t="s">
        <v>14</v>
      </c>
      <c r="G296" s="58" t="s">
        <v>19</v>
      </c>
      <c r="H296" s="58">
        <v>0</v>
      </c>
      <c r="I296" s="58" t="s">
        <v>1586</v>
      </c>
      <c r="J296" s="58" t="s">
        <v>1594</v>
      </c>
      <c r="K296" s="60">
        <v>45314</v>
      </c>
      <c r="L296" s="58" t="s">
        <v>26</v>
      </c>
      <c r="M296" s="60">
        <v>45350</v>
      </c>
      <c r="N296" s="58" t="s">
        <v>1668</v>
      </c>
      <c r="O296" s="58">
        <v>2000</v>
      </c>
      <c r="P296" s="58">
        <v>36</v>
      </c>
      <c r="Q296" s="59" t="s">
        <v>1614</v>
      </c>
      <c r="R296" s="58">
        <v>2024</v>
      </c>
      <c r="S296" s="58">
        <v>2</v>
      </c>
    </row>
    <row r="297" spans="1:19" x14ac:dyDescent="0.25">
      <c r="A297" s="58">
        <v>1997</v>
      </c>
      <c r="B297" s="58" t="s">
        <v>461</v>
      </c>
      <c r="C297" s="58" t="s">
        <v>13</v>
      </c>
      <c r="D297" s="60">
        <v>31902</v>
      </c>
      <c r="E297" s="58">
        <v>39</v>
      </c>
      <c r="F297" s="58" t="s">
        <v>14</v>
      </c>
      <c r="G297" s="58" t="s">
        <v>19</v>
      </c>
      <c r="H297" s="58">
        <v>2</v>
      </c>
      <c r="I297" s="58" t="s">
        <v>1590</v>
      </c>
      <c r="J297" s="58" t="s">
        <v>1594</v>
      </c>
      <c r="K297" s="60">
        <v>45295</v>
      </c>
      <c r="L297" s="58" t="s">
        <v>26</v>
      </c>
      <c r="M297" s="60">
        <v>45340</v>
      </c>
      <c r="N297" s="58" t="s">
        <v>1668</v>
      </c>
      <c r="O297" s="58">
        <v>3500</v>
      </c>
      <c r="P297" s="58">
        <v>45</v>
      </c>
      <c r="Q297" s="59" t="s">
        <v>1614</v>
      </c>
      <c r="R297" s="58">
        <v>2024</v>
      </c>
      <c r="S297" s="58">
        <v>2</v>
      </c>
    </row>
    <row r="298" spans="1:19" x14ac:dyDescent="0.25">
      <c r="A298" s="58">
        <v>2882</v>
      </c>
      <c r="B298" s="58" t="s">
        <v>1425</v>
      </c>
      <c r="C298" s="58" t="s">
        <v>13</v>
      </c>
      <c r="D298" s="60">
        <v>31241</v>
      </c>
      <c r="E298" s="58">
        <v>41</v>
      </c>
      <c r="F298" s="58" t="s">
        <v>14</v>
      </c>
      <c r="G298" s="58" t="s">
        <v>19</v>
      </c>
      <c r="H298" s="58">
        <v>1</v>
      </c>
      <c r="I298" s="58" t="s">
        <v>1581</v>
      </c>
      <c r="J298" s="58" t="s">
        <v>1594</v>
      </c>
      <c r="K298" s="60">
        <v>44928</v>
      </c>
      <c r="L298" s="58" t="s">
        <v>26</v>
      </c>
      <c r="M298" s="60">
        <v>44966</v>
      </c>
      <c r="N298" s="58" t="s">
        <v>1668</v>
      </c>
      <c r="O298" s="58">
        <v>2700</v>
      </c>
      <c r="P298" s="58">
        <v>38</v>
      </c>
      <c r="Q298" s="59" t="s">
        <v>1614</v>
      </c>
      <c r="R298" s="58">
        <v>2023</v>
      </c>
      <c r="S298" s="58">
        <v>2</v>
      </c>
    </row>
    <row r="299" spans="1:19" x14ac:dyDescent="0.25">
      <c r="A299" s="58">
        <v>3071</v>
      </c>
      <c r="B299" s="58" t="s">
        <v>1206</v>
      </c>
      <c r="C299" s="58" t="s">
        <v>13</v>
      </c>
      <c r="D299" s="60">
        <v>34397</v>
      </c>
      <c r="E299" s="58">
        <v>32</v>
      </c>
      <c r="F299" s="58" t="s">
        <v>14</v>
      </c>
      <c r="G299" s="58" t="s">
        <v>18</v>
      </c>
      <c r="H299" s="58">
        <v>13</v>
      </c>
      <c r="I299" s="58" t="s">
        <v>1580</v>
      </c>
      <c r="J299" s="58" t="s">
        <v>1594</v>
      </c>
      <c r="K299" s="60">
        <v>45297</v>
      </c>
      <c r="L299" s="58" t="s">
        <v>26</v>
      </c>
      <c r="M299" s="60">
        <v>45345</v>
      </c>
      <c r="N299" s="58" t="s">
        <v>1668</v>
      </c>
      <c r="O299" s="58">
        <v>3500</v>
      </c>
      <c r="P299" s="58">
        <v>48</v>
      </c>
      <c r="Q299" s="59" t="s">
        <v>1614</v>
      </c>
      <c r="R299" s="58">
        <v>2024</v>
      </c>
      <c r="S299" s="58">
        <v>2</v>
      </c>
    </row>
    <row r="300" spans="1:19" x14ac:dyDescent="0.25">
      <c r="A300" s="58">
        <v>3163</v>
      </c>
      <c r="B300" s="58" t="s">
        <v>303</v>
      </c>
      <c r="C300" s="58" t="s">
        <v>13</v>
      </c>
      <c r="D300" s="60">
        <v>34752</v>
      </c>
      <c r="E300" s="58">
        <v>31</v>
      </c>
      <c r="F300" s="58" t="s">
        <v>14</v>
      </c>
      <c r="G300" s="58" t="s">
        <v>18</v>
      </c>
      <c r="H300" s="58">
        <v>16</v>
      </c>
      <c r="I300" s="58" t="s">
        <v>1587</v>
      </c>
      <c r="J300" s="58" t="s">
        <v>1594</v>
      </c>
      <c r="K300" s="60">
        <v>44946</v>
      </c>
      <c r="L300" s="58" t="s">
        <v>26</v>
      </c>
      <c r="M300" s="60">
        <v>44977</v>
      </c>
      <c r="N300" s="58" t="s">
        <v>1668</v>
      </c>
      <c r="O300" s="58">
        <v>2800</v>
      </c>
      <c r="P300" s="58">
        <v>31</v>
      </c>
      <c r="Q300" s="59" t="s">
        <v>1614</v>
      </c>
      <c r="R300" s="58">
        <v>2023</v>
      </c>
      <c r="S300" s="58">
        <v>2</v>
      </c>
    </row>
    <row r="301" spans="1:19" x14ac:dyDescent="0.25">
      <c r="A301" s="58">
        <v>3421</v>
      </c>
      <c r="B301" s="58" t="s">
        <v>127</v>
      </c>
      <c r="C301" s="58" t="s">
        <v>13</v>
      </c>
      <c r="D301" s="60">
        <v>33303</v>
      </c>
      <c r="E301" s="58">
        <v>35</v>
      </c>
      <c r="F301" s="58" t="s">
        <v>14</v>
      </c>
      <c r="G301" s="58" t="s">
        <v>19</v>
      </c>
      <c r="H301" s="58">
        <v>14</v>
      </c>
      <c r="I301" s="58" t="s">
        <v>1590</v>
      </c>
      <c r="J301" s="58" t="s">
        <v>1594</v>
      </c>
      <c r="K301" s="60">
        <v>44909</v>
      </c>
      <c r="L301" s="58" t="s">
        <v>26</v>
      </c>
      <c r="M301" s="60">
        <v>44958</v>
      </c>
      <c r="N301" s="58" t="s">
        <v>1668</v>
      </c>
      <c r="O301" s="58">
        <v>3900</v>
      </c>
      <c r="P301" s="58">
        <v>49</v>
      </c>
      <c r="Q301" s="59" t="s">
        <v>1614</v>
      </c>
      <c r="R301" s="58">
        <v>2023</v>
      </c>
      <c r="S301" s="58">
        <v>2</v>
      </c>
    </row>
    <row r="302" spans="1:19" x14ac:dyDescent="0.25">
      <c r="A302" s="58">
        <v>3468</v>
      </c>
      <c r="B302" s="58" t="s">
        <v>841</v>
      </c>
      <c r="C302" s="58" t="s">
        <v>13</v>
      </c>
      <c r="D302" s="60">
        <v>32050</v>
      </c>
      <c r="E302" s="58">
        <v>38</v>
      </c>
      <c r="F302" s="58" t="s">
        <v>14</v>
      </c>
      <c r="G302" s="58" t="s">
        <v>21</v>
      </c>
      <c r="H302" s="58">
        <v>20</v>
      </c>
      <c r="I302" s="58" t="s">
        <v>1585</v>
      </c>
      <c r="J302" s="58" t="s">
        <v>1594</v>
      </c>
      <c r="K302" s="60">
        <v>45276</v>
      </c>
      <c r="L302" s="58" t="s">
        <v>26</v>
      </c>
      <c r="M302" s="60">
        <v>45329</v>
      </c>
      <c r="N302" s="58" t="s">
        <v>1668</v>
      </c>
      <c r="O302" s="58">
        <v>3400</v>
      </c>
      <c r="P302" s="58">
        <v>53</v>
      </c>
      <c r="Q302" s="59" t="s">
        <v>1614</v>
      </c>
      <c r="R302" s="58">
        <v>2024</v>
      </c>
      <c r="S302" s="58">
        <v>2</v>
      </c>
    </row>
    <row r="303" spans="1:19" x14ac:dyDescent="0.25">
      <c r="A303" s="58">
        <v>3330</v>
      </c>
      <c r="B303" s="58" t="s">
        <v>963</v>
      </c>
      <c r="C303" s="58" t="s">
        <v>13</v>
      </c>
      <c r="D303" s="60">
        <v>33686</v>
      </c>
      <c r="E303" s="58">
        <v>34</v>
      </c>
      <c r="F303" s="58" t="s">
        <v>14</v>
      </c>
      <c r="G303" s="58" t="s">
        <v>15</v>
      </c>
      <c r="H303" s="58">
        <v>3</v>
      </c>
      <c r="I303" s="58" t="s">
        <v>1581</v>
      </c>
      <c r="J303" s="58" t="s">
        <v>1594</v>
      </c>
      <c r="K303" s="60">
        <v>45294</v>
      </c>
      <c r="L303" s="58" t="s">
        <v>24</v>
      </c>
      <c r="M303" s="60">
        <v>45351</v>
      </c>
      <c r="N303" s="58" t="s">
        <v>1668</v>
      </c>
      <c r="O303" s="58">
        <v>3000</v>
      </c>
      <c r="P303" s="58">
        <v>57</v>
      </c>
      <c r="Q303" s="59" t="s">
        <v>1614</v>
      </c>
      <c r="R303" s="58">
        <v>2024</v>
      </c>
      <c r="S303" s="58">
        <v>2</v>
      </c>
    </row>
    <row r="304" spans="1:19" x14ac:dyDescent="0.25">
      <c r="A304" s="58">
        <v>1282</v>
      </c>
      <c r="B304" s="58" t="s">
        <v>881</v>
      </c>
      <c r="C304" s="58" t="s">
        <v>13</v>
      </c>
      <c r="D304" s="60">
        <v>37240</v>
      </c>
      <c r="E304" s="58">
        <v>24</v>
      </c>
      <c r="F304" s="58" t="s">
        <v>1591</v>
      </c>
      <c r="G304" s="58" t="s">
        <v>21</v>
      </c>
      <c r="H304" s="58">
        <v>18</v>
      </c>
      <c r="I304" s="58" t="s">
        <v>1580</v>
      </c>
      <c r="J304" s="58" t="s">
        <v>1594</v>
      </c>
      <c r="K304" s="60">
        <v>44932</v>
      </c>
      <c r="L304" s="58" t="s">
        <v>24</v>
      </c>
      <c r="M304" s="60">
        <v>44973</v>
      </c>
      <c r="N304" s="58" t="s">
        <v>1668</v>
      </c>
      <c r="O304" s="58">
        <v>3300</v>
      </c>
      <c r="P304" s="58">
        <v>41</v>
      </c>
      <c r="Q304" s="59" t="s">
        <v>1614</v>
      </c>
      <c r="R304" s="58">
        <v>2023</v>
      </c>
      <c r="S304" s="58">
        <v>2</v>
      </c>
    </row>
    <row r="305" spans="1:19" x14ac:dyDescent="0.25">
      <c r="A305" s="58">
        <v>1755</v>
      </c>
      <c r="B305" s="58" t="s">
        <v>1070</v>
      </c>
      <c r="C305" s="58" t="s">
        <v>13</v>
      </c>
      <c r="D305" s="60">
        <v>35938</v>
      </c>
      <c r="E305" s="58">
        <v>28</v>
      </c>
      <c r="F305" s="58" t="s">
        <v>1591</v>
      </c>
      <c r="G305" s="58" t="s">
        <v>15</v>
      </c>
      <c r="H305" s="58">
        <v>13</v>
      </c>
      <c r="I305" s="58" t="s">
        <v>1577</v>
      </c>
      <c r="J305" s="58" t="s">
        <v>1594</v>
      </c>
      <c r="K305" s="60">
        <v>45299</v>
      </c>
      <c r="L305" s="58" t="s">
        <v>24</v>
      </c>
      <c r="M305" s="60">
        <v>45345</v>
      </c>
      <c r="N305" s="58" t="s">
        <v>1668</v>
      </c>
      <c r="O305" s="58">
        <v>3300</v>
      </c>
      <c r="P305" s="58">
        <v>46</v>
      </c>
      <c r="Q305" s="59" t="s">
        <v>1614</v>
      </c>
      <c r="R305" s="58">
        <v>2024</v>
      </c>
      <c r="S305" s="58">
        <v>2</v>
      </c>
    </row>
    <row r="306" spans="1:19" x14ac:dyDescent="0.25">
      <c r="A306" s="58">
        <v>2280</v>
      </c>
      <c r="B306" s="58" t="s">
        <v>608</v>
      </c>
      <c r="C306" s="58" t="s">
        <v>13</v>
      </c>
      <c r="D306" s="60">
        <v>37880</v>
      </c>
      <c r="E306" s="58">
        <v>22</v>
      </c>
      <c r="F306" s="58" t="s">
        <v>1591</v>
      </c>
      <c r="G306" s="58" t="s">
        <v>18</v>
      </c>
      <c r="H306" s="58">
        <v>6</v>
      </c>
      <c r="I306" s="58" t="s">
        <v>1588</v>
      </c>
      <c r="J306" s="58" t="s">
        <v>1594</v>
      </c>
      <c r="K306" s="60">
        <v>44922</v>
      </c>
      <c r="L306" s="58" t="s">
        <v>24</v>
      </c>
      <c r="M306" s="60">
        <v>44975</v>
      </c>
      <c r="N306" s="58" t="s">
        <v>1668</v>
      </c>
      <c r="O306" s="58">
        <v>3100</v>
      </c>
      <c r="P306" s="58">
        <v>53</v>
      </c>
      <c r="Q306" s="59" t="s">
        <v>1614</v>
      </c>
      <c r="R306" s="58">
        <v>2023</v>
      </c>
      <c r="S306" s="58">
        <v>2</v>
      </c>
    </row>
    <row r="307" spans="1:19" x14ac:dyDescent="0.25">
      <c r="A307" s="58">
        <v>2381</v>
      </c>
      <c r="B307" s="58" t="s">
        <v>715</v>
      </c>
      <c r="C307" s="58" t="s">
        <v>13</v>
      </c>
      <c r="D307" s="60">
        <v>38276</v>
      </c>
      <c r="E307" s="58">
        <v>21</v>
      </c>
      <c r="F307" s="58" t="s">
        <v>1591</v>
      </c>
      <c r="G307" s="58" t="s">
        <v>19</v>
      </c>
      <c r="H307" s="58">
        <v>14</v>
      </c>
      <c r="I307" s="58" t="s">
        <v>1581</v>
      </c>
      <c r="J307" s="58" t="s">
        <v>1594</v>
      </c>
      <c r="K307" s="60">
        <v>45291</v>
      </c>
      <c r="L307" s="58" t="s">
        <v>24</v>
      </c>
      <c r="M307" s="60">
        <v>45336</v>
      </c>
      <c r="N307" s="58" t="s">
        <v>1668</v>
      </c>
      <c r="O307" s="58">
        <v>2900</v>
      </c>
      <c r="P307" s="58">
        <v>45</v>
      </c>
      <c r="Q307" s="59" t="s">
        <v>1614</v>
      </c>
      <c r="R307" s="58">
        <v>2024</v>
      </c>
      <c r="S307" s="58">
        <v>2</v>
      </c>
    </row>
    <row r="308" spans="1:19" x14ac:dyDescent="0.25">
      <c r="A308" s="58">
        <v>2435</v>
      </c>
      <c r="B308" s="58" t="s">
        <v>34</v>
      </c>
      <c r="C308" s="58" t="s">
        <v>13</v>
      </c>
      <c r="D308" s="60">
        <v>37961</v>
      </c>
      <c r="E308" s="58">
        <v>22</v>
      </c>
      <c r="F308" s="58" t="s">
        <v>1591</v>
      </c>
      <c r="G308" s="58" t="s">
        <v>15</v>
      </c>
      <c r="H308" s="58">
        <v>3</v>
      </c>
      <c r="I308" s="58" t="s">
        <v>1585</v>
      </c>
      <c r="J308" s="58" t="s">
        <v>1594</v>
      </c>
      <c r="K308" s="60">
        <v>45294</v>
      </c>
      <c r="L308" s="58" t="s">
        <v>24</v>
      </c>
      <c r="M308" s="60">
        <v>45338</v>
      </c>
      <c r="N308" s="58" t="s">
        <v>1668</v>
      </c>
      <c r="O308" s="58">
        <v>2600</v>
      </c>
      <c r="P308" s="58">
        <v>44</v>
      </c>
      <c r="Q308" s="59" t="s">
        <v>1614</v>
      </c>
      <c r="R308" s="58">
        <v>2024</v>
      </c>
      <c r="S308" s="58">
        <v>2</v>
      </c>
    </row>
    <row r="309" spans="1:19" x14ac:dyDescent="0.25">
      <c r="A309" s="58">
        <v>2636</v>
      </c>
      <c r="B309" s="58" t="s">
        <v>1473</v>
      </c>
      <c r="C309" s="58" t="s">
        <v>13</v>
      </c>
      <c r="D309" s="60">
        <v>37486</v>
      </c>
      <c r="E309" s="58">
        <v>24</v>
      </c>
      <c r="F309" s="58" t="s">
        <v>1591</v>
      </c>
      <c r="G309" s="58" t="s">
        <v>15</v>
      </c>
      <c r="H309" s="58">
        <v>4</v>
      </c>
      <c r="I309" s="58" t="s">
        <v>1579</v>
      </c>
      <c r="J309" s="58" t="s">
        <v>1594</v>
      </c>
      <c r="K309" s="60">
        <v>44930</v>
      </c>
      <c r="L309" s="58" t="s">
        <v>24</v>
      </c>
      <c r="M309" s="60">
        <v>44974</v>
      </c>
      <c r="N309" s="58" t="s">
        <v>1668</v>
      </c>
      <c r="O309" s="58">
        <v>3900</v>
      </c>
      <c r="P309" s="58">
        <v>44</v>
      </c>
      <c r="Q309" s="59" t="s">
        <v>1614</v>
      </c>
      <c r="R309" s="58">
        <v>2023</v>
      </c>
      <c r="S309" s="58">
        <v>2</v>
      </c>
    </row>
    <row r="310" spans="1:19" x14ac:dyDescent="0.25">
      <c r="A310" s="58">
        <v>3095</v>
      </c>
      <c r="B310" s="58" t="s">
        <v>740</v>
      </c>
      <c r="C310" s="58" t="s">
        <v>13</v>
      </c>
      <c r="D310" s="60">
        <v>37558</v>
      </c>
      <c r="E310" s="58">
        <v>23</v>
      </c>
      <c r="F310" s="58" t="s">
        <v>1591</v>
      </c>
      <c r="G310" s="58" t="s">
        <v>19</v>
      </c>
      <c r="H310" s="58">
        <v>13</v>
      </c>
      <c r="I310" s="58" t="s">
        <v>1586</v>
      </c>
      <c r="J310" s="58" t="s">
        <v>1594</v>
      </c>
      <c r="K310" s="60">
        <v>45287</v>
      </c>
      <c r="L310" s="58" t="s">
        <v>24</v>
      </c>
      <c r="M310" s="60">
        <v>45341</v>
      </c>
      <c r="N310" s="58" t="s">
        <v>1668</v>
      </c>
      <c r="O310" s="58">
        <v>3100</v>
      </c>
      <c r="P310" s="58">
        <v>54</v>
      </c>
      <c r="Q310" s="59" t="s">
        <v>1614</v>
      </c>
      <c r="R310" s="58">
        <v>2024</v>
      </c>
      <c r="S310" s="58">
        <v>2</v>
      </c>
    </row>
    <row r="311" spans="1:19" x14ac:dyDescent="0.25">
      <c r="A311" s="58">
        <v>3139</v>
      </c>
      <c r="B311" s="58" t="s">
        <v>447</v>
      </c>
      <c r="C311" s="58" t="s">
        <v>13</v>
      </c>
      <c r="D311" s="60">
        <v>36902</v>
      </c>
      <c r="E311" s="58">
        <v>25</v>
      </c>
      <c r="F311" s="58" t="s">
        <v>1591</v>
      </c>
      <c r="G311" s="58" t="s">
        <v>18</v>
      </c>
      <c r="H311" s="58">
        <v>7</v>
      </c>
      <c r="I311" s="58" t="s">
        <v>1576</v>
      </c>
      <c r="J311" s="58" t="s">
        <v>1594</v>
      </c>
      <c r="K311" s="60">
        <v>45282</v>
      </c>
      <c r="L311" s="58" t="s">
        <v>24</v>
      </c>
      <c r="M311" s="60">
        <v>45331</v>
      </c>
      <c r="N311" s="58" t="s">
        <v>1668</v>
      </c>
      <c r="O311" s="58">
        <v>3100</v>
      </c>
      <c r="P311" s="58">
        <v>49</v>
      </c>
      <c r="Q311" s="59" t="s">
        <v>1614</v>
      </c>
      <c r="R311" s="58">
        <v>2024</v>
      </c>
      <c r="S311" s="58">
        <v>2</v>
      </c>
    </row>
    <row r="312" spans="1:19" x14ac:dyDescent="0.25">
      <c r="A312" s="58">
        <v>3295</v>
      </c>
      <c r="B312" s="58" t="s">
        <v>1107</v>
      </c>
      <c r="C312" s="58" t="s">
        <v>13</v>
      </c>
      <c r="D312" s="60">
        <v>36538</v>
      </c>
      <c r="E312" s="58">
        <v>26</v>
      </c>
      <c r="F312" s="58" t="s">
        <v>1591</v>
      </c>
      <c r="G312" s="58" t="s">
        <v>19</v>
      </c>
      <c r="H312" s="58">
        <v>0</v>
      </c>
      <c r="I312" s="58" t="s">
        <v>1590</v>
      </c>
      <c r="J312" s="58" t="s">
        <v>1594</v>
      </c>
      <c r="K312" s="60">
        <v>44921</v>
      </c>
      <c r="L312" s="58" t="s">
        <v>24</v>
      </c>
      <c r="M312" s="60">
        <v>44968</v>
      </c>
      <c r="N312" s="58" t="s">
        <v>1668</v>
      </c>
      <c r="O312" s="58">
        <v>3300</v>
      </c>
      <c r="P312" s="58">
        <v>47</v>
      </c>
      <c r="Q312" s="59" t="s">
        <v>1614</v>
      </c>
      <c r="R312" s="58">
        <v>2023</v>
      </c>
      <c r="S312" s="58">
        <v>2</v>
      </c>
    </row>
    <row r="313" spans="1:19" x14ac:dyDescent="0.25">
      <c r="A313" s="58">
        <v>3636</v>
      </c>
      <c r="B313" s="58" t="s">
        <v>1146</v>
      </c>
      <c r="C313" s="58" t="s">
        <v>13</v>
      </c>
      <c r="D313" s="60">
        <v>37812</v>
      </c>
      <c r="E313" s="58">
        <v>23</v>
      </c>
      <c r="F313" s="58" t="s">
        <v>1591</v>
      </c>
      <c r="G313" s="58" t="s">
        <v>19</v>
      </c>
      <c r="H313" s="58">
        <v>10</v>
      </c>
      <c r="I313" s="58" t="s">
        <v>1579</v>
      </c>
      <c r="J313" s="58" t="s">
        <v>1594</v>
      </c>
      <c r="K313" s="60">
        <v>45286</v>
      </c>
      <c r="L313" s="58" t="s">
        <v>24</v>
      </c>
      <c r="M313" s="60">
        <v>45324</v>
      </c>
      <c r="N313" s="58" t="s">
        <v>1668</v>
      </c>
      <c r="O313" s="58">
        <v>3900</v>
      </c>
      <c r="P313" s="58">
        <v>38</v>
      </c>
      <c r="Q313" s="59" t="s">
        <v>1614</v>
      </c>
      <c r="R313" s="58">
        <v>2024</v>
      </c>
      <c r="S313" s="58">
        <v>2</v>
      </c>
    </row>
    <row r="314" spans="1:19" x14ac:dyDescent="0.25">
      <c r="A314" s="58">
        <v>3716</v>
      </c>
      <c r="B314" s="58" t="s">
        <v>770</v>
      </c>
      <c r="C314" s="58" t="s">
        <v>13</v>
      </c>
      <c r="D314" s="60">
        <v>35143</v>
      </c>
      <c r="E314" s="58">
        <v>30</v>
      </c>
      <c r="F314" s="58" t="s">
        <v>1591</v>
      </c>
      <c r="G314" s="58" t="s">
        <v>21</v>
      </c>
      <c r="H314" s="58">
        <v>5</v>
      </c>
      <c r="I314" s="58" t="s">
        <v>1579</v>
      </c>
      <c r="J314" s="58" t="s">
        <v>1594</v>
      </c>
      <c r="K314" s="60">
        <v>45292</v>
      </c>
      <c r="L314" s="58" t="s">
        <v>24</v>
      </c>
      <c r="M314" s="60">
        <v>45344</v>
      </c>
      <c r="N314" s="58" t="s">
        <v>1668</v>
      </c>
      <c r="O314" s="58">
        <v>2400</v>
      </c>
      <c r="P314" s="58">
        <v>52</v>
      </c>
      <c r="Q314" s="59" t="s">
        <v>1614</v>
      </c>
      <c r="R314" s="58">
        <v>2024</v>
      </c>
      <c r="S314" s="58">
        <v>2</v>
      </c>
    </row>
    <row r="315" spans="1:19" x14ac:dyDescent="0.25">
      <c r="A315" s="58">
        <v>1170</v>
      </c>
      <c r="B315" s="58" t="s">
        <v>1454</v>
      </c>
      <c r="C315" s="58" t="s">
        <v>13</v>
      </c>
      <c r="D315" s="60">
        <v>27646</v>
      </c>
      <c r="E315" s="58">
        <v>50</v>
      </c>
      <c r="F315" s="58" t="s">
        <v>31</v>
      </c>
      <c r="G315" s="58" t="s">
        <v>21</v>
      </c>
      <c r="H315" s="58">
        <v>6</v>
      </c>
      <c r="I315" s="58" t="s">
        <v>1589</v>
      </c>
      <c r="J315" s="58" t="s">
        <v>1594</v>
      </c>
      <c r="K315" s="60">
        <v>45303</v>
      </c>
      <c r="L315" s="58" t="s">
        <v>24</v>
      </c>
      <c r="M315" s="60">
        <v>45346</v>
      </c>
      <c r="N315" s="58" t="s">
        <v>1668</v>
      </c>
      <c r="O315" s="58">
        <v>3000</v>
      </c>
      <c r="P315" s="58">
        <v>43</v>
      </c>
      <c r="Q315" s="59" t="s">
        <v>1614</v>
      </c>
      <c r="R315" s="58">
        <v>2024</v>
      </c>
      <c r="S315" s="58">
        <v>2</v>
      </c>
    </row>
    <row r="316" spans="1:19" x14ac:dyDescent="0.25">
      <c r="A316" s="58">
        <v>1595</v>
      </c>
      <c r="B316" s="58" t="s">
        <v>838</v>
      </c>
      <c r="C316" s="58" t="s">
        <v>13</v>
      </c>
      <c r="D316" s="60">
        <v>27715</v>
      </c>
      <c r="E316" s="58">
        <v>50</v>
      </c>
      <c r="F316" s="58" t="s">
        <v>31</v>
      </c>
      <c r="G316" s="58" t="s">
        <v>19</v>
      </c>
      <c r="H316" s="58">
        <v>20</v>
      </c>
      <c r="I316" s="58" t="s">
        <v>1576</v>
      </c>
      <c r="J316" s="58" t="s">
        <v>1594</v>
      </c>
      <c r="K316" s="60">
        <v>44908</v>
      </c>
      <c r="L316" s="58" t="s">
        <v>24</v>
      </c>
      <c r="M316" s="60">
        <v>44964</v>
      </c>
      <c r="N316" s="58" t="s">
        <v>1668</v>
      </c>
      <c r="O316" s="58">
        <v>3200</v>
      </c>
      <c r="P316" s="58">
        <v>56</v>
      </c>
      <c r="Q316" s="59" t="s">
        <v>1614</v>
      </c>
      <c r="R316" s="58">
        <v>2023</v>
      </c>
      <c r="S316" s="58">
        <v>2</v>
      </c>
    </row>
    <row r="317" spans="1:19" x14ac:dyDescent="0.25">
      <c r="A317" s="58">
        <v>2939</v>
      </c>
      <c r="B317" s="58" t="s">
        <v>820</v>
      </c>
      <c r="C317" s="58" t="s">
        <v>13</v>
      </c>
      <c r="D317" s="60">
        <v>28306</v>
      </c>
      <c r="E317" s="58">
        <v>49</v>
      </c>
      <c r="F317" s="58" t="s">
        <v>31</v>
      </c>
      <c r="G317" s="58" t="s">
        <v>15</v>
      </c>
      <c r="H317" s="58">
        <v>14</v>
      </c>
      <c r="I317" s="58" t="s">
        <v>1576</v>
      </c>
      <c r="J317" s="58" t="s">
        <v>1594</v>
      </c>
      <c r="K317" s="60">
        <v>45292</v>
      </c>
      <c r="L317" s="58" t="s">
        <v>24</v>
      </c>
      <c r="M317" s="60">
        <v>45333</v>
      </c>
      <c r="N317" s="58" t="s">
        <v>1668</v>
      </c>
      <c r="O317" s="58">
        <v>3400</v>
      </c>
      <c r="P317" s="58">
        <v>41</v>
      </c>
      <c r="Q317" s="59" t="s">
        <v>1614</v>
      </c>
      <c r="R317" s="58">
        <v>2024</v>
      </c>
      <c r="S317" s="58">
        <v>2</v>
      </c>
    </row>
    <row r="318" spans="1:19" x14ac:dyDescent="0.25">
      <c r="A318" s="58">
        <v>3112</v>
      </c>
      <c r="B318" s="58" t="s">
        <v>388</v>
      </c>
      <c r="C318" s="58" t="s">
        <v>13</v>
      </c>
      <c r="D318" s="60">
        <v>28060</v>
      </c>
      <c r="E318" s="58">
        <v>49</v>
      </c>
      <c r="F318" s="58" t="s">
        <v>31</v>
      </c>
      <c r="G318" s="58" t="s">
        <v>19</v>
      </c>
      <c r="H318" s="58">
        <v>3</v>
      </c>
      <c r="I318" s="58" t="s">
        <v>1577</v>
      </c>
      <c r="J318" s="58" t="s">
        <v>1594</v>
      </c>
      <c r="K318" s="60">
        <v>45290</v>
      </c>
      <c r="L318" s="58" t="s">
        <v>24</v>
      </c>
      <c r="M318" s="60">
        <v>45338</v>
      </c>
      <c r="N318" s="58" t="s">
        <v>1668</v>
      </c>
      <c r="O318" s="58">
        <v>2600</v>
      </c>
      <c r="P318" s="58">
        <v>48</v>
      </c>
      <c r="Q318" s="59" t="s">
        <v>1614</v>
      </c>
      <c r="R318" s="58">
        <v>2024</v>
      </c>
      <c r="S318" s="58">
        <v>2</v>
      </c>
    </row>
    <row r="319" spans="1:19" x14ac:dyDescent="0.25">
      <c r="A319" s="58">
        <v>3551</v>
      </c>
      <c r="B319" s="58" t="s">
        <v>416</v>
      </c>
      <c r="C319" s="58" t="s">
        <v>13</v>
      </c>
      <c r="D319" s="60">
        <v>29441</v>
      </c>
      <c r="E319" s="58">
        <v>46</v>
      </c>
      <c r="F319" s="58" t="s">
        <v>31</v>
      </c>
      <c r="G319" s="58" t="s">
        <v>18</v>
      </c>
      <c r="H319" s="58">
        <v>4</v>
      </c>
      <c r="I319" s="58" t="s">
        <v>1580</v>
      </c>
      <c r="J319" s="58" t="s">
        <v>1594</v>
      </c>
      <c r="K319" s="60">
        <v>44939</v>
      </c>
      <c r="L319" s="58" t="s">
        <v>24</v>
      </c>
      <c r="M319" s="60">
        <v>44970</v>
      </c>
      <c r="N319" s="58" t="s">
        <v>1668</v>
      </c>
      <c r="O319" s="58">
        <v>3500</v>
      </c>
      <c r="P319" s="58">
        <v>31</v>
      </c>
      <c r="Q319" s="59" t="s">
        <v>1614</v>
      </c>
      <c r="R319" s="58">
        <v>2023</v>
      </c>
      <c r="S319" s="58">
        <v>2</v>
      </c>
    </row>
    <row r="320" spans="1:19" x14ac:dyDescent="0.25">
      <c r="A320" s="58">
        <v>3635</v>
      </c>
      <c r="B320" s="58" t="s">
        <v>354</v>
      </c>
      <c r="C320" s="58" t="s">
        <v>13</v>
      </c>
      <c r="D320" s="60">
        <v>31035</v>
      </c>
      <c r="E320" s="58">
        <v>41</v>
      </c>
      <c r="F320" s="58" t="s">
        <v>31</v>
      </c>
      <c r="G320" s="58" t="s">
        <v>18</v>
      </c>
      <c r="H320" s="58">
        <v>13</v>
      </c>
      <c r="I320" s="58" t="s">
        <v>1584</v>
      </c>
      <c r="J320" s="58" t="s">
        <v>1594</v>
      </c>
      <c r="K320" s="60">
        <v>45302</v>
      </c>
      <c r="L320" s="58" t="s">
        <v>24</v>
      </c>
      <c r="M320" s="60">
        <v>45340</v>
      </c>
      <c r="N320" s="58" t="s">
        <v>1668</v>
      </c>
      <c r="O320" s="58">
        <v>3800</v>
      </c>
      <c r="P320" s="58">
        <v>38</v>
      </c>
      <c r="Q320" s="59" t="s">
        <v>1614</v>
      </c>
      <c r="R320" s="58">
        <v>2024</v>
      </c>
      <c r="S320" s="58">
        <v>2</v>
      </c>
    </row>
    <row r="321" spans="1:19" x14ac:dyDescent="0.25">
      <c r="A321" s="58">
        <v>3642</v>
      </c>
      <c r="B321" s="58" t="s">
        <v>421</v>
      </c>
      <c r="C321" s="58" t="s">
        <v>13</v>
      </c>
      <c r="D321" s="60">
        <v>29442</v>
      </c>
      <c r="E321" s="58">
        <v>46</v>
      </c>
      <c r="F321" s="58" t="s">
        <v>31</v>
      </c>
      <c r="G321" s="58" t="s">
        <v>21</v>
      </c>
      <c r="H321" s="58">
        <v>2</v>
      </c>
      <c r="I321" s="58" t="s">
        <v>1586</v>
      </c>
      <c r="J321" s="58" t="s">
        <v>1594</v>
      </c>
      <c r="K321" s="60">
        <v>45296</v>
      </c>
      <c r="L321" s="58" t="s">
        <v>24</v>
      </c>
      <c r="M321" s="60">
        <v>45346</v>
      </c>
      <c r="N321" s="58" t="s">
        <v>1668</v>
      </c>
      <c r="O321" s="58">
        <v>2800</v>
      </c>
      <c r="P321" s="58">
        <v>50</v>
      </c>
      <c r="Q321" s="59" t="s">
        <v>1614</v>
      </c>
      <c r="R321" s="58">
        <v>2024</v>
      </c>
      <c r="S321" s="58">
        <v>2</v>
      </c>
    </row>
    <row r="322" spans="1:19" x14ac:dyDescent="0.25">
      <c r="A322" s="58">
        <v>1265</v>
      </c>
      <c r="B322" s="58" t="s">
        <v>880</v>
      </c>
      <c r="C322" s="58" t="s">
        <v>28</v>
      </c>
      <c r="D322" s="60">
        <v>34393</v>
      </c>
      <c r="E322" s="58">
        <v>32</v>
      </c>
      <c r="F322" s="58" t="s">
        <v>14</v>
      </c>
      <c r="G322" s="58" t="s">
        <v>15</v>
      </c>
      <c r="H322" s="58">
        <v>18</v>
      </c>
      <c r="I322" s="58" t="s">
        <v>1588</v>
      </c>
      <c r="J322" s="58" t="s">
        <v>1594</v>
      </c>
      <c r="K322" s="60">
        <v>44929</v>
      </c>
      <c r="L322" s="58" t="s">
        <v>24</v>
      </c>
      <c r="M322" s="60">
        <v>44962</v>
      </c>
      <c r="N322" s="58" t="s">
        <v>1668</v>
      </c>
      <c r="O322" s="58">
        <v>2000</v>
      </c>
      <c r="P322" s="58">
        <v>33</v>
      </c>
      <c r="Q322" s="59" t="s">
        <v>1614</v>
      </c>
      <c r="R322" s="58">
        <v>2023</v>
      </c>
      <c r="S322" s="58">
        <v>2</v>
      </c>
    </row>
    <row r="323" spans="1:19" x14ac:dyDescent="0.25">
      <c r="A323" s="58">
        <v>2050</v>
      </c>
      <c r="B323" s="58" t="s">
        <v>1466</v>
      </c>
      <c r="C323" s="58" t="s">
        <v>28</v>
      </c>
      <c r="D323" s="60">
        <v>32690</v>
      </c>
      <c r="E323" s="58">
        <v>37</v>
      </c>
      <c r="F323" s="58" t="s">
        <v>14</v>
      </c>
      <c r="G323" s="58" t="s">
        <v>19</v>
      </c>
      <c r="H323" s="58">
        <v>0</v>
      </c>
      <c r="I323" s="58" t="s">
        <v>1587</v>
      </c>
      <c r="J323" s="58" t="s">
        <v>1594</v>
      </c>
      <c r="K323" s="60">
        <v>45272</v>
      </c>
      <c r="L323" s="58" t="s">
        <v>24</v>
      </c>
      <c r="M323" s="60">
        <v>45323</v>
      </c>
      <c r="N323" s="58" t="s">
        <v>1668</v>
      </c>
      <c r="O323" s="58">
        <v>3500</v>
      </c>
      <c r="P323" s="58">
        <v>51</v>
      </c>
      <c r="Q323" s="59" t="s">
        <v>1614</v>
      </c>
      <c r="R323" s="58">
        <v>2024</v>
      </c>
      <c r="S323" s="58">
        <v>2</v>
      </c>
    </row>
    <row r="324" spans="1:19" x14ac:dyDescent="0.25">
      <c r="A324" s="58">
        <v>2281</v>
      </c>
      <c r="B324" s="58" t="s">
        <v>758</v>
      </c>
      <c r="C324" s="58" t="s">
        <v>28</v>
      </c>
      <c r="D324" s="60">
        <v>32970</v>
      </c>
      <c r="E324" s="58">
        <v>36</v>
      </c>
      <c r="F324" s="58" t="s">
        <v>14</v>
      </c>
      <c r="G324" s="58" t="s">
        <v>15</v>
      </c>
      <c r="H324" s="58">
        <v>7</v>
      </c>
      <c r="I324" s="58" t="s">
        <v>1576</v>
      </c>
      <c r="J324" s="58" t="s">
        <v>1594</v>
      </c>
      <c r="K324" s="60">
        <v>45279</v>
      </c>
      <c r="L324" s="58" t="s">
        <v>24</v>
      </c>
      <c r="M324" s="60">
        <v>45329</v>
      </c>
      <c r="N324" s="58" t="s">
        <v>1668</v>
      </c>
      <c r="O324" s="58">
        <v>3300</v>
      </c>
      <c r="P324" s="58">
        <v>50</v>
      </c>
      <c r="Q324" s="59" t="s">
        <v>1614</v>
      </c>
      <c r="R324" s="58">
        <v>2024</v>
      </c>
      <c r="S324" s="58">
        <v>2</v>
      </c>
    </row>
    <row r="325" spans="1:19" x14ac:dyDescent="0.25">
      <c r="A325" s="58">
        <v>2805</v>
      </c>
      <c r="B325" s="58" t="s">
        <v>100</v>
      </c>
      <c r="C325" s="58" t="s">
        <v>28</v>
      </c>
      <c r="D325" s="60">
        <v>32570</v>
      </c>
      <c r="E325" s="58">
        <v>37</v>
      </c>
      <c r="F325" s="58" t="s">
        <v>14</v>
      </c>
      <c r="G325" s="58" t="s">
        <v>15</v>
      </c>
      <c r="H325" s="58">
        <v>20</v>
      </c>
      <c r="I325" s="58" t="s">
        <v>1576</v>
      </c>
      <c r="J325" s="58" t="s">
        <v>1594</v>
      </c>
      <c r="K325" s="60">
        <v>44911</v>
      </c>
      <c r="L325" s="58" t="s">
        <v>24</v>
      </c>
      <c r="M325" s="60">
        <v>44966</v>
      </c>
      <c r="N325" s="58" t="s">
        <v>1668</v>
      </c>
      <c r="O325" s="58">
        <v>3200</v>
      </c>
      <c r="P325" s="58">
        <v>55</v>
      </c>
      <c r="Q325" s="59" t="s">
        <v>1614</v>
      </c>
      <c r="R325" s="58">
        <v>2023</v>
      </c>
      <c r="S325" s="58">
        <v>2</v>
      </c>
    </row>
    <row r="326" spans="1:19" x14ac:dyDescent="0.25">
      <c r="A326" s="58">
        <v>2943</v>
      </c>
      <c r="B326" s="58" t="s">
        <v>377</v>
      </c>
      <c r="C326" s="58" t="s">
        <v>28</v>
      </c>
      <c r="D326" s="60">
        <v>33912</v>
      </c>
      <c r="E326" s="58">
        <v>33</v>
      </c>
      <c r="F326" s="58" t="s">
        <v>14</v>
      </c>
      <c r="G326" s="58" t="s">
        <v>19</v>
      </c>
      <c r="H326" s="58">
        <v>7</v>
      </c>
      <c r="I326" s="58" t="s">
        <v>1581</v>
      </c>
      <c r="J326" s="58" t="s">
        <v>1594</v>
      </c>
      <c r="K326" s="60">
        <v>44925</v>
      </c>
      <c r="L326" s="58" t="s">
        <v>24</v>
      </c>
      <c r="M326" s="60">
        <v>44967</v>
      </c>
      <c r="N326" s="58" t="s">
        <v>1668</v>
      </c>
      <c r="O326" s="58">
        <v>2800</v>
      </c>
      <c r="P326" s="58">
        <v>42</v>
      </c>
      <c r="Q326" s="59" t="s">
        <v>1614</v>
      </c>
      <c r="R326" s="58">
        <v>2023</v>
      </c>
      <c r="S326" s="58">
        <v>2</v>
      </c>
    </row>
    <row r="327" spans="1:19" x14ac:dyDescent="0.25">
      <c r="A327" s="58">
        <v>3023</v>
      </c>
      <c r="B327" s="58" t="s">
        <v>385</v>
      </c>
      <c r="C327" s="58" t="s">
        <v>28</v>
      </c>
      <c r="D327" s="60">
        <v>31361</v>
      </c>
      <c r="E327" s="58">
        <v>40</v>
      </c>
      <c r="F327" s="58" t="s">
        <v>14</v>
      </c>
      <c r="G327" s="58" t="s">
        <v>18</v>
      </c>
      <c r="H327" s="58">
        <v>5</v>
      </c>
      <c r="I327" s="58" t="s">
        <v>1586</v>
      </c>
      <c r="J327" s="58" t="s">
        <v>1594</v>
      </c>
      <c r="K327" s="60">
        <v>44924</v>
      </c>
      <c r="L327" s="58" t="s">
        <v>24</v>
      </c>
      <c r="M327" s="60">
        <v>44972</v>
      </c>
      <c r="N327" s="58" t="s">
        <v>1668</v>
      </c>
      <c r="O327" s="58">
        <v>2900</v>
      </c>
      <c r="P327" s="58">
        <v>48</v>
      </c>
      <c r="Q327" s="59" t="s">
        <v>1614</v>
      </c>
      <c r="R327" s="58">
        <v>2023</v>
      </c>
      <c r="S327" s="58">
        <v>2</v>
      </c>
    </row>
    <row r="328" spans="1:19" x14ac:dyDescent="0.25">
      <c r="A328" s="58">
        <v>3195</v>
      </c>
      <c r="B328" s="58" t="s">
        <v>744</v>
      </c>
      <c r="C328" s="58" t="s">
        <v>28</v>
      </c>
      <c r="D328" s="60">
        <v>31766</v>
      </c>
      <c r="E328" s="58">
        <v>39</v>
      </c>
      <c r="F328" s="58" t="s">
        <v>14</v>
      </c>
      <c r="G328" s="58" t="s">
        <v>19</v>
      </c>
      <c r="H328" s="58">
        <v>16</v>
      </c>
      <c r="I328" s="58" t="s">
        <v>1581</v>
      </c>
      <c r="J328" s="58" t="s">
        <v>1594</v>
      </c>
      <c r="K328" s="60">
        <v>45306</v>
      </c>
      <c r="L328" s="58" t="s">
        <v>24</v>
      </c>
      <c r="M328" s="60">
        <v>45345</v>
      </c>
      <c r="N328" s="58" t="s">
        <v>1668</v>
      </c>
      <c r="O328" s="58">
        <v>3700</v>
      </c>
      <c r="P328" s="58">
        <v>39</v>
      </c>
      <c r="Q328" s="59" t="s">
        <v>1614</v>
      </c>
      <c r="R328" s="58">
        <v>2024</v>
      </c>
      <c r="S328" s="58">
        <v>2</v>
      </c>
    </row>
    <row r="329" spans="1:19" x14ac:dyDescent="0.25">
      <c r="A329" s="58">
        <v>3352</v>
      </c>
      <c r="B329" s="58" t="s">
        <v>756</v>
      </c>
      <c r="C329" s="58" t="s">
        <v>28</v>
      </c>
      <c r="D329" s="60">
        <v>33942</v>
      </c>
      <c r="E329" s="58">
        <v>33</v>
      </c>
      <c r="F329" s="58" t="s">
        <v>14</v>
      </c>
      <c r="G329" s="58" t="s">
        <v>15</v>
      </c>
      <c r="H329" s="58">
        <v>19</v>
      </c>
      <c r="I329" s="58" t="s">
        <v>1576</v>
      </c>
      <c r="J329" s="58" t="s">
        <v>1594</v>
      </c>
      <c r="K329" s="60">
        <v>45302</v>
      </c>
      <c r="L329" s="58" t="s">
        <v>24</v>
      </c>
      <c r="M329" s="60">
        <v>45339</v>
      </c>
      <c r="N329" s="58" t="s">
        <v>1668</v>
      </c>
      <c r="O329" s="58">
        <v>2800</v>
      </c>
      <c r="P329" s="58">
        <v>37</v>
      </c>
      <c r="Q329" s="59" t="s">
        <v>1614</v>
      </c>
      <c r="R329" s="58">
        <v>2024</v>
      </c>
      <c r="S329" s="58">
        <v>2</v>
      </c>
    </row>
    <row r="330" spans="1:19" x14ac:dyDescent="0.25">
      <c r="A330" s="58">
        <v>3379</v>
      </c>
      <c r="B330" s="58" t="s">
        <v>269</v>
      </c>
      <c r="C330" s="58" t="s">
        <v>28</v>
      </c>
      <c r="D330" s="60">
        <v>32611</v>
      </c>
      <c r="E330" s="58">
        <v>37</v>
      </c>
      <c r="F330" s="58" t="s">
        <v>14</v>
      </c>
      <c r="G330" s="58" t="s">
        <v>19</v>
      </c>
      <c r="H330" s="58">
        <v>4</v>
      </c>
      <c r="I330" s="58" t="s">
        <v>1584</v>
      </c>
      <c r="J330" s="58" t="s">
        <v>1594</v>
      </c>
      <c r="K330" s="60">
        <v>44910</v>
      </c>
      <c r="L330" s="58" t="s">
        <v>24</v>
      </c>
      <c r="M330" s="60">
        <v>44969</v>
      </c>
      <c r="N330" s="58" t="s">
        <v>1668</v>
      </c>
      <c r="O330" s="58">
        <v>3000</v>
      </c>
      <c r="P330" s="58">
        <v>59</v>
      </c>
      <c r="Q330" s="59" t="s">
        <v>1614</v>
      </c>
      <c r="R330" s="58">
        <v>2023</v>
      </c>
      <c r="S330" s="58">
        <v>2</v>
      </c>
    </row>
    <row r="331" spans="1:19" x14ac:dyDescent="0.25">
      <c r="A331" s="58">
        <v>3575</v>
      </c>
      <c r="B331" s="58" t="s">
        <v>765</v>
      </c>
      <c r="C331" s="58" t="s">
        <v>28</v>
      </c>
      <c r="D331" s="60">
        <v>34403</v>
      </c>
      <c r="E331" s="58">
        <v>32</v>
      </c>
      <c r="F331" s="58" t="s">
        <v>14</v>
      </c>
      <c r="G331" s="58" t="s">
        <v>21</v>
      </c>
      <c r="H331" s="58">
        <v>10</v>
      </c>
      <c r="I331" s="58" t="s">
        <v>1584</v>
      </c>
      <c r="J331" s="58" t="s">
        <v>1594</v>
      </c>
      <c r="K331" s="60">
        <v>45305</v>
      </c>
      <c r="L331" s="58" t="s">
        <v>24</v>
      </c>
      <c r="M331" s="60">
        <v>45345</v>
      </c>
      <c r="N331" s="58" t="s">
        <v>1668</v>
      </c>
      <c r="O331" s="58">
        <v>3900</v>
      </c>
      <c r="P331" s="58">
        <v>40</v>
      </c>
      <c r="Q331" s="59" t="s">
        <v>1614</v>
      </c>
      <c r="R331" s="58">
        <v>2024</v>
      </c>
      <c r="S331" s="58">
        <v>2</v>
      </c>
    </row>
    <row r="332" spans="1:19" x14ac:dyDescent="0.25">
      <c r="A332" s="58">
        <v>3740</v>
      </c>
      <c r="B332" s="58" t="s">
        <v>1117</v>
      </c>
      <c r="C332" s="58" t="s">
        <v>28</v>
      </c>
      <c r="D332" s="60">
        <v>32517</v>
      </c>
      <c r="E332" s="58">
        <v>37</v>
      </c>
      <c r="F332" s="58" t="s">
        <v>14</v>
      </c>
      <c r="G332" s="58" t="s">
        <v>15</v>
      </c>
      <c r="H332" s="58">
        <v>0</v>
      </c>
      <c r="I332" s="58" t="s">
        <v>1586</v>
      </c>
      <c r="J332" s="58" t="s">
        <v>1594</v>
      </c>
      <c r="K332" s="60">
        <v>44918</v>
      </c>
      <c r="L332" s="58" t="s">
        <v>24</v>
      </c>
      <c r="M332" s="60">
        <v>44960</v>
      </c>
      <c r="N332" s="58" t="s">
        <v>1668</v>
      </c>
      <c r="O332" s="58">
        <v>3200</v>
      </c>
      <c r="P332" s="58">
        <v>42</v>
      </c>
      <c r="Q332" s="59" t="s">
        <v>1614</v>
      </c>
      <c r="R332" s="58">
        <v>2023</v>
      </c>
      <c r="S332" s="58">
        <v>2</v>
      </c>
    </row>
    <row r="333" spans="1:19" x14ac:dyDescent="0.25">
      <c r="A333" s="58">
        <v>3958</v>
      </c>
      <c r="B333" s="58" t="s">
        <v>435</v>
      </c>
      <c r="C333" s="58" t="s">
        <v>28</v>
      </c>
      <c r="D333" s="60">
        <v>32359</v>
      </c>
      <c r="E333" s="58">
        <v>38</v>
      </c>
      <c r="F333" s="58" t="s">
        <v>14</v>
      </c>
      <c r="G333" s="58" t="s">
        <v>19</v>
      </c>
      <c r="H333" s="58">
        <v>1</v>
      </c>
      <c r="I333" s="58" t="s">
        <v>1584</v>
      </c>
      <c r="J333" s="58" t="s">
        <v>1594</v>
      </c>
      <c r="K333" s="60">
        <v>44902</v>
      </c>
      <c r="L333" s="58" t="s">
        <v>24</v>
      </c>
      <c r="M333" s="60">
        <v>44960</v>
      </c>
      <c r="N333" s="58" t="s">
        <v>1668</v>
      </c>
      <c r="O333" s="58">
        <v>3800</v>
      </c>
      <c r="P333" s="58">
        <v>58</v>
      </c>
      <c r="Q333" s="59" t="s">
        <v>1614</v>
      </c>
      <c r="R333" s="58">
        <v>2023</v>
      </c>
      <c r="S333" s="58">
        <v>2</v>
      </c>
    </row>
    <row r="334" spans="1:19" x14ac:dyDescent="0.25">
      <c r="A334" s="58">
        <v>1050</v>
      </c>
      <c r="B334" s="58" t="s">
        <v>590</v>
      </c>
      <c r="C334" s="58" t="s">
        <v>28</v>
      </c>
      <c r="D334" s="60">
        <v>36474</v>
      </c>
      <c r="E334" s="58">
        <v>26</v>
      </c>
      <c r="F334" s="58" t="s">
        <v>1591</v>
      </c>
      <c r="G334" s="58" t="s">
        <v>15</v>
      </c>
      <c r="H334" s="58">
        <v>10</v>
      </c>
      <c r="I334" s="58" t="s">
        <v>1583</v>
      </c>
      <c r="J334" s="58" t="s">
        <v>1594</v>
      </c>
      <c r="K334" s="60">
        <v>44941</v>
      </c>
      <c r="L334" s="58" t="s">
        <v>24</v>
      </c>
      <c r="M334" s="60">
        <v>44985</v>
      </c>
      <c r="N334" s="58" t="s">
        <v>1668</v>
      </c>
      <c r="O334" s="58">
        <v>3100</v>
      </c>
      <c r="P334" s="58">
        <v>44</v>
      </c>
      <c r="Q334" s="59" t="s">
        <v>1614</v>
      </c>
      <c r="R334" s="58">
        <v>2023</v>
      </c>
      <c r="S334" s="58">
        <v>2</v>
      </c>
    </row>
    <row r="335" spans="1:19" x14ac:dyDescent="0.25">
      <c r="A335" s="58">
        <v>1348</v>
      </c>
      <c r="B335" s="58" t="s">
        <v>573</v>
      </c>
      <c r="C335" s="58" t="s">
        <v>28</v>
      </c>
      <c r="D335" s="60">
        <v>37594</v>
      </c>
      <c r="E335" s="58">
        <v>23</v>
      </c>
      <c r="F335" s="58" t="s">
        <v>1591</v>
      </c>
      <c r="G335" s="58" t="s">
        <v>19</v>
      </c>
      <c r="H335" s="58">
        <v>11</v>
      </c>
      <c r="I335" s="58" t="s">
        <v>1581</v>
      </c>
      <c r="J335" s="58" t="s">
        <v>1594</v>
      </c>
      <c r="K335" s="60">
        <v>44925</v>
      </c>
      <c r="L335" s="58" t="s">
        <v>24</v>
      </c>
      <c r="M335" s="60">
        <v>44983</v>
      </c>
      <c r="N335" s="58" t="s">
        <v>1668</v>
      </c>
      <c r="O335" s="58">
        <v>2300</v>
      </c>
      <c r="P335" s="58">
        <v>58</v>
      </c>
      <c r="Q335" s="59" t="s">
        <v>1614</v>
      </c>
      <c r="R335" s="58">
        <v>2023</v>
      </c>
      <c r="S335" s="58">
        <v>2</v>
      </c>
    </row>
    <row r="336" spans="1:19" x14ac:dyDescent="0.25">
      <c r="A336" s="58">
        <v>1544</v>
      </c>
      <c r="B336" s="58" t="s">
        <v>890</v>
      </c>
      <c r="C336" s="58" t="s">
        <v>28</v>
      </c>
      <c r="D336" s="60">
        <v>37950</v>
      </c>
      <c r="E336" s="58">
        <v>22</v>
      </c>
      <c r="F336" s="58" t="s">
        <v>1591</v>
      </c>
      <c r="G336" s="58" t="s">
        <v>19</v>
      </c>
      <c r="H336" s="58">
        <v>17</v>
      </c>
      <c r="I336" s="58" t="s">
        <v>1575</v>
      </c>
      <c r="J336" s="58" t="s">
        <v>1594</v>
      </c>
      <c r="K336" s="60">
        <v>45295</v>
      </c>
      <c r="L336" s="58" t="s">
        <v>24</v>
      </c>
      <c r="M336" s="60">
        <v>45341</v>
      </c>
      <c r="N336" s="58" t="s">
        <v>1668</v>
      </c>
      <c r="O336" s="58">
        <v>2700</v>
      </c>
      <c r="P336" s="58">
        <v>46</v>
      </c>
      <c r="Q336" s="59" t="s">
        <v>1614</v>
      </c>
      <c r="R336" s="58">
        <v>2024</v>
      </c>
      <c r="S336" s="58">
        <v>2</v>
      </c>
    </row>
    <row r="337" spans="1:19" x14ac:dyDescent="0.25">
      <c r="A337" s="58">
        <v>1681</v>
      </c>
      <c r="B337" s="58" t="s">
        <v>897</v>
      </c>
      <c r="C337" s="58" t="s">
        <v>28</v>
      </c>
      <c r="D337" s="60">
        <v>36773</v>
      </c>
      <c r="E337" s="58">
        <v>25</v>
      </c>
      <c r="F337" s="58" t="s">
        <v>1591</v>
      </c>
      <c r="G337" s="58" t="s">
        <v>18</v>
      </c>
      <c r="H337" s="58">
        <v>6</v>
      </c>
      <c r="I337" s="58" t="s">
        <v>1590</v>
      </c>
      <c r="J337" s="58" t="s">
        <v>1594</v>
      </c>
      <c r="K337" s="60">
        <v>45304</v>
      </c>
      <c r="L337" s="58" t="s">
        <v>24</v>
      </c>
      <c r="M337" s="60">
        <v>45350</v>
      </c>
      <c r="N337" s="58" t="s">
        <v>1668</v>
      </c>
      <c r="O337" s="58">
        <v>2700</v>
      </c>
      <c r="P337" s="58">
        <v>46</v>
      </c>
      <c r="Q337" s="59" t="s">
        <v>1614</v>
      </c>
      <c r="R337" s="58">
        <v>2024</v>
      </c>
      <c r="S337" s="58">
        <v>2</v>
      </c>
    </row>
    <row r="338" spans="1:19" x14ac:dyDescent="0.25">
      <c r="A338" s="58">
        <v>2148</v>
      </c>
      <c r="B338" s="58" t="s">
        <v>677</v>
      </c>
      <c r="C338" s="58" t="s">
        <v>28</v>
      </c>
      <c r="D338" s="60">
        <v>36014</v>
      </c>
      <c r="E338" s="58">
        <v>28</v>
      </c>
      <c r="F338" s="58" t="s">
        <v>1591</v>
      </c>
      <c r="G338" s="58" t="s">
        <v>18</v>
      </c>
      <c r="H338" s="58">
        <v>17</v>
      </c>
      <c r="I338" s="58" t="s">
        <v>1587</v>
      </c>
      <c r="J338" s="58" t="s">
        <v>1594</v>
      </c>
      <c r="K338" s="60">
        <v>45295</v>
      </c>
      <c r="L338" s="58" t="s">
        <v>24</v>
      </c>
      <c r="M338" s="60">
        <v>45326</v>
      </c>
      <c r="N338" s="58" t="s">
        <v>1668</v>
      </c>
      <c r="O338" s="58">
        <v>2300</v>
      </c>
      <c r="P338" s="58">
        <v>31</v>
      </c>
      <c r="Q338" s="59" t="s">
        <v>1614</v>
      </c>
      <c r="R338" s="58">
        <v>2024</v>
      </c>
      <c r="S338" s="58">
        <v>2</v>
      </c>
    </row>
    <row r="339" spans="1:19" x14ac:dyDescent="0.25">
      <c r="A339" s="58">
        <v>2220</v>
      </c>
      <c r="B339" s="58" t="s">
        <v>565</v>
      </c>
      <c r="C339" s="58" t="s">
        <v>28</v>
      </c>
      <c r="D339" s="60">
        <v>36362</v>
      </c>
      <c r="E339" s="58">
        <v>27</v>
      </c>
      <c r="F339" s="58" t="s">
        <v>1591</v>
      </c>
      <c r="G339" s="58" t="s">
        <v>21</v>
      </c>
      <c r="H339" s="58">
        <v>1</v>
      </c>
      <c r="I339" s="58" t="s">
        <v>1576</v>
      </c>
      <c r="J339" s="58" t="s">
        <v>1594</v>
      </c>
      <c r="K339" s="60">
        <v>45300</v>
      </c>
      <c r="L339" s="58" t="s">
        <v>24</v>
      </c>
      <c r="M339" s="60">
        <v>45334</v>
      </c>
      <c r="N339" s="58" t="s">
        <v>1668</v>
      </c>
      <c r="O339" s="58">
        <v>3000</v>
      </c>
      <c r="P339" s="58">
        <v>34</v>
      </c>
      <c r="Q339" s="59" t="s">
        <v>1614</v>
      </c>
      <c r="R339" s="58">
        <v>2024</v>
      </c>
      <c r="S339" s="58">
        <v>2</v>
      </c>
    </row>
    <row r="340" spans="1:19" x14ac:dyDescent="0.25">
      <c r="A340" s="58">
        <v>2425</v>
      </c>
      <c r="B340" s="58" t="s">
        <v>714</v>
      </c>
      <c r="C340" s="58" t="s">
        <v>28</v>
      </c>
      <c r="D340" s="60">
        <v>36795</v>
      </c>
      <c r="E340" s="58">
        <v>25</v>
      </c>
      <c r="F340" s="58" t="s">
        <v>1591</v>
      </c>
      <c r="G340" s="58" t="s">
        <v>15</v>
      </c>
      <c r="H340" s="58">
        <v>9</v>
      </c>
      <c r="I340" s="58" t="s">
        <v>1576</v>
      </c>
      <c r="J340" s="58" t="s">
        <v>1594</v>
      </c>
      <c r="K340" s="60">
        <v>44930</v>
      </c>
      <c r="L340" s="58" t="s">
        <v>24</v>
      </c>
      <c r="M340" s="60">
        <v>44967</v>
      </c>
      <c r="N340" s="58" t="s">
        <v>1668</v>
      </c>
      <c r="O340" s="58">
        <v>3400</v>
      </c>
      <c r="P340" s="58">
        <v>37</v>
      </c>
      <c r="Q340" s="59" t="s">
        <v>1614</v>
      </c>
      <c r="R340" s="58">
        <v>2023</v>
      </c>
      <c r="S340" s="58">
        <v>2</v>
      </c>
    </row>
    <row r="341" spans="1:19" x14ac:dyDescent="0.25">
      <c r="A341" s="58">
        <v>3417</v>
      </c>
      <c r="B341" s="58" t="s">
        <v>751</v>
      </c>
      <c r="C341" s="58" t="s">
        <v>28</v>
      </c>
      <c r="D341" s="60">
        <v>36874</v>
      </c>
      <c r="E341" s="58">
        <v>25</v>
      </c>
      <c r="F341" s="58" t="s">
        <v>1591</v>
      </c>
      <c r="G341" s="58" t="s">
        <v>15</v>
      </c>
      <c r="H341" s="58">
        <v>15</v>
      </c>
      <c r="I341" s="58" t="s">
        <v>1590</v>
      </c>
      <c r="J341" s="58" t="s">
        <v>1594</v>
      </c>
      <c r="K341" s="60">
        <v>45279</v>
      </c>
      <c r="L341" s="58" t="s">
        <v>24</v>
      </c>
      <c r="M341" s="60">
        <v>45330</v>
      </c>
      <c r="N341" s="58" t="s">
        <v>1668</v>
      </c>
      <c r="O341" s="58">
        <v>3200</v>
      </c>
      <c r="P341" s="58">
        <v>51</v>
      </c>
      <c r="Q341" s="59" t="s">
        <v>1614</v>
      </c>
      <c r="R341" s="58">
        <v>2024</v>
      </c>
      <c r="S341" s="58">
        <v>2</v>
      </c>
    </row>
    <row r="342" spans="1:19" x14ac:dyDescent="0.25">
      <c r="A342" s="58">
        <v>3989</v>
      </c>
      <c r="B342" s="58" t="s">
        <v>521</v>
      </c>
      <c r="C342" s="58" t="s">
        <v>28</v>
      </c>
      <c r="D342" s="60">
        <v>38203</v>
      </c>
      <c r="E342" s="58">
        <v>22</v>
      </c>
      <c r="F342" s="58" t="s">
        <v>1591</v>
      </c>
      <c r="G342" s="58" t="s">
        <v>19</v>
      </c>
      <c r="H342" s="58">
        <v>6</v>
      </c>
      <c r="I342" s="58" t="s">
        <v>1582</v>
      </c>
      <c r="J342" s="58" t="s">
        <v>1594</v>
      </c>
      <c r="K342" s="60">
        <v>44926</v>
      </c>
      <c r="L342" s="58" t="s">
        <v>24</v>
      </c>
      <c r="M342" s="60">
        <v>44979</v>
      </c>
      <c r="N342" s="58" t="s">
        <v>1668</v>
      </c>
      <c r="O342" s="58">
        <v>3600</v>
      </c>
      <c r="P342" s="58">
        <v>53</v>
      </c>
      <c r="Q342" s="59" t="s">
        <v>1614</v>
      </c>
      <c r="R342" s="58">
        <v>2023</v>
      </c>
      <c r="S342" s="58">
        <v>2</v>
      </c>
    </row>
    <row r="343" spans="1:19" x14ac:dyDescent="0.25">
      <c r="A343" s="58">
        <v>1482</v>
      </c>
      <c r="B343" s="58" t="s">
        <v>304</v>
      </c>
      <c r="C343" s="58" t="s">
        <v>28</v>
      </c>
      <c r="D343" s="60">
        <v>30528</v>
      </c>
      <c r="E343" s="58">
        <v>43</v>
      </c>
      <c r="F343" s="58" t="s">
        <v>31</v>
      </c>
      <c r="G343" s="58" t="s">
        <v>21</v>
      </c>
      <c r="H343" s="58">
        <v>0</v>
      </c>
      <c r="I343" s="58" t="s">
        <v>1587</v>
      </c>
      <c r="J343" s="58" t="s">
        <v>1594</v>
      </c>
      <c r="K343" s="60">
        <v>44938</v>
      </c>
      <c r="L343" s="58" t="s">
        <v>24</v>
      </c>
      <c r="M343" s="60">
        <v>44979</v>
      </c>
      <c r="N343" s="58" t="s">
        <v>1668</v>
      </c>
      <c r="O343" s="58">
        <v>3200</v>
      </c>
      <c r="P343" s="58">
        <v>41</v>
      </c>
      <c r="Q343" s="59" t="s">
        <v>1614</v>
      </c>
      <c r="R343" s="58">
        <v>2023</v>
      </c>
      <c r="S343" s="58">
        <v>2</v>
      </c>
    </row>
    <row r="344" spans="1:19" x14ac:dyDescent="0.25">
      <c r="A344" s="58">
        <v>2060</v>
      </c>
      <c r="B344" s="58" t="s">
        <v>1077</v>
      </c>
      <c r="C344" s="58" t="s">
        <v>28</v>
      </c>
      <c r="D344" s="60">
        <v>30663</v>
      </c>
      <c r="E344" s="58">
        <v>42</v>
      </c>
      <c r="F344" s="58" t="s">
        <v>31</v>
      </c>
      <c r="G344" s="58" t="s">
        <v>21</v>
      </c>
      <c r="H344" s="58">
        <v>2</v>
      </c>
      <c r="I344" s="58" t="s">
        <v>1581</v>
      </c>
      <c r="J344" s="58" t="s">
        <v>1594</v>
      </c>
      <c r="K344" s="60">
        <v>44928</v>
      </c>
      <c r="L344" s="58" t="s">
        <v>24</v>
      </c>
      <c r="M344" s="60">
        <v>44982</v>
      </c>
      <c r="N344" s="58" t="s">
        <v>1668</v>
      </c>
      <c r="O344" s="58">
        <v>3600</v>
      </c>
      <c r="P344" s="58">
        <v>54</v>
      </c>
      <c r="Q344" s="59" t="s">
        <v>1614</v>
      </c>
      <c r="R344" s="58">
        <v>2023</v>
      </c>
      <c r="S344" s="58">
        <v>2</v>
      </c>
    </row>
    <row r="345" spans="1:19" x14ac:dyDescent="0.25">
      <c r="A345" s="58">
        <v>2581</v>
      </c>
      <c r="B345" s="58" t="s">
        <v>886</v>
      </c>
      <c r="C345" s="58" t="s">
        <v>28</v>
      </c>
      <c r="D345" s="60">
        <v>28976</v>
      </c>
      <c r="E345" s="58">
        <v>47</v>
      </c>
      <c r="F345" s="58" t="s">
        <v>31</v>
      </c>
      <c r="G345" s="58" t="s">
        <v>21</v>
      </c>
      <c r="H345" s="58">
        <v>1</v>
      </c>
      <c r="I345" s="58" t="s">
        <v>1584</v>
      </c>
      <c r="J345" s="58" t="s">
        <v>1594</v>
      </c>
      <c r="K345" s="60">
        <v>45281</v>
      </c>
      <c r="L345" s="58" t="s">
        <v>24</v>
      </c>
      <c r="M345" s="60">
        <v>45329</v>
      </c>
      <c r="N345" s="58" t="s">
        <v>1668</v>
      </c>
      <c r="O345" s="58">
        <v>3800</v>
      </c>
      <c r="P345" s="58">
        <v>48</v>
      </c>
      <c r="Q345" s="59" t="s">
        <v>1614</v>
      </c>
      <c r="R345" s="58">
        <v>2024</v>
      </c>
      <c r="S345" s="58">
        <v>2</v>
      </c>
    </row>
    <row r="346" spans="1:19" x14ac:dyDescent="0.25">
      <c r="A346" s="58">
        <v>2699</v>
      </c>
      <c r="B346" s="58" t="s">
        <v>1413</v>
      </c>
      <c r="C346" s="58" t="s">
        <v>28</v>
      </c>
      <c r="D346" s="60">
        <v>28563</v>
      </c>
      <c r="E346" s="58">
        <v>48</v>
      </c>
      <c r="F346" s="58" t="s">
        <v>31</v>
      </c>
      <c r="G346" s="58" t="s">
        <v>18</v>
      </c>
      <c r="H346" s="58">
        <v>17</v>
      </c>
      <c r="I346" s="58" t="s">
        <v>1579</v>
      </c>
      <c r="J346" s="58" t="s">
        <v>1594</v>
      </c>
      <c r="K346" s="60">
        <v>45276</v>
      </c>
      <c r="L346" s="58" t="s">
        <v>24</v>
      </c>
      <c r="M346" s="60">
        <v>45329</v>
      </c>
      <c r="N346" s="58" t="s">
        <v>1668</v>
      </c>
      <c r="O346" s="58">
        <v>2300</v>
      </c>
      <c r="P346" s="58">
        <v>53</v>
      </c>
      <c r="Q346" s="59" t="s">
        <v>1614</v>
      </c>
      <c r="R346" s="58">
        <v>2024</v>
      </c>
      <c r="S346" s="58">
        <v>2</v>
      </c>
    </row>
    <row r="347" spans="1:19" x14ac:dyDescent="0.25">
      <c r="A347" s="58">
        <v>2991</v>
      </c>
      <c r="B347" s="58" t="s">
        <v>734</v>
      </c>
      <c r="C347" s="58" t="s">
        <v>28</v>
      </c>
      <c r="D347" s="60">
        <v>29586</v>
      </c>
      <c r="E347" s="58">
        <v>45</v>
      </c>
      <c r="F347" s="58" t="s">
        <v>31</v>
      </c>
      <c r="G347" s="58" t="s">
        <v>21</v>
      </c>
      <c r="H347" s="58">
        <v>8</v>
      </c>
      <c r="I347" s="58" t="s">
        <v>1576</v>
      </c>
      <c r="J347" s="58" t="s">
        <v>1594</v>
      </c>
      <c r="K347" s="60">
        <v>44940</v>
      </c>
      <c r="L347" s="58" t="s">
        <v>24</v>
      </c>
      <c r="M347" s="60">
        <v>44978</v>
      </c>
      <c r="N347" s="58" t="s">
        <v>1668</v>
      </c>
      <c r="O347" s="58">
        <v>3000</v>
      </c>
      <c r="P347" s="58">
        <v>38</v>
      </c>
      <c r="Q347" s="59" t="s">
        <v>1614</v>
      </c>
      <c r="R347" s="58">
        <v>2023</v>
      </c>
      <c r="S347" s="58">
        <v>2</v>
      </c>
    </row>
    <row r="348" spans="1:19" x14ac:dyDescent="0.25">
      <c r="A348" s="58">
        <v>3014</v>
      </c>
      <c r="B348" s="58" t="s">
        <v>366</v>
      </c>
      <c r="C348" s="58" t="s">
        <v>28</v>
      </c>
      <c r="D348" s="60">
        <v>28573</v>
      </c>
      <c r="E348" s="58">
        <v>48</v>
      </c>
      <c r="F348" s="58" t="s">
        <v>31</v>
      </c>
      <c r="G348" s="58" t="s">
        <v>21</v>
      </c>
      <c r="H348" s="58">
        <v>14</v>
      </c>
      <c r="I348" s="58" t="s">
        <v>1579</v>
      </c>
      <c r="J348" s="58" t="s">
        <v>1594</v>
      </c>
      <c r="K348" s="60">
        <v>44937</v>
      </c>
      <c r="L348" s="58" t="s">
        <v>24</v>
      </c>
      <c r="M348" s="60">
        <v>44978</v>
      </c>
      <c r="N348" s="58" t="s">
        <v>1668</v>
      </c>
      <c r="O348" s="58">
        <v>2100</v>
      </c>
      <c r="P348" s="58">
        <v>41</v>
      </c>
      <c r="Q348" s="59" t="s">
        <v>1614</v>
      </c>
      <c r="R348" s="58">
        <v>2023</v>
      </c>
      <c r="S348" s="58">
        <v>2</v>
      </c>
    </row>
    <row r="349" spans="1:19" x14ac:dyDescent="0.25">
      <c r="A349" s="58">
        <v>3424</v>
      </c>
      <c r="B349" s="58" t="s">
        <v>760</v>
      </c>
      <c r="C349" s="58" t="s">
        <v>28</v>
      </c>
      <c r="D349" s="60">
        <v>29086</v>
      </c>
      <c r="E349" s="58">
        <v>47</v>
      </c>
      <c r="F349" s="58" t="s">
        <v>31</v>
      </c>
      <c r="G349" s="58" t="s">
        <v>19</v>
      </c>
      <c r="H349" s="58">
        <v>5</v>
      </c>
      <c r="I349" s="58" t="s">
        <v>1588</v>
      </c>
      <c r="J349" s="58" t="s">
        <v>1594</v>
      </c>
      <c r="K349" s="60">
        <v>45291</v>
      </c>
      <c r="L349" s="58" t="s">
        <v>24</v>
      </c>
      <c r="M349" s="60">
        <v>45344</v>
      </c>
      <c r="N349" s="58" t="s">
        <v>1668</v>
      </c>
      <c r="O349" s="58">
        <v>2800</v>
      </c>
      <c r="P349" s="58">
        <v>53</v>
      </c>
      <c r="Q349" s="59" t="s">
        <v>1614</v>
      </c>
      <c r="R349" s="58">
        <v>2024</v>
      </c>
      <c r="S349" s="58">
        <v>2</v>
      </c>
    </row>
    <row r="350" spans="1:19" x14ac:dyDescent="0.25">
      <c r="A350" s="58">
        <v>3451</v>
      </c>
      <c r="B350" s="58" t="s">
        <v>1347</v>
      </c>
      <c r="C350" s="58" t="s">
        <v>28</v>
      </c>
      <c r="D350" s="60">
        <v>29538</v>
      </c>
      <c r="E350" s="58">
        <v>45</v>
      </c>
      <c r="F350" s="58" t="s">
        <v>31</v>
      </c>
      <c r="G350" s="58" t="s">
        <v>21</v>
      </c>
      <c r="H350" s="58">
        <v>18</v>
      </c>
      <c r="I350" s="58" t="s">
        <v>1585</v>
      </c>
      <c r="J350" s="58" t="s">
        <v>1594</v>
      </c>
      <c r="K350" s="60">
        <v>44909</v>
      </c>
      <c r="L350" s="58" t="s">
        <v>24</v>
      </c>
      <c r="M350" s="60">
        <v>44966</v>
      </c>
      <c r="N350" s="58" t="s">
        <v>1668</v>
      </c>
      <c r="O350" s="58">
        <v>3300</v>
      </c>
      <c r="P350" s="58">
        <v>57</v>
      </c>
      <c r="Q350" s="59" t="s">
        <v>1614</v>
      </c>
      <c r="R350" s="58">
        <v>2023</v>
      </c>
      <c r="S350" s="58">
        <v>2</v>
      </c>
    </row>
    <row r="351" spans="1:19" x14ac:dyDescent="0.25">
      <c r="A351" s="58">
        <v>3669</v>
      </c>
      <c r="B351" s="58" t="s">
        <v>422</v>
      </c>
      <c r="C351" s="58" t="s">
        <v>28</v>
      </c>
      <c r="D351" s="60">
        <v>27824</v>
      </c>
      <c r="E351" s="58">
        <v>50</v>
      </c>
      <c r="F351" s="58" t="s">
        <v>31</v>
      </c>
      <c r="G351" s="58" t="s">
        <v>21</v>
      </c>
      <c r="H351" s="58">
        <v>19</v>
      </c>
      <c r="I351" s="58" t="s">
        <v>1589</v>
      </c>
      <c r="J351" s="58" t="s">
        <v>1594</v>
      </c>
      <c r="K351" s="60">
        <v>45293</v>
      </c>
      <c r="L351" s="58" t="s">
        <v>24</v>
      </c>
      <c r="M351" s="60">
        <v>45336</v>
      </c>
      <c r="N351" s="58" t="s">
        <v>1668</v>
      </c>
      <c r="O351" s="58">
        <v>2900</v>
      </c>
      <c r="P351" s="58">
        <v>43</v>
      </c>
      <c r="Q351" s="59" t="s">
        <v>1614</v>
      </c>
      <c r="R351" s="58">
        <v>2024</v>
      </c>
      <c r="S351" s="58">
        <v>2</v>
      </c>
    </row>
    <row r="352" spans="1:19" x14ac:dyDescent="0.25">
      <c r="A352" s="58">
        <v>1518</v>
      </c>
      <c r="B352" s="58" t="s">
        <v>1160</v>
      </c>
      <c r="C352" s="58" t="s">
        <v>28</v>
      </c>
      <c r="D352" s="60">
        <v>37611</v>
      </c>
      <c r="E352" s="58">
        <v>23</v>
      </c>
      <c r="F352" s="58" t="s">
        <v>1591</v>
      </c>
      <c r="G352" s="58" t="s">
        <v>19</v>
      </c>
      <c r="H352" s="58">
        <v>17</v>
      </c>
      <c r="I352" s="58" t="s">
        <v>1588</v>
      </c>
      <c r="J352" s="58" t="s">
        <v>1594</v>
      </c>
      <c r="K352" s="60">
        <v>45302</v>
      </c>
      <c r="L352" s="58" t="s">
        <v>27</v>
      </c>
      <c r="M352" s="60">
        <v>45350</v>
      </c>
      <c r="N352" s="58" t="s">
        <v>1668</v>
      </c>
      <c r="O352" s="58">
        <v>3200</v>
      </c>
      <c r="P352" s="58">
        <v>48</v>
      </c>
      <c r="Q352" s="59" t="s">
        <v>1614</v>
      </c>
      <c r="R352" s="58">
        <v>2024</v>
      </c>
      <c r="S352" s="58">
        <v>2</v>
      </c>
    </row>
    <row r="353" spans="1:19" x14ac:dyDescent="0.25">
      <c r="A353" s="58">
        <v>1530</v>
      </c>
      <c r="B353" s="58" t="s">
        <v>464</v>
      </c>
      <c r="C353" s="58" t="s">
        <v>28</v>
      </c>
      <c r="D353" s="60">
        <v>35218</v>
      </c>
      <c r="E353" s="58">
        <v>30</v>
      </c>
      <c r="F353" s="58" t="s">
        <v>1591</v>
      </c>
      <c r="G353" s="58" t="s">
        <v>18</v>
      </c>
      <c r="H353" s="58">
        <v>19</v>
      </c>
      <c r="I353" s="58" t="s">
        <v>1588</v>
      </c>
      <c r="J353" s="58" t="s">
        <v>1594</v>
      </c>
      <c r="K353" s="60">
        <v>45285</v>
      </c>
      <c r="L353" s="58" t="s">
        <v>27</v>
      </c>
      <c r="M353" s="60">
        <v>45344</v>
      </c>
      <c r="N353" s="58" t="s">
        <v>1668</v>
      </c>
      <c r="O353" s="58">
        <v>3200</v>
      </c>
      <c r="P353" s="58">
        <v>59</v>
      </c>
      <c r="Q353" s="59" t="s">
        <v>1614</v>
      </c>
      <c r="R353" s="58">
        <v>2024</v>
      </c>
      <c r="S353" s="58">
        <v>2</v>
      </c>
    </row>
    <row r="354" spans="1:19" x14ac:dyDescent="0.25">
      <c r="A354" s="58">
        <v>3142</v>
      </c>
      <c r="B354" s="58" t="s">
        <v>848</v>
      </c>
      <c r="C354" s="58" t="s">
        <v>28</v>
      </c>
      <c r="D354" s="60">
        <v>35958</v>
      </c>
      <c r="E354" s="58">
        <v>28</v>
      </c>
      <c r="F354" s="58" t="s">
        <v>1591</v>
      </c>
      <c r="G354" s="58" t="s">
        <v>18</v>
      </c>
      <c r="H354" s="58">
        <v>12</v>
      </c>
      <c r="I354" s="58" t="s">
        <v>1588</v>
      </c>
      <c r="J354" s="58" t="s">
        <v>1594</v>
      </c>
      <c r="K354" s="60">
        <v>44923</v>
      </c>
      <c r="L354" s="58" t="s">
        <v>27</v>
      </c>
      <c r="M354" s="60">
        <v>44964</v>
      </c>
      <c r="N354" s="58" t="s">
        <v>1668</v>
      </c>
      <c r="O354" s="58">
        <v>3400</v>
      </c>
      <c r="P354" s="58">
        <v>41</v>
      </c>
      <c r="Q354" s="59" t="s">
        <v>1614</v>
      </c>
      <c r="R354" s="58">
        <v>2023</v>
      </c>
      <c r="S354" s="58">
        <v>2</v>
      </c>
    </row>
    <row r="355" spans="1:19" x14ac:dyDescent="0.25">
      <c r="A355" s="58">
        <v>1201</v>
      </c>
      <c r="B355" s="58" t="s">
        <v>263</v>
      </c>
      <c r="C355" s="58" t="s">
        <v>28</v>
      </c>
      <c r="D355" s="60">
        <v>28638</v>
      </c>
      <c r="E355" s="58">
        <v>48</v>
      </c>
      <c r="F355" s="58" t="s">
        <v>31</v>
      </c>
      <c r="G355" s="58" t="s">
        <v>15</v>
      </c>
      <c r="H355" s="58">
        <v>18</v>
      </c>
      <c r="I355" s="58" t="s">
        <v>1585</v>
      </c>
      <c r="J355" s="58" t="s">
        <v>1594</v>
      </c>
      <c r="K355" s="60">
        <v>45287</v>
      </c>
      <c r="L355" s="58" t="s">
        <v>27</v>
      </c>
      <c r="M355" s="60">
        <v>45338</v>
      </c>
      <c r="N355" s="58" t="s">
        <v>1668</v>
      </c>
      <c r="O355" s="58">
        <v>3000</v>
      </c>
      <c r="P355" s="58">
        <v>51</v>
      </c>
      <c r="Q355" s="59" t="s">
        <v>1614</v>
      </c>
      <c r="R355" s="58">
        <v>2024</v>
      </c>
      <c r="S355" s="58">
        <v>2</v>
      </c>
    </row>
    <row r="356" spans="1:19" x14ac:dyDescent="0.25">
      <c r="A356" s="58">
        <v>1499</v>
      </c>
      <c r="B356" s="58" t="s">
        <v>782</v>
      </c>
      <c r="C356" s="58" t="s">
        <v>28</v>
      </c>
      <c r="D356" s="60">
        <v>30089</v>
      </c>
      <c r="E356" s="58">
        <v>44</v>
      </c>
      <c r="F356" s="58" t="s">
        <v>31</v>
      </c>
      <c r="G356" s="58" t="s">
        <v>19</v>
      </c>
      <c r="H356" s="58">
        <v>12</v>
      </c>
      <c r="I356" s="58" t="s">
        <v>1581</v>
      </c>
      <c r="J356" s="58" t="s">
        <v>1594</v>
      </c>
      <c r="K356" s="60">
        <v>44921</v>
      </c>
      <c r="L356" s="58" t="s">
        <v>27</v>
      </c>
      <c r="M356" s="60">
        <v>44970</v>
      </c>
      <c r="N356" s="58" t="s">
        <v>1668</v>
      </c>
      <c r="O356" s="58">
        <v>3000</v>
      </c>
      <c r="P356" s="58">
        <v>49</v>
      </c>
      <c r="Q356" s="59" t="s">
        <v>1614</v>
      </c>
      <c r="R356" s="58">
        <v>2023</v>
      </c>
      <c r="S356" s="58">
        <v>2</v>
      </c>
    </row>
    <row r="357" spans="1:19" x14ac:dyDescent="0.25">
      <c r="A357" s="58">
        <v>1809</v>
      </c>
      <c r="B357" s="58" t="s">
        <v>571</v>
      </c>
      <c r="C357" s="58" t="s">
        <v>28</v>
      </c>
      <c r="D357" s="60">
        <v>28111</v>
      </c>
      <c r="E357" s="58">
        <v>49</v>
      </c>
      <c r="F357" s="58" t="s">
        <v>31</v>
      </c>
      <c r="G357" s="58" t="s">
        <v>19</v>
      </c>
      <c r="H357" s="58">
        <v>9</v>
      </c>
      <c r="I357" s="58" t="s">
        <v>1584</v>
      </c>
      <c r="J357" s="58" t="s">
        <v>1594</v>
      </c>
      <c r="K357" s="60">
        <v>44941</v>
      </c>
      <c r="L357" s="58" t="s">
        <v>27</v>
      </c>
      <c r="M357" s="60">
        <v>44983</v>
      </c>
      <c r="N357" s="58" t="s">
        <v>1668</v>
      </c>
      <c r="O357" s="58">
        <v>3600</v>
      </c>
      <c r="P357" s="58">
        <v>42</v>
      </c>
      <c r="Q357" s="59" t="s">
        <v>1614</v>
      </c>
      <c r="R357" s="58">
        <v>2023</v>
      </c>
      <c r="S357" s="58">
        <v>2</v>
      </c>
    </row>
    <row r="358" spans="1:19" x14ac:dyDescent="0.25">
      <c r="A358" s="58">
        <v>2286</v>
      </c>
      <c r="B358" s="58" t="s">
        <v>588</v>
      </c>
      <c r="C358" s="58" t="s">
        <v>28</v>
      </c>
      <c r="D358" s="60">
        <v>28554</v>
      </c>
      <c r="E358" s="58">
        <v>48</v>
      </c>
      <c r="F358" s="58" t="s">
        <v>31</v>
      </c>
      <c r="G358" s="58" t="s">
        <v>19</v>
      </c>
      <c r="H358" s="58">
        <v>11</v>
      </c>
      <c r="I358" s="58" t="s">
        <v>1576</v>
      </c>
      <c r="J358" s="58" t="s">
        <v>1594</v>
      </c>
      <c r="K358" s="60">
        <v>44923</v>
      </c>
      <c r="L358" s="58" t="s">
        <v>27</v>
      </c>
      <c r="M358" s="60">
        <v>44958</v>
      </c>
      <c r="N358" s="58" t="s">
        <v>1668</v>
      </c>
      <c r="O358" s="58">
        <v>2300</v>
      </c>
      <c r="P358" s="58">
        <v>35</v>
      </c>
      <c r="Q358" s="59" t="s">
        <v>1614</v>
      </c>
      <c r="R358" s="58">
        <v>2023</v>
      </c>
      <c r="S358" s="58">
        <v>2</v>
      </c>
    </row>
    <row r="359" spans="1:19" x14ac:dyDescent="0.25">
      <c r="A359" s="58">
        <v>2579</v>
      </c>
      <c r="B359" s="58" t="s">
        <v>966</v>
      </c>
      <c r="C359" s="58" t="s">
        <v>28</v>
      </c>
      <c r="D359" s="60">
        <v>30021</v>
      </c>
      <c r="E359" s="58">
        <v>44</v>
      </c>
      <c r="F359" s="58" t="s">
        <v>31</v>
      </c>
      <c r="G359" s="58" t="s">
        <v>21</v>
      </c>
      <c r="H359" s="58">
        <v>1</v>
      </c>
      <c r="I359" s="58" t="s">
        <v>1587</v>
      </c>
      <c r="J359" s="58" t="s">
        <v>1594</v>
      </c>
      <c r="K359" s="60">
        <v>45311</v>
      </c>
      <c r="L359" s="58" t="s">
        <v>27</v>
      </c>
      <c r="M359" s="60">
        <v>45346</v>
      </c>
      <c r="N359" s="58" t="s">
        <v>1668</v>
      </c>
      <c r="O359" s="58">
        <v>3600</v>
      </c>
      <c r="P359" s="58">
        <v>35</v>
      </c>
      <c r="Q359" s="59" t="s">
        <v>1614</v>
      </c>
      <c r="R359" s="58">
        <v>2024</v>
      </c>
      <c r="S359" s="58">
        <v>2</v>
      </c>
    </row>
    <row r="360" spans="1:19" x14ac:dyDescent="0.25">
      <c r="A360" s="58">
        <v>2760</v>
      </c>
      <c r="B360" s="58" t="s">
        <v>612</v>
      </c>
      <c r="C360" s="58" t="s">
        <v>28</v>
      </c>
      <c r="D360" s="60">
        <v>29516</v>
      </c>
      <c r="E360" s="58">
        <v>45</v>
      </c>
      <c r="F360" s="58" t="s">
        <v>31</v>
      </c>
      <c r="G360" s="58" t="s">
        <v>18</v>
      </c>
      <c r="H360" s="58">
        <v>1</v>
      </c>
      <c r="I360" s="58" t="s">
        <v>1588</v>
      </c>
      <c r="J360" s="58" t="s">
        <v>1594</v>
      </c>
      <c r="K360" s="60">
        <v>45311</v>
      </c>
      <c r="L360" s="58" t="s">
        <v>27</v>
      </c>
      <c r="M360" s="60">
        <v>45343</v>
      </c>
      <c r="N360" s="58" t="s">
        <v>1668</v>
      </c>
      <c r="O360" s="58">
        <v>2000</v>
      </c>
      <c r="P360" s="58">
        <v>32</v>
      </c>
      <c r="Q360" s="59" t="s">
        <v>1614</v>
      </c>
      <c r="R360" s="58">
        <v>2024</v>
      </c>
      <c r="S360" s="58">
        <v>2</v>
      </c>
    </row>
    <row r="361" spans="1:19" x14ac:dyDescent="0.25">
      <c r="A361" s="58">
        <v>2875</v>
      </c>
      <c r="B361" s="58" t="s">
        <v>136</v>
      </c>
      <c r="C361" s="58" t="s">
        <v>28</v>
      </c>
      <c r="D361" s="60">
        <v>29920</v>
      </c>
      <c r="E361" s="58">
        <v>44</v>
      </c>
      <c r="F361" s="58" t="s">
        <v>31</v>
      </c>
      <c r="G361" s="58" t="s">
        <v>15</v>
      </c>
      <c r="H361" s="58">
        <v>12</v>
      </c>
      <c r="I361" s="58" t="s">
        <v>1585</v>
      </c>
      <c r="J361" s="58" t="s">
        <v>1594</v>
      </c>
      <c r="K361" s="60">
        <v>45271</v>
      </c>
      <c r="L361" s="58" t="s">
        <v>27</v>
      </c>
      <c r="M361" s="60">
        <v>45325</v>
      </c>
      <c r="N361" s="58" t="s">
        <v>1668</v>
      </c>
      <c r="O361" s="58">
        <v>3800</v>
      </c>
      <c r="P361" s="58">
        <v>54</v>
      </c>
      <c r="Q361" s="59" t="s">
        <v>1614</v>
      </c>
      <c r="R361" s="58">
        <v>2024</v>
      </c>
      <c r="S361" s="58">
        <v>2</v>
      </c>
    </row>
    <row r="362" spans="1:19" x14ac:dyDescent="0.25">
      <c r="A362" s="58">
        <v>3227</v>
      </c>
      <c r="B362" s="58" t="s">
        <v>633</v>
      </c>
      <c r="C362" s="58" t="s">
        <v>28</v>
      </c>
      <c r="D362" s="60">
        <v>30535</v>
      </c>
      <c r="E362" s="58">
        <v>43</v>
      </c>
      <c r="F362" s="58" t="s">
        <v>31</v>
      </c>
      <c r="G362" s="58" t="s">
        <v>18</v>
      </c>
      <c r="H362" s="58">
        <v>15</v>
      </c>
      <c r="I362" s="58" t="s">
        <v>1584</v>
      </c>
      <c r="J362" s="58" t="s">
        <v>1594</v>
      </c>
      <c r="K362" s="60">
        <v>44907</v>
      </c>
      <c r="L362" s="58" t="s">
        <v>27</v>
      </c>
      <c r="M362" s="60">
        <v>44963</v>
      </c>
      <c r="N362" s="58" t="s">
        <v>1668</v>
      </c>
      <c r="O362" s="58">
        <v>2600</v>
      </c>
      <c r="P362" s="58">
        <v>56</v>
      </c>
      <c r="Q362" s="59" t="s">
        <v>1614</v>
      </c>
      <c r="R362" s="58">
        <v>2023</v>
      </c>
      <c r="S362" s="58">
        <v>2</v>
      </c>
    </row>
    <row r="363" spans="1:19" x14ac:dyDescent="0.25">
      <c r="A363" s="58">
        <v>3275</v>
      </c>
      <c r="B363" s="58" t="s">
        <v>854</v>
      </c>
      <c r="C363" s="58" t="s">
        <v>28</v>
      </c>
      <c r="D363" s="60">
        <v>27956</v>
      </c>
      <c r="E363" s="58">
        <v>50</v>
      </c>
      <c r="F363" s="58" t="s">
        <v>31</v>
      </c>
      <c r="G363" s="58" t="s">
        <v>15</v>
      </c>
      <c r="H363" s="58">
        <v>1</v>
      </c>
      <c r="I363" s="58" t="s">
        <v>1583</v>
      </c>
      <c r="J363" s="58" t="s">
        <v>1594</v>
      </c>
      <c r="K363" s="60">
        <v>44933</v>
      </c>
      <c r="L363" s="58" t="s">
        <v>27</v>
      </c>
      <c r="M363" s="60">
        <v>44966</v>
      </c>
      <c r="N363" s="58" t="s">
        <v>1668</v>
      </c>
      <c r="O363" s="58">
        <v>2100</v>
      </c>
      <c r="P363" s="58">
        <v>33</v>
      </c>
      <c r="Q363" s="59" t="s">
        <v>1614</v>
      </c>
      <c r="R363" s="58">
        <v>2023</v>
      </c>
      <c r="S363" s="58">
        <v>2</v>
      </c>
    </row>
    <row r="364" spans="1:19" x14ac:dyDescent="0.25">
      <c r="A364" s="58">
        <v>3637</v>
      </c>
      <c r="B364" s="58" t="s">
        <v>834</v>
      </c>
      <c r="C364" s="58" t="s">
        <v>28</v>
      </c>
      <c r="D364" s="60">
        <v>30192</v>
      </c>
      <c r="E364" s="58">
        <v>43</v>
      </c>
      <c r="F364" s="58" t="s">
        <v>31</v>
      </c>
      <c r="G364" s="58" t="s">
        <v>18</v>
      </c>
      <c r="H364" s="58">
        <v>11</v>
      </c>
      <c r="I364" s="58" t="s">
        <v>1581</v>
      </c>
      <c r="J364" s="58" t="s">
        <v>1594</v>
      </c>
      <c r="K364" s="60">
        <v>44933</v>
      </c>
      <c r="L364" s="58" t="s">
        <v>27</v>
      </c>
      <c r="M364" s="60">
        <v>44966</v>
      </c>
      <c r="N364" s="58" t="s">
        <v>1668</v>
      </c>
      <c r="O364" s="58">
        <v>2900</v>
      </c>
      <c r="P364" s="58">
        <v>33</v>
      </c>
      <c r="Q364" s="59" t="s">
        <v>1614</v>
      </c>
      <c r="R364" s="58">
        <v>2023</v>
      </c>
      <c r="S364" s="58">
        <v>2</v>
      </c>
    </row>
    <row r="365" spans="1:19" x14ac:dyDescent="0.25">
      <c r="A365" s="58">
        <v>3887</v>
      </c>
      <c r="B365" s="58" t="s">
        <v>655</v>
      </c>
      <c r="C365" s="58" t="s">
        <v>28</v>
      </c>
      <c r="D365" s="60">
        <v>29444</v>
      </c>
      <c r="E365" s="58">
        <v>46</v>
      </c>
      <c r="F365" s="58" t="s">
        <v>31</v>
      </c>
      <c r="G365" s="58" t="s">
        <v>21</v>
      </c>
      <c r="H365" s="58">
        <v>11</v>
      </c>
      <c r="I365" s="58" t="s">
        <v>1583</v>
      </c>
      <c r="J365" s="58" t="s">
        <v>1594</v>
      </c>
      <c r="K365" s="60">
        <v>45293</v>
      </c>
      <c r="L365" s="58" t="s">
        <v>27</v>
      </c>
      <c r="M365" s="60">
        <v>45340</v>
      </c>
      <c r="N365" s="58" t="s">
        <v>1668</v>
      </c>
      <c r="O365" s="58">
        <v>3500</v>
      </c>
      <c r="P365" s="58">
        <v>47</v>
      </c>
      <c r="Q365" s="59" t="s">
        <v>1614</v>
      </c>
      <c r="R365" s="58">
        <v>2024</v>
      </c>
      <c r="S365" s="58">
        <v>2</v>
      </c>
    </row>
    <row r="366" spans="1:19" x14ac:dyDescent="0.25">
      <c r="A366" s="58">
        <v>1678</v>
      </c>
      <c r="B366" s="58" t="s">
        <v>564</v>
      </c>
      <c r="C366" s="58" t="s">
        <v>28</v>
      </c>
      <c r="D366" s="60">
        <v>32882</v>
      </c>
      <c r="E366" s="58">
        <v>36</v>
      </c>
      <c r="F366" s="58" t="s">
        <v>14</v>
      </c>
      <c r="G366" s="58" t="s">
        <v>21</v>
      </c>
      <c r="H366" s="58">
        <v>13</v>
      </c>
      <c r="I366" s="58" t="s">
        <v>1576</v>
      </c>
      <c r="J366" s="58" t="s">
        <v>1594</v>
      </c>
      <c r="K366" s="60">
        <v>45298</v>
      </c>
      <c r="L366" s="58" t="s">
        <v>27</v>
      </c>
      <c r="M366" s="60">
        <v>45348</v>
      </c>
      <c r="N366" s="58" t="s">
        <v>1668</v>
      </c>
      <c r="O366" s="58">
        <v>2800</v>
      </c>
      <c r="P366" s="58">
        <v>50</v>
      </c>
      <c r="Q366" s="59" t="s">
        <v>1614</v>
      </c>
      <c r="R366" s="58">
        <v>2024</v>
      </c>
      <c r="S366" s="58">
        <v>2</v>
      </c>
    </row>
    <row r="367" spans="1:19" x14ac:dyDescent="0.25">
      <c r="A367" s="58">
        <v>2134</v>
      </c>
      <c r="B367" s="58" t="s">
        <v>171</v>
      </c>
      <c r="C367" s="58" t="s">
        <v>28</v>
      </c>
      <c r="D367" s="60">
        <v>31263</v>
      </c>
      <c r="E367" s="58">
        <v>41</v>
      </c>
      <c r="F367" s="58" t="s">
        <v>14</v>
      </c>
      <c r="G367" s="58" t="s">
        <v>21</v>
      </c>
      <c r="H367" s="58">
        <v>11</v>
      </c>
      <c r="I367" s="58" t="s">
        <v>1585</v>
      </c>
      <c r="J367" s="58" t="s">
        <v>1594</v>
      </c>
      <c r="K367" s="60">
        <v>45300</v>
      </c>
      <c r="L367" s="58" t="s">
        <v>27</v>
      </c>
      <c r="M367" s="60">
        <v>45332</v>
      </c>
      <c r="N367" s="58" t="s">
        <v>1668</v>
      </c>
      <c r="O367" s="58">
        <v>2500</v>
      </c>
      <c r="P367" s="58">
        <v>32</v>
      </c>
      <c r="Q367" s="59" t="s">
        <v>1614</v>
      </c>
      <c r="R367" s="58">
        <v>2024</v>
      </c>
      <c r="S367" s="58">
        <v>2</v>
      </c>
    </row>
    <row r="368" spans="1:19" x14ac:dyDescent="0.25">
      <c r="A368" s="58">
        <v>2211</v>
      </c>
      <c r="B368" s="58" t="s">
        <v>806</v>
      </c>
      <c r="C368" s="58" t="s">
        <v>28</v>
      </c>
      <c r="D368" s="60">
        <v>32822</v>
      </c>
      <c r="E368" s="58">
        <v>36</v>
      </c>
      <c r="F368" s="58" t="s">
        <v>14</v>
      </c>
      <c r="G368" s="58" t="s">
        <v>19</v>
      </c>
      <c r="H368" s="58">
        <v>0</v>
      </c>
      <c r="I368" s="58" t="s">
        <v>1588</v>
      </c>
      <c r="J368" s="58" t="s">
        <v>1594</v>
      </c>
      <c r="K368" s="60">
        <v>45300</v>
      </c>
      <c r="L368" s="58" t="s">
        <v>27</v>
      </c>
      <c r="M368" s="60">
        <v>45332</v>
      </c>
      <c r="N368" s="58" t="s">
        <v>1668</v>
      </c>
      <c r="O368" s="58">
        <v>2300</v>
      </c>
      <c r="P368" s="58">
        <v>32</v>
      </c>
      <c r="Q368" s="59" t="s">
        <v>1614</v>
      </c>
      <c r="R368" s="58">
        <v>2024</v>
      </c>
      <c r="S368" s="58">
        <v>2</v>
      </c>
    </row>
    <row r="369" spans="1:19" x14ac:dyDescent="0.25">
      <c r="A369" s="58">
        <v>2531</v>
      </c>
      <c r="B369" s="58" t="s">
        <v>768</v>
      </c>
      <c r="C369" s="58" t="s">
        <v>28</v>
      </c>
      <c r="D369" s="60">
        <v>34337</v>
      </c>
      <c r="E369" s="58">
        <v>32</v>
      </c>
      <c r="F369" s="58" t="s">
        <v>14</v>
      </c>
      <c r="G369" s="58" t="s">
        <v>18</v>
      </c>
      <c r="H369" s="58">
        <v>11</v>
      </c>
      <c r="I369" s="58" t="s">
        <v>1580</v>
      </c>
      <c r="J369" s="58" t="s">
        <v>1594</v>
      </c>
      <c r="K369" s="60">
        <v>44904</v>
      </c>
      <c r="L369" s="58" t="s">
        <v>27</v>
      </c>
      <c r="M369" s="60">
        <v>44959</v>
      </c>
      <c r="N369" s="58" t="s">
        <v>1668</v>
      </c>
      <c r="O369" s="58">
        <v>3700</v>
      </c>
      <c r="P369" s="58">
        <v>55</v>
      </c>
      <c r="Q369" s="59" t="s">
        <v>1614</v>
      </c>
      <c r="R369" s="58">
        <v>2023</v>
      </c>
      <c r="S369" s="58">
        <v>2</v>
      </c>
    </row>
    <row r="370" spans="1:19" x14ac:dyDescent="0.25">
      <c r="A370" s="58">
        <v>2586</v>
      </c>
      <c r="B370" s="58" t="s">
        <v>717</v>
      </c>
      <c r="C370" s="58" t="s">
        <v>28</v>
      </c>
      <c r="D370" s="60">
        <v>31386</v>
      </c>
      <c r="E370" s="58">
        <v>40</v>
      </c>
      <c r="F370" s="58" t="s">
        <v>14</v>
      </c>
      <c r="G370" s="58" t="s">
        <v>15</v>
      </c>
      <c r="H370" s="58">
        <v>18</v>
      </c>
      <c r="I370" s="58" t="s">
        <v>1584</v>
      </c>
      <c r="J370" s="58" t="s">
        <v>1594</v>
      </c>
      <c r="K370" s="60">
        <v>45300</v>
      </c>
      <c r="L370" s="58" t="s">
        <v>27</v>
      </c>
      <c r="M370" s="60">
        <v>45340</v>
      </c>
      <c r="N370" s="58" t="s">
        <v>1668</v>
      </c>
      <c r="O370" s="58">
        <v>2000</v>
      </c>
      <c r="P370" s="58">
        <v>40</v>
      </c>
      <c r="Q370" s="59" t="s">
        <v>1614</v>
      </c>
      <c r="R370" s="58">
        <v>2024</v>
      </c>
      <c r="S370" s="58">
        <v>2</v>
      </c>
    </row>
    <row r="371" spans="1:19" x14ac:dyDescent="0.25">
      <c r="A371" s="58">
        <v>2736</v>
      </c>
      <c r="B371" s="58" t="s">
        <v>609</v>
      </c>
      <c r="C371" s="58" t="s">
        <v>28</v>
      </c>
      <c r="D371" s="60">
        <v>34091</v>
      </c>
      <c r="E371" s="58">
        <v>33</v>
      </c>
      <c r="F371" s="58" t="s">
        <v>14</v>
      </c>
      <c r="G371" s="58" t="s">
        <v>21</v>
      </c>
      <c r="H371" s="58">
        <v>20</v>
      </c>
      <c r="I371" s="58" t="s">
        <v>1579</v>
      </c>
      <c r="J371" s="58" t="s">
        <v>1594</v>
      </c>
      <c r="K371" s="60">
        <v>44921</v>
      </c>
      <c r="L371" s="58" t="s">
        <v>27</v>
      </c>
      <c r="M371" s="60">
        <v>44978</v>
      </c>
      <c r="N371" s="58" t="s">
        <v>1668</v>
      </c>
      <c r="O371" s="58">
        <v>2800</v>
      </c>
      <c r="P371" s="58">
        <v>57</v>
      </c>
      <c r="Q371" s="59" t="s">
        <v>1614</v>
      </c>
      <c r="R371" s="58">
        <v>2023</v>
      </c>
      <c r="S371" s="58">
        <v>2</v>
      </c>
    </row>
    <row r="372" spans="1:19" x14ac:dyDescent="0.25">
      <c r="A372" s="58">
        <v>3480</v>
      </c>
      <c r="B372" s="58" t="s">
        <v>644</v>
      </c>
      <c r="C372" s="58" t="s">
        <v>28</v>
      </c>
      <c r="D372" s="60">
        <v>34056</v>
      </c>
      <c r="E372" s="58">
        <v>33</v>
      </c>
      <c r="F372" s="58" t="s">
        <v>14</v>
      </c>
      <c r="G372" s="58" t="s">
        <v>19</v>
      </c>
      <c r="H372" s="58">
        <v>20</v>
      </c>
      <c r="I372" s="58" t="s">
        <v>1584</v>
      </c>
      <c r="J372" s="58" t="s">
        <v>1594</v>
      </c>
      <c r="K372" s="60">
        <v>44903</v>
      </c>
      <c r="L372" s="58" t="s">
        <v>27</v>
      </c>
      <c r="M372" s="60">
        <v>44963</v>
      </c>
      <c r="N372" s="58" t="s">
        <v>1668</v>
      </c>
      <c r="O372" s="58">
        <v>2600</v>
      </c>
      <c r="P372" s="58">
        <v>60</v>
      </c>
      <c r="Q372" s="59" t="s">
        <v>1614</v>
      </c>
      <c r="R372" s="58">
        <v>2023</v>
      </c>
      <c r="S372" s="58">
        <v>2</v>
      </c>
    </row>
    <row r="373" spans="1:19" x14ac:dyDescent="0.25">
      <c r="A373" s="58">
        <v>3484</v>
      </c>
      <c r="B373" s="58" t="s">
        <v>38</v>
      </c>
      <c r="C373" s="58" t="s">
        <v>28</v>
      </c>
      <c r="D373" s="60">
        <v>31288</v>
      </c>
      <c r="E373" s="58">
        <v>40</v>
      </c>
      <c r="F373" s="58" t="s">
        <v>14</v>
      </c>
      <c r="G373" s="58" t="s">
        <v>21</v>
      </c>
      <c r="H373" s="58">
        <v>16</v>
      </c>
      <c r="I373" s="58" t="s">
        <v>1582</v>
      </c>
      <c r="J373" s="58" t="s">
        <v>1594</v>
      </c>
      <c r="K373" s="60">
        <v>44907</v>
      </c>
      <c r="L373" s="58" t="s">
        <v>27</v>
      </c>
      <c r="M373" s="60">
        <v>44962</v>
      </c>
      <c r="N373" s="58" t="s">
        <v>1668</v>
      </c>
      <c r="O373" s="58">
        <v>2600</v>
      </c>
      <c r="P373" s="58">
        <v>55</v>
      </c>
      <c r="Q373" s="59" t="s">
        <v>1614</v>
      </c>
      <c r="R373" s="58">
        <v>2023</v>
      </c>
      <c r="S373" s="58">
        <v>2</v>
      </c>
    </row>
    <row r="374" spans="1:19" x14ac:dyDescent="0.25">
      <c r="A374" s="58">
        <v>3656</v>
      </c>
      <c r="B374" s="58" t="s">
        <v>683</v>
      </c>
      <c r="C374" s="58" t="s">
        <v>28</v>
      </c>
      <c r="D374" s="60">
        <v>31317</v>
      </c>
      <c r="E374" s="58">
        <v>40</v>
      </c>
      <c r="F374" s="58" t="s">
        <v>14</v>
      </c>
      <c r="G374" s="58" t="s">
        <v>15</v>
      </c>
      <c r="H374" s="58">
        <v>5</v>
      </c>
      <c r="I374" s="58" t="s">
        <v>1587</v>
      </c>
      <c r="J374" s="58" t="s">
        <v>1594</v>
      </c>
      <c r="K374" s="60">
        <v>44904</v>
      </c>
      <c r="L374" s="58" t="s">
        <v>27</v>
      </c>
      <c r="M374" s="60">
        <v>44961</v>
      </c>
      <c r="N374" s="58" t="s">
        <v>1668</v>
      </c>
      <c r="O374" s="58">
        <v>3600</v>
      </c>
      <c r="P374" s="58">
        <v>57</v>
      </c>
      <c r="Q374" s="59" t="s">
        <v>1614</v>
      </c>
      <c r="R374" s="58">
        <v>2023</v>
      </c>
      <c r="S374" s="58">
        <v>2</v>
      </c>
    </row>
    <row r="375" spans="1:19" x14ac:dyDescent="0.25">
      <c r="A375" s="58">
        <v>3847</v>
      </c>
      <c r="B375" s="58" t="s">
        <v>63</v>
      </c>
      <c r="C375" s="58" t="s">
        <v>28</v>
      </c>
      <c r="D375" s="60">
        <v>33877</v>
      </c>
      <c r="E375" s="58">
        <v>33</v>
      </c>
      <c r="F375" s="58" t="s">
        <v>14</v>
      </c>
      <c r="G375" s="58" t="s">
        <v>18</v>
      </c>
      <c r="H375" s="58">
        <v>18</v>
      </c>
      <c r="I375" s="58" t="s">
        <v>1581</v>
      </c>
      <c r="J375" s="58" t="s">
        <v>1594</v>
      </c>
      <c r="K375" s="60">
        <v>45302</v>
      </c>
      <c r="L375" s="58" t="s">
        <v>27</v>
      </c>
      <c r="M375" s="60">
        <v>45342</v>
      </c>
      <c r="N375" s="58" t="s">
        <v>1668</v>
      </c>
      <c r="O375" s="58">
        <v>3500</v>
      </c>
      <c r="P375" s="58">
        <v>40</v>
      </c>
      <c r="Q375" s="59" t="s">
        <v>1614</v>
      </c>
      <c r="R375" s="58">
        <v>2024</v>
      </c>
      <c r="S375" s="58">
        <v>2</v>
      </c>
    </row>
    <row r="376" spans="1:19" x14ac:dyDescent="0.25">
      <c r="A376" s="58">
        <v>3883</v>
      </c>
      <c r="B376" s="58" t="s">
        <v>653</v>
      </c>
      <c r="C376" s="58" t="s">
        <v>28</v>
      </c>
      <c r="D376" s="60">
        <v>32974</v>
      </c>
      <c r="E376" s="58">
        <v>36</v>
      </c>
      <c r="F376" s="58" t="s">
        <v>14</v>
      </c>
      <c r="G376" s="58" t="s">
        <v>19</v>
      </c>
      <c r="H376" s="58">
        <v>12</v>
      </c>
      <c r="I376" s="58" t="s">
        <v>1577</v>
      </c>
      <c r="J376" s="58" t="s">
        <v>1594</v>
      </c>
      <c r="K376" s="60">
        <v>44931</v>
      </c>
      <c r="L376" s="58" t="s">
        <v>27</v>
      </c>
      <c r="M376" s="60">
        <v>44966</v>
      </c>
      <c r="N376" s="58" t="s">
        <v>1668</v>
      </c>
      <c r="O376" s="58">
        <v>3200</v>
      </c>
      <c r="P376" s="58">
        <v>35</v>
      </c>
      <c r="Q376" s="59" t="s">
        <v>1614</v>
      </c>
      <c r="R376" s="58">
        <v>2023</v>
      </c>
      <c r="S376" s="58">
        <v>2</v>
      </c>
    </row>
    <row r="377" spans="1:19" x14ac:dyDescent="0.25">
      <c r="A377" s="58">
        <v>2285</v>
      </c>
      <c r="B377" s="58" t="s">
        <v>324</v>
      </c>
      <c r="C377" s="58" t="s">
        <v>13</v>
      </c>
      <c r="D377" s="60">
        <v>31825</v>
      </c>
      <c r="E377" s="58">
        <v>39</v>
      </c>
      <c r="F377" s="58" t="s">
        <v>14</v>
      </c>
      <c r="G377" s="58" t="s">
        <v>15</v>
      </c>
      <c r="H377" s="58">
        <v>6</v>
      </c>
      <c r="I377" s="58" t="s">
        <v>1578</v>
      </c>
      <c r="J377" s="58" t="s">
        <v>1594</v>
      </c>
      <c r="K377" s="60">
        <v>45291</v>
      </c>
      <c r="L377" s="58" t="s">
        <v>27</v>
      </c>
      <c r="M377" s="60">
        <v>45332</v>
      </c>
      <c r="N377" s="58" t="s">
        <v>1668</v>
      </c>
      <c r="O377" s="58">
        <v>2600</v>
      </c>
      <c r="P377" s="58">
        <v>41</v>
      </c>
      <c r="Q377" s="59" t="s">
        <v>1614</v>
      </c>
      <c r="R377" s="58">
        <v>2024</v>
      </c>
      <c r="S377" s="58">
        <v>2</v>
      </c>
    </row>
    <row r="378" spans="1:19" x14ac:dyDescent="0.25">
      <c r="A378" s="58">
        <v>3087</v>
      </c>
      <c r="B378" s="58" t="s">
        <v>847</v>
      </c>
      <c r="C378" s="58" t="s">
        <v>13</v>
      </c>
      <c r="D378" s="60">
        <v>33677</v>
      </c>
      <c r="E378" s="58">
        <v>34</v>
      </c>
      <c r="F378" s="58" t="s">
        <v>14</v>
      </c>
      <c r="G378" s="58" t="s">
        <v>18</v>
      </c>
      <c r="H378" s="58">
        <v>12</v>
      </c>
      <c r="I378" s="58" t="s">
        <v>1577</v>
      </c>
      <c r="J378" s="58" t="s">
        <v>1594</v>
      </c>
      <c r="K378" s="60">
        <v>44928</v>
      </c>
      <c r="L378" s="58" t="s">
        <v>27</v>
      </c>
      <c r="M378" s="60">
        <v>44963</v>
      </c>
      <c r="N378" s="58" t="s">
        <v>1668</v>
      </c>
      <c r="O378" s="58">
        <v>3200</v>
      </c>
      <c r="P378" s="58">
        <v>35</v>
      </c>
      <c r="Q378" s="59" t="s">
        <v>1614</v>
      </c>
      <c r="R378" s="58">
        <v>2023</v>
      </c>
      <c r="S378" s="58">
        <v>2</v>
      </c>
    </row>
    <row r="379" spans="1:19" x14ac:dyDescent="0.25">
      <c r="A379" s="58">
        <v>3446</v>
      </c>
      <c r="B379" s="58" t="s">
        <v>639</v>
      </c>
      <c r="C379" s="58" t="s">
        <v>13</v>
      </c>
      <c r="D379" s="60">
        <v>32870</v>
      </c>
      <c r="E379" s="58">
        <v>36</v>
      </c>
      <c r="F379" s="58" t="s">
        <v>14</v>
      </c>
      <c r="G379" s="58" t="s">
        <v>15</v>
      </c>
      <c r="H379" s="58">
        <v>13</v>
      </c>
      <c r="I379" s="58" t="s">
        <v>1583</v>
      </c>
      <c r="J379" s="58" t="s">
        <v>1594</v>
      </c>
      <c r="K379" s="60">
        <v>44937</v>
      </c>
      <c r="L379" s="58" t="s">
        <v>27</v>
      </c>
      <c r="M379" s="60">
        <v>44973</v>
      </c>
      <c r="N379" s="58" t="s">
        <v>1668</v>
      </c>
      <c r="O379" s="58">
        <v>2100</v>
      </c>
      <c r="P379" s="58">
        <v>36</v>
      </c>
      <c r="Q379" s="59" t="s">
        <v>1614</v>
      </c>
      <c r="R379" s="58">
        <v>2023</v>
      </c>
      <c r="S379" s="58">
        <v>2</v>
      </c>
    </row>
    <row r="380" spans="1:19" x14ac:dyDescent="0.25">
      <c r="A380" s="58">
        <v>3719</v>
      </c>
      <c r="B380" s="58" t="s">
        <v>444</v>
      </c>
      <c r="C380" s="58" t="s">
        <v>13</v>
      </c>
      <c r="D380" s="60">
        <v>33593</v>
      </c>
      <c r="E380" s="58">
        <v>34</v>
      </c>
      <c r="F380" s="58" t="s">
        <v>14</v>
      </c>
      <c r="G380" s="58" t="s">
        <v>21</v>
      </c>
      <c r="H380" s="58">
        <v>0</v>
      </c>
      <c r="I380" s="58" t="s">
        <v>1583</v>
      </c>
      <c r="J380" s="58" t="s">
        <v>1594</v>
      </c>
      <c r="K380" s="60">
        <v>45303</v>
      </c>
      <c r="L380" s="58" t="s">
        <v>27</v>
      </c>
      <c r="M380" s="60">
        <v>45348</v>
      </c>
      <c r="N380" s="58" t="s">
        <v>1668</v>
      </c>
      <c r="O380" s="58">
        <v>2700</v>
      </c>
      <c r="P380" s="58">
        <v>45</v>
      </c>
      <c r="Q380" s="59" t="s">
        <v>1614</v>
      </c>
      <c r="R380" s="58">
        <v>2024</v>
      </c>
      <c r="S380" s="58">
        <v>2</v>
      </c>
    </row>
    <row r="381" spans="1:19" x14ac:dyDescent="0.25">
      <c r="A381" s="58">
        <v>3766</v>
      </c>
      <c r="B381" s="58" t="s">
        <v>827</v>
      </c>
      <c r="C381" s="58" t="s">
        <v>13</v>
      </c>
      <c r="D381" s="60">
        <v>33490</v>
      </c>
      <c r="E381" s="58">
        <v>34</v>
      </c>
      <c r="F381" s="58" t="s">
        <v>14</v>
      </c>
      <c r="G381" s="58" t="s">
        <v>15</v>
      </c>
      <c r="H381" s="58">
        <v>6</v>
      </c>
      <c r="I381" s="58" t="s">
        <v>1580</v>
      </c>
      <c r="J381" s="58" t="s">
        <v>1594</v>
      </c>
      <c r="K381" s="60">
        <v>45272</v>
      </c>
      <c r="L381" s="58" t="s">
        <v>27</v>
      </c>
      <c r="M381" s="60">
        <v>45329</v>
      </c>
      <c r="N381" s="58" t="s">
        <v>1668</v>
      </c>
      <c r="O381" s="58">
        <v>2200</v>
      </c>
      <c r="P381" s="58">
        <v>57</v>
      </c>
      <c r="Q381" s="59" t="s">
        <v>1614</v>
      </c>
      <c r="R381" s="58">
        <v>2024</v>
      </c>
      <c r="S381" s="58">
        <v>2</v>
      </c>
    </row>
    <row r="382" spans="1:19" x14ac:dyDescent="0.25">
      <c r="A382" s="58">
        <v>1166</v>
      </c>
      <c r="B382" s="58" t="s">
        <v>955</v>
      </c>
      <c r="C382" s="58" t="s">
        <v>13</v>
      </c>
      <c r="D382" s="60">
        <v>29443</v>
      </c>
      <c r="E382" s="58">
        <v>46</v>
      </c>
      <c r="F382" s="58" t="s">
        <v>31</v>
      </c>
      <c r="G382" s="58" t="s">
        <v>15</v>
      </c>
      <c r="H382" s="58">
        <v>20</v>
      </c>
      <c r="I382" s="58" t="s">
        <v>1582</v>
      </c>
      <c r="J382" s="58" t="s">
        <v>1594</v>
      </c>
      <c r="K382" s="60">
        <v>45275</v>
      </c>
      <c r="L382" s="58" t="s">
        <v>27</v>
      </c>
      <c r="M382" s="60">
        <v>45334</v>
      </c>
      <c r="N382" s="58" t="s">
        <v>1668</v>
      </c>
      <c r="O382" s="58">
        <v>2300</v>
      </c>
      <c r="P382" s="58">
        <v>59</v>
      </c>
      <c r="Q382" s="59" t="s">
        <v>1614</v>
      </c>
      <c r="R382" s="58">
        <v>2024</v>
      </c>
      <c r="S382" s="58">
        <v>2</v>
      </c>
    </row>
    <row r="383" spans="1:19" x14ac:dyDescent="0.25">
      <c r="A383" s="58">
        <v>1292</v>
      </c>
      <c r="B383" s="58" t="s">
        <v>777</v>
      </c>
      <c r="C383" s="58" t="s">
        <v>13</v>
      </c>
      <c r="D383" s="60">
        <v>29922</v>
      </c>
      <c r="E383" s="58">
        <v>44</v>
      </c>
      <c r="F383" s="58" t="s">
        <v>31</v>
      </c>
      <c r="G383" s="58" t="s">
        <v>19</v>
      </c>
      <c r="H383" s="58">
        <v>10</v>
      </c>
      <c r="I383" s="58" t="s">
        <v>1576</v>
      </c>
      <c r="J383" s="58" t="s">
        <v>1594</v>
      </c>
      <c r="K383" s="60">
        <v>45305</v>
      </c>
      <c r="L383" s="58" t="s">
        <v>27</v>
      </c>
      <c r="M383" s="60">
        <v>45340</v>
      </c>
      <c r="N383" s="58" t="s">
        <v>1668</v>
      </c>
      <c r="O383" s="58">
        <v>3400</v>
      </c>
      <c r="P383" s="58">
        <v>35</v>
      </c>
      <c r="Q383" s="59" t="s">
        <v>1614</v>
      </c>
      <c r="R383" s="58">
        <v>2024</v>
      </c>
      <c r="S383" s="58">
        <v>2</v>
      </c>
    </row>
    <row r="384" spans="1:19" x14ac:dyDescent="0.25">
      <c r="A384" s="58">
        <v>1811</v>
      </c>
      <c r="B384" s="58" t="s">
        <v>928</v>
      </c>
      <c r="C384" s="58" t="s">
        <v>13</v>
      </c>
      <c r="D384" s="60">
        <v>29011</v>
      </c>
      <c r="E384" s="58">
        <v>47</v>
      </c>
      <c r="F384" s="58" t="s">
        <v>31</v>
      </c>
      <c r="G384" s="58" t="s">
        <v>19</v>
      </c>
      <c r="H384" s="58">
        <v>11</v>
      </c>
      <c r="I384" s="58" t="s">
        <v>1580</v>
      </c>
      <c r="J384" s="58" t="s">
        <v>1594</v>
      </c>
      <c r="K384" s="60">
        <v>45276</v>
      </c>
      <c r="L384" s="58" t="s">
        <v>27</v>
      </c>
      <c r="M384" s="60">
        <v>45334</v>
      </c>
      <c r="N384" s="58" t="s">
        <v>1668</v>
      </c>
      <c r="O384" s="58">
        <v>2400</v>
      </c>
      <c r="P384" s="58">
        <v>58</v>
      </c>
      <c r="Q384" s="59" t="s">
        <v>1614</v>
      </c>
      <c r="R384" s="58">
        <v>2024</v>
      </c>
      <c r="S384" s="58">
        <v>2</v>
      </c>
    </row>
    <row r="385" spans="1:19" x14ac:dyDescent="0.25">
      <c r="A385" s="58">
        <v>1918</v>
      </c>
      <c r="B385" s="58" t="s">
        <v>250</v>
      </c>
      <c r="C385" s="58" t="s">
        <v>13</v>
      </c>
      <c r="D385" s="60">
        <v>30596</v>
      </c>
      <c r="E385" s="58">
        <v>42</v>
      </c>
      <c r="F385" s="58" t="s">
        <v>31</v>
      </c>
      <c r="G385" s="58" t="s">
        <v>21</v>
      </c>
      <c r="H385" s="58">
        <v>16</v>
      </c>
      <c r="I385" s="58" t="s">
        <v>1584</v>
      </c>
      <c r="J385" s="58" t="s">
        <v>1594</v>
      </c>
      <c r="K385" s="60">
        <v>44930</v>
      </c>
      <c r="L385" s="58" t="s">
        <v>27</v>
      </c>
      <c r="M385" s="60">
        <v>44983</v>
      </c>
      <c r="N385" s="58" t="s">
        <v>1668</v>
      </c>
      <c r="O385" s="58">
        <v>2300</v>
      </c>
      <c r="P385" s="58">
        <v>53</v>
      </c>
      <c r="Q385" s="59" t="s">
        <v>1614</v>
      </c>
      <c r="R385" s="58">
        <v>2023</v>
      </c>
      <c r="S385" s="58">
        <v>2</v>
      </c>
    </row>
    <row r="386" spans="1:19" x14ac:dyDescent="0.25">
      <c r="A386" s="58">
        <v>2143</v>
      </c>
      <c r="B386" s="58" t="s">
        <v>584</v>
      </c>
      <c r="C386" s="58" t="s">
        <v>13</v>
      </c>
      <c r="D386" s="60">
        <v>30313</v>
      </c>
      <c r="E386" s="58">
        <v>43</v>
      </c>
      <c r="F386" s="58" t="s">
        <v>31</v>
      </c>
      <c r="G386" s="58" t="s">
        <v>19</v>
      </c>
      <c r="H386" s="58">
        <v>19</v>
      </c>
      <c r="I386" s="58" t="s">
        <v>1588</v>
      </c>
      <c r="J386" s="58" t="s">
        <v>1594</v>
      </c>
      <c r="K386" s="60">
        <v>45289</v>
      </c>
      <c r="L386" s="58" t="s">
        <v>27</v>
      </c>
      <c r="M386" s="60">
        <v>45331</v>
      </c>
      <c r="N386" s="58" t="s">
        <v>1668</v>
      </c>
      <c r="O386" s="58">
        <v>3900</v>
      </c>
      <c r="P386" s="58">
        <v>42</v>
      </c>
      <c r="Q386" s="59" t="s">
        <v>1614</v>
      </c>
      <c r="R386" s="58">
        <v>2024</v>
      </c>
      <c r="S386" s="58">
        <v>2</v>
      </c>
    </row>
    <row r="387" spans="1:19" x14ac:dyDescent="0.25">
      <c r="A387" s="58">
        <v>3638</v>
      </c>
      <c r="B387" s="58" t="s">
        <v>512</v>
      </c>
      <c r="C387" s="58" t="s">
        <v>13</v>
      </c>
      <c r="D387" s="60">
        <v>30635</v>
      </c>
      <c r="E387" s="58">
        <v>42</v>
      </c>
      <c r="F387" s="58" t="s">
        <v>31</v>
      </c>
      <c r="G387" s="58" t="s">
        <v>19</v>
      </c>
      <c r="H387" s="58">
        <v>10</v>
      </c>
      <c r="I387" s="58" t="s">
        <v>1581</v>
      </c>
      <c r="J387" s="58" t="s">
        <v>1594</v>
      </c>
      <c r="K387" s="60">
        <v>45296</v>
      </c>
      <c r="L387" s="58" t="s">
        <v>27</v>
      </c>
      <c r="M387" s="60">
        <v>45333</v>
      </c>
      <c r="N387" s="58" t="s">
        <v>1668</v>
      </c>
      <c r="O387" s="58">
        <v>3400</v>
      </c>
      <c r="P387" s="58">
        <v>37</v>
      </c>
      <c r="Q387" s="59" t="s">
        <v>1614</v>
      </c>
      <c r="R387" s="58">
        <v>2024</v>
      </c>
      <c r="S387" s="58">
        <v>2</v>
      </c>
    </row>
    <row r="388" spans="1:19" x14ac:dyDescent="0.25">
      <c r="A388" s="58">
        <v>1468</v>
      </c>
      <c r="B388" s="58" t="s">
        <v>119</v>
      </c>
      <c r="C388" s="58" t="s">
        <v>13</v>
      </c>
      <c r="D388" s="60">
        <v>37028</v>
      </c>
      <c r="E388" s="58">
        <v>25</v>
      </c>
      <c r="F388" s="58" t="s">
        <v>1591</v>
      </c>
      <c r="G388" s="58" t="s">
        <v>18</v>
      </c>
      <c r="H388" s="58">
        <v>6</v>
      </c>
      <c r="I388" s="58" t="s">
        <v>1587</v>
      </c>
      <c r="J388" s="58" t="s">
        <v>1594</v>
      </c>
      <c r="K388" s="60">
        <v>45302</v>
      </c>
      <c r="L388" s="58" t="s">
        <v>27</v>
      </c>
      <c r="M388" s="60">
        <v>45347</v>
      </c>
      <c r="N388" s="58" t="s">
        <v>1668</v>
      </c>
      <c r="O388" s="58">
        <v>2900</v>
      </c>
      <c r="P388" s="58">
        <v>45</v>
      </c>
      <c r="Q388" s="59" t="s">
        <v>1614</v>
      </c>
      <c r="R388" s="58">
        <v>2024</v>
      </c>
      <c r="S388" s="58">
        <v>2</v>
      </c>
    </row>
    <row r="389" spans="1:19" x14ac:dyDescent="0.25">
      <c r="A389" s="58">
        <v>2000</v>
      </c>
      <c r="B389" s="58" t="s">
        <v>196</v>
      </c>
      <c r="C389" s="58" t="s">
        <v>13</v>
      </c>
      <c r="D389" s="60">
        <v>36708</v>
      </c>
      <c r="E389" s="58">
        <v>26</v>
      </c>
      <c r="F389" s="58" t="s">
        <v>1591</v>
      </c>
      <c r="G389" s="58" t="s">
        <v>21</v>
      </c>
      <c r="H389" s="58">
        <v>9</v>
      </c>
      <c r="I389" s="58" t="s">
        <v>1578</v>
      </c>
      <c r="J389" s="58" t="s">
        <v>1594</v>
      </c>
      <c r="K389" s="60">
        <v>45285</v>
      </c>
      <c r="L389" s="58" t="s">
        <v>27</v>
      </c>
      <c r="M389" s="60">
        <v>45337</v>
      </c>
      <c r="N389" s="58" t="s">
        <v>1668</v>
      </c>
      <c r="O389" s="58">
        <v>3900</v>
      </c>
      <c r="P389" s="58">
        <v>52</v>
      </c>
      <c r="Q389" s="59" t="s">
        <v>1614</v>
      </c>
      <c r="R389" s="58">
        <v>2024</v>
      </c>
      <c r="S389" s="58">
        <v>2</v>
      </c>
    </row>
    <row r="390" spans="1:19" x14ac:dyDescent="0.25">
      <c r="A390" s="58">
        <v>2016</v>
      </c>
      <c r="B390" s="58" t="s">
        <v>578</v>
      </c>
      <c r="C390" s="58" t="s">
        <v>13</v>
      </c>
      <c r="D390" s="60">
        <v>34933</v>
      </c>
      <c r="E390" s="58">
        <v>31</v>
      </c>
      <c r="F390" s="58" t="s">
        <v>1591</v>
      </c>
      <c r="G390" s="58" t="s">
        <v>18</v>
      </c>
      <c r="H390" s="58">
        <v>20</v>
      </c>
      <c r="I390" s="58" t="s">
        <v>1584</v>
      </c>
      <c r="J390" s="58" t="s">
        <v>1594</v>
      </c>
      <c r="K390" s="60">
        <v>45283</v>
      </c>
      <c r="L390" s="58" t="s">
        <v>27</v>
      </c>
      <c r="M390" s="60">
        <v>45334</v>
      </c>
      <c r="N390" s="58" t="s">
        <v>1668</v>
      </c>
      <c r="O390" s="58">
        <v>2400</v>
      </c>
      <c r="P390" s="58">
        <v>51</v>
      </c>
      <c r="Q390" s="59" t="s">
        <v>1614</v>
      </c>
      <c r="R390" s="58">
        <v>2024</v>
      </c>
      <c r="S390" s="58">
        <v>2</v>
      </c>
    </row>
    <row r="391" spans="1:19" x14ac:dyDescent="0.25">
      <c r="A391" s="58">
        <v>2175</v>
      </c>
      <c r="B391" s="58" t="s">
        <v>984</v>
      </c>
      <c r="C391" s="58" t="s">
        <v>13</v>
      </c>
      <c r="D391" s="60">
        <v>35262</v>
      </c>
      <c r="E391" s="58">
        <v>30</v>
      </c>
      <c r="F391" s="58" t="s">
        <v>1591</v>
      </c>
      <c r="G391" s="58" t="s">
        <v>18</v>
      </c>
      <c r="H391" s="58">
        <v>5</v>
      </c>
      <c r="I391" s="58" t="s">
        <v>1585</v>
      </c>
      <c r="J391" s="58" t="s">
        <v>1594</v>
      </c>
      <c r="K391" s="60">
        <v>44914</v>
      </c>
      <c r="L391" s="58" t="s">
        <v>27</v>
      </c>
      <c r="M391" s="60">
        <v>44963</v>
      </c>
      <c r="N391" s="58" t="s">
        <v>1668</v>
      </c>
      <c r="O391" s="58">
        <v>2400</v>
      </c>
      <c r="P391" s="58">
        <v>49</v>
      </c>
      <c r="Q391" s="59" t="s">
        <v>1614</v>
      </c>
      <c r="R391" s="58">
        <v>2023</v>
      </c>
      <c r="S391" s="58">
        <v>2</v>
      </c>
    </row>
    <row r="392" spans="1:19" x14ac:dyDescent="0.25">
      <c r="A392" s="58">
        <v>2857</v>
      </c>
      <c r="B392" s="58" t="s">
        <v>1374</v>
      </c>
      <c r="C392" s="58" t="s">
        <v>13</v>
      </c>
      <c r="D392" s="60">
        <v>37936</v>
      </c>
      <c r="E392" s="58">
        <v>22</v>
      </c>
      <c r="F392" s="58" t="s">
        <v>1591</v>
      </c>
      <c r="G392" s="58" t="s">
        <v>21</v>
      </c>
      <c r="H392" s="58">
        <v>14</v>
      </c>
      <c r="I392" s="58" t="s">
        <v>1587</v>
      </c>
      <c r="J392" s="58" t="s">
        <v>1594</v>
      </c>
      <c r="K392" s="60">
        <v>44937</v>
      </c>
      <c r="L392" s="58" t="s">
        <v>27</v>
      </c>
      <c r="M392" s="60">
        <v>44982</v>
      </c>
      <c r="N392" s="58" t="s">
        <v>1668</v>
      </c>
      <c r="O392" s="58">
        <v>3900</v>
      </c>
      <c r="P392" s="58">
        <v>45</v>
      </c>
      <c r="Q392" s="59" t="s">
        <v>1614</v>
      </c>
      <c r="R392" s="58">
        <v>2023</v>
      </c>
      <c r="S392" s="58">
        <v>2</v>
      </c>
    </row>
    <row r="393" spans="1:19" x14ac:dyDescent="0.25">
      <c r="A393" s="58">
        <v>3117</v>
      </c>
      <c r="B393" s="58" t="s">
        <v>1330</v>
      </c>
      <c r="C393" s="58" t="s">
        <v>13</v>
      </c>
      <c r="D393" s="60">
        <v>36413</v>
      </c>
      <c r="E393" s="58">
        <v>26</v>
      </c>
      <c r="F393" s="58" t="s">
        <v>1591</v>
      </c>
      <c r="G393" s="58" t="s">
        <v>15</v>
      </c>
      <c r="H393" s="58">
        <v>17</v>
      </c>
      <c r="I393" s="58" t="s">
        <v>1587</v>
      </c>
      <c r="J393" s="58" t="s">
        <v>1594</v>
      </c>
      <c r="K393" s="60">
        <v>44904</v>
      </c>
      <c r="L393" s="58" t="s">
        <v>27</v>
      </c>
      <c r="M393" s="60">
        <v>44959</v>
      </c>
      <c r="N393" s="58" t="s">
        <v>1668</v>
      </c>
      <c r="O393" s="58">
        <v>2100</v>
      </c>
      <c r="P393" s="58">
        <v>55</v>
      </c>
      <c r="Q393" s="59" t="s">
        <v>1614</v>
      </c>
      <c r="R393" s="58">
        <v>2023</v>
      </c>
      <c r="S393" s="58">
        <v>2</v>
      </c>
    </row>
    <row r="394" spans="1:19" x14ac:dyDescent="0.25">
      <c r="A394" s="58">
        <v>3294</v>
      </c>
      <c r="B394" s="58" t="s">
        <v>812</v>
      </c>
      <c r="C394" s="58" t="s">
        <v>13</v>
      </c>
      <c r="D394" s="60">
        <v>38257</v>
      </c>
      <c r="E394" s="58">
        <v>21</v>
      </c>
      <c r="F394" s="58" t="s">
        <v>1591</v>
      </c>
      <c r="G394" s="58" t="s">
        <v>19</v>
      </c>
      <c r="H394" s="58">
        <v>20</v>
      </c>
      <c r="I394" s="58" t="s">
        <v>1584</v>
      </c>
      <c r="J394" s="58" t="s">
        <v>1594</v>
      </c>
      <c r="K394" s="60">
        <v>45294</v>
      </c>
      <c r="L394" s="58" t="s">
        <v>27</v>
      </c>
      <c r="M394" s="60">
        <v>45331</v>
      </c>
      <c r="N394" s="58" t="s">
        <v>1668</v>
      </c>
      <c r="O394" s="58">
        <v>2700</v>
      </c>
      <c r="P394" s="58">
        <v>37</v>
      </c>
      <c r="Q394" s="59" t="s">
        <v>1614</v>
      </c>
      <c r="R394" s="58">
        <v>2024</v>
      </c>
      <c r="S394" s="58">
        <v>2</v>
      </c>
    </row>
    <row r="395" spans="1:19" x14ac:dyDescent="0.25">
      <c r="A395" s="58">
        <v>3387</v>
      </c>
      <c r="B395" s="58" t="s">
        <v>784</v>
      </c>
      <c r="C395" s="58" t="s">
        <v>13</v>
      </c>
      <c r="D395" s="60">
        <v>35934</v>
      </c>
      <c r="E395" s="58">
        <v>28</v>
      </c>
      <c r="F395" s="58" t="s">
        <v>1591</v>
      </c>
      <c r="G395" s="58" t="s">
        <v>15</v>
      </c>
      <c r="H395" s="58">
        <v>9</v>
      </c>
      <c r="I395" s="58" t="s">
        <v>1588</v>
      </c>
      <c r="J395" s="58" t="s">
        <v>1594</v>
      </c>
      <c r="K395" s="60">
        <v>45280</v>
      </c>
      <c r="L395" s="58" t="s">
        <v>27</v>
      </c>
      <c r="M395" s="60">
        <v>45325</v>
      </c>
      <c r="N395" s="58" t="s">
        <v>1668</v>
      </c>
      <c r="O395" s="58">
        <v>3100</v>
      </c>
      <c r="P395" s="58">
        <v>45</v>
      </c>
      <c r="Q395" s="59" t="s">
        <v>1614</v>
      </c>
      <c r="R395" s="58">
        <v>2024</v>
      </c>
      <c r="S395" s="58">
        <v>2</v>
      </c>
    </row>
    <row r="396" spans="1:19" x14ac:dyDescent="0.25">
      <c r="A396" s="58">
        <v>3710</v>
      </c>
      <c r="B396" s="58" t="s">
        <v>734</v>
      </c>
      <c r="C396" s="58" t="s">
        <v>13</v>
      </c>
      <c r="D396" s="60">
        <v>36616</v>
      </c>
      <c r="E396" s="58">
        <v>26</v>
      </c>
      <c r="F396" s="58" t="s">
        <v>1591</v>
      </c>
      <c r="G396" s="58" t="s">
        <v>15</v>
      </c>
      <c r="H396" s="58">
        <v>7</v>
      </c>
      <c r="I396" s="58" t="s">
        <v>1585</v>
      </c>
      <c r="J396" s="58" t="s">
        <v>1594</v>
      </c>
      <c r="K396" s="60">
        <v>45304</v>
      </c>
      <c r="L396" s="58" t="s">
        <v>27</v>
      </c>
      <c r="M396" s="60">
        <v>45340</v>
      </c>
      <c r="N396" s="58" t="s">
        <v>1668</v>
      </c>
      <c r="O396" s="58">
        <v>2800</v>
      </c>
      <c r="P396" s="58">
        <v>36</v>
      </c>
      <c r="Q396" s="59" t="s">
        <v>1614</v>
      </c>
      <c r="R396" s="58">
        <v>2024</v>
      </c>
      <c r="S396" s="58">
        <v>2</v>
      </c>
    </row>
    <row r="397" spans="1:19" x14ac:dyDescent="0.25">
      <c r="A397" s="58">
        <v>3833</v>
      </c>
      <c r="B397" s="58" t="s">
        <v>790</v>
      </c>
      <c r="C397" s="58" t="s">
        <v>13</v>
      </c>
      <c r="D397" s="60">
        <v>36721</v>
      </c>
      <c r="E397" s="58">
        <v>26</v>
      </c>
      <c r="F397" s="58" t="s">
        <v>1591</v>
      </c>
      <c r="G397" s="58" t="s">
        <v>21</v>
      </c>
      <c r="H397" s="58">
        <v>10</v>
      </c>
      <c r="I397" s="58" t="s">
        <v>1582</v>
      </c>
      <c r="J397" s="58" t="s">
        <v>1594</v>
      </c>
      <c r="K397" s="60">
        <v>45283</v>
      </c>
      <c r="L397" s="58" t="s">
        <v>27</v>
      </c>
      <c r="M397" s="60">
        <v>45330</v>
      </c>
      <c r="N397" s="58" t="s">
        <v>1668</v>
      </c>
      <c r="O397" s="58">
        <v>2200</v>
      </c>
      <c r="P397" s="58">
        <v>47</v>
      </c>
      <c r="Q397" s="59" t="s">
        <v>1614</v>
      </c>
      <c r="R397" s="58">
        <v>2024</v>
      </c>
      <c r="S397" s="58">
        <v>2</v>
      </c>
    </row>
    <row r="398" spans="1:19" x14ac:dyDescent="0.25">
      <c r="A398" s="58">
        <v>3971</v>
      </c>
      <c r="B398" s="58" t="s">
        <v>878</v>
      </c>
      <c r="C398" s="58" t="s">
        <v>13</v>
      </c>
      <c r="D398" s="60">
        <v>36094</v>
      </c>
      <c r="E398" s="58">
        <v>27</v>
      </c>
      <c r="F398" s="58" t="s">
        <v>1591</v>
      </c>
      <c r="G398" s="58" t="s">
        <v>15</v>
      </c>
      <c r="H398" s="58">
        <v>2</v>
      </c>
      <c r="I398" s="58" t="s">
        <v>1582</v>
      </c>
      <c r="J398" s="58" t="s">
        <v>1594</v>
      </c>
      <c r="K398" s="60">
        <v>45269</v>
      </c>
      <c r="L398" s="58" t="s">
        <v>27</v>
      </c>
      <c r="M398" s="60">
        <v>45328</v>
      </c>
      <c r="N398" s="58" t="s">
        <v>1668</v>
      </c>
      <c r="O398" s="58">
        <v>3500</v>
      </c>
      <c r="P398" s="58">
        <v>59</v>
      </c>
      <c r="Q398" s="59" t="s">
        <v>1614</v>
      </c>
      <c r="R398" s="58">
        <v>2024</v>
      </c>
      <c r="S398" s="58">
        <v>2</v>
      </c>
    </row>
    <row r="399" spans="1:19" x14ac:dyDescent="0.25">
      <c r="A399" s="58">
        <v>1761</v>
      </c>
      <c r="B399" s="58" t="s">
        <v>901</v>
      </c>
      <c r="C399" s="58" t="s">
        <v>13</v>
      </c>
      <c r="D399" s="60">
        <v>36189</v>
      </c>
      <c r="E399" s="58">
        <v>27</v>
      </c>
      <c r="F399" s="58" t="s">
        <v>1591</v>
      </c>
      <c r="G399" s="58" t="s">
        <v>21</v>
      </c>
      <c r="H399" s="58">
        <v>18</v>
      </c>
      <c r="I399" s="58" t="s">
        <v>1578</v>
      </c>
      <c r="J399" s="58" t="s">
        <v>1594</v>
      </c>
      <c r="K399" s="60">
        <v>45317</v>
      </c>
      <c r="L399" s="58" t="s">
        <v>29</v>
      </c>
      <c r="M399" s="60">
        <v>45351</v>
      </c>
      <c r="N399" s="58" t="s">
        <v>1668</v>
      </c>
      <c r="O399" s="58">
        <v>2200</v>
      </c>
      <c r="P399" s="58">
        <v>34</v>
      </c>
      <c r="Q399" s="59" t="s">
        <v>1614</v>
      </c>
      <c r="R399" s="58">
        <v>2024</v>
      </c>
      <c r="S399" s="58">
        <v>2</v>
      </c>
    </row>
    <row r="400" spans="1:19" x14ac:dyDescent="0.25">
      <c r="A400" s="58">
        <v>1771</v>
      </c>
      <c r="B400" s="58" t="s">
        <v>902</v>
      </c>
      <c r="C400" s="58" t="s">
        <v>13</v>
      </c>
      <c r="D400" s="60">
        <v>37680</v>
      </c>
      <c r="E400" s="58">
        <v>23</v>
      </c>
      <c r="F400" s="58" t="s">
        <v>1591</v>
      </c>
      <c r="G400" s="58" t="s">
        <v>15</v>
      </c>
      <c r="H400" s="58">
        <v>12</v>
      </c>
      <c r="I400" s="58" t="s">
        <v>1588</v>
      </c>
      <c r="J400" s="58" t="s">
        <v>1594</v>
      </c>
      <c r="K400" s="60">
        <v>45291</v>
      </c>
      <c r="L400" s="58" t="s">
        <v>29</v>
      </c>
      <c r="M400" s="60">
        <v>45328</v>
      </c>
      <c r="N400" s="58" t="s">
        <v>1668</v>
      </c>
      <c r="O400" s="58">
        <v>2900</v>
      </c>
      <c r="P400" s="58">
        <v>37</v>
      </c>
      <c r="Q400" s="59" t="s">
        <v>1614</v>
      </c>
      <c r="R400" s="58">
        <v>2024</v>
      </c>
      <c r="S400" s="58">
        <v>2</v>
      </c>
    </row>
    <row r="401" spans="1:19" x14ac:dyDescent="0.25">
      <c r="A401" s="58">
        <v>1862</v>
      </c>
      <c r="B401" s="58" t="s">
        <v>67</v>
      </c>
      <c r="C401" s="58" t="s">
        <v>13</v>
      </c>
      <c r="D401" s="60">
        <v>34893</v>
      </c>
      <c r="E401" s="58">
        <v>31</v>
      </c>
      <c r="F401" s="58" t="s">
        <v>1591</v>
      </c>
      <c r="G401" s="58" t="s">
        <v>15</v>
      </c>
      <c r="H401" s="58">
        <v>1</v>
      </c>
      <c r="I401" s="58" t="s">
        <v>1587</v>
      </c>
      <c r="J401" s="58" t="s">
        <v>1594</v>
      </c>
      <c r="K401" s="60">
        <v>45278</v>
      </c>
      <c r="L401" s="58" t="s">
        <v>29</v>
      </c>
      <c r="M401" s="60">
        <v>45327</v>
      </c>
      <c r="N401" s="58" t="s">
        <v>1668</v>
      </c>
      <c r="O401" s="58">
        <v>3000</v>
      </c>
      <c r="P401" s="58">
        <v>49</v>
      </c>
      <c r="Q401" s="59" t="s">
        <v>1614</v>
      </c>
      <c r="R401" s="58">
        <v>2024</v>
      </c>
      <c r="S401" s="58">
        <v>2</v>
      </c>
    </row>
    <row r="402" spans="1:19" x14ac:dyDescent="0.25">
      <c r="A402" s="58">
        <v>2271</v>
      </c>
      <c r="B402" s="58" t="s">
        <v>919</v>
      </c>
      <c r="C402" s="58" t="s">
        <v>13</v>
      </c>
      <c r="D402" s="60">
        <v>32846</v>
      </c>
      <c r="E402" s="58">
        <v>36</v>
      </c>
      <c r="F402" s="58" t="s">
        <v>14</v>
      </c>
      <c r="G402" s="58" t="s">
        <v>15</v>
      </c>
      <c r="H402" s="58">
        <v>4</v>
      </c>
      <c r="I402" s="58" t="s">
        <v>1586</v>
      </c>
      <c r="J402" s="58" t="s">
        <v>1594</v>
      </c>
      <c r="K402" s="60">
        <v>45276</v>
      </c>
      <c r="L402" s="58" t="s">
        <v>29</v>
      </c>
      <c r="M402" s="60">
        <v>45323</v>
      </c>
      <c r="N402" s="58" t="s">
        <v>1668</v>
      </c>
      <c r="O402" s="58">
        <v>2100</v>
      </c>
      <c r="P402" s="58">
        <v>47</v>
      </c>
      <c r="Q402" s="59" t="s">
        <v>1614</v>
      </c>
      <c r="R402" s="58">
        <v>2024</v>
      </c>
      <c r="S402" s="58">
        <v>2</v>
      </c>
    </row>
    <row r="403" spans="1:19" x14ac:dyDescent="0.25">
      <c r="A403" s="58">
        <v>2325</v>
      </c>
      <c r="B403" s="58" t="s">
        <v>921</v>
      </c>
      <c r="C403" s="58" t="s">
        <v>13</v>
      </c>
      <c r="D403" s="60">
        <v>35932</v>
      </c>
      <c r="E403" s="58">
        <v>28</v>
      </c>
      <c r="F403" s="58" t="s">
        <v>1591</v>
      </c>
      <c r="G403" s="58" t="s">
        <v>21</v>
      </c>
      <c r="H403" s="58">
        <v>19</v>
      </c>
      <c r="I403" s="58" t="s">
        <v>1575</v>
      </c>
      <c r="J403" s="58" t="s">
        <v>1594</v>
      </c>
      <c r="K403" s="60">
        <v>45296</v>
      </c>
      <c r="L403" s="58" t="s">
        <v>29</v>
      </c>
      <c r="M403" s="60">
        <v>45340</v>
      </c>
      <c r="N403" s="58" t="s">
        <v>1668</v>
      </c>
      <c r="O403" s="58">
        <v>3900</v>
      </c>
      <c r="P403" s="58">
        <v>44</v>
      </c>
      <c r="Q403" s="59" t="s">
        <v>1614</v>
      </c>
      <c r="R403" s="58">
        <v>2024</v>
      </c>
      <c r="S403" s="58">
        <v>2</v>
      </c>
    </row>
    <row r="404" spans="1:19" x14ac:dyDescent="0.25">
      <c r="A404" s="58">
        <v>2709</v>
      </c>
      <c r="B404" s="58" t="s">
        <v>709</v>
      </c>
      <c r="C404" s="58" t="s">
        <v>13</v>
      </c>
      <c r="D404" s="60">
        <v>35684</v>
      </c>
      <c r="E404" s="58">
        <v>28</v>
      </c>
      <c r="F404" s="58" t="s">
        <v>1591</v>
      </c>
      <c r="G404" s="58" t="s">
        <v>21</v>
      </c>
      <c r="H404" s="58">
        <v>7</v>
      </c>
      <c r="I404" s="58" t="s">
        <v>1578</v>
      </c>
      <c r="J404" s="58" t="s">
        <v>1594</v>
      </c>
      <c r="K404" s="60">
        <v>44919</v>
      </c>
      <c r="L404" s="58" t="s">
        <v>29</v>
      </c>
      <c r="M404" s="60">
        <v>44976</v>
      </c>
      <c r="N404" s="58" t="s">
        <v>1668</v>
      </c>
      <c r="O404" s="58">
        <v>2200</v>
      </c>
      <c r="P404" s="58">
        <v>57</v>
      </c>
      <c r="Q404" s="59" t="s">
        <v>1614</v>
      </c>
      <c r="R404" s="58">
        <v>2023</v>
      </c>
      <c r="S404" s="58">
        <v>2</v>
      </c>
    </row>
    <row r="405" spans="1:19" x14ac:dyDescent="0.25">
      <c r="A405" s="58">
        <v>3126</v>
      </c>
      <c r="B405" s="58" t="s">
        <v>946</v>
      </c>
      <c r="C405" s="58" t="s">
        <v>13</v>
      </c>
      <c r="D405" s="60">
        <v>36103</v>
      </c>
      <c r="E405" s="58">
        <v>27</v>
      </c>
      <c r="F405" s="58" t="s">
        <v>1591</v>
      </c>
      <c r="G405" s="58" t="s">
        <v>19</v>
      </c>
      <c r="H405" s="58">
        <v>5</v>
      </c>
      <c r="I405" s="58" t="s">
        <v>1580</v>
      </c>
      <c r="J405" s="58" t="s">
        <v>1594</v>
      </c>
      <c r="K405" s="60">
        <v>45291</v>
      </c>
      <c r="L405" s="58" t="s">
        <v>29</v>
      </c>
      <c r="M405" s="60">
        <v>45336</v>
      </c>
      <c r="N405" s="58" t="s">
        <v>1668</v>
      </c>
      <c r="O405" s="58">
        <v>3600</v>
      </c>
      <c r="P405" s="58">
        <v>45</v>
      </c>
      <c r="Q405" s="59" t="s">
        <v>1614</v>
      </c>
      <c r="R405" s="58">
        <v>2024</v>
      </c>
      <c r="S405" s="58">
        <v>2</v>
      </c>
    </row>
    <row r="406" spans="1:19" x14ac:dyDescent="0.25">
      <c r="A406" s="58">
        <v>2607</v>
      </c>
      <c r="B406" s="58" t="s">
        <v>1125</v>
      </c>
      <c r="C406" s="58" t="s">
        <v>28</v>
      </c>
      <c r="D406" s="60">
        <v>35652</v>
      </c>
      <c r="E406" s="58">
        <v>29</v>
      </c>
      <c r="F406" s="58" t="s">
        <v>1591</v>
      </c>
      <c r="G406" s="58" t="s">
        <v>19</v>
      </c>
      <c r="H406" s="58">
        <v>13</v>
      </c>
      <c r="I406" s="58" t="s">
        <v>1588</v>
      </c>
      <c r="J406" s="58" t="s">
        <v>1594</v>
      </c>
      <c r="K406" s="60">
        <v>44922</v>
      </c>
      <c r="L406" s="58" t="s">
        <v>29</v>
      </c>
      <c r="M406" s="60">
        <v>44962</v>
      </c>
      <c r="N406" s="58" t="s">
        <v>1668</v>
      </c>
      <c r="O406" s="58">
        <v>3200</v>
      </c>
      <c r="P406" s="58">
        <v>40</v>
      </c>
      <c r="Q406" s="59" t="s">
        <v>1614</v>
      </c>
      <c r="R406" s="58">
        <v>2023</v>
      </c>
      <c r="S406" s="58">
        <v>2</v>
      </c>
    </row>
    <row r="407" spans="1:19" x14ac:dyDescent="0.25">
      <c r="A407" s="58">
        <v>2614</v>
      </c>
      <c r="B407" s="58" t="s">
        <v>105</v>
      </c>
      <c r="C407" s="58" t="s">
        <v>28</v>
      </c>
      <c r="D407" s="60">
        <v>34268</v>
      </c>
      <c r="E407" s="58">
        <v>32</v>
      </c>
      <c r="F407" s="58" t="s">
        <v>14</v>
      </c>
      <c r="G407" s="58" t="s">
        <v>21</v>
      </c>
      <c r="H407" s="58">
        <v>13</v>
      </c>
      <c r="I407" s="58" t="s">
        <v>1586</v>
      </c>
      <c r="J407" s="58" t="s">
        <v>1594</v>
      </c>
      <c r="K407" s="60">
        <v>45296</v>
      </c>
      <c r="L407" s="58" t="s">
        <v>29</v>
      </c>
      <c r="M407" s="60">
        <v>45330</v>
      </c>
      <c r="N407" s="58" t="s">
        <v>1668</v>
      </c>
      <c r="O407" s="58">
        <v>3000</v>
      </c>
      <c r="P407" s="58">
        <v>34</v>
      </c>
      <c r="Q407" s="59" t="s">
        <v>1614</v>
      </c>
      <c r="R407" s="58">
        <v>2024</v>
      </c>
      <c r="S407" s="58">
        <v>2</v>
      </c>
    </row>
    <row r="408" spans="1:19" x14ac:dyDescent="0.25">
      <c r="A408" s="58">
        <v>2889</v>
      </c>
      <c r="B408" s="58" t="s">
        <v>937</v>
      </c>
      <c r="C408" s="58" t="s">
        <v>28</v>
      </c>
      <c r="D408" s="60">
        <v>29032</v>
      </c>
      <c r="E408" s="58">
        <v>47</v>
      </c>
      <c r="F408" s="58" t="s">
        <v>31</v>
      </c>
      <c r="G408" s="58" t="s">
        <v>18</v>
      </c>
      <c r="H408" s="58">
        <v>7</v>
      </c>
      <c r="I408" s="58" t="s">
        <v>1576</v>
      </c>
      <c r="J408" s="58" t="s">
        <v>1594</v>
      </c>
      <c r="K408" s="60">
        <v>45273</v>
      </c>
      <c r="L408" s="58" t="s">
        <v>29</v>
      </c>
      <c r="M408" s="60">
        <v>45327</v>
      </c>
      <c r="N408" s="58" t="s">
        <v>1668</v>
      </c>
      <c r="O408" s="58">
        <v>2100</v>
      </c>
      <c r="P408" s="58">
        <v>54</v>
      </c>
      <c r="Q408" s="59" t="s">
        <v>1614</v>
      </c>
      <c r="R408" s="58">
        <v>2024</v>
      </c>
      <c r="S408" s="58">
        <v>2</v>
      </c>
    </row>
    <row r="409" spans="1:19" x14ac:dyDescent="0.25">
      <c r="A409" s="58">
        <v>2907</v>
      </c>
      <c r="B409" s="58" t="s">
        <v>662</v>
      </c>
      <c r="C409" s="58" t="s">
        <v>28</v>
      </c>
      <c r="D409" s="60">
        <v>35419</v>
      </c>
      <c r="E409" s="58">
        <v>29</v>
      </c>
      <c r="F409" s="58" t="s">
        <v>1591</v>
      </c>
      <c r="G409" s="58" t="s">
        <v>15</v>
      </c>
      <c r="H409" s="58">
        <v>15</v>
      </c>
      <c r="I409" s="58" t="s">
        <v>1575</v>
      </c>
      <c r="J409" s="58" t="s">
        <v>1594</v>
      </c>
      <c r="K409" s="60">
        <v>45293</v>
      </c>
      <c r="L409" s="58" t="s">
        <v>29</v>
      </c>
      <c r="M409" s="60">
        <v>45336</v>
      </c>
      <c r="N409" s="58" t="s">
        <v>1668</v>
      </c>
      <c r="O409" s="58">
        <v>2800</v>
      </c>
      <c r="P409" s="58">
        <v>43</v>
      </c>
      <c r="Q409" s="59" t="s">
        <v>1614</v>
      </c>
      <c r="R409" s="58">
        <v>2024</v>
      </c>
      <c r="S409" s="58">
        <v>2</v>
      </c>
    </row>
    <row r="410" spans="1:19" x14ac:dyDescent="0.25">
      <c r="A410" s="58">
        <v>3057</v>
      </c>
      <c r="B410" s="58" t="s">
        <v>234</v>
      </c>
      <c r="C410" s="58" t="s">
        <v>28</v>
      </c>
      <c r="D410" s="60">
        <v>36558</v>
      </c>
      <c r="E410" s="58">
        <v>26</v>
      </c>
      <c r="F410" s="58" t="s">
        <v>1591</v>
      </c>
      <c r="G410" s="58" t="s">
        <v>21</v>
      </c>
      <c r="H410" s="58">
        <v>10</v>
      </c>
      <c r="I410" s="58" t="s">
        <v>1577</v>
      </c>
      <c r="J410" s="58" t="s">
        <v>1594</v>
      </c>
      <c r="K410" s="60">
        <v>45314</v>
      </c>
      <c r="L410" s="58" t="s">
        <v>29</v>
      </c>
      <c r="M410" s="60">
        <v>45346</v>
      </c>
      <c r="N410" s="58" t="s">
        <v>1668</v>
      </c>
      <c r="O410" s="58">
        <v>3900</v>
      </c>
      <c r="P410" s="58">
        <v>32</v>
      </c>
      <c r="Q410" s="59" t="s">
        <v>1614</v>
      </c>
      <c r="R410" s="58">
        <v>2024</v>
      </c>
      <c r="S410" s="58">
        <v>2</v>
      </c>
    </row>
    <row r="411" spans="1:19" x14ac:dyDescent="0.25">
      <c r="A411" s="58">
        <v>3500</v>
      </c>
      <c r="B411" s="58" t="s">
        <v>958</v>
      </c>
      <c r="C411" s="58" t="s">
        <v>28</v>
      </c>
      <c r="D411" s="60">
        <v>32126</v>
      </c>
      <c r="E411" s="58">
        <v>38</v>
      </c>
      <c r="F411" s="58" t="s">
        <v>14</v>
      </c>
      <c r="G411" s="58" t="s">
        <v>18</v>
      </c>
      <c r="H411" s="58">
        <v>2</v>
      </c>
      <c r="I411" s="58" t="s">
        <v>1583</v>
      </c>
      <c r="J411" s="58" t="s">
        <v>1594</v>
      </c>
      <c r="K411" s="60">
        <v>45296</v>
      </c>
      <c r="L411" s="58" t="s">
        <v>29</v>
      </c>
      <c r="M411" s="60">
        <v>45331</v>
      </c>
      <c r="N411" s="58" t="s">
        <v>1668</v>
      </c>
      <c r="O411" s="58">
        <v>2400</v>
      </c>
      <c r="P411" s="58">
        <v>35</v>
      </c>
      <c r="Q411" s="59" t="s">
        <v>1614</v>
      </c>
      <c r="R411" s="58">
        <v>2024</v>
      </c>
      <c r="S411" s="58">
        <v>2</v>
      </c>
    </row>
    <row r="412" spans="1:19" x14ac:dyDescent="0.25">
      <c r="A412" s="58">
        <v>1124</v>
      </c>
      <c r="B412" s="58" t="s">
        <v>1554</v>
      </c>
      <c r="C412" s="58" t="s">
        <v>13</v>
      </c>
      <c r="D412" s="60">
        <v>34056</v>
      </c>
      <c r="E412" s="58">
        <v>33</v>
      </c>
      <c r="F412" s="58" t="s">
        <v>14</v>
      </c>
      <c r="G412" s="58" t="s">
        <v>18</v>
      </c>
      <c r="H412" s="58">
        <v>3</v>
      </c>
      <c r="I412" s="58" t="s">
        <v>1585</v>
      </c>
      <c r="J412" s="58" t="s">
        <v>20</v>
      </c>
      <c r="K412" s="60">
        <v>44909</v>
      </c>
      <c r="L412" s="58" t="s">
        <v>27</v>
      </c>
      <c r="M412" s="60">
        <v>44966</v>
      </c>
      <c r="N412" s="58" t="s">
        <v>1668</v>
      </c>
      <c r="O412" s="58">
        <v>3000</v>
      </c>
      <c r="P412" s="58">
        <v>57</v>
      </c>
      <c r="Q412" s="59" t="s">
        <v>1614</v>
      </c>
      <c r="R412" s="58">
        <v>2023</v>
      </c>
      <c r="S412" s="58">
        <v>2</v>
      </c>
    </row>
    <row r="413" spans="1:19" x14ac:dyDescent="0.25">
      <c r="A413" s="58">
        <v>1126</v>
      </c>
      <c r="B413" s="58" t="s">
        <v>910</v>
      </c>
      <c r="C413" s="58" t="s">
        <v>28</v>
      </c>
      <c r="D413" s="60">
        <v>31800</v>
      </c>
      <c r="E413" s="58">
        <v>39</v>
      </c>
      <c r="F413" s="58" t="s">
        <v>14</v>
      </c>
      <c r="G413" s="58" t="s">
        <v>15</v>
      </c>
      <c r="H413" s="58">
        <v>8</v>
      </c>
      <c r="I413" s="58" t="s">
        <v>1577</v>
      </c>
      <c r="J413" s="58" t="s">
        <v>20</v>
      </c>
      <c r="K413" s="60">
        <v>44907</v>
      </c>
      <c r="L413" s="58" t="s">
        <v>27</v>
      </c>
      <c r="M413" s="60">
        <v>44959</v>
      </c>
      <c r="N413" s="58" t="s">
        <v>1668</v>
      </c>
      <c r="O413" s="58">
        <v>3100</v>
      </c>
      <c r="P413" s="58">
        <v>52</v>
      </c>
      <c r="Q413" s="59" t="s">
        <v>1614</v>
      </c>
      <c r="R413" s="58">
        <v>2023</v>
      </c>
      <c r="S413" s="58">
        <v>2</v>
      </c>
    </row>
    <row r="414" spans="1:19" x14ac:dyDescent="0.25">
      <c r="A414" s="58">
        <v>1504</v>
      </c>
      <c r="B414" s="58" t="s">
        <v>546</v>
      </c>
      <c r="C414" s="58" t="s">
        <v>28</v>
      </c>
      <c r="D414" s="60">
        <v>35549</v>
      </c>
      <c r="E414" s="58">
        <v>29</v>
      </c>
      <c r="F414" s="58" t="s">
        <v>1591</v>
      </c>
      <c r="G414" s="58" t="s">
        <v>18</v>
      </c>
      <c r="H414" s="58">
        <v>1</v>
      </c>
      <c r="I414" s="58" t="s">
        <v>1581</v>
      </c>
      <c r="J414" s="58" t="s">
        <v>20</v>
      </c>
      <c r="K414" s="60">
        <v>45294</v>
      </c>
      <c r="L414" s="58" t="s">
        <v>27</v>
      </c>
      <c r="M414" s="60">
        <v>45334</v>
      </c>
      <c r="N414" s="58" t="s">
        <v>1668</v>
      </c>
      <c r="O414" s="58">
        <v>3500</v>
      </c>
      <c r="P414" s="58">
        <v>40</v>
      </c>
      <c r="Q414" s="59" t="s">
        <v>1614</v>
      </c>
      <c r="R414" s="58">
        <v>2024</v>
      </c>
      <c r="S414" s="58">
        <v>2</v>
      </c>
    </row>
    <row r="415" spans="1:19" x14ac:dyDescent="0.25">
      <c r="A415" s="58">
        <v>1617</v>
      </c>
      <c r="B415" s="58" t="s">
        <v>151</v>
      </c>
      <c r="C415" s="58" t="s">
        <v>13</v>
      </c>
      <c r="D415" s="60">
        <v>30344</v>
      </c>
      <c r="E415" s="58">
        <v>43</v>
      </c>
      <c r="F415" s="58" t="s">
        <v>31</v>
      </c>
      <c r="G415" s="58" t="s">
        <v>19</v>
      </c>
      <c r="H415" s="58">
        <v>13</v>
      </c>
      <c r="I415" s="58" t="s">
        <v>1588</v>
      </c>
      <c r="J415" s="58" t="s">
        <v>20</v>
      </c>
      <c r="K415" s="60">
        <v>45274</v>
      </c>
      <c r="L415" s="58" t="s">
        <v>27</v>
      </c>
      <c r="M415" s="60">
        <v>45326</v>
      </c>
      <c r="N415" s="58" t="s">
        <v>1668</v>
      </c>
      <c r="O415" s="58">
        <v>2500</v>
      </c>
      <c r="P415" s="58">
        <v>52</v>
      </c>
      <c r="Q415" s="59" t="s">
        <v>1614</v>
      </c>
      <c r="R415" s="58">
        <v>2024</v>
      </c>
      <c r="S415" s="58">
        <v>2</v>
      </c>
    </row>
    <row r="416" spans="1:19" x14ac:dyDescent="0.25">
      <c r="A416" s="58">
        <v>1733</v>
      </c>
      <c r="B416" s="58" t="s">
        <v>410</v>
      </c>
      <c r="C416" s="58" t="s">
        <v>28</v>
      </c>
      <c r="D416" s="60">
        <v>30705</v>
      </c>
      <c r="E416" s="58">
        <v>42</v>
      </c>
      <c r="F416" s="58" t="s">
        <v>31</v>
      </c>
      <c r="G416" s="58" t="s">
        <v>19</v>
      </c>
      <c r="H416" s="58">
        <v>18</v>
      </c>
      <c r="I416" s="58" t="s">
        <v>1590</v>
      </c>
      <c r="J416" s="58" t="s">
        <v>20</v>
      </c>
      <c r="K416" s="60">
        <v>44932</v>
      </c>
      <c r="L416" s="58" t="s">
        <v>27</v>
      </c>
      <c r="M416" s="60">
        <v>44971</v>
      </c>
      <c r="N416" s="58" t="s">
        <v>1668</v>
      </c>
      <c r="O416" s="58">
        <v>3400</v>
      </c>
      <c r="P416" s="58">
        <v>39</v>
      </c>
      <c r="Q416" s="59" t="s">
        <v>1614</v>
      </c>
      <c r="R416" s="58">
        <v>2023</v>
      </c>
      <c r="S416" s="58">
        <v>2</v>
      </c>
    </row>
    <row r="417" spans="1:19" x14ac:dyDescent="0.25">
      <c r="A417" s="58">
        <v>2011</v>
      </c>
      <c r="B417" s="58" t="s">
        <v>509</v>
      </c>
      <c r="C417" s="58" t="s">
        <v>28</v>
      </c>
      <c r="D417" s="60">
        <v>30905</v>
      </c>
      <c r="E417" s="58">
        <v>42</v>
      </c>
      <c r="F417" s="58" t="s">
        <v>31</v>
      </c>
      <c r="G417" s="58" t="s">
        <v>18</v>
      </c>
      <c r="H417" s="58">
        <v>6</v>
      </c>
      <c r="I417" s="58" t="s">
        <v>1588</v>
      </c>
      <c r="J417" s="58" t="s">
        <v>20</v>
      </c>
      <c r="K417" s="60">
        <v>45293</v>
      </c>
      <c r="L417" s="58" t="s">
        <v>27</v>
      </c>
      <c r="M417" s="60">
        <v>45329</v>
      </c>
      <c r="N417" s="58" t="s">
        <v>1668</v>
      </c>
      <c r="O417" s="58">
        <v>3300</v>
      </c>
      <c r="P417" s="58">
        <v>36</v>
      </c>
      <c r="Q417" s="59" t="s">
        <v>1614</v>
      </c>
      <c r="R417" s="58">
        <v>2024</v>
      </c>
      <c r="S417" s="58">
        <v>2</v>
      </c>
    </row>
    <row r="418" spans="1:19" x14ac:dyDescent="0.25">
      <c r="A418" s="58">
        <v>2273</v>
      </c>
      <c r="B418" s="58" t="s">
        <v>1367</v>
      </c>
      <c r="C418" s="58" t="s">
        <v>13</v>
      </c>
      <c r="D418" s="60">
        <v>29758</v>
      </c>
      <c r="E418" s="58">
        <v>45</v>
      </c>
      <c r="F418" s="58" t="s">
        <v>31</v>
      </c>
      <c r="G418" s="58" t="s">
        <v>21</v>
      </c>
      <c r="H418" s="58">
        <v>19</v>
      </c>
      <c r="I418" s="58" t="s">
        <v>1583</v>
      </c>
      <c r="J418" s="58" t="s">
        <v>20</v>
      </c>
      <c r="K418" s="60">
        <v>45305</v>
      </c>
      <c r="L418" s="58" t="s">
        <v>27</v>
      </c>
      <c r="M418" s="60">
        <v>45347</v>
      </c>
      <c r="N418" s="58" t="s">
        <v>1668</v>
      </c>
      <c r="O418" s="58">
        <v>3200</v>
      </c>
      <c r="P418" s="58">
        <v>42</v>
      </c>
      <c r="Q418" s="59" t="s">
        <v>1614</v>
      </c>
      <c r="R418" s="58">
        <v>2024</v>
      </c>
      <c r="S418" s="58">
        <v>2</v>
      </c>
    </row>
    <row r="419" spans="1:19" x14ac:dyDescent="0.25">
      <c r="A419" s="58">
        <v>3359</v>
      </c>
      <c r="B419" s="58" t="s">
        <v>1332</v>
      </c>
      <c r="C419" s="58" t="s">
        <v>13</v>
      </c>
      <c r="D419" s="60">
        <v>29532</v>
      </c>
      <c r="E419" s="58">
        <v>45</v>
      </c>
      <c r="F419" s="58" t="s">
        <v>31</v>
      </c>
      <c r="G419" s="58" t="s">
        <v>18</v>
      </c>
      <c r="H419" s="58">
        <v>0</v>
      </c>
      <c r="I419" s="58" t="s">
        <v>1590</v>
      </c>
      <c r="J419" s="58" t="s">
        <v>20</v>
      </c>
      <c r="K419" s="60">
        <v>45299</v>
      </c>
      <c r="L419" s="58" t="s">
        <v>27</v>
      </c>
      <c r="M419" s="60">
        <v>45331</v>
      </c>
      <c r="N419" s="58" t="s">
        <v>1668</v>
      </c>
      <c r="O419" s="58">
        <v>3700</v>
      </c>
      <c r="P419" s="58">
        <v>32</v>
      </c>
      <c r="Q419" s="59" t="s">
        <v>1614</v>
      </c>
      <c r="R419" s="58">
        <v>2024</v>
      </c>
      <c r="S419" s="58">
        <v>2</v>
      </c>
    </row>
    <row r="420" spans="1:19" x14ac:dyDescent="0.25">
      <c r="A420" s="58">
        <v>1056</v>
      </c>
      <c r="B420" s="58" t="s">
        <v>904</v>
      </c>
      <c r="C420" s="58" t="s">
        <v>28</v>
      </c>
      <c r="D420" s="60">
        <v>30792</v>
      </c>
      <c r="E420" s="58">
        <v>42</v>
      </c>
      <c r="F420" s="58" t="s">
        <v>31</v>
      </c>
      <c r="G420" s="58" t="s">
        <v>19</v>
      </c>
      <c r="H420" s="58">
        <v>9</v>
      </c>
      <c r="I420" s="58" t="s">
        <v>1586</v>
      </c>
      <c r="J420" s="58" t="s">
        <v>20</v>
      </c>
      <c r="K420" s="60">
        <v>44914</v>
      </c>
      <c r="L420" s="58" t="s">
        <v>24</v>
      </c>
      <c r="M420" s="60">
        <v>44961</v>
      </c>
      <c r="N420" s="58" t="s">
        <v>1668</v>
      </c>
      <c r="O420" s="58">
        <v>2100</v>
      </c>
      <c r="P420" s="58">
        <v>47</v>
      </c>
      <c r="Q420" s="59" t="s">
        <v>1614</v>
      </c>
      <c r="R420" s="58">
        <v>2023</v>
      </c>
      <c r="S420" s="58">
        <v>2</v>
      </c>
    </row>
    <row r="421" spans="1:19" x14ac:dyDescent="0.25">
      <c r="A421" s="58">
        <v>1110</v>
      </c>
      <c r="B421" s="58" t="s">
        <v>1452</v>
      </c>
      <c r="C421" s="58" t="s">
        <v>28</v>
      </c>
      <c r="D421" s="60">
        <v>34550</v>
      </c>
      <c r="E421" s="58">
        <v>32</v>
      </c>
      <c r="F421" s="58" t="s">
        <v>14</v>
      </c>
      <c r="G421" s="58" t="s">
        <v>21</v>
      </c>
      <c r="H421" s="58">
        <v>0</v>
      </c>
      <c r="I421" s="58" t="s">
        <v>1586</v>
      </c>
      <c r="J421" s="58" t="s">
        <v>20</v>
      </c>
      <c r="K421" s="60">
        <v>44939</v>
      </c>
      <c r="L421" s="58" t="s">
        <v>24</v>
      </c>
      <c r="M421" s="60">
        <v>44970</v>
      </c>
      <c r="N421" s="58" t="s">
        <v>1668</v>
      </c>
      <c r="O421" s="58">
        <v>2700</v>
      </c>
      <c r="P421" s="58">
        <v>31</v>
      </c>
      <c r="Q421" s="59" t="s">
        <v>1614</v>
      </c>
      <c r="R421" s="58">
        <v>2023</v>
      </c>
      <c r="S421" s="58">
        <v>2</v>
      </c>
    </row>
    <row r="422" spans="1:19" x14ac:dyDescent="0.25">
      <c r="A422" s="58">
        <v>1163</v>
      </c>
      <c r="B422" s="58" t="s">
        <v>776</v>
      </c>
      <c r="C422" s="58" t="s">
        <v>28</v>
      </c>
      <c r="D422" s="60">
        <v>36989</v>
      </c>
      <c r="E422" s="58">
        <v>25</v>
      </c>
      <c r="F422" s="58" t="s">
        <v>1591</v>
      </c>
      <c r="G422" s="58" t="s">
        <v>18</v>
      </c>
      <c r="H422" s="58">
        <v>6</v>
      </c>
      <c r="I422" s="58" t="s">
        <v>1588</v>
      </c>
      <c r="J422" s="58" t="s">
        <v>20</v>
      </c>
      <c r="K422" s="60">
        <v>45300</v>
      </c>
      <c r="L422" s="58" t="s">
        <v>24</v>
      </c>
      <c r="M422" s="60">
        <v>45340</v>
      </c>
      <c r="N422" s="58" t="s">
        <v>1668</v>
      </c>
      <c r="O422" s="58">
        <v>2300</v>
      </c>
      <c r="P422" s="58">
        <v>40</v>
      </c>
      <c r="Q422" s="59" t="s">
        <v>1614</v>
      </c>
      <c r="R422" s="58">
        <v>2024</v>
      </c>
      <c r="S422" s="58">
        <v>2</v>
      </c>
    </row>
    <row r="423" spans="1:19" x14ac:dyDescent="0.25">
      <c r="A423" s="58">
        <v>3680</v>
      </c>
      <c r="B423" s="58" t="s">
        <v>1340</v>
      </c>
      <c r="C423" s="58" t="s">
        <v>28</v>
      </c>
      <c r="D423" s="60">
        <v>35800</v>
      </c>
      <c r="E423" s="58">
        <v>28</v>
      </c>
      <c r="F423" s="58" t="s">
        <v>1591</v>
      </c>
      <c r="G423" s="58" t="s">
        <v>21</v>
      </c>
      <c r="H423" s="58">
        <v>13</v>
      </c>
      <c r="I423" s="58" t="s">
        <v>1576</v>
      </c>
      <c r="J423" s="58" t="s">
        <v>20</v>
      </c>
      <c r="K423" s="60">
        <v>44935</v>
      </c>
      <c r="L423" s="58" t="s">
        <v>24</v>
      </c>
      <c r="M423" s="60">
        <v>44985</v>
      </c>
      <c r="N423" s="58" t="s">
        <v>1668</v>
      </c>
      <c r="O423" s="58">
        <v>3900</v>
      </c>
      <c r="P423" s="58">
        <v>50</v>
      </c>
      <c r="Q423" s="59" t="s">
        <v>1614</v>
      </c>
      <c r="R423" s="58">
        <v>2023</v>
      </c>
      <c r="S423" s="58">
        <v>2</v>
      </c>
    </row>
    <row r="424" spans="1:19" x14ac:dyDescent="0.25">
      <c r="A424" s="58">
        <v>2571</v>
      </c>
      <c r="B424" s="58" t="s">
        <v>511</v>
      </c>
      <c r="C424" s="58" t="s">
        <v>13</v>
      </c>
      <c r="D424" s="60">
        <v>37016</v>
      </c>
      <c r="E424" s="58">
        <v>25</v>
      </c>
      <c r="F424" s="58" t="s">
        <v>1591</v>
      </c>
      <c r="G424" s="58" t="s">
        <v>21</v>
      </c>
      <c r="H424" s="58">
        <v>14</v>
      </c>
      <c r="I424" s="58" t="s">
        <v>1584</v>
      </c>
      <c r="J424" s="58" t="s">
        <v>20</v>
      </c>
      <c r="K424" s="60">
        <v>45305</v>
      </c>
      <c r="L424" s="58" t="s">
        <v>26</v>
      </c>
      <c r="M424" s="60">
        <v>45342</v>
      </c>
      <c r="N424" s="58" t="s">
        <v>1668</v>
      </c>
      <c r="O424" s="58">
        <v>2400</v>
      </c>
      <c r="P424" s="58">
        <v>37</v>
      </c>
      <c r="Q424" s="59" t="s">
        <v>1614</v>
      </c>
      <c r="R424" s="58">
        <v>2024</v>
      </c>
      <c r="S424" s="58">
        <v>2</v>
      </c>
    </row>
    <row r="425" spans="1:19" x14ac:dyDescent="0.25">
      <c r="A425" s="58">
        <v>2627</v>
      </c>
      <c r="B425" s="58" t="s">
        <v>923</v>
      </c>
      <c r="C425" s="58" t="s">
        <v>13</v>
      </c>
      <c r="D425" s="60">
        <v>30213</v>
      </c>
      <c r="E425" s="58">
        <v>43</v>
      </c>
      <c r="F425" s="58" t="s">
        <v>31</v>
      </c>
      <c r="G425" s="58" t="s">
        <v>15</v>
      </c>
      <c r="H425" s="58">
        <v>14</v>
      </c>
      <c r="I425" s="58" t="s">
        <v>1579</v>
      </c>
      <c r="J425" s="58" t="s">
        <v>20</v>
      </c>
      <c r="K425" s="60">
        <v>44936</v>
      </c>
      <c r="L425" s="58" t="s">
        <v>26</v>
      </c>
      <c r="M425" s="60">
        <v>44983</v>
      </c>
      <c r="N425" s="58" t="s">
        <v>1668</v>
      </c>
      <c r="O425" s="58">
        <v>2200</v>
      </c>
      <c r="P425" s="58">
        <v>47</v>
      </c>
      <c r="Q425" s="59" t="s">
        <v>1614</v>
      </c>
      <c r="R425" s="58">
        <v>2023</v>
      </c>
      <c r="S425" s="58">
        <v>2</v>
      </c>
    </row>
    <row r="426" spans="1:19" x14ac:dyDescent="0.25">
      <c r="A426" s="58">
        <v>2680</v>
      </c>
      <c r="B426" s="58" t="s">
        <v>1000</v>
      </c>
      <c r="C426" s="58" t="s">
        <v>13</v>
      </c>
      <c r="D426" s="60">
        <v>37865</v>
      </c>
      <c r="E426" s="58">
        <v>22</v>
      </c>
      <c r="F426" s="58" t="s">
        <v>1591</v>
      </c>
      <c r="G426" s="58" t="s">
        <v>19</v>
      </c>
      <c r="H426" s="58">
        <v>6</v>
      </c>
      <c r="I426" s="58" t="s">
        <v>1575</v>
      </c>
      <c r="J426" s="58" t="s">
        <v>20</v>
      </c>
      <c r="K426" s="60">
        <v>45284</v>
      </c>
      <c r="L426" s="58" t="s">
        <v>26</v>
      </c>
      <c r="M426" s="60">
        <v>45342</v>
      </c>
      <c r="N426" s="58" t="s">
        <v>1668</v>
      </c>
      <c r="O426" s="58">
        <v>3100</v>
      </c>
      <c r="P426" s="58">
        <v>58</v>
      </c>
      <c r="Q426" s="59" t="s">
        <v>1614</v>
      </c>
      <c r="R426" s="58">
        <v>2024</v>
      </c>
      <c r="S426" s="58">
        <v>2</v>
      </c>
    </row>
    <row r="427" spans="1:19" x14ac:dyDescent="0.25">
      <c r="A427" s="58">
        <v>2983</v>
      </c>
      <c r="B427" s="58" t="s">
        <v>1429</v>
      </c>
      <c r="C427" s="58" t="s">
        <v>13</v>
      </c>
      <c r="D427" s="60">
        <v>31891</v>
      </c>
      <c r="E427" s="58">
        <v>39</v>
      </c>
      <c r="F427" s="58" t="s">
        <v>14</v>
      </c>
      <c r="G427" s="58" t="s">
        <v>15</v>
      </c>
      <c r="H427" s="58">
        <v>8</v>
      </c>
      <c r="I427" s="58" t="s">
        <v>1578</v>
      </c>
      <c r="J427" s="58" t="s">
        <v>20</v>
      </c>
      <c r="K427" s="60">
        <v>44921</v>
      </c>
      <c r="L427" s="58" t="s">
        <v>26</v>
      </c>
      <c r="M427" s="60">
        <v>44961</v>
      </c>
      <c r="N427" s="58" t="s">
        <v>1668</v>
      </c>
      <c r="O427" s="58">
        <v>3100</v>
      </c>
      <c r="P427" s="58">
        <v>40</v>
      </c>
      <c r="Q427" s="59" t="s">
        <v>1614</v>
      </c>
      <c r="R427" s="58">
        <v>2023</v>
      </c>
      <c r="S427" s="58">
        <v>2</v>
      </c>
    </row>
    <row r="428" spans="1:19" x14ac:dyDescent="0.25">
      <c r="A428" s="58">
        <v>3039</v>
      </c>
      <c r="B428" s="58" t="s">
        <v>1430</v>
      </c>
      <c r="C428" s="58" t="s">
        <v>13</v>
      </c>
      <c r="D428" s="60">
        <v>31054</v>
      </c>
      <c r="E428" s="58">
        <v>41</v>
      </c>
      <c r="F428" s="58" t="s">
        <v>31</v>
      </c>
      <c r="G428" s="58" t="s">
        <v>21</v>
      </c>
      <c r="H428" s="58">
        <v>17</v>
      </c>
      <c r="I428" s="58" t="s">
        <v>1581</v>
      </c>
      <c r="J428" s="58" t="s">
        <v>20</v>
      </c>
      <c r="K428" s="60">
        <v>44932</v>
      </c>
      <c r="L428" s="58" t="s">
        <v>26</v>
      </c>
      <c r="M428" s="60">
        <v>44962</v>
      </c>
      <c r="N428" s="58" t="s">
        <v>1668</v>
      </c>
      <c r="O428" s="58">
        <v>3800</v>
      </c>
      <c r="P428" s="58">
        <v>30</v>
      </c>
      <c r="Q428" s="59" t="s">
        <v>1614</v>
      </c>
      <c r="R428" s="58">
        <v>2023</v>
      </c>
      <c r="S428" s="58">
        <v>2</v>
      </c>
    </row>
    <row r="429" spans="1:19" x14ac:dyDescent="0.25">
      <c r="A429" s="58">
        <v>1879</v>
      </c>
      <c r="B429" s="58" t="s">
        <v>968</v>
      </c>
      <c r="C429" s="58" t="s">
        <v>28</v>
      </c>
      <c r="D429" s="60">
        <v>29649</v>
      </c>
      <c r="E429" s="58">
        <v>45</v>
      </c>
      <c r="F429" s="58" t="s">
        <v>31</v>
      </c>
      <c r="G429" s="58" t="s">
        <v>19</v>
      </c>
      <c r="H429" s="58">
        <v>8</v>
      </c>
      <c r="I429" s="58" t="s">
        <v>1586</v>
      </c>
      <c r="J429" s="58" t="s">
        <v>20</v>
      </c>
      <c r="K429" s="60">
        <v>44923</v>
      </c>
      <c r="L429" s="58" t="s">
        <v>26</v>
      </c>
      <c r="M429" s="60">
        <v>44963</v>
      </c>
      <c r="N429" s="58" t="s">
        <v>1668</v>
      </c>
      <c r="O429" s="58">
        <v>3100</v>
      </c>
      <c r="P429" s="58">
        <v>40</v>
      </c>
      <c r="Q429" s="59" t="s">
        <v>1614</v>
      </c>
      <c r="R429" s="58">
        <v>2023</v>
      </c>
      <c r="S429" s="58">
        <v>2</v>
      </c>
    </row>
    <row r="430" spans="1:19" x14ac:dyDescent="0.25">
      <c r="A430" s="58">
        <v>2653</v>
      </c>
      <c r="B430" s="58" t="s">
        <v>1018</v>
      </c>
      <c r="C430" s="58" t="s">
        <v>28</v>
      </c>
      <c r="D430" s="60">
        <v>33996</v>
      </c>
      <c r="E430" s="58">
        <v>33</v>
      </c>
      <c r="F430" s="58" t="s">
        <v>14</v>
      </c>
      <c r="G430" s="58" t="s">
        <v>18</v>
      </c>
      <c r="H430" s="58">
        <v>17</v>
      </c>
      <c r="I430" s="58" t="s">
        <v>1579</v>
      </c>
      <c r="J430" s="58" t="s">
        <v>20</v>
      </c>
      <c r="K430" s="60">
        <v>45276</v>
      </c>
      <c r="L430" s="58" t="s">
        <v>26</v>
      </c>
      <c r="M430" s="60">
        <v>45327</v>
      </c>
      <c r="N430" s="58" t="s">
        <v>1668</v>
      </c>
      <c r="O430" s="58">
        <v>3800</v>
      </c>
      <c r="P430" s="58">
        <v>51</v>
      </c>
      <c r="Q430" s="59" t="s">
        <v>1614</v>
      </c>
      <c r="R430" s="58">
        <v>2024</v>
      </c>
      <c r="S430" s="58">
        <v>2</v>
      </c>
    </row>
    <row r="431" spans="1:19" x14ac:dyDescent="0.25">
      <c r="A431" s="58">
        <v>2770</v>
      </c>
      <c r="B431" s="58" t="s">
        <v>344</v>
      </c>
      <c r="C431" s="58" t="s">
        <v>28</v>
      </c>
      <c r="D431" s="60">
        <v>35038</v>
      </c>
      <c r="E431" s="58">
        <v>30</v>
      </c>
      <c r="F431" s="58" t="s">
        <v>1591</v>
      </c>
      <c r="G431" s="58" t="s">
        <v>21</v>
      </c>
      <c r="H431" s="58">
        <v>0</v>
      </c>
      <c r="I431" s="58" t="s">
        <v>1590</v>
      </c>
      <c r="J431" s="58" t="s">
        <v>20</v>
      </c>
      <c r="K431" s="60">
        <v>44920</v>
      </c>
      <c r="L431" s="58" t="s">
        <v>26</v>
      </c>
      <c r="M431" s="60">
        <v>44965</v>
      </c>
      <c r="N431" s="58" t="s">
        <v>1668</v>
      </c>
      <c r="O431" s="58">
        <v>3800</v>
      </c>
      <c r="P431" s="58">
        <v>45</v>
      </c>
      <c r="Q431" s="59" t="s">
        <v>1614</v>
      </c>
      <c r="R431" s="58">
        <v>2023</v>
      </c>
      <c r="S431" s="58">
        <v>2</v>
      </c>
    </row>
    <row r="432" spans="1:19" x14ac:dyDescent="0.25">
      <c r="A432" s="58">
        <v>2832</v>
      </c>
      <c r="B432" s="58" t="s">
        <v>361</v>
      </c>
      <c r="C432" s="58" t="s">
        <v>28</v>
      </c>
      <c r="D432" s="60">
        <v>37722</v>
      </c>
      <c r="E432" s="58">
        <v>23</v>
      </c>
      <c r="F432" s="58" t="s">
        <v>1591</v>
      </c>
      <c r="G432" s="58" t="s">
        <v>19</v>
      </c>
      <c r="H432" s="58">
        <v>11</v>
      </c>
      <c r="I432" s="58" t="s">
        <v>1583</v>
      </c>
      <c r="J432" s="58" t="s">
        <v>20</v>
      </c>
      <c r="K432" s="60">
        <v>44942</v>
      </c>
      <c r="L432" s="58" t="s">
        <v>26</v>
      </c>
      <c r="M432" s="60">
        <v>44975</v>
      </c>
      <c r="N432" s="58" t="s">
        <v>1668</v>
      </c>
      <c r="O432" s="58">
        <v>3200</v>
      </c>
      <c r="P432" s="58">
        <v>33</v>
      </c>
      <c r="Q432" s="59" t="s">
        <v>1614</v>
      </c>
      <c r="R432" s="58">
        <v>2023</v>
      </c>
      <c r="S432" s="58">
        <v>2</v>
      </c>
    </row>
    <row r="433" spans="1:19" x14ac:dyDescent="0.25">
      <c r="A433" s="58">
        <v>3368</v>
      </c>
      <c r="B433" s="58" t="s">
        <v>1156</v>
      </c>
      <c r="C433" s="58" t="s">
        <v>28</v>
      </c>
      <c r="D433" s="60">
        <v>34995</v>
      </c>
      <c r="E433" s="58">
        <v>30</v>
      </c>
      <c r="F433" s="58" t="s">
        <v>1591</v>
      </c>
      <c r="G433" s="58" t="s">
        <v>19</v>
      </c>
      <c r="H433" s="58">
        <v>12</v>
      </c>
      <c r="I433" s="58" t="s">
        <v>1585</v>
      </c>
      <c r="J433" s="58" t="s">
        <v>20</v>
      </c>
      <c r="K433" s="60">
        <v>44929</v>
      </c>
      <c r="L433" s="58" t="s">
        <v>26</v>
      </c>
      <c r="M433" s="60">
        <v>44963</v>
      </c>
      <c r="N433" s="58" t="s">
        <v>1668</v>
      </c>
      <c r="O433" s="58">
        <v>3700</v>
      </c>
      <c r="P433" s="58">
        <v>34</v>
      </c>
      <c r="Q433" s="59" t="s">
        <v>1614</v>
      </c>
      <c r="R433" s="58">
        <v>2023</v>
      </c>
      <c r="S433" s="58">
        <v>2</v>
      </c>
    </row>
    <row r="434" spans="1:19" x14ac:dyDescent="0.25">
      <c r="A434" s="58">
        <v>3590</v>
      </c>
      <c r="B434" s="58" t="s">
        <v>825</v>
      </c>
      <c r="C434" s="58" t="s">
        <v>28</v>
      </c>
      <c r="D434" s="60">
        <v>34698</v>
      </c>
      <c r="E434" s="58">
        <v>31</v>
      </c>
      <c r="F434" s="58" t="s">
        <v>14</v>
      </c>
      <c r="G434" s="58" t="s">
        <v>18</v>
      </c>
      <c r="H434" s="58">
        <v>3</v>
      </c>
      <c r="I434" s="58" t="s">
        <v>1584</v>
      </c>
      <c r="J434" s="58" t="s">
        <v>20</v>
      </c>
      <c r="K434" s="60">
        <v>44934</v>
      </c>
      <c r="L434" s="58" t="s">
        <v>26</v>
      </c>
      <c r="M434" s="60">
        <v>44967</v>
      </c>
      <c r="N434" s="58" t="s">
        <v>1668</v>
      </c>
      <c r="O434" s="58">
        <v>3900</v>
      </c>
      <c r="P434" s="58">
        <v>33</v>
      </c>
      <c r="Q434" s="59" t="s">
        <v>1614</v>
      </c>
      <c r="R434" s="58">
        <v>2023</v>
      </c>
      <c r="S434" s="58">
        <v>2</v>
      </c>
    </row>
    <row r="435" spans="1:19" x14ac:dyDescent="0.25">
      <c r="A435" s="58">
        <v>3741</v>
      </c>
      <c r="B435" s="58" t="s">
        <v>725</v>
      </c>
      <c r="C435" s="58" t="s">
        <v>28</v>
      </c>
      <c r="D435" s="60">
        <v>27445</v>
      </c>
      <c r="E435" s="58">
        <v>51</v>
      </c>
      <c r="F435" s="58" t="s">
        <v>1592</v>
      </c>
      <c r="G435" s="58" t="s">
        <v>19</v>
      </c>
      <c r="H435" s="58">
        <v>9</v>
      </c>
      <c r="I435" s="58" t="s">
        <v>1575</v>
      </c>
      <c r="J435" s="58" t="s">
        <v>20</v>
      </c>
      <c r="K435" s="60">
        <v>44900</v>
      </c>
      <c r="L435" s="58" t="s">
        <v>26</v>
      </c>
      <c r="M435" s="60">
        <v>44959</v>
      </c>
      <c r="N435" s="58" t="s">
        <v>1668</v>
      </c>
      <c r="O435" s="58">
        <v>2300</v>
      </c>
      <c r="P435" s="58">
        <v>59</v>
      </c>
      <c r="Q435" s="59" t="s">
        <v>1614</v>
      </c>
      <c r="R435" s="58">
        <v>2023</v>
      </c>
      <c r="S435" s="58">
        <v>2</v>
      </c>
    </row>
    <row r="436" spans="1:19" x14ac:dyDescent="0.25">
      <c r="A436" s="58">
        <v>3745</v>
      </c>
      <c r="B436" s="58" t="s">
        <v>452</v>
      </c>
      <c r="C436" s="58" t="s">
        <v>28</v>
      </c>
      <c r="D436" s="60">
        <v>32375</v>
      </c>
      <c r="E436" s="58">
        <v>38</v>
      </c>
      <c r="F436" s="58" t="s">
        <v>14</v>
      </c>
      <c r="G436" s="58" t="s">
        <v>15</v>
      </c>
      <c r="H436" s="58">
        <v>9</v>
      </c>
      <c r="I436" s="58" t="s">
        <v>1581</v>
      </c>
      <c r="J436" s="58" t="s">
        <v>20</v>
      </c>
      <c r="K436" s="60">
        <v>45275</v>
      </c>
      <c r="L436" s="58" t="s">
        <v>26</v>
      </c>
      <c r="M436" s="60">
        <v>45327</v>
      </c>
      <c r="N436" s="58" t="s">
        <v>1668</v>
      </c>
      <c r="O436" s="58">
        <v>2600</v>
      </c>
      <c r="P436" s="58">
        <v>52</v>
      </c>
      <c r="Q436" s="59" t="s">
        <v>1614</v>
      </c>
      <c r="R436" s="58">
        <v>2024</v>
      </c>
      <c r="S436" s="58">
        <v>2</v>
      </c>
    </row>
    <row r="437" spans="1:19" x14ac:dyDescent="0.25">
      <c r="A437" s="58">
        <v>3789</v>
      </c>
      <c r="B437" s="58" t="s">
        <v>463</v>
      </c>
      <c r="C437" s="58" t="s">
        <v>28</v>
      </c>
      <c r="D437" s="60">
        <v>37036</v>
      </c>
      <c r="E437" s="58">
        <v>25</v>
      </c>
      <c r="F437" s="58" t="s">
        <v>1591</v>
      </c>
      <c r="G437" s="58" t="s">
        <v>18</v>
      </c>
      <c r="H437" s="58">
        <v>3</v>
      </c>
      <c r="I437" s="58" t="s">
        <v>1589</v>
      </c>
      <c r="J437" s="58" t="s">
        <v>20</v>
      </c>
      <c r="K437" s="60">
        <v>44947</v>
      </c>
      <c r="L437" s="58" t="s">
        <v>26</v>
      </c>
      <c r="M437" s="60">
        <v>44985</v>
      </c>
      <c r="N437" s="58" t="s">
        <v>1668</v>
      </c>
      <c r="O437" s="58">
        <v>2300</v>
      </c>
      <c r="P437" s="58">
        <v>38</v>
      </c>
      <c r="Q437" s="59" t="s">
        <v>1614</v>
      </c>
      <c r="R437" s="58">
        <v>2023</v>
      </c>
      <c r="S437" s="58">
        <v>2</v>
      </c>
    </row>
    <row r="438" spans="1:19" x14ac:dyDescent="0.25">
      <c r="A438" s="58">
        <v>1318</v>
      </c>
      <c r="B438" s="58" t="s">
        <v>1021</v>
      </c>
      <c r="C438" s="58" t="s">
        <v>13</v>
      </c>
      <c r="D438" s="60">
        <v>37850</v>
      </c>
      <c r="E438" s="58">
        <v>23</v>
      </c>
      <c r="F438" s="58" t="s">
        <v>1591</v>
      </c>
      <c r="G438" s="58" t="s">
        <v>15</v>
      </c>
      <c r="H438" s="58">
        <v>12</v>
      </c>
      <c r="I438" s="58" t="s">
        <v>1588</v>
      </c>
      <c r="J438" s="58" t="s">
        <v>1595</v>
      </c>
      <c r="K438" s="60">
        <v>44926</v>
      </c>
      <c r="L438" s="58" t="s">
        <v>29</v>
      </c>
      <c r="M438" s="60">
        <v>44978</v>
      </c>
      <c r="N438" s="58" t="s">
        <v>1668</v>
      </c>
      <c r="O438" s="58">
        <v>2500</v>
      </c>
      <c r="P438" s="58">
        <v>52</v>
      </c>
      <c r="Q438" s="59" t="s">
        <v>1614</v>
      </c>
      <c r="R438" s="58">
        <v>2023</v>
      </c>
      <c r="S438" s="58">
        <v>2</v>
      </c>
    </row>
    <row r="439" spans="1:19" x14ac:dyDescent="0.25">
      <c r="A439" s="58">
        <v>1960</v>
      </c>
      <c r="B439" s="58" t="s">
        <v>116</v>
      </c>
      <c r="C439" s="58" t="s">
        <v>28</v>
      </c>
      <c r="D439" s="60">
        <v>28877</v>
      </c>
      <c r="E439" s="58">
        <v>47</v>
      </c>
      <c r="F439" s="58" t="s">
        <v>31</v>
      </c>
      <c r="G439" s="58" t="s">
        <v>19</v>
      </c>
      <c r="H439" s="58">
        <v>16</v>
      </c>
      <c r="I439" s="58" t="s">
        <v>1583</v>
      </c>
      <c r="J439" s="58" t="s">
        <v>1595</v>
      </c>
      <c r="K439" s="60">
        <v>45316</v>
      </c>
      <c r="L439" s="58" t="s">
        <v>29</v>
      </c>
      <c r="M439" s="60">
        <v>45350</v>
      </c>
      <c r="N439" s="58" t="s">
        <v>1668</v>
      </c>
      <c r="O439" s="58">
        <v>2800</v>
      </c>
      <c r="P439" s="58">
        <v>34</v>
      </c>
      <c r="Q439" s="59" t="s">
        <v>1614</v>
      </c>
      <c r="R439" s="58">
        <v>2024</v>
      </c>
      <c r="S439" s="58">
        <v>2</v>
      </c>
    </row>
    <row r="440" spans="1:19" x14ac:dyDescent="0.25">
      <c r="A440" s="58">
        <v>1976</v>
      </c>
      <c r="B440" s="58" t="s">
        <v>1261</v>
      </c>
      <c r="C440" s="58" t="s">
        <v>28</v>
      </c>
      <c r="D440" s="60">
        <v>34558</v>
      </c>
      <c r="E440" s="58">
        <v>32</v>
      </c>
      <c r="F440" s="58" t="s">
        <v>14</v>
      </c>
      <c r="G440" s="58" t="s">
        <v>19</v>
      </c>
      <c r="H440" s="58">
        <v>20</v>
      </c>
      <c r="I440" s="58" t="s">
        <v>1576</v>
      </c>
      <c r="J440" s="58" t="s">
        <v>1595</v>
      </c>
      <c r="K440" s="60">
        <v>45296</v>
      </c>
      <c r="L440" s="58" t="s">
        <v>29</v>
      </c>
      <c r="M440" s="60">
        <v>45350</v>
      </c>
      <c r="N440" s="58" t="s">
        <v>1668</v>
      </c>
      <c r="O440" s="58">
        <v>3100</v>
      </c>
      <c r="P440" s="58">
        <v>54</v>
      </c>
      <c r="Q440" s="59" t="s">
        <v>1614</v>
      </c>
      <c r="R440" s="58">
        <v>2024</v>
      </c>
      <c r="S440" s="58">
        <v>2</v>
      </c>
    </row>
    <row r="441" spans="1:19" x14ac:dyDescent="0.25">
      <c r="A441" s="58">
        <v>2052</v>
      </c>
      <c r="B441" s="58" t="s">
        <v>1045</v>
      </c>
      <c r="C441" s="58" t="s">
        <v>13</v>
      </c>
      <c r="D441" s="60">
        <v>28353</v>
      </c>
      <c r="E441" s="58">
        <v>49</v>
      </c>
      <c r="F441" s="58" t="s">
        <v>31</v>
      </c>
      <c r="G441" s="58" t="s">
        <v>21</v>
      </c>
      <c r="H441" s="58">
        <v>5</v>
      </c>
      <c r="I441" s="58" t="s">
        <v>1585</v>
      </c>
      <c r="J441" s="58" t="s">
        <v>1595</v>
      </c>
      <c r="K441" s="60">
        <v>44914</v>
      </c>
      <c r="L441" s="58" t="s">
        <v>29</v>
      </c>
      <c r="M441" s="60">
        <v>44967</v>
      </c>
      <c r="N441" s="58" t="s">
        <v>1668</v>
      </c>
      <c r="O441" s="58">
        <v>2300</v>
      </c>
      <c r="P441" s="58">
        <v>53</v>
      </c>
      <c r="Q441" s="59" t="s">
        <v>1614</v>
      </c>
      <c r="R441" s="58">
        <v>2023</v>
      </c>
      <c r="S441" s="58">
        <v>2</v>
      </c>
    </row>
    <row r="442" spans="1:19" x14ac:dyDescent="0.25">
      <c r="A442" s="58">
        <v>2302</v>
      </c>
      <c r="B442" s="58" t="s">
        <v>529</v>
      </c>
      <c r="C442" s="58" t="s">
        <v>13</v>
      </c>
      <c r="D442" s="60">
        <v>34289</v>
      </c>
      <c r="E442" s="58">
        <v>32</v>
      </c>
      <c r="F442" s="58" t="s">
        <v>14</v>
      </c>
      <c r="G442" s="58" t="s">
        <v>19</v>
      </c>
      <c r="H442" s="58">
        <v>19</v>
      </c>
      <c r="I442" s="58" t="s">
        <v>1575</v>
      </c>
      <c r="J442" s="58" t="s">
        <v>1595</v>
      </c>
      <c r="K442" s="60">
        <v>45273</v>
      </c>
      <c r="L442" s="58" t="s">
        <v>29</v>
      </c>
      <c r="M442" s="60">
        <v>45331</v>
      </c>
      <c r="N442" s="58" t="s">
        <v>1668</v>
      </c>
      <c r="O442" s="58">
        <v>3800</v>
      </c>
      <c r="P442" s="58">
        <v>58</v>
      </c>
      <c r="Q442" s="59" t="s">
        <v>1614</v>
      </c>
      <c r="R442" s="58">
        <v>2024</v>
      </c>
      <c r="S442" s="58">
        <v>2</v>
      </c>
    </row>
    <row r="443" spans="1:19" x14ac:dyDescent="0.25">
      <c r="A443" s="58">
        <v>3534</v>
      </c>
      <c r="B443" s="58" t="s">
        <v>568</v>
      </c>
      <c r="C443" s="58" t="s">
        <v>13</v>
      </c>
      <c r="D443" s="60">
        <v>37957</v>
      </c>
      <c r="E443" s="58">
        <v>22</v>
      </c>
      <c r="F443" s="58" t="s">
        <v>1591</v>
      </c>
      <c r="G443" s="58" t="s">
        <v>15</v>
      </c>
      <c r="H443" s="58">
        <v>19</v>
      </c>
      <c r="I443" s="58" t="s">
        <v>1584</v>
      </c>
      <c r="J443" s="58" t="s">
        <v>1595</v>
      </c>
      <c r="K443" s="60">
        <v>44921</v>
      </c>
      <c r="L443" s="58" t="s">
        <v>29</v>
      </c>
      <c r="M443" s="60">
        <v>44971</v>
      </c>
      <c r="N443" s="58" t="s">
        <v>1668</v>
      </c>
      <c r="O443" s="58">
        <v>3200</v>
      </c>
      <c r="P443" s="58">
        <v>50</v>
      </c>
      <c r="Q443" s="59" t="s">
        <v>1614</v>
      </c>
      <c r="R443" s="58">
        <v>2023</v>
      </c>
      <c r="S443" s="58">
        <v>2</v>
      </c>
    </row>
    <row r="444" spans="1:19" x14ac:dyDescent="0.25">
      <c r="A444" s="58">
        <v>1194</v>
      </c>
      <c r="B444" s="58" t="s">
        <v>1251</v>
      </c>
      <c r="C444" s="58" t="s">
        <v>28</v>
      </c>
      <c r="D444" s="60">
        <v>32206</v>
      </c>
      <c r="E444" s="58">
        <v>38</v>
      </c>
      <c r="F444" s="58" t="s">
        <v>14</v>
      </c>
      <c r="G444" s="58" t="s">
        <v>18</v>
      </c>
      <c r="H444" s="58">
        <v>2</v>
      </c>
      <c r="I444" s="58" t="s">
        <v>1576</v>
      </c>
      <c r="J444" s="58" t="s">
        <v>1595</v>
      </c>
      <c r="K444" s="60">
        <v>45287</v>
      </c>
      <c r="L444" s="58" t="s">
        <v>27</v>
      </c>
      <c r="M444" s="60">
        <v>45347</v>
      </c>
      <c r="N444" s="58" t="s">
        <v>1668</v>
      </c>
      <c r="O444" s="58">
        <v>2000</v>
      </c>
      <c r="P444" s="58">
        <v>60</v>
      </c>
      <c r="Q444" s="59" t="s">
        <v>1614</v>
      </c>
      <c r="R444" s="58">
        <v>2024</v>
      </c>
      <c r="S444" s="58">
        <v>2</v>
      </c>
    </row>
    <row r="445" spans="1:19" x14ac:dyDescent="0.25">
      <c r="A445" s="58">
        <v>1431</v>
      </c>
      <c r="B445" s="58" t="s">
        <v>305</v>
      </c>
      <c r="C445" s="58" t="s">
        <v>28</v>
      </c>
      <c r="D445" s="60">
        <v>27466</v>
      </c>
      <c r="E445" s="58">
        <v>51</v>
      </c>
      <c r="F445" s="58" t="s">
        <v>31</v>
      </c>
      <c r="G445" s="58" t="s">
        <v>21</v>
      </c>
      <c r="H445" s="58">
        <v>19</v>
      </c>
      <c r="I445" s="58" t="s">
        <v>1585</v>
      </c>
      <c r="J445" s="58" t="s">
        <v>1595</v>
      </c>
      <c r="K445" s="60">
        <v>45313</v>
      </c>
      <c r="L445" s="58" t="s">
        <v>24</v>
      </c>
      <c r="M445" s="60">
        <v>45346</v>
      </c>
      <c r="N445" s="58" t="s">
        <v>1668</v>
      </c>
      <c r="O445" s="58">
        <v>3400</v>
      </c>
      <c r="P445" s="58">
        <v>33</v>
      </c>
      <c r="Q445" s="59" t="s">
        <v>1614</v>
      </c>
      <c r="R445" s="58">
        <v>2024</v>
      </c>
      <c r="S445" s="58">
        <v>2</v>
      </c>
    </row>
    <row r="446" spans="1:19" x14ac:dyDescent="0.25">
      <c r="A446" s="58">
        <v>1450</v>
      </c>
      <c r="B446" s="58" t="s">
        <v>306</v>
      </c>
      <c r="C446" s="58" t="s">
        <v>13</v>
      </c>
      <c r="D446" s="60">
        <v>28430</v>
      </c>
      <c r="E446" s="58">
        <v>48</v>
      </c>
      <c r="F446" s="58" t="s">
        <v>31</v>
      </c>
      <c r="G446" s="58" t="s">
        <v>19</v>
      </c>
      <c r="H446" s="58">
        <v>9</v>
      </c>
      <c r="I446" s="58" t="s">
        <v>1581</v>
      </c>
      <c r="J446" s="58" t="s">
        <v>1595</v>
      </c>
      <c r="K446" s="60">
        <v>44922</v>
      </c>
      <c r="L446" s="58" t="s">
        <v>24</v>
      </c>
      <c r="M446" s="60">
        <v>44966</v>
      </c>
      <c r="N446" s="58" t="s">
        <v>1668</v>
      </c>
      <c r="O446" s="58">
        <v>3200</v>
      </c>
      <c r="P446" s="58">
        <v>44</v>
      </c>
      <c r="Q446" s="59" t="s">
        <v>1614</v>
      </c>
      <c r="R446" s="58">
        <v>2023</v>
      </c>
      <c r="S446" s="58">
        <v>2</v>
      </c>
    </row>
    <row r="447" spans="1:19" x14ac:dyDescent="0.25">
      <c r="A447" s="58">
        <v>1602</v>
      </c>
      <c r="B447" s="58" t="s">
        <v>312</v>
      </c>
      <c r="C447" s="58" t="s">
        <v>28</v>
      </c>
      <c r="D447" s="60">
        <v>32293</v>
      </c>
      <c r="E447" s="58">
        <v>38</v>
      </c>
      <c r="F447" s="58" t="s">
        <v>14</v>
      </c>
      <c r="G447" s="58" t="s">
        <v>21</v>
      </c>
      <c r="H447" s="58">
        <v>15</v>
      </c>
      <c r="I447" s="58" t="s">
        <v>1576</v>
      </c>
      <c r="J447" s="58" t="s">
        <v>1595</v>
      </c>
      <c r="K447" s="60">
        <v>45296</v>
      </c>
      <c r="L447" s="58" t="s">
        <v>24</v>
      </c>
      <c r="M447" s="60">
        <v>45340</v>
      </c>
      <c r="N447" s="58" t="s">
        <v>1668</v>
      </c>
      <c r="O447" s="58">
        <v>3900</v>
      </c>
      <c r="P447" s="58">
        <v>44</v>
      </c>
      <c r="Q447" s="59" t="s">
        <v>1614</v>
      </c>
      <c r="R447" s="58">
        <v>2024</v>
      </c>
      <c r="S447" s="58">
        <v>2</v>
      </c>
    </row>
    <row r="448" spans="1:19" x14ac:dyDescent="0.25">
      <c r="A448" s="58">
        <v>1735</v>
      </c>
      <c r="B448" s="58" t="s">
        <v>260</v>
      </c>
      <c r="C448" s="58" t="s">
        <v>13</v>
      </c>
      <c r="D448" s="60">
        <v>28333</v>
      </c>
      <c r="E448" s="58">
        <v>49</v>
      </c>
      <c r="F448" s="58" t="s">
        <v>31</v>
      </c>
      <c r="G448" s="58" t="s">
        <v>15</v>
      </c>
      <c r="H448" s="58">
        <v>6</v>
      </c>
      <c r="I448" s="58" t="s">
        <v>1589</v>
      </c>
      <c r="J448" s="58" t="s">
        <v>1595</v>
      </c>
      <c r="K448" s="60">
        <v>45301</v>
      </c>
      <c r="L448" s="58" t="s">
        <v>24</v>
      </c>
      <c r="M448" s="60">
        <v>45337</v>
      </c>
      <c r="N448" s="58" t="s">
        <v>1668</v>
      </c>
      <c r="O448" s="58">
        <v>2400</v>
      </c>
      <c r="P448" s="58">
        <v>36</v>
      </c>
      <c r="Q448" s="59" t="s">
        <v>1614</v>
      </c>
      <c r="R448" s="58">
        <v>2024</v>
      </c>
      <c r="S448" s="58">
        <v>2</v>
      </c>
    </row>
    <row r="449" spans="1:19" x14ac:dyDescent="0.25">
      <c r="A449" s="58">
        <v>1924</v>
      </c>
      <c r="B449" s="58" t="s">
        <v>327</v>
      </c>
      <c r="C449" s="58" t="s">
        <v>13</v>
      </c>
      <c r="D449" s="60">
        <v>37112</v>
      </c>
      <c r="E449" s="58">
        <v>25</v>
      </c>
      <c r="F449" s="58" t="s">
        <v>1591</v>
      </c>
      <c r="G449" s="58" t="s">
        <v>19</v>
      </c>
      <c r="H449" s="58">
        <v>19</v>
      </c>
      <c r="I449" s="58" t="s">
        <v>1576</v>
      </c>
      <c r="J449" s="58" t="s">
        <v>1595</v>
      </c>
      <c r="K449" s="60">
        <v>44927</v>
      </c>
      <c r="L449" s="58" t="s">
        <v>24</v>
      </c>
      <c r="M449" s="60">
        <v>44972</v>
      </c>
      <c r="N449" s="58" t="s">
        <v>1668</v>
      </c>
      <c r="O449" s="58">
        <v>3000</v>
      </c>
      <c r="P449" s="58">
        <v>45</v>
      </c>
      <c r="Q449" s="59" t="s">
        <v>1614</v>
      </c>
      <c r="R449" s="58">
        <v>2023</v>
      </c>
      <c r="S449" s="58">
        <v>2</v>
      </c>
    </row>
    <row r="450" spans="1:19" x14ac:dyDescent="0.25">
      <c r="A450" s="58">
        <v>2003</v>
      </c>
      <c r="B450" s="58" t="s">
        <v>332</v>
      </c>
      <c r="C450" s="58" t="s">
        <v>13</v>
      </c>
      <c r="D450" s="60">
        <v>34312</v>
      </c>
      <c r="E450" s="58">
        <v>32</v>
      </c>
      <c r="F450" s="58" t="s">
        <v>14</v>
      </c>
      <c r="G450" s="58" t="s">
        <v>15</v>
      </c>
      <c r="H450" s="58">
        <v>2</v>
      </c>
      <c r="I450" s="58" t="s">
        <v>1590</v>
      </c>
      <c r="J450" s="58" t="s">
        <v>1595</v>
      </c>
      <c r="K450" s="60">
        <v>45287</v>
      </c>
      <c r="L450" s="58" t="s">
        <v>24</v>
      </c>
      <c r="M450" s="60">
        <v>45335</v>
      </c>
      <c r="N450" s="58" t="s">
        <v>1668</v>
      </c>
      <c r="O450" s="58">
        <v>3600</v>
      </c>
      <c r="P450" s="58">
        <v>48</v>
      </c>
      <c r="Q450" s="59" t="s">
        <v>1614</v>
      </c>
      <c r="R450" s="58">
        <v>2024</v>
      </c>
      <c r="S450" s="58">
        <v>2</v>
      </c>
    </row>
    <row r="451" spans="1:19" x14ac:dyDescent="0.25">
      <c r="A451" s="58">
        <v>2004</v>
      </c>
      <c r="B451" s="58" t="s">
        <v>333</v>
      </c>
      <c r="C451" s="58" t="s">
        <v>28</v>
      </c>
      <c r="D451" s="60">
        <v>35591</v>
      </c>
      <c r="E451" s="58">
        <v>29</v>
      </c>
      <c r="F451" s="58" t="s">
        <v>1591</v>
      </c>
      <c r="G451" s="58" t="s">
        <v>21</v>
      </c>
      <c r="H451" s="58">
        <v>11</v>
      </c>
      <c r="I451" s="58" t="s">
        <v>1590</v>
      </c>
      <c r="J451" s="58" t="s">
        <v>1595</v>
      </c>
      <c r="K451" s="60">
        <v>45274</v>
      </c>
      <c r="L451" s="58" t="s">
        <v>24</v>
      </c>
      <c r="M451" s="60">
        <v>45333</v>
      </c>
      <c r="N451" s="58" t="s">
        <v>1668</v>
      </c>
      <c r="O451" s="58">
        <v>2200</v>
      </c>
      <c r="P451" s="58">
        <v>59</v>
      </c>
      <c r="Q451" s="59" t="s">
        <v>1614</v>
      </c>
      <c r="R451" s="58">
        <v>2024</v>
      </c>
      <c r="S451" s="58">
        <v>2</v>
      </c>
    </row>
    <row r="452" spans="1:19" x14ac:dyDescent="0.25">
      <c r="A452" s="58">
        <v>2960</v>
      </c>
      <c r="B452" s="58" t="s">
        <v>1275</v>
      </c>
      <c r="C452" s="58" t="s">
        <v>28</v>
      </c>
      <c r="D452" s="60">
        <v>33542</v>
      </c>
      <c r="E452" s="58">
        <v>34</v>
      </c>
      <c r="F452" s="58" t="s">
        <v>14</v>
      </c>
      <c r="G452" s="58" t="s">
        <v>21</v>
      </c>
      <c r="H452" s="58">
        <v>17</v>
      </c>
      <c r="I452" s="58" t="s">
        <v>1587</v>
      </c>
      <c r="J452" s="58" t="s">
        <v>1595</v>
      </c>
      <c r="K452" s="60">
        <v>44947</v>
      </c>
      <c r="L452" s="58" t="s">
        <v>27</v>
      </c>
      <c r="M452" s="60">
        <v>44981</v>
      </c>
      <c r="N452" s="58" t="s">
        <v>1668</v>
      </c>
      <c r="O452" s="58">
        <v>3700</v>
      </c>
      <c r="P452" s="58">
        <v>34</v>
      </c>
      <c r="Q452" s="59" t="s">
        <v>1614</v>
      </c>
      <c r="R452" s="58">
        <v>2023</v>
      </c>
      <c r="S452" s="58">
        <v>2</v>
      </c>
    </row>
    <row r="453" spans="1:19" x14ac:dyDescent="0.25">
      <c r="A453" s="58">
        <v>1331</v>
      </c>
      <c r="B453" s="58" t="s">
        <v>267</v>
      </c>
      <c r="C453" s="58" t="s">
        <v>28</v>
      </c>
      <c r="D453" s="60">
        <v>33327</v>
      </c>
      <c r="E453" s="58">
        <v>35</v>
      </c>
      <c r="F453" s="58" t="s">
        <v>14</v>
      </c>
      <c r="G453" s="58" t="s">
        <v>18</v>
      </c>
      <c r="H453" s="58">
        <v>14</v>
      </c>
      <c r="I453" s="58" t="s">
        <v>1584</v>
      </c>
      <c r="J453" s="58" t="s">
        <v>1657</v>
      </c>
      <c r="K453" s="60">
        <v>45275</v>
      </c>
      <c r="L453" s="58" t="s">
        <v>29</v>
      </c>
      <c r="M453" s="60">
        <v>45323</v>
      </c>
      <c r="N453" s="58" t="s">
        <v>1668</v>
      </c>
      <c r="O453" s="58">
        <v>3800</v>
      </c>
      <c r="P453" s="58">
        <v>48</v>
      </c>
      <c r="Q453" s="59" t="s">
        <v>1614</v>
      </c>
      <c r="R453" s="58">
        <v>2024</v>
      </c>
      <c r="S453" s="58">
        <v>2</v>
      </c>
    </row>
    <row r="454" spans="1:19" x14ac:dyDescent="0.25">
      <c r="A454" s="58">
        <v>1601</v>
      </c>
      <c r="B454" s="58" t="s">
        <v>197</v>
      </c>
      <c r="C454" s="58" t="s">
        <v>28</v>
      </c>
      <c r="D454" s="60">
        <v>27993</v>
      </c>
      <c r="E454" s="58">
        <v>50</v>
      </c>
      <c r="F454" s="58" t="s">
        <v>31</v>
      </c>
      <c r="G454" s="58" t="s">
        <v>15</v>
      </c>
      <c r="H454" s="58">
        <v>12</v>
      </c>
      <c r="I454" s="58" t="s">
        <v>1582</v>
      </c>
      <c r="J454" s="58" t="s">
        <v>1657</v>
      </c>
      <c r="K454" s="60">
        <v>44921</v>
      </c>
      <c r="L454" s="58" t="s">
        <v>29</v>
      </c>
      <c r="M454" s="60">
        <v>44977</v>
      </c>
      <c r="N454" s="58" t="s">
        <v>1668</v>
      </c>
      <c r="O454" s="58">
        <v>2600</v>
      </c>
      <c r="P454" s="58">
        <v>56</v>
      </c>
      <c r="Q454" s="59" t="s">
        <v>1614</v>
      </c>
      <c r="R454" s="58">
        <v>2023</v>
      </c>
      <c r="S454" s="58">
        <v>2</v>
      </c>
    </row>
    <row r="455" spans="1:19" x14ac:dyDescent="0.25">
      <c r="A455" s="58">
        <v>2118</v>
      </c>
      <c r="B455" s="58" t="s">
        <v>339</v>
      </c>
      <c r="C455" s="58" t="s">
        <v>23</v>
      </c>
      <c r="D455" s="60">
        <v>30261</v>
      </c>
      <c r="E455" s="58">
        <v>43</v>
      </c>
      <c r="F455" s="58" t="s">
        <v>31</v>
      </c>
      <c r="G455" s="58" t="s">
        <v>21</v>
      </c>
      <c r="H455" s="58">
        <v>15</v>
      </c>
      <c r="I455" s="58" t="s">
        <v>1590</v>
      </c>
      <c r="J455" s="58" t="s">
        <v>1657</v>
      </c>
      <c r="K455" s="60">
        <v>44930</v>
      </c>
      <c r="L455" s="58" t="s">
        <v>24</v>
      </c>
      <c r="M455" s="60">
        <v>44974</v>
      </c>
      <c r="N455" s="58" t="s">
        <v>1668</v>
      </c>
      <c r="O455" s="58">
        <v>3800</v>
      </c>
      <c r="P455" s="58">
        <v>44</v>
      </c>
      <c r="Q455" s="59" t="s">
        <v>1614</v>
      </c>
      <c r="R455" s="58">
        <v>2023</v>
      </c>
      <c r="S455" s="58">
        <v>2</v>
      </c>
    </row>
    <row r="456" spans="1:19" x14ac:dyDescent="0.25">
      <c r="A456" s="58">
        <v>2145</v>
      </c>
      <c r="B456" s="58" t="s">
        <v>341</v>
      </c>
      <c r="C456" s="58" t="s">
        <v>28</v>
      </c>
      <c r="D456" s="60">
        <v>34942</v>
      </c>
      <c r="E456" s="58">
        <v>30</v>
      </c>
      <c r="F456" s="58" t="s">
        <v>1591</v>
      </c>
      <c r="G456" s="58" t="s">
        <v>21</v>
      </c>
      <c r="H456" s="58">
        <v>17</v>
      </c>
      <c r="I456" s="58" t="s">
        <v>1583</v>
      </c>
      <c r="J456" s="58" t="s">
        <v>1657</v>
      </c>
      <c r="K456" s="60">
        <v>45311</v>
      </c>
      <c r="L456" s="58" t="s">
        <v>24</v>
      </c>
      <c r="M456" s="60">
        <v>45350</v>
      </c>
      <c r="N456" s="58" t="s">
        <v>1668</v>
      </c>
      <c r="O456" s="58">
        <v>2500</v>
      </c>
      <c r="P456" s="58">
        <v>39</v>
      </c>
      <c r="Q456" s="59" t="s">
        <v>1614</v>
      </c>
      <c r="R456" s="58">
        <v>2024</v>
      </c>
      <c r="S456" s="58">
        <v>2</v>
      </c>
    </row>
    <row r="457" spans="1:19" x14ac:dyDescent="0.25">
      <c r="A457" s="58">
        <v>1200</v>
      </c>
      <c r="B457" s="58" t="s">
        <v>1199</v>
      </c>
      <c r="C457" s="58" t="s">
        <v>13</v>
      </c>
      <c r="D457" s="60">
        <v>33199</v>
      </c>
      <c r="E457" s="58">
        <v>35</v>
      </c>
      <c r="F457" s="58" t="s">
        <v>14</v>
      </c>
      <c r="G457" s="58" t="s">
        <v>19</v>
      </c>
      <c r="H457" s="58">
        <v>6</v>
      </c>
      <c r="I457" s="58" t="s">
        <v>1578</v>
      </c>
      <c r="J457" s="58" t="s">
        <v>1657</v>
      </c>
      <c r="K457" s="60">
        <v>45297</v>
      </c>
      <c r="L457" s="58" t="s">
        <v>16</v>
      </c>
      <c r="M457" s="60">
        <v>45332</v>
      </c>
      <c r="N457" s="58" t="s">
        <v>30</v>
      </c>
      <c r="O457" s="58">
        <v>2600</v>
      </c>
      <c r="P457" s="58">
        <v>35</v>
      </c>
      <c r="Q457" s="59" t="s">
        <v>1614</v>
      </c>
      <c r="R457" s="58">
        <v>2024</v>
      </c>
      <c r="S457" s="58">
        <v>2</v>
      </c>
    </row>
    <row r="458" spans="1:19" x14ac:dyDescent="0.25">
      <c r="A458" s="58">
        <v>1281</v>
      </c>
      <c r="B458" s="58" t="s">
        <v>1124</v>
      </c>
      <c r="C458" s="58" t="s">
        <v>13</v>
      </c>
      <c r="D458" s="60">
        <v>36769</v>
      </c>
      <c r="E458" s="58">
        <v>25</v>
      </c>
      <c r="F458" s="58" t="s">
        <v>1591</v>
      </c>
      <c r="G458" s="58" t="s">
        <v>21</v>
      </c>
      <c r="H458" s="58">
        <v>15</v>
      </c>
      <c r="I458" s="58" t="s">
        <v>1580</v>
      </c>
      <c r="J458" s="58" t="s">
        <v>1594</v>
      </c>
      <c r="K458" s="60">
        <v>45284</v>
      </c>
      <c r="L458" s="58" t="s">
        <v>16</v>
      </c>
      <c r="M458" s="60">
        <v>45325</v>
      </c>
      <c r="N458" s="58" t="s">
        <v>30</v>
      </c>
      <c r="O458" s="58">
        <v>2100</v>
      </c>
      <c r="P458" s="58">
        <v>41</v>
      </c>
      <c r="Q458" s="59" t="s">
        <v>1614</v>
      </c>
      <c r="R458" s="58">
        <v>2024</v>
      </c>
      <c r="S458" s="58">
        <v>2</v>
      </c>
    </row>
    <row r="459" spans="1:19" x14ac:dyDescent="0.25">
      <c r="A459" s="58">
        <v>1478</v>
      </c>
      <c r="B459" s="58" t="s">
        <v>1424</v>
      </c>
      <c r="C459" s="58" t="s">
        <v>13</v>
      </c>
      <c r="D459" s="60">
        <v>29324</v>
      </c>
      <c r="E459" s="58">
        <v>46</v>
      </c>
      <c r="F459" s="58" t="s">
        <v>31</v>
      </c>
      <c r="G459" s="58" t="s">
        <v>21</v>
      </c>
      <c r="H459" s="58">
        <v>0</v>
      </c>
      <c r="I459" s="58" t="s">
        <v>1575</v>
      </c>
      <c r="J459" s="58" t="s">
        <v>20</v>
      </c>
      <c r="K459" s="60">
        <v>44950</v>
      </c>
      <c r="L459" s="58" t="s">
        <v>16</v>
      </c>
      <c r="M459" s="60">
        <v>44982</v>
      </c>
      <c r="N459" s="58" t="s">
        <v>30</v>
      </c>
      <c r="O459" s="58">
        <v>2200</v>
      </c>
      <c r="P459" s="58">
        <v>32</v>
      </c>
      <c r="Q459" s="59" t="s">
        <v>1614</v>
      </c>
      <c r="R459" s="58">
        <v>2023</v>
      </c>
      <c r="S459" s="58">
        <v>2</v>
      </c>
    </row>
    <row r="460" spans="1:19" x14ac:dyDescent="0.25">
      <c r="A460" s="58">
        <v>2136</v>
      </c>
      <c r="B460" s="58" t="s">
        <v>1221</v>
      </c>
      <c r="C460" s="58" t="s">
        <v>13</v>
      </c>
      <c r="D460" s="60">
        <v>36658</v>
      </c>
      <c r="E460" s="58">
        <v>26</v>
      </c>
      <c r="F460" s="58" t="s">
        <v>1591</v>
      </c>
      <c r="G460" s="58" t="s">
        <v>21</v>
      </c>
      <c r="H460" s="58">
        <v>16</v>
      </c>
      <c r="I460" s="58" t="s">
        <v>1578</v>
      </c>
      <c r="J460" s="58" t="s">
        <v>1594</v>
      </c>
      <c r="K460" s="60">
        <v>44924</v>
      </c>
      <c r="L460" s="58" t="s">
        <v>16</v>
      </c>
      <c r="M460" s="60">
        <v>44983</v>
      </c>
      <c r="N460" s="58" t="s">
        <v>30</v>
      </c>
      <c r="O460" s="58">
        <v>2800</v>
      </c>
      <c r="P460" s="58">
        <v>59</v>
      </c>
      <c r="Q460" s="59" t="s">
        <v>1614</v>
      </c>
      <c r="R460" s="58">
        <v>2023</v>
      </c>
      <c r="S460" s="58">
        <v>2</v>
      </c>
    </row>
    <row r="461" spans="1:19" x14ac:dyDescent="0.25">
      <c r="A461" s="58">
        <v>2382</v>
      </c>
      <c r="B461" s="58" t="s">
        <v>1128</v>
      </c>
      <c r="C461" s="58" t="s">
        <v>13</v>
      </c>
      <c r="D461" s="60">
        <v>37001</v>
      </c>
      <c r="E461" s="58">
        <v>25</v>
      </c>
      <c r="F461" s="58" t="s">
        <v>1591</v>
      </c>
      <c r="G461" s="58" t="s">
        <v>18</v>
      </c>
      <c r="H461" s="58">
        <v>7</v>
      </c>
      <c r="I461" s="58" t="s">
        <v>1576</v>
      </c>
      <c r="J461" s="58" t="s">
        <v>1594</v>
      </c>
      <c r="K461" s="60">
        <v>45303</v>
      </c>
      <c r="L461" s="58" t="s">
        <v>16</v>
      </c>
      <c r="M461" s="60">
        <v>45349</v>
      </c>
      <c r="N461" s="58" t="s">
        <v>30</v>
      </c>
      <c r="O461" s="58">
        <v>3500</v>
      </c>
      <c r="P461" s="58">
        <v>46</v>
      </c>
      <c r="Q461" s="59" t="s">
        <v>1614</v>
      </c>
      <c r="R461" s="58">
        <v>2024</v>
      </c>
      <c r="S461" s="58">
        <v>2</v>
      </c>
    </row>
    <row r="462" spans="1:19" x14ac:dyDescent="0.25">
      <c r="A462" s="58">
        <v>2930</v>
      </c>
      <c r="B462" s="58" t="s">
        <v>89</v>
      </c>
      <c r="C462" s="58" t="s">
        <v>13</v>
      </c>
      <c r="D462" s="60">
        <v>34727</v>
      </c>
      <c r="E462" s="58">
        <v>31</v>
      </c>
      <c r="F462" s="58" t="s">
        <v>14</v>
      </c>
      <c r="G462" s="58" t="s">
        <v>19</v>
      </c>
      <c r="H462" s="58">
        <v>18</v>
      </c>
      <c r="I462" s="58" t="s">
        <v>1584</v>
      </c>
      <c r="J462" s="58" t="s">
        <v>1657</v>
      </c>
      <c r="K462" s="60">
        <v>44937</v>
      </c>
      <c r="L462" s="58" t="s">
        <v>16</v>
      </c>
      <c r="M462" s="60">
        <v>44971</v>
      </c>
      <c r="N462" s="58" t="s">
        <v>30</v>
      </c>
      <c r="O462" s="58">
        <v>2200</v>
      </c>
      <c r="P462" s="58">
        <v>34</v>
      </c>
      <c r="Q462" s="59" t="s">
        <v>1614</v>
      </c>
      <c r="R462" s="58">
        <v>2023</v>
      </c>
      <c r="S462" s="58">
        <v>2</v>
      </c>
    </row>
    <row r="463" spans="1:19" x14ac:dyDescent="0.25">
      <c r="A463" s="58">
        <v>2947</v>
      </c>
      <c r="B463" s="58" t="s">
        <v>1166</v>
      </c>
      <c r="C463" s="58" t="s">
        <v>13</v>
      </c>
      <c r="D463" s="60">
        <v>36614</v>
      </c>
      <c r="E463" s="58">
        <v>26</v>
      </c>
      <c r="F463" s="58" t="s">
        <v>1591</v>
      </c>
      <c r="G463" s="58" t="s">
        <v>18</v>
      </c>
      <c r="H463" s="58">
        <v>12</v>
      </c>
      <c r="I463" s="58" t="s">
        <v>1582</v>
      </c>
      <c r="J463" s="58" t="s">
        <v>1657</v>
      </c>
      <c r="K463" s="60">
        <v>44923</v>
      </c>
      <c r="L463" s="58" t="s">
        <v>16</v>
      </c>
      <c r="M463" s="60">
        <v>44970</v>
      </c>
      <c r="N463" s="58" t="s">
        <v>30</v>
      </c>
      <c r="O463" s="58">
        <v>3200</v>
      </c>
      <c r="P463" s="58">
        <v>47</v>
      </c>
      <c r="Q463" s="59" t="s">
        <v>1614</v>
      </c>
      <c r="R463" s="58">
        <v>2023</v>
      </c>
      <c r="S463" s="58">
        <v>2</v>
      </c>
    </row>
    <row r="464" spans="1:19" x14ac:dyDescent="0.25">
      <c r="A464" s="58">
        <v>3289</v>
      </c>
      <c r="B464" s="58" t="s">
        <v>1175</v>
      </c>
      <c r="C464" s="58" t="s">
        <v>13</v>
      </c>
      <c r="D464" s="60">
        <v>37511</v>
      </c>
      <c r="E464" s="58">
        <v>23</v>
      </c>
      <c r="F464" s="58" t="s">
        <v>1591</v>
      </c>
      <c r="G464" s="58" t="s">
        <v>18</v>
      </c>
      <c r="H464" s="58">
        <v>1</v>
      </c>
      <c r="I464" s="58" t="s">
        <v>1590</v>
      </c>
      <c r="J464" s="58" t="s">
        <v>1657</v>
      </c>
      <c r="K464" s="60">
        <v>44914</v>
      </c>
      <c r="L464" s="58" t="s">
        <v>16</v>
      </c>
      <c r="M464" s="60">
        <v>44962</v>
      </c>
      <c r="N464" s="58" t="s">
        <v>30</v>
      </c>
      <c r="O464" s="58">
        <v>3800</v>
      </c>
      <c r="P464" s="58">
        <v>48</v>
      </c>
      <c r="Q464" s="59" t="s">
        <v>1614</v>
      </c>
      <c r="R464" s="58">
        <v>2023</v>
      </c>
      <c r="S464" s="58">
        <v>2</v>
      </c>
    </row>
    <row r="465" spans="1:19" x14ac:dyDescent="0.25">
      <c r="A465" s="58">
        <v>1102</v>
      </c>
      <c r="B465" s="58" t="s">
        <v>134</v>
      </c>
      <c r="C465" s="58" t="s">
        <v>28</v>
      </c>
      <c r="D465" s="60">
        <v>32250</v>
      </c>
      <c r="E465" s="58">
        <v>38</v>
      </c>
      <c r="F465" s="58" t="s">
        <v>14</v>
      </c>
      <c r="G465" s="58" t="s">
        <v>18</v>
      </c>
      <c r="H465" s="58">
        <v>7</v>
      </c>
      <c r="I465" s="58" t="s">
        <v>1589</v>
      </c>
      <c r="J465" s="58" t="s">
        <v>1594</v>
      </c>
      <c r="K465" s="60">
        <v>45300</v>
      </c>
      <c r="L465" s="58" t="s">
        <v>16</v>
      </c>
      <c r="M465" s="60">
        <v>45341</v>
      </c>
      <c r="N465" s="58" t="s">
        <v>30</v>
      </c>
      <c r="O465" s="58">
        <v>3600</v>
      </c>
      <c r="P465" s="58">
        <v>41</v>
      </c>
      <c r="Q465" s="59" t="s">
        <v>1614</v>
      </c>
      <c r="R465" s="58">
        <v>2024</v>
      </c>
      <c r="S465" s="58">
        <v>2</v>
      </c>
    </row>
    <row r="466" spans="1:19" x14ac:dyDescent="0.25">
      <c r="A466" s="58">
        <v>1941</v>
      </c>
      <c r="B466" s="58" t="s">
        <v>1315</v>
      </c>
      <c r="C466" s="58" t="s">
        <v>28</v>
      </c>
      <c r="D466" s="60">
        <v>33905</v>
      </c>
      <c r="E466" s="58">
        <v>33</v>
      </c>
      <c r="F466" s="58" t="s">
        <v>14</v>
      </c>
      <c r="G466" s="58" t="s">
        <v>18</v>
      </c>
      <c r="H466" s="58">
        <v>12</v>
      </c>
      <c r="I466" s="58" t="s">
        <v>1584</v>
      </c>
      <c r="J466" s="58" t="s">
        <v>1594</v>
      </c>
      <c r="K466" s="60">
        <v>45278</v>
      </c>
      <c r="L466" s="58" t="s">
        <v>16</v>
      </c>
      <c r="M466" s="60">
        <v>45327</v>
      </c>
      <c r="N466" s="58" t="s">
        <v>30</v>
      </c>
      <c r="O466" s="58">
        <v>3600</v>
      </c>
      <c r="P466" s="58">
        <v>49</v>
      </c>
      <c r="Q466" s="59" t="s">
        <v>1614</v>
      </c>
      <c r="R466" s="58">
        <v>2024</v>
      </c>
      <c r="S466" s="58">
        <v>2</v>
      </c>
    </row>
    <row r="467" spans="1:19" x14ac:dyDescent="0.25">
      <c r="A467" s="58">
        <v>1969</v>
      </c>
      <c r="B467" s="58" t="s">
        <v>1317</v>
      </c>
      <c r="C467" s="58" t="s">
        <v>28</v>
      </c>
      <c r="D467" s="60">
        <v>35950</v>
      </c>
      <c r="E467" s="58">
        <v>28</v>
      </c>
      <c r="F467" s="58" t="s">
        <v>1591</v>
      </c>
      <c r="G467" s="58" t="s">
        <v>19</v>
      </c>
      <c r="H467" s="58">
        <v>19</v>
      </c>
      <c r="I467" s="58" t="s">
        <v>1587</v>
      </c>
      <c r="J467" s="58" t="s">
        <v>1594</v>
      </c>
      <c r="K467" s="60">
        <v>45281</v>
      </c>
      <c r="L467" s="58" t="s">
        <v>16</v>
      </c>
      <c r="M467" s="60">
        <v>45339</v>
      </c>
      <c r="N467" s="58" t="s">
        <v>30</v>
      </c>
      <c r="O467" s="58">
        <v>3400</v>
      </c>
      <c r="P467" s="58">
        <v>58</v>
      </c>
      <c r="Q467" s="59" t="s">
        <v>1614</v>
      </c>
      <c r="R467" s="58">
        <v>2024</v>
      </c>
      <c r="S467" s="58">
        <v>2</v>
      </c>
    </row>
    <row r="468" spans="1:19" x14ac:dyDescent="0.25">
      <c r="A468" s="58">
        <v>2072</v>
      </c>
      <c r="B468" s="58" t="s">
        <v>1263</v>
      </c>
      <c r="C468" s="58" t="s">
        <v>28</v>
      </c>
      <c r="D468" s="60">
        <v>32601</v>
      </c>
      <c r="E468" s="58">
        <v>37</v>
      </c>
      <c r="F468" s="58" t="s">
        <v>14</v>
      </c>
      <c r="G468" s="58" t="s">
        <v>15</v>
      </c>
      <c r="H468" s="58">
        <v>8</v>
      </c>
      <c r="I468" s="58" t="s">
        <v>1584</v>
      </c>
      <c r="J468" s="58" t="s">
        <v>1595</v>
      </c>
      <c r="K468" s="60">
        <v>44933</v>
      </c>
      <c r="L468" s="58" t="s">
        <v>16</v>
      </c>
      <c r="M468" s="60">
        <v>44980</v>
      </c>
      <c r="N468" s="58" t="s">
        <v>30</v>
      </c>
      <c r="O468" s="58">
        <v>3700</v>
      </c>
      <c r="P468" s="58">
        <v>47</v>
      </c>
      <c r="Q468" s="59" t="s">
        <v>1614</v>
      </c>
      <c r="R468" s="58">
        <v>2023</v>
      </c>
      <c r="S468" s="58">
        <v>2</v>
      </c>
    </row>
    <row r="469" spans="1:19" x14ac:dyDescent="0.25">
      <c r="A469" s="58">
        <v>2332</v>
      </c>
      <c r="B469" s="58" t="s">
        <v>249</v>
      </c>
      <c r="C469" s="58" t="s">
        <v>28</v>
      </c>
      <c r="D469" s="60">
        <v>37684</v>
      </c>
      <c r="E469" s="58">
        <v>23</v>
      </c>
      <c r="F469" s="58" t="s">
        <v>1591</v>
      </c>
      <c r="G469" s="58" t="s">
        <v>19</v>
      </c>
      <c r="H469" s="58">
        <v>13</v>
      </c>
      <c r="I469" s="58" t="s">
        <v>1590</v>
      </c>
      <c r="J469" s="58" t="s">
        <v>1594</v>
      </c>
      <c r="K469" s="60">
        <v>44913</v>
      </c>
      <c r="L469" s="58" t="s">
        <v>16</v>
      </c>
      <c r="M469" s="60">
        <v>44964</v>
      </c>
      <c r="N469" s="58" t="s">
        <v>30</v>
      </c>
      <c r="O469" s="58">
        <v>2200</v>
      </c>
      <c r="P469" s="58">
        <v>51</v>
      </c>
      <c r="Q469" s="59" t="s">
        <v>1614</v>
      </c>
      <c r="R469" s="58">
        <v>2023</v>
      </c>
      <c r="S469" s="58">
        <v>2</v>
      </c>
    </row>
    <row r="470" spans="1:19" x14ac:dyDescent="0.25">
      <c r="A470" s="58">
        <v>3094</v>
      </c>
      <c r="B470" s="58" t="s">
        <v>1047</v>
      </c>
      <c r="C470" s="58" t="s">
        <v>28</v>
      </c>
      <c r="D470" s="60">
        <v>36510</v>
      </c>
      <c r="E470" s="58">
        <v>26</v>
      </c>
      <c r="F470" s="58" t="s">
        <v>1591</v>
      </c>
      <c r="G470" s="58" t="s">
        <v>19</v>
      </c>
      <c r="H470" s="58">
        <v>2</v>
      </c>
      <c r="I470" s="58" t="s">
        <v>1590</v>
      </c>
      <c r="J470" s="58" t="s">
        <v>1657</v>
      </c>
      <c r="K470" s="60">
        <v>45286</v>
      </c>
      <c r="L470" s="58" t="s">
        <v>16</v>
      </c>
      <c r="M470" s="60">
        <v>45344</v>
      </c>
      <c r="N470" s="58" t="s">
        <v>30</v>
      </c>
      <c r="O470" s="58">
        <v>3000</v>
      </c>
      <c r="P470" s="58">
        <v>58</v>
      </c>
      <c r="Q470" s="59" t="s">
        <v>1614</v>
      </c>
      <c r="R470" s="58">
        <v>2024</v>
      </c>
      <c r="S470" s="58">
        <v>2</v>
      </c>
    </row>
    <row r="471" spans="1:19" x14ac:dyDescent="0.25">
      <c r="A471" s="58">
        <v>3653</v>
      </c>
      <c r="B471" s="58" t="s">
        <v>1181</v>
      </c>
      <c r="C471" s="58" t="s">
        <v>28</v>
      </c>
      <c r="D471" s="60">
        <v>27803</v>
      </c>
      <c r="E471" s="58">
        <v>50</v>
      </c>
      <c r="F471" s="58" t="s">
        <v>31</v>
      </c>
      <c r="G471" s="58" t="s">
        <v>19</v>
      </c>
      <c r="H471" s="58">
        <v>8</v>
      </c>
      <c r="I471" s="58" t="s">
        <v>1579</v>
      </c>
      <c r="J471" s="58" t="s">
        <v>1657</v>
      </c>
      <c r="K471" s="60">
        <v>45294</v>
      </c>
      <c r="L471" s="58" t="s">
        <v>16</v>
      </c>
      <c r="M471" s="60">
        <v>45324</v>
      </c>
      <c r="N471" s="58" t="s">
        <v>30</v>
      </c>
      <c r="O471" s="58">
        <v>3400</v>
      </c>
      <c r="P471" s="58">
        <v>30</v>
      </c>
      <c r="Q471" s="59" t="s">
        <v>1614</v>
      </c>
      <c r="R471" s="58">
        <v>2024</v>
      </c>
      <c r="S471" s="58">
        <v>2</v>
      </c>
    </row>
    <row r="472" spans="1:19" x14ac:dyDescent="0.25">
      <c r="A472" s="58">
        <v>1434</v>
      </c>
      <c r="B472" s="58" t="s">
        <v>1127</v>
      </c>
      <c r="C472" s="58" t="s">
        <v>13</v>
      </c>
      <c r="D472" s="60">
        <v>29351</v>
      </c>
      <c r="E472" s="58">
        <v>46</v>
      </c>
      <c r="F472" s="58" t="s">
        <v>31</v>
      </c>
      <c r="G472" s="58" t="s">
        <v>21</v>
      </c>
      <c r="H472" s="58">
        <v>8</v>
      </c>
      <c r="I472" s="58" t="s">
        <v>1582</v>
      </c>
      <c r="J472" s="58" t="s">
        <v>1594</v>
      </c>
      <c r="K472" s="60">
        <v>45307</v>
      </c>
      <c r="L472" s="58" t="s">
        <v>16</v>
      </c>
      <c r="M472" s="60">
        <v>45345</v>
      </c>
      <c r="N472" s="58" t="s">
        <v>17</v>
      </c>
      <c r="O472" s="58">
        <v>2900</v>
      </c>
      <c r="P472" s="58">
        <v>38</v>
      </c>
      <c r="Q472" s="59" t="s">
        <v>1614</v>
      </c>
      <c r="R472" s="58">
        <v>2024</v>
      </c>
      <c r="S472" s="58">
        <v>2</v>
      </c>
    </row>
    <row r="473" spans="1:19" x14ac:dyDescent="0.25">
      <c r="A473" s="58">
        <v>2474</v>
      </c>
      <c r="B473" s="58" t="s">
        <v>73</v>
      </c>
      <c r="C473" s="58" t="s">
        <v>13</v>
      </c>
      <c r="D473" s="60">
        <v>33802</v>
      </c>
      <c r="E473" s="58">
        <v>34</v>
      </c>
      <c r="F473" s="58" t="s">
        <v>14</v>
      </c>
      <c r="G473" s="58" t="s">
        <v>18</v>
      </c>
      <c r="H473" s="58">
        <v>0</v>
      </c>
      <c r="I473" s="58" t="s">
        <v>1584</v>
      </c>
      <c r="J473" s="58" t="s">
        <v>20</v>
      </c>
      <c r="K473" s="60">
        <v>45288</v>
      </c>
      <c r="L473" s="58" t="s">
        <v>16</v>
      </c>
      <c r="M473" s="60">
        <v>45343</v>
      </c>
      <c r="N473" s="58" t="s">
        <v>17</v>
      </c>
      <c r="O473" s="58">
        <v>2400</v>
      </c>
      <c r="P473" s="58">
        <v>55</v>
      </c>
      <c r="Q473" s="59" t="s">
        <v>1614</v>
      </c>
      <c r="R473" s="58">
        <v>2024</v>
      </c>
      <c r="S473" s="58">
        <v>2</v>
      </c>
    </row>
    <row r="474" spans="1:19" x14ac:dyDescent="0.25">
      <c r="A474" s="58">
        <v>2721</v>
      </c>
      <c r="B474" s="58" t="s">
        <v>659</v>
      </c>
      <c r="C474" s="58" t="s">
        <v>13</v>
      </c>
      <c r="D474" s="60">
        <v>31129</v>
      </c>
      <c r="E474" s="58">
        <v>41</v>
      </c>
      <c r="F474" s="58" t="s">
        <v>14</v>
      </c>
      <c r="G474" s="58" t="s">
        <v>19</v>
      </c>
      <c r="H474" s="58">
        <v>19</v>
      </c>
      <c r="I474" s="58" t="s">
        <v>1584</v>
      </c>
      <c r="J474" s="58" t="s">
        <v>1657</v>
      </c>
      <c r="K474" s="60">
        <v>45286</v>
      </c>
      <c r="L474" s="58" t="s">
        <v>16</v>
      </c>
      <c r="M474" s="60">
        <v>45334</v>
      </c>
      <c r="N474" s="58" t="s">
        <v>17</v>
      </c>
      <c r="O474" s="58">
        <v>2600</v>
      </c>
      <c r="P474" s="58">
        <v>48</v>
      </c>
      <c r="Q474" s="59" t="s">
        <v>1614</v>
      </c>
      <c r="R474" s="58">
        <v>2024</v>
      </c>
      <c r="S474" s="58">
        <v>2</v>
      </c>
    </row>
    <row r="475" spans="1:19" x14ac:dyDescent="0.25">
      <c r="A475" s="58">
        <v>3389</v>
      </c>
      <c r="B475" s="58" t="s">
        <v>125</v>
      </c>
      <c r="C475" s="58" t="s">
        <v>13</v>
      </c>
      <c r="D475" s="60">
        <v>32970</v>
      </c>
      <c r="E475" s="58">
        <v>36</v>
      </c>
      <c r="F475" s="58" t="s">
        <v>14</v>
      </c>
      <c r="G475" s="58" t="s">
        <v>19</v>
      </c>
      <c r="H475" s="58">
        <v>0</v>
      </c>
      <c r="I475" s="58" t="s">
        <v>1578</v>
      </c>
      <c r="J475" s="58" t="s">
        <v>20</v>
      </c>
      <c r="K475" s="60">
        <v>45303</v>
      </c>
      <c r="L475" s="58" t="s">
        <v>16</v>
      </c>
      <c r="M475" s="60">
        <v>45350</v>
      </c>
      <c r="N475" s="58" t="s">
        <v>17</v>
      </c>
      <c r="O475" s="58">
        <v>2000</v>
      </c>
      <c r="P475" s="58">
        <v>47</v>
      </c>
      <c r="Q475" s="59" t="s">
        <v>1614</v>
      </c>
      <c r="R475" s="58">
        <v>2024</v>
      </c>
      <c r="S475" s="58">
        <v>2</v>
      </c>
    </row>
    <row r="476" spans="1:19" x14ac:dyDescent="0.25">
      <c r="A476" s="58">
        <v>3804</v>
      </c>
      <c r="B476" s="58" t="s">
        <v>141</v>
      </c>
      <c r="C476" s="58" t="s">
        <v>13</v>
      </c>
      <c r="D476" s="60">
        <v>32419</v>
      </c>
      <c r="E476" s="58">
        <v>37</v>
      </c>
      <c r="F476" s="58" t="s">
        <v>14</v>
      </c>
      <c r="G476" s="58" t="s">
        <v>18</v>
      </c>
      <c r="H476" s="58">
        <v>19</v>
      </c>
      <c r="I476" s="58" t="s">
        <v>1582</v>
      </c>
      <c r="J476" s="58" t="s">
        <v>20</v>
      </c>
      <c r="K476" s="60">
        <v>45293</v>
      </c>
      <c r="L476" s="58" t="s">
        <v>16</v>
      </c>
      <c r="M476" s="60">
        <v>45336</v>
      </c>
      <c r="N476" s="58" t="s">
        <v>17</v>
      </c>
      <c r="O476" s="58">
        <v>2600</v>
      </c>
      <c r="P476" s="58">
        <v>43</v>
      </c>
      <c r="Q476" s="59" t="s">
        <v>1614</v>
      </c>
      <c r="R476" s="58">
        <v>2024</v>
      </c>
      <c r="S476" s="58">
        <v>2</v>
      </c>
    </row>
    <row r="477" spans="1:19" x14ac:dyDescent="0.25">
      <c r="A477" s="58">
        <v>3864</v>
      </c>
      <c r="B477" s="58" t="s">
        <v>68</v>
      </c>
      <c r="C477" s="58" t="s">
        <v>13</v>
      </c>
      <c r="D477" s="60">
        <v>37824</v>
      </c>
      <c r="E477" s="58">
        <v>23</v>
      </c>
      <c r="F477" s="58" t="s">
        <v>1591</v>
      </c>
      <c r="G477" s="58" t="s">
        <v>21</v>
      </c>
      <c r="H477" s="58">
        <v>12</v>
      </c>
      <c r="I477" s="58" t="s">
        <v>1589</v>
      </c>
      <c r="J477" s="58" t="s">
        <v>20</v>
      </c>
      <c r="K477" s="60">
        <v>45279</v>
      </c>
      <c r="L477" s="58" t="s">
        <v>16</v>
      </c>
      <c r="M477" s="60">
        <v>45328</v>
      </c>
      <c r="N477" s="58" t="s">
        <v>17</v>
      </c>
      <c r="O477" s="58">
        <v>3100</v>
      </c>
      <c r="P477" s="58">
        <v>49</v>
      </c>
      <c r="Q477" s="59" t="s">
        <v>1614</v>
      </c>
      <c r="R477" s="58">
        <v>2024</v>
      </c>
      <c r="S477" s="58">
        <v>2</v>
      </c>
    </row>
    <row r="478" spans="1:19" x14ac:dyDescent="0.25">
      <c r="A478" s="58">
        <v>1551</v>
      </c>
      <c r="B478" s="58" t="s">
        <v>166</v>
      </c>
      <c r="C478" s="58" t="s">
        <v>13</v>
      </c>
      <c r="D478" s="60">
        <v>27965</v>
      </c>
      <c r="E478" s="58">
        <v>50</v>
      </c>
      <c r="F478" s="58" t="s">
        <v>31</v>
      </c>
      <c r="G478" s="58" t="s">
        <v>18</v>
      </c>
      <c r="H478" s="58">
        <v>2</v>
      </c>
      <c r="I478" s="58" t="s">
        <v>1586</v>
      </c>
      <c r="J478" s="58" t="s">
        <v>1595</v>
      </c>
      <c r="K478" s="60">
        <v>44933</v>
      </c>
      <c r="L478" s="58" t="s">
        <v>16</v>
      </c>
      <c r="M478" s="60">
        <v>44982</v>
      </c>
      <c r="N478" s="58" t="s">
        <v>17</v>
      </c>
      <c r="O478" s="58">
        <v>3600</v>
      </c>
      <c r="P478" s="58">
        <v>49</v>
      </c>
      <c r="Q478" s="59" t="s">
        <v>1614</v>
      </c>
      <c r="R478" s="58">
        <v>2023</v>
      </c>
      <c r="S478" s="58">
        <v>2</v>
      </c>
    </row>
    <row r="479" spans="1:19" x14ac:dyDescent="0.25">
      <c r="A479" s="58">
        <v>2197</v>
      </c>
      <c r="B479" s="58" t="s">
        <v>52</v>
      </c>
      <c r="C479" s="58" t="s">
        <v>13</v>
      </c>
      <c r="D479" s="60">
        <v>38254</v>
      </c>
      <c r="E479" s="58">
        <v>21</v>
      </c>
      <c r="F479" s="58" t="s">
        <v>1591</v>
      </c>
      <c r="G479" s="58" t="s">
        <v>15</v>
      </c>
      <c r="H479" s="58">
        <v>16</v>
      </c>
      <c r="I479" s="58" t="s">
        <v>1578</v>
      </c>
      <c r="J479" s="58" t="s">
        <v>1595</v>
      </c>
      <c r="K479" s="60">
        <v>45308</v>
      </c>
      <c r="L479" s="58" t="s">
        <v>16</v>
      </c>
      <c r="M479" s="60">
        <v>45343</v>
      </c>
      <c r="N479" s="58" t="s">
        <v>17</v>
      </c>
      <c r="O479" s="58">
        <v>2900</v>
      </c>
      <c r="P479" s="58">
        <v>35</v>
      </c>
      <c r="Q479" s="59" t="s">
        <v>1614</v>
      </c>
      <c r="R479" s="58">
        <v>2024</v>
      </c>
      <c r="S479" s="58">
        <v>2</v>
      </c>
    </row>
    <row r="480" spans="1:19" x14ac:dyDescent="0.25">
      <c r="A480" s="58">
        <v>2507</v>
      </c>
      <c r="B480" s="58" t="s">
        <v>205</v>
      </c>
      <c r="C480" s="58" t="s">
        <v>13</v>
      </c>
      <c r="D480" s="60">
        <v>32291</v>
      </c>
      <c r="E480" s="58">
        <v>38</v>
      </c>
      <c r="F480" s="58" t="s">
        <v>14</v>
      </c>
      <c r="G480" s="58" t="s">
        <v>15</v>
      </c>
      <c r="H480" s="58">
        <v>9</v>
      </c>
      <c r="I480" s="58" t="s">
        <v>1585</v>
      </c>
      <c r="J480" s="58" t="s">
        <v>1595</v>
      </c>
      <c r="K480" s="60">
        <v>45276</v>
      </c>
      <c r="L480" s="58" t="s">
        <v>16</v>
      </c>
      <c r="M480" s="60">
        <v>45329</v>
      </c>
      <c r="N480" s="58" t="s">
        <v>17</v>
      </c>
      <c r="O480" s="58">
        <v>2400</v>
      </c>
      <c r="P480" s="58">
        <v>53</v>
      </c>
      <c r="Q480" s="59" t="s">
        <v>1614</v>
      </c>
      <c r="R480" s="58">
        <v>2024</v>
      </c>
      <c r="S480" s="58">
        <v>2</v>
      </c>
    </row>
    <row r="481" spans="1:19" x14ac:dyDescent="0.25">
      <c r="A481" s="58">
        <v>2908</v>
      </c>
      <c r="B481" s="58" t="s">
        <v>236</v>
      </c>
      <c r="C481" s="58" t="s">
        <v>13</v>
      </c>
      <c r="D481" s="60">
        <v>37441</v>
      </c>
      <c r="E481" s="58">
        <v>24</v>
      </c>
      <c r="F481" s="58" t="s">
        <v>1591</v>
      </c>
      <c r="G481" s="58" t="s">
        <v>18</v>
      </c>
      <c r="H481" s="58">
        <v>5</v>
      </c>
      <c r="I481" s="58" t="s">
        <v>1576</v>
      </c>
      <c r="J481" s="58" t="s">
        <v>1595</v>
      </c>
      <c r="K481" s="60">
        <v>45298</v>
      </c>
      <c r="L481" s="58" t="s">
        <v>16</v>
      </c>
      <c r="M481" s="60">
        <v>45350</v>
      </c>
      <c r="N481" s="58" t="s">
        <v>17</v>
      </c>
      <c r="O481" s="58">
        <v>2000</v>
      </c>
      <c r="P481" s="58">
        <v>52</v>
      </c>
      <c r="Q481" s="59" t="s">
        <v>1614</v>
      </c>
      <c r="R481" s="58">
        <v>2024</v>
      </c>
      <c r="S481" s="58">
        <v>2</v>
      </c>
    </row>
    <row r="482" spans="1:19" x14ac:dyDescent="0.25">
      <c r="A482" s="58">
        <v>3979</v>
      </c>
      <c r="B482" s="58" t="s">
        <v>57</v>
      </c>
      <c r="C482" s="58" t="s">
        <v>13</v>
      </c>
      <c r="D482" s="60">
        <v>36305</v>
      </c>
      <c r="E482" s="58">
        <v>27</v>
      </c>
      <c r="F482" s="58" t="s">
        <v>1591</v>
      </c>
      <c r="G482" s="58" t="s">
        <v>15</v>
      </c>
      <c r="H482" s="58">
        <v>5</v>
      </c>
      <c r="I482" s="58" t="s">
        <v>1578</v>
      </c>
      <c r="J482" s="58" t="s">
        <v>1595</v>
      </c>
      <c r="K482" s="60">
        <v>45309</v>
      </c>
      <c r="L482" s="58" t="s">
        <v>16</v>
      </c>
      <c r="M482" s="60">
        <v>45349</v>
      </c>
      <c r="N482" s="58" t="s">
        <v>17</v>
      </c>
      <c r="O482" s="58">
        <v>2100</v>
      </c>
      <c r="P482" s="58">
        <v>40</v>
      </c>
      <c r="Q482" s="59" t="s">
        <v>1614</v>
      </c>
      <c r="R482" s="58">
        <v>2024</v>
      </c>
      <c r="S482" s="58">
        <v>2</v>
      </c>
    </row>
    <row r="483" spans="1:19" x14ac:dyDescent="0.25">
      <c r="A483" s="58">
        <v>1051</v>
      </c>
      <c r="B483" s="58" t="s">
        <v>1284</v>
      </c>
      <c r="C483" s="58" t="s">
        <v>28</v>
      </c>
      <c r="D483" s="60">
        <v>36750</v>
      </c>
      <c r="E483" s="58">
        <v>26</v>
      </c>
      <c r="F483" s="58" t="s">
        <v>1591</v>
      </c>
      <c r="G483" s="58" t="s">
        <v>15</v>
      </c>
      <c r="H483" s="58">
        <v>10</v>
      </c>
      <c r="I483" s="58" t="s">
        <v>1583</v>
      </c>
      <c r="J483" s="58" t="s">
        <v>20</v>
      </c>
      <c r="K483" s="60">
        <v>45315</v>
      </c>
      <c r="L483" s="58" t="s">
        <v>16</v>
      </c>
      <c r="M483" s="60">
        <v>45350</v>
      </c>
      <c r="N483" s="58" t="s">
        <v>17</v>
      </c>
      <c r="O483" s="58">
        <v>3100</v>
      </c>
      <c r="P483" s="58">
        <v>35</v>
      </c>
      <c r="Q483" s="59" t="s">
        <v>1614</v>
      </c>
      <c r="R483" s="58">
        <v>2024</v>
      </c>
      <c r="S483" s="58">
        <v>2</v>
      </c>
    </row>
    <row r="484" spans="1:19" x14ac:dyDescent="0.25">
      <c r="A484" s="58">
        <v>1250</v>
      </c>
      <c r="B484" s="58" t="s">
        <v>879</v>
      </c>
      <c r="C484" s="58" t="s">
        <v>28</v>
      </c>
      <c r="D484" s="60">
        <v>34292</v>
      </c>
      <c r="E484" s="58">
        <v>32</v>
      </c>
      <c r="F484" s="58" t="s">
        <v>14</v>
      </c>
      <c r="G484" s="58" t="s">
        <v>15</v>
      </c>
      <c r="H484" s="58">
        <v>3</v>
      </c>
      <c r="I484" s="58" t="s">
        <v>1580</v>
      </c>
      <c r="J484" s="58" t="s">
        <v>20</v>
      </c>
      <c r="K484" s="60">
        <v>44903</v>
      </c>
      <c r="L484" s="58" t="s">
        <v>16</v>
      </c>
      <c r="M484" s="60">
        <v>44959</v>
      </c>
      <c r="N484" s="58" t="s">
        <v>17</v>
      </c>
      <c r="O484" s="58">
        <v>3900</v>
      </c>
      <c r="P484" s="58">
        <v>56</v>
      </c>
      <c r="Q484" s="59" t="s">
        <v>1614</v>
      </c>
      <c r="R484" s="58">
        <v>2023</v>
      </c>
      <c r="S484" s="58">
        <v>2</v>
      </c>
    </row>
    <row r="485" spans="1:19" x14ac:dyDescent="0.25">
      <c r="A485" s="58">
        <v>1302</v>
      </c>
      <c r="B485" s="58" t="s">
        <v>148</v>
      </c>
      <c r="C485" s="58" t="s">
        <v>28</v>
      </c>
      <c r="D485" s="60">
        <v>28317</v>
      </c>
      <c r="E485" s="58">
        <v>49</v>
      </c>
      <c r="F485" s="58" t="s">
        <v>31</v>
      </c>
      <c r="G485" s="58" t="s">
        <v>15</v>
      </c>
      <c r="H485" s="58">
        <v>19</v>
      </c>
      <c r="I485" s="58" t="s">
        <v>1582</v>
      </c>
      <c r="J485" s="58" t="s">
        <v>20</v>
      </c>
      <c r="K485" s="60">
        <v>44942</v>
      </c>
      <c r="L485" s="58" t="s">
        <v>16</v>
      </c>
      <c r="M485" s="60">
        <v>44976</v>
      </c>
      <c r="N485" s="58" t="s">
        <v>17</v>
      </c>
      <c r="O485" s="58">
        <v>2700</v>
      </c>
      <c r="P485" s="58">
        <v>34</v>
      </c>
      <c r="Q485" s="59" t="s">
        <v>1614</v>
      </c>
      <c r="R485" s="58">
        <v>2023</v>
      </c>
      <c r="S485" s="58">
        <v>2</v>
      </c>
    </row>
    <row r="486" spans="1:19" x14ac:dyDescent="0.25">
      <c r="A486" s="58">
        <v>1339</v>
      </c>
      <c r="B486" s="58" t="s">
        <v>151</v>
      </c>
      <c r="C486" s="58" t="s">
        <v>28</v>
      </c>
      <c r="D486" s="60">
        <v>31706</v>
      </c>
      <c r="E486" s="58">
        <v>39</v>
      </c>
      <c r="F486" s="58" t="s">
        <v>14</v>
      </c>
      <c r="G486" s="58" t="s">
        <v>19</v>
      </c>
      <c r="H486" s="58">
        <v>7</v>
      </c>
      <c r="I486" s="58" t="s">
        <v>1581</v>
      </c>
      <c r="J486" s="58" t="s">
        <v>20</v>
      </c>
      <c r="K486" s="60">
        <v>45288</v>
      </c>
      <c r="L486" s="58" t="s">
        <v>16</v>
      </c>
      <c r="M486" s="60">
        <v>45325</v>
      </c>
      <c r="N486" s="58" t="s">
        <v>17</v>
      </c>
      <c r="O486" s="58">
        <v>2700</v>
      </c>
      <c r="P486" s="58">
        <v>37</v>
      </c>
      <c r="Q486" s="59" t="s">
        <v>1614</v>
      </c>
      <c r="R486" s="58">
        <v>2024</v>
      </c>
      <c r="S486" s="58">
        <v>2</v>
      </c>
    </row>
    <row r="487" spans="1:19" x14ac:dyDescent="0.25">
      <c r="A487" s="58">
        <v>1516</v>
      </c>
      <c r="B487" s="58" t="s">
        <v>939</v>
      </c>
      <c r="C487" s="58" t="s">
        <v>28</v>
      </c>
      <c r="D487" s="60">
        <v>36214</v>
      </c>
      <c r="E487" s="58">
        <v>27</v>
      </c>
      <c r="F487" s="58" t="s">
        <v>1591</v>
      </c>
      <c r="G487" s="58" t="s">
        <v>21</v>
      </c>
      <c r="H487" s="58">
        <v>1</v>
      </c>
      <c r="I487" s="58" t="s">
        <v>1588</v>
      </c>
      <c r="J487" s="58" t="s">
        <v>1594</v>
      </c>
      <c r="K487" s="60">
        <v>45291</v>
      </c>
      <c r="L487" s="58" t="s">
        <v>16</v>
      </c>
      <c r="M487" s="60">
        <v>45331</v>
      </c>
      <c r="N487" s="58" t="s">
        <v>17</v>
      </c>
      <c r="O487" s="58">
        <v>2000</v>
      </c>
      <c r="P487" s="58">
        <v>40</v>
      </c>
      <c r="Q487" s="59" t="s">
        <v>1614</v>
      </c>
      <c r="R487" s="58">
        <v>2024</v>
      </c>
      <c r="S487" s="58">
        <v>2</v>
      </c>
    </row>
    <row r="488" spans="1:19" x14ac:dyDescent="0.25">
      <c r="A488" s="58">
        <v>1613</v>
      </c>
      <c r="B488" s="58" t="s">
        <v>147</v>
      </c>
      <c r="C488" s="58" t="s">
        <v>28</v>
      </c>
      <c r="D488" s="60">
        <v>34003</v>
      </c>
      <c r="E488" s="58">
        <v>33</v>
      </c>
      <c r="F488" s="58" t="s">
        <v>14</v>
      </c>
      <c r="G488" s="58" t="s">
        <v>15</v>
      </c>
      <c r="H488" s="58">
        <v>5</v>
      </c>
      <c r="I488" s="58" t="s">
        <v>1581</v>
      </c>
      <c r="J488" s="58" t="s">
        <v>20</v>
      </c>
      <c r="K488" s="60">
        <v>44916</v>
      </c>
      <c r="L488" s="58" t="s">
        <v>16</v>
      </c>
      <c r="M488" s="60">
        <v>44958</v>
      </c>
      <c r="N488" s="58" t="s">
        <v>17</v>
      </c>
      <c r="O488" s="58">
        <v>3900</v>
      </c>
      <c r="P488" s="58">
        <v>42</v>
      </c>
      <c r="Q488" s="59" t="s">
        <v>1614</v>
      </c>
      <c r="R488" s="58">
        <v>2023</v>
      </c>
      <c r="S488" s="58">
        <v>2</v>
      </c>
    </row>
    <row r="489" spans="1:19" x14ac:dyDescent="0.25">
      <c r="A489" s="58">
        <v>1796</v>
      </c>
      <c r="B489" s="58" t="s">
        <v>433</v>
      </c>
      <c r="C489" s="58" t="s">
        <v>28</v>
      </c>
      <c r="D489" s="60">
        <v>35656</v>
      </c>
      <c r="E489" s="58">
        <v>29</v>
      </c>
      <c r="F489" s="58" t="s">
        <v>1591</v>
      </c>
      <c r="G489" s="58" t="s">
        <v>18</v>
      </c>
      <c r="H489" s="58">
        <v>17</v>
      </c>
      <c r="I489" s="58" t="s">
        <v>1580</v>
      </c>
      <c r="J489" s="58" t="s">
        <v>1594</v>
      </c>
      <c r="K489" s="60">
        <v>45304</v>
      </c>
      <c r="L489" s="58" t="s">
        <v>16</v>
      </c>
      <c r="M489" s="60">
        <v>45350</v>
      </c>
      <c r="N489" s="58" t="s">
        <v>17</v>
      </c>
      <c r="O489" s="58">
        <v>2500</v>
      </c>
      <c r="P489" s="58">
        <v>46</v>
      </c>
      <c r="Q489" s="59" t="s">
        <v>1614</v>
      </c>
      <c r="R489" s="58">
        <v>2024</v>
      </c>
      <c r="S489" s="58">
        <v>2</v>
      </c>
    </row>
    <row r="490" spans="1:19" x14ac:dyDescent="0.25">
      <c r="A490" s="58">
        <v>1915</v>
      </c>
      <c r="B490" s="58" t="s">
        <v>36</v>
      </c>
      <c r="C490" s="58" t="s">
        <v>28</v>
      </c>
      <c r="D490" s="60">
        <v>27644</v>
      </c>
      <c r="E490" s="58">
        <v>50</v>
      </c>
      <c r="F490" s="58" t="s">
        <v>31</v>
      </c>
      <c r="G490" s="58" t="s">
        <v>21</v>
      </c>
      <c r="H490" s="58">
        <v>19</v>
      </c>
      <c r="I490" s="58" t="s">
        <v>1576</v>
      </c>
      <c r="J490" s="58" t="s">
        <v>1657</v>
      </c>
      <c r="K490" s="60">
        <v>45282</v>
      </c>
      <c r="L490" s="58" t="s">
        <v>16</v>
      </c>
      <c r="M490" s="60">
        <v>45332</v>
      </c>
      <c r="N490" s="58" t="s">
        <v>17</v>
      </c>
      <c r="O490" s="58">
        <v>3700</v>
      </c>
      <c r="P490" s="58">
        <v>50</v>
      </c>
      <c r="Q490" s="59" t="s">
        <v>1614</v>
      </c>
      <c r="R490" s="58">
        <v>2024</v>
      </c>
      <c r="S490" s="58">
        <v>2</v>
      </c>
    </row>
    <row r="491" spans="1:19" x14ac:dyDescent="0.25">
      <c r="A491" s="58">
        <v>2019</v>
      </c>
      <c r="B491" s="58" t="s">
        <v>40</v>
      </c>
      <c r="C491" s="58" t="s">
        <v>28</v>
      </c>
      <c r="D491" s="60">
        <v>33947</v>
      </c>
      <c r="E491" s="58">
        <v>33</v>
      </c>
      <c r="F491" s="58" t="s">
        <v>14</v>
      </c>
      <c r="G491" s="58" t="s">
        <v>21</v>
      </c>
      <c r="H491" s="58">
        <v>13</v>
      </c>
      <c r="I491" s="58" t="s">
        <v>1579</v>
      </c>
      <c r="J491" s="58" t="s">
        <v>1594</v>
      </c>
      <c r="K491" s="60">
        <v>45304</v>
      </c>
      <c r="L491" s="58" t="s">
        <v>16</v>
      </c>
      <c r="M491" s="60">
        <v>45340</v>
      </c>
      <c r="N491" s="58" t="s">
        <v>17</v>
      </c>
      <c r="O491" s="58">
        <v>2100</v>
      </c>
      <c r="P491" s="58">
        <v>36</v>
      </c>
      <c r="Q491" s="59" t="s">
        <v>1614</v>
      </c>
      <c r="R491" s="58">
        <v>2024</v>
      </c>
      <c r="S491" s="58">
        <v>2</v>
      </c>
    </row>
    <row r="492" spans="1:19" x14ac:dyDescent="0.25">
      <c r="A492" s="58">
        <v>2150</v>
      </c>
      <c r="B492" s="58" t="s">
        <v>49</v>
      </c>
      <c r="C492" s="58" t="s">
        <v>28</v>
      </c>
      <c r="D492" s="60">
        <v>35354</v>
      </c>
      <c r="E492" s="58">
        <v>29</v>
      </c>
      <c r="F492" s="58" t="s">
        <v>1591</v>
      </c>
      <c r="G492" s="58" t="s">
        <v>19</v>
      </c>
      <c r="H492" s="58">
        <v>9</v>
      </c>
      <c r="I492" s="58" t="s">
        <v>1584</v>
      </c>
      <c r="J492" s="58" t="s">
        <v>20</v>
      </c>
      <c r="K492" s="60">
        <v>44921</v>
      </c>
      <c r="L492" s="58" t="s">
        <v>16</v>
      </c>
      <c r="M492" s="60">
        <v>44972</v>
      </c>
      <c r="N492" s="58" t="s">
        <v>17</v>
      </c>
      <c r="O492" s="58">
        <v>2500</v>
      </c>
      <c r="P492" s="58">
        <v>51</v>
      </c>
      <c r="Q492" s="59" t="s">
        <v>1614</v>
      </c>
      <c r="R492" s="58">
        <v>2023</v>
      </c>
      <c r="S492" s="58">
        <v>2</v>
      </c>
    </row>
    <row r="493" spans="1:19" x14ac:dyDescent="0.25">
      <c r="A493" s="58">
        <v>2640</v>
      </c>
      <c r="B493" s="58" t="s">
        <v>1065</v>
      </c>
      <c r="C493" s="58" t="s">
        <v>28</v>
      </c>
      <c r="D493" s="60">
        <v>29056</v>
      </c>
      <c r="E493" s="58">
        <v>47</v>
      </c>
      <c r="F493" s="58" t="s">
        <v>31</v>
      </c>
      <c r="G493" s="58" t="s">
        <v>15</v>
      </c>
      <c r="H493" s="58">
        <v>15</v>
      </c>
      <c r="I493" s="58" t="s">
        <v>1584</v>
      </c>
      <c r="J493" s="58" t="s">
        <v>1657</v>
      </c>
      <c r="K493" s="60">
        <v>45313</v>
      </c>
      <c r="L493" s="58" t="s">
        <v>16</v>
      </c>
      <c r="M493" s="60">
        <v>45348</v>
      </c>
      <c r="N493" s="58" t="s">
        <v>17</v>
      </c>
      <c r="O493" s="58">
        <v>3500</v>
      </c>
      <c r="P493" s="58">
        <v>35</v>
      </c>
      <c r="Q493" s="59" t="s">
        <v>1614</v>
      </c>
      <c r="R493" s="58">
        <v>2024</v>
      </c>
      <c r="S493" s="58">
        <v>2</v>
      </c>
    </row>
    <row r="494" spans="1:19" x14ac:dyDescent="0.25">
      <c r="A494" s="58">
        <v>2677</v>
      </c>
      <c r="B494" s="58" t="s">
        <v>1158</v>
      </c>
      <c r="C494" s="58" t="s">
        <v>28</v>
      </c>
      <c r="D494" s="60">
        <v>30666</v>
      </c>
      <c r="E494" s="58">
        <v>42</v>
      </c>
      <c r="F494" s="58" t="s">
        <v>31</v>
      </c>
      <c r="G494" s="58" t="s">
        <v>21</v>
      </c>
      <c r="H494" s="58">
        <v>18</v>
      </c>
      <c r="I494" s="58" t="s">
        <v>1584</v>
      </c>
      <c r="J494" s="58" t="s">
        <v>1657</v>
      </c>
      <c r="K494" s="60">
        <v>45276</v>
      </c>
      <c r="L494" s="58" t="s">
        <v>16</v>
      </c>
      <c r="M494" s="60">
        <v>45334</v>
      </c>
      <c r="N494" s="58" t="s">
        <v>17</v>
      </c>
      <c r="O494" s="58">
        <v>3500</v>
      </c>
      <c r="P494" s="58">
        <v>58</v>
      </c>
      <c r="Q494" s="59" t="s">
        <v>1614</v>
      </c>
      <c r="R494" s="58">
        <v>2024</v>
      </c>
      <c r="S494" s="58">
        <v>2</v>
      </c>
    </row>
    <row r="495" spans="1:19" x14ac:dyDescent="0.25">
      <c r="A495" s="58">
        <v>2698</v>
      </c>
      <c r="B495" s="58" t="s">
        <v>1159</v>
      </c>
      <c r="C495" s="58" t="s">
        <v>28</v>
      </c>
      <c r="D495" s="60">
        <v>31354</v>
      </c>
      <c r="E495" s="58">
        <v>40</v>
      </c>
      <c r="F495" s="58" t="s">
        <v>14</v>
      </c>
      <c r="G495" s="58" t="s">
        <v>15</v>
      </c>
      <c r="H495" s="58">
        <v>19</v>
      </c>
      <c r="I495" s="58" t="s">
        <v>1581</v>
      </c>
      <c r="J495" s="58" t="s">
        <v>1657</v>
      </c>
      <c r="K495" s="60">
        <v>44925</v>
      </c>
      <c r="L495" s="58" t="s">
        <v>16</v>
      </c>
      <c r="M495" s="60">
        <v>44969</v>
      </c>
      <c r="N495" s="58" t="s">
        <v>17</v>
      </c>
      <c r="O495" s="58">
        <v>3400</v>
      </c>
      <c r="P495" s="58">
        <v>44</v>
      </c>
      <c r="Q495" s="59" t="s">
        <v>1614</v>
      </c>
      <c r="R495" s="58">
        <v>2023</v>
      </c>
      <c r="S495" s="58">
        <v>2</v>
      </c>
    </row>
    <row r="496" spans="1:19" x14ac:dyDescent="0.25">
      <c r="A496" s="58">
        <v>1748</v>
      </c>
      <c r="B496" s="58" t="s">
        <v>174</v>
      </c>
      <c r="C496" s="58" t="s">
        <v>28</v>
      </c>
      <c r="D496" s="60">
        <v>29591</v>
      </c>
      <c r="E496" s="58">
        <v>45</v>
      </c>
      <c r="F496" s="58" t="s">
        <v>31</v>
      </c>
      <c r="G496" s="58" t="s">
        <v>15</v>
      </c>
      <c r="H496" s="58">
        <v>18</v>
      </c>
      <c r="I496" s="58" t="s">
        <v>1586</v>
      </c>
      <c r="J496" s="58" t="s">
        <v>1595</v>
      </c>
      <c r="K496" s="60">
        <v>45304</v>
      </c>
      <c r="L496" s="58" t="s">
        <v>16</v>
      </c>
      <c r="M496" s="60">
        <v>45350</v>
      </c>
      <c r="N496" s="58" t="s">
        <v>17</v>
      </c>
      <c r="O496" s="58">
        <v>3900</v>
      </c>
      <c r="P496" s="58">
        <v>46</v>
      </c>
      <c r="Q496" s="59" t="s">
        <v>1614</v>
      </c>
      <c r="R496" s="58">
        <v>2024</v>
      </c>
      <c r="S496" s="58">
        <v>2</v>
      </c>
    </row>
    <row r="497" spans="1:19" x14ac:dyDescent="0.25">
      <c r="A497" s="58">
        <v>1752</v>
      </c>
      <c r="B497" s="58" t="s">
        <v>175</v>
      </c>
      <c r="C497" s="58" t="s">
        <v>28</v>
      </c>
      <c r="D497" s="60">
        <v>29110</v>
      </c>
      <c r="E497" s="58">
        <v>46</v>
      </c>
      <c r="F497" s="58" t="s">
        <v>31</v>
      </c>
      <c r="G497" s="58" t="s">
        <v>18</v>
      </c>
      <c r="H497" s="58">
        <v>15</v>
      </c>
      <c r="I497" s="58" t="s">
        <v>1586</v>
      </c>
      <c r="J497" s="58" t="s">
        <v>1595</v>
      </c>
      <c r="K497" s="60">
        <v>44904</v>
      </c>
      <c r="L497" s="58" t="s">
        <v>16</v>
      </c>
      <c r="M497" s="60">
        <v>44961</v>
      </c>
      <c r="N497" s="58" t="s">
        <v>17</v>
      </c>
      <c r="O497" s="58">
        <v>2900</v>
      </c>
      <c r="P497" s="58">
        <v>57</v>
      </c>
      <c r="Q497" s="59" t="s">
        <v>1614</v>
      </c>
      <c r="R497" s="58">
        <v>2023</v>
      </c>
      <c r="S497" s="58">
        <v>2</v>
      </c>
    </row>
    <row r="498" spans="1:19" x14ac:dyDescent="0.25">
      <c r="A498" s="58">
        <v>2154</v>
      </c>
      <c r="B498" s="58" t="s">
        <v>190</v>
      </c>
      <c r="C498" s="58" t="s">
        <v>28</v>
      </c>
      <c r="D498" s="60">
        <v>30224</v>
      </c>
      <c r="E498" s="58">
        <v>43</v>
      </c>
      <c r="F498" s="58" t="s">
        <v>31</v>
      </c>
      <c r="G498" s="58" t="s">
        <v>21</v>
      </c>
      <c r="H498" s="58">
        <v>20</v>
      </c>
      <c r="I498" s="58" t="s">
        <v>1583</v>
      </c>
      <c r="J498" s="58" t="s">
        <v>1595</v>
      </c>
      <c r="K498" s="60">
        <v>45303</v>
      </c>
      <c r="L498" s="58" t="s">
        <v>16</v>
      </c>
      <c r="M498" s="60">
        <v>45351</v>
      </c>
      <c r="N498" s="58" t="s">
        <v>17</v>
      </c>
      <c r="O498" s="58">
        <v>3300</v>
      </c>
      <c r="P498" s="58">
        <v>48</v>
      </c>
      <c r="Q498" s="59" t="s">
        <v>1614</v>
      </c>
      <c r="R498" s="58">
        <v>2024</v>
      </c>
      <c r="S498" s="58">
        <v>2</v>
      </c>
    </row>
    <row r="499" spans="1:19" x14ac:dyDescent="0.25">
      <c r="A499" s="58">
        <v>2319</v>
      </c>
      <c r="B499" s="58" t="s">
        <v>59</v>
      </c>
      <c r="C499" s="58" t="s">
        <v>28</v>
      </c>
      <c r="D499" s="60">
        <v>31768</v>
      </c>
      <c r="E499" s="58">
        <v>39</v>
      </c>
      <c r="F499" s="58" t="s">
        <v>14</v>
      </c>
      <c r="G499" s="58" t="s">
        <v>15</v>
      </c>
      <c r="H499" s="58">
        <v>20</v>
      </c>
      <c r="I499" s="58" t="s">
        <v>1584</v>
      </c>
      <c r="J499" s="58" t="s">
        <v>1595</v>
      </c>
      <c r="K499" s="60">
        <v>44918</v>
      </c>
      <c r="L499" s="58" t="s">
        <v>16</v>
      </c>
      <c r="M499" s="60">
        <v>44965</v>
      </c>
      <c r="N499" s="58" t="s">
        <v>17</v>
      </c>
      <c r="O499" s="58">
        <v>3000</v>
      </c>
      <c r="P499" s="58">
        <v>47</v>
      </c>
      <c r="Q499" s="59" t="s">
        <v>1614</v>
      </c>
      <c r="R499" s="58">
        <v>2023</v>
      </c>
      <c r="S499" s="58">
        <v>2</v>
      </c>
    </row>
    <row r="500" spans="1:19" x14ac:dyDescent="0.25">
      <c r="A500" s="58">
        <v>2444</v>
      </c>
      <c r="B500" s="58" t="s">
        <v>201</v>
      </c>
      <c r="C500" s="58" t="s">
        <v>28</v>
      </c>
      <c r="D500" s="60">
        <v>28737</v>
      </c>
      <c r="E500" s="58">
        <v>47</v>
      </c>
      <c r="F500" s="58" t="s">
        <v>31</v>
      </c>
      <c r="G500" s="58" t="s">
        <v>18</v>
      </c>
      <c r="H500" s="58">
        <v>14</v>
      </c>
      <c r="I500" s="58" t="s">
        <v>1581</v>
      </c>
      <c r="J500" s="58" t="s">
        <v>1595</v>
      </c>
      <c r="K500" s="60">
        <v>44948</v>
      </c>
      <c r="L500" s="58" t="s">
        <v>16</v>
      </c>
      <c r="M500" s="60">
        <v>44980</v>
      </c>
      <c r="N500" s="58" t="s">
        <v>17</v>
      </c>
      <c r="O500" s="58">
        <v>2900</v>
      </c>
      <c r="P500" s="58">
        <v>32</v>
      </c>
      <c r="Q500" s="59" t="s">
        <v>1614</v>
      </c>
      <c r="R500" s="58">
        <v>2023</v>
      </c>
      <c r="S500" s="58">
        <v>2</v>
      </c>
    </row>
    <row r="501" spans="1:19" x14ac:dyDescent="0.25">
      <c r="A501" s="58">
        <v>2735</v>
      </c>
      <c r="B501" s="58" t="s">
        <v>83</v>
      </c>
      <c r="C501" s="58" t="s">
        <v>28</v>
      </c>
      <c r="D501" s="60">
        <v>33464</v>
      </c>
      <c r="E501" s="58">
        <v>35</v>
      </c>
      <c r="F501" s="58" t="s">
        <v>14</v>
      </c>
      <c r="G501" s="58" t="s">
        <v>21</v>
      </c>
      <c r="H501" s="58">
        <v>14</v>
      </c>
      <c r="I501" s="58" t="s">
        <v>1576</v>
      </c>
      <c r="J501" s="58" t="s">
        <v>1595</v>
      </c>
      <c r="K501" s="60">
        <v>44929</v>
      </c>
      <c r="L501" s="58" t="s">
        <v>16</v>
      </c>
      <c r="M501" s="60">
        <v>44959</v>
      </c>
      <c r="N501" s="58" t="s">
        <v>17</v>
      </c>
      <c r="O501" s="58">
        <v>2800</v>
      </c>
      <c r="P501" s="58">
        <v>30</v>
      </c>
      <c r="Q501" s="59" t="s">
        <v>1614</v>
      </c>
      <c r="R501" s="58">
        <v>2023</v>
      </c>
      <c r="S501" s="58">
        <v>2</v>
      </c>
    </row>
    <row r="502" spans="1:19" x14ac:dyDescent="0.25">
      <c r="A502" s="58">
        <v>3181</v>
      </c>
      <c r="B502" s="58" t="s">
        <v>107</v>
      </c>
      <c r="C502" s="58" t="s">
        <v>28</v>
      </c>
      <c r="D502" s="60">
        <v>36482</v>
      </c>
      <c r="E502" s="58">
        <v>26</v>
      </c>
      <c r="F502" s="58" t="s">
        <v>1591</v>
      </c>
      <c r="G502" s="58" t="s">
        <v>18</v>
      </c>
      <c r="H502" s="58">
        <v>8</v>
      </c>
      <c r="I502" s="58" t="s">
        <v>1589</v>
      </c>
      <c r="J502" s="58" t="s">
        <v>1595</v>
      </c>
      <c r="K502" s="60">
        <v>45300</v>
      </c>
      <c r="L502" s="58" t="s">
        <v>16</v>
      </c>
      <c r="M502" s="60">
        <v>45335</v>
      </c>
      <c r="N502" s="58" t="s">
        <v>17</v>
      </c>
      <c r="O502" s="58">
        <v>3000</v>
      </c>
      <c r="P502" s="58">
        <v>35</v>
      </c>
      <c r="Q502" s="59" t="s">
        <v>1614</v>
      </c>
      <c r="R502" s="58">
        <v>2024</v>
      </c>
      <c r="S502" s="58">
        <v>2</v>
      </c>
    </row>
    <row r="503" spans="1:19" x14ac:dyDescent="0.25">
      <c r="A503" s="58">
        <v>3251</v>
      </c>
      <c r="B503" s="58" t="s">
        <v>114</v>
      </c>
      <c r="C503" s="58" t="s">
        <v>28</v>
      </c>
      <c r="D503" s="60">
        <v>29384</v>
      </c>
      <c r="E503" s="58">
        <v>46</v>
      </c>
      <c r="F503" s="58" t="s">
        <v>31</v>
      </c>
      <c r="G503" s="58" t="s">
        <v>18</v>
      </c>
      <c r="H503" s="58">
        <v>14</v>
      </c>
      <c r="I503" s="58" t="s">
        <v>1588</v>
      </c>
      <c r="J503" s="58" t="s">
        <v>1595</v>
      </c>
      <c r="K503" s="60">
        <v>45296</v>
      </c>
      <c r="L503" s="58" t="s">
        <v>16</v>
      </c>
      <c r="M503" s="60">
        <v>45337</v>
      </c>
      <c r="N503" s="58" t="s">
        <v>17</v>
      </c>
      <c r="O503" s="58">
        <v>2000</v>
      </c>
      <c r="P503" s="58">
        <v>41</v>
      </c>
      <c r="Q503" s="59" t="s">
        <v>1614</v>
      </c>
      <c r="R503" s="58">
        <v>2024</v>
      </c>
      <c r="S503" s="58">
        <v>2</v>
      </c>
    </row>
    <row r="504" spans="1:19" x14ac:dyDescent="0.25">
      <c r="A504" s="58">
        <v>3840</v>
      </c>
      <c r="B504" s="58" t="s">
        <v>289</v>
      </c>
      <c r="C504" s="58" t="s">
        <v>28</v>
      </c>
      <c r="D504" s="60">
        <v>29227</v>
      </c>
      <c r="E504" s="58">
        <v>46</v>
      </c>
      <c r="F504" s="58" t="s">
        <v>31</v>
      </c>
      <c r="G504" s="58" t="s">
        <v>19</v>
      </c>
      <c r="H504" s="58">
        <v>7</v>
      </c>
      <c r="I504" s="58" t="s">
        <v>1586</v>
      </c>
      <c r="J504" s="58" t="s">
        <v>1595</v>
      </c>
      <c r="K504" s="60">
        <v>45291</v>
      </c>
      <c r="L504" s="58" t="s">
        <v>16</v>
      </c>
      <c r="M504" s="60">
        <v>45346</v>
      </c>
      <c r="N504" s="58" t="s">
        <v>17</v>
      </c>
      <c r="O504" s="58">
        <v>2700</v>
      </c>
      <c r="P504" s="58">
        <v>55</v>
      </c>
      <c r="Q504" s="59" t="s">
        <v>1614</v>
      </c>
      <c r="R504" s="58">
        <v>2024</v>
      </c>
      <c r="S504" s="58">
        <v>2</v>
      </c>
    </row>
    <row r="505" spans="1:19" x14ac:dyDescent="0.25">
      <c r="A505" s="58">
        <v>1412</v>
      </c>
      <c r="B505" s="58" t="s">
        <v>535</v>
      </c>
      <c r="C505" s="58" t="s">
        <v>28</v>
      </c>
      <c r="D505" s="60">
        <v>29710</v>
      </c>
      <c r="E505" s="58">
        <v>45</v>
      </c>
      <c r="F505" s="58" t="s">
        <v>31</v>
      </c>
      <c r="G505" s="58" t="s">
        <v>19</v>
      </c>
      <c r="H505" s="58">
        <v>5</v>
      </c>
      <c r="I505" s="58" t="s">
        <v>1581</v>
      </c>
      <c r="J505" s="58" t="s">
        <v>1594</v>
      </c>
      <c r="K505" s="60">
        <v>44961</v>
      </c>
      <c r="L505" s="58" t="s">
        <v>26</v>
      </c>
      <c r="M505" s="60">
        <v>44994</v>
      </c>
      <c r="N505" s="58" t="s">
        <v>1668</v>
      </c>
      <c r="O505" s="58">
        <v>3900</v>
      </c>
      <c r="P505" s="58">
        <v>33</v>
      </c>
      <c r="Q505" s="59" t="s">
        <v>1615</v>
      </c>
      <c r="R505" s="58">
        <v>2023</v>
      </c>
      <c r="S505" s="58">
        <v>3</v>
      </c>
    </row>
    <row r="506" spans="1:19" x14ac:dyDescent="0.25">
      <c r="A506" s="58">
        <v>1440</v>
      </c>
      <c r="B506" s="58" t="s">
        <v>670</v>
      </c>
      <c r="C506" s="58" t="s">
        <v>28</v>
      </c>
      <c r="D506" s="60">
        <v>29552</v>
      </c>
      <c r="E506" s="58">
        <v>45</v>
      </c>
      <c r="F506" s="58" t="s">
        <v>31</v>
      </c>
      <c r="G506" s="58" t="s">
        <v>18</v>
      </c>
      <c r="H506" s="58">
        <v>7</v>
      </c>
      <c r="I506" s="58" t="s">
        <v>1590</v>
      </c>
      <c r="J506" s="58" t="s">
        <v>1594</v>
      </c>
      <c r="K506" s="60">
        <v>44951</v>
      </c>
      <c r="L506" s="58" t="s">
        <v>26</v>
      </c>
      <c r="M506" s="60">
        <v>44988</v>
      </c>
      <c r="N506" s="58" t="s">
        <v>1668</v>
      </c>
      <c r="O506" s="58">
        <v>2200</v>
      </c>
      <c r="P506" s="58">
        <v>37</v>
      </c>
      <c r="Q506" s="59" t="s">
        <v>1615</v>
      </c>
      <c r="R506" s="58">
        <v>2023</v>
      </c>
      <c r="S506" s="58">
        <v>3</v>
      </c>
    </row>
    <row r="507" spans="1:19" x14ac:dyDescent="0.25">
      <c r="A507" s="58">
        <v>1540</v>
      </c>
      <c r="B507" s="58" t="s">
        <v>634</v>
      </c>
      <c r="C507" s="58" t="s">
        <v>28</v>
      </c>
      <c r="D507" s="60">
        <v>30966</v>
      </c>
      <c r="E507" s="58">
        <v>41</v>
      </c>
      <c r="F507" s="58" t="s">
        <v>31</v>
      </c>
      <c r="G507" s="58" t="s">
        <v>18</v>
      </c>
      <c r="H507" s="58">
        <v>0</v>
      </c>
      <c r="I507" s="58" t="s">
        <v>1575</v>
      </c>
      <c r="J507" s="58" t="s">
        <v>1594</v>
      </c>
      <c r="K507" s="60">
        <v>45320</v>
      </c>
      <c r="L507" s="58" t="s">
        <v>26</v>
      </c>
      <c r="M507" s="60">
        <v>45361</v>
      </c>
      <c r="N507" s="58" t="s">
        <v>1668</v>
      </c>
      <c r="O507" s="58">
        <v>2400</v>
      </c>
      <c r="P507" s="58">
        <v>41</v>
      </c>
      <c r="Q507" s="59" t="s">
        <v>1615</v>
      </c>
      <c r="R507" s="58">
        <v>2024</v>
      </c>
      <c r="S507" s="58">
        <v>3</v>
      </c>
    </row>
    <row r="508" spans="1:19" x14ac:dyDescent="0.25">
      <c r="A508" s="58">
        <v>1605</v>
      </c>
      <c r="B508" s="58" t="s">
        <v>894</v>
      </c>
      <c r="C508" s="58" t="s">
        <v>28</v>
      </c>
      <c r="D508" s="60">
        <v>29055</v>
      </c>
      <c r="E508" s="58">
        <v>47</v>
      </c>
      <c r="F508" s="58" t="s">
        <v>31</v>
      </c>
      <c r="G508" s="58" t="s">
        <v>21</v>
      </c>
      <c r="H508" s="58">
        <v>2</v>
      </c>
      <c r="I508" s="58" t="s">
        <v>1579</v>
      </c>
      <c r="J508" s="58" t="s">
        <v>1594</v>
      </c>
      <c r="K508" s="60">
        <v>45305</v>
      </c>
      <c r="L508" s="58" t="s">
        <v>26</v>
      </c>
      <c r="M508" s="60">
        <v>45361</v>
      </c>
      <c r="N508" s="58" t="s">
        <v>1668</v>
      </c>
      <c r="O508" s="58">
        <v>2100</v>
      </c>
      <c r="P508" s="58">
        <v>56</v>
      </c>
      <c r="Q508" s="59" t="s">
        <v>1615</v>
      </c>
      <c r="R508" s="58">
        <v>2024</v>
      </c>
      <c r="S508" s="58">
        <v>3</v>
      </c>
    </row>
    <row r="509" spans="1:19" x14ac:dyDescent="0.25">
      <c r="A509" s="58">
        <v>1794</v>
      </c>
      <c r="B509" s="58" t="s">
        <v>684</v>
      </c>
      <c r="C509" s="58" t="s">
        <v>28</v>
      </c>
      <c r="D509" s="60">
        <v>29654</v>
      </c>
      <c r="E509" s="58">
        <v>45</v>
      </c>
      <c r="F509" s="58" t="s">
        <v>31</v>
      </c>
      <c r="G509" s="58" t="s">
        <v>19</v>
      </c>
      <c r="H509" s="58">
        <v>6</v>
      </c>
      <c r="I509" s="58" t="s">
        <v>1576</v>
      </c>
      <c r="J509" s="58" t="s">
        <v>1594</v>
      </c>
      <c r="K509" s="60">
        <v>45321</v>
      </c>
      <c r="L509" s="58" t="s">
        <v>26</v>
      </c>
      <c r="M509" s="60">
        <v>45372</v>
      </c>
      <c r="N509" s="58" t="s">
        <v>1668</v>
      </c>
      <c r="O509" s="58">
        <v>2300</v>
      </c>
      <c r="P509" s="58">
        <v>51</v>
      </c>
      <c r="Q509" s="59" t="s">
        <v>1615</v>
      </c>
      <c r="R509" s="58">
        <v>2024</v>
      </c>
      <c r="S509" s="58">
        <v>3</v>
      </c>
    </row>
    <row r="510" spans="1:19" x14ac:dyDescent="0.25">
      <c r="A510" s="58">
        <v>2326</v>
      </c>
      <c r="B510" s="58" t="s">
        <v>51</v>
      </c>
      <c r="C510" s="58" t="s">
        <v>28</v>
      </c>
      <c r="D510" s="60">
        <v>27594</v>
      </c>
      <c r="E510" s="58">
        <v>51</v>
      </c>
      <c r="F510" s="58" t="s">
        <v>31</v>
      </c>
      <c r="G510" s="58" t="s">
        <v>19</v>
      </c>
      <c r="H510" s="58">
        <v>1</v>
      </c>
      <c r="I510" s="58" t="s">
        <v>1584</v>
      </c>
      <c r="J510" s="58" t="s">
        <v>1594</v>
      </c>
      <c r="K510" s="60">
        <v>44956</v>
      </c>
      <c r="L510" s="58" t="s">
        <v>26</v>
      </c>
      <c r="M510" s="60">
        <v>44990</v>
      </c>
      <c r="N510" s="58" t="s">
        <v>1668</v>
      </c>
      <c r="O510" s="58">
        <v>3600</v>
      </c>
      <c r="P510" s="58">
        <v>34</v>
      </c>
      <c r="Q510" s="59" t="s">
        <v>1615</v>
      </c>
      <c r="R510" s="58">
        <v>2023</v>
      </c>
      <c r="S510" s="58">
        <v>3</v>
      </c>
    </row>
    <row r="511" spans="1:19" x14ac:dyDescent="0.25">
      <c r="A511" s="58">
        <v>2591</v>
      </c>
      <c r="B511" s="58" t="s">
        <v>1015</v>
      </c>
      <c r="C511" s="58" t="s">
        <v>28</v>
      </c>
      <c r="D511" s="60">
        <v>27869</v>
      </c>
      <c r="E511" s="58">
        <v>50</v>
      </c>
      <c r="F511" s="58" t="s">
        <v>31</v>
      </c>
      <c r="G511" s="58" t="s">
        <v>19</v>
      </c>
      <c r="H511" s="58">
        <v>8</v>
      </c>
      <c r="I511" s="58" t="s">
        <v>1576</v>
      </c>
      <c r="J511" s="58" t="s">
        <v>1594</v>
      </c>
      <c r="K511" s="60">
        <v>45312</v>
      </c>
      <c r="L511" s="58" t="s">
        <v>26</v>
      </c>
      <c r="M511" s="60">
        <v>45353</v>
      </c>
      <c r="N511" s="58" t="s">
        <v>1668</v>
      </c>
      <c r="O511" s="58">
        <v>3400</v>
      </c>
      <c r="P511" s="58">
        <v>41</v>
      </c>
      <c r="Q511" s="59" t="s">
        <v>1615</v>
      </c>
      <c r="R511" s="58">
        <v>2024</v>
      </c>
      <c r="S511" s="58">
        <v>3</v>
      </c>
    </row>
    <row r="512" spans="1:19" x14ac:dyDescent="0.25">
      <c r="A512" s="58">
        <v>3617</v>
      </c>
      <c r="B512" s="58" t="s">
        <v>1042</v>
      </c>
      <c r="C512" s="58" t="s">
        <v>28</v>
      </c>
      <c r="D512" s="60">
        <v>29345</v>
      </c>
      <c r="E512" s="58">
        <v>46</v>
      </c>
      <c r="F512" s="58" t="s">
        <v>31</v>
      </c>
      <c r="G512" s="58" t="s">
        <v>21</v>
      </c>
      <c r="H512" s="58">
        <v>12</v>
      </c>
      <c r="I512" s="58" t="s">
        <v>1583</v>
      </c>
      <c r="J512" s="58" t="s">
        <v>1594</v>
      </c>
      <c r="K512" s="60">
        <v>45330</v>
      </c>
      <c r="L512" s="58" t="s">
        <v>26</v>
      </c>
      <c r="M512" s="60">
        <v>45381</v>
      </c>
      <c r="N512" s="58" t="s">
        <v>1668</v>
      </c>
      <c r="O512" s="58">
        <v>3200</v>
      </c>
      <c r="P512" s="58">
        <v>51</v>
      </c>
      <c r="Q512" s="59" t="s">
        <v>1615</v>
      </c>
      <c r="R512" s="58">
        <v>2024</v>
      </c>
      <c r="S512" s="58">
        <v>3</v>
      </c>
    </row>
    <row r="513" spans="1:19" x14ac:dyDescent="0.25">
      <c r="A513" s="58">
        <v>3661</v>
      </c>
      <c r="B513" s="58" t="s">
        <v>843</v>
      </c>
      <c r="C513" s="58" t="s">
        <v>28</v>
      </c>
      <c r="D513" s="60">
        <v>30157</v>
      </c>
      <c r="E513" s="58">
        <v>44</v>
      </c>
      <c r="F513" s="58" t="s">
        <v>31</v>
      </c>
      <c r="G513" s="58" t="s">
        <v>19</v>
      </c>
      <c r="H513" s="58">
        <v>9</v>
      </c>
      <c r="I513" s="58" t="s">
        <v>1590</v>
      </c>
      <c r="J513" s="58" t="s">
        <v>1594</v>
      </c>
      <c r="K513" s="60">
        <v>44947</v>
      </c>
      <c r="L513" s="58" t="s">
        <v>26</v>
      </c>
      <c r="M513" s="60">
        <v>44986</v>
      </c>
      <c r="N513" s="58" t="s">
        <v>1668</v>
      </c>
      <c r="O513" s="58">
        <v>2800</v>
      </c>
      <c r="P513" s="58">
        <v>39</v>
      </c>
      <c r="Q513" s="59" t="s">
        <v>1615</v>
      </c>
      <c r="R513" s="58">
        <v>2023</v>
      </c>
      <c r="S513" s="58">
        <v>3</v>
      </c>
    </row>
    <row r="514" spans="1:19" x14ac:dyDescent="0.25">
      <c r="A514" s="58">
        <v>3935</v>
      </c>
      <c r="B514" s="58" t="s">
        <v>440</v>
      </c>
      <c r="C514" s="58" t="s">
        <v>28</v>
      </c>
      <c r="D514" s="60">
        <v>30967</v>
      </c>
      <c r="E514" s="58">
        <v>41</v>
      </c>
      <c r="F514" s="58" t="s">
        <v>31</v>
      </c>
      <c r="G514" s="58" t="s">
        <v>21</v>
      </c>
      <c r="H514" s="58">
        <v>12</v>
      </c>
      <c r="I514" s="58" t="s">
        <v>1584</v>
      </c>
      <c r="J514" s="58" t="s">
        <v>1594</v>
      </c>
      <c r="K514" s="60">
        <v>45314</v>
      </c>
      <c r="L514" s="58" t="s">
        <v>26</v>
      </c>
      <c r="M514" s="60">
        <v>45372</v>
      </c>
      <c r="N514" s="58" t="s">
        <v>1668</v>
      </c>
      <c r="O514" s="58">
        <v>2800</v>
      </c>
      <c r="P514" s="58">
        <v>58</v>
      </c>
      <c r="Q514" s="59" t="s">
        <v>1615</v>
      </c>
      <c r="R514" s="58">
        <v>2024</v>
      </c>
      <c r="S514" s="58">
        <v>3</v>
      </c>
    </row>
    <row r="515" spans="1:19" x14ac:dyDescent="0.25">
      <c r="A515" s="58">
        <v>1525</v>
      </c>
      <c r="B515" s="58" t="s">
        <v>173</v>
      </c>
      <c r="C515" s="58" t="s">
        <v>28</v>
      </c>
      <c r="D515" s="60">
        <v>34705</v>
      </c>
      <c r="E515" s="58">
        <v>31</v>
      </c>
      <c r="F515" s="58" t="s">
        <v>14</v>
      </c>
      <c r="G515" s="58" t="s">
        <v>18</v>
      </c>
      <c r="H515" s="58">
        <v>11</v>
      </c>
      <c r="I515" s="58" t="s">
        <v>1584</v>
      </c>
      <c r="J515" s="58" t="s">
        <v>1594</v>
      </c>
      <c r="K515" s="60">
        <v>45316</v>
      </c>
      <c r="L515" s="58" t="s">
        <v>26</v>
      </c>
      <c r="M515" s="60">
        <v>45361</v>
      </c>
      <c r="N515" s="58" t="s">
        <v>1668</v>
      </c>
      <c r="O515" s="58">
        <v>2600</v>
      </c>
      <c r="P515" s="58">
        <v>45</v>
      </c>
      <c r="Q515" s="59" t="s">
        <v>1615</v>
      </c>
      <c r="R515" s="58">
        <v>2024</v>
      </c>
      <c r="S515" s="58">
        <v>3</v>
      </c>
    </row>
    <row r="516" spans="1:19" x14ac:dyDescent="0.25">
      <c r="A516" s="58">
        <v>1619</v>
      </c>
      <c r="B516" s="58" t="s">
        <v>278</v>
      </c>
      <c r="C516" s="58" t="s">
        <v>28</v>
      </c>
      <c r="D516" s="60">
        <v>34525</v>
      </c>
      <c r="E516" s="58">
        <v>32</v>
      </c>
      <c r="F516" s="58" t="s">
        <v>14</v>
      </c>
      <c r="G516" s="58" t="s">
        <v>19</v>
      </c>
      <c r="H516" s="58">
        <v>13</v>
      </c>
      <c r="I516" s="58" t="s">
        <v>1590</v>
      </c>
      <c r="J516" s="58" t="s">
        <v>1594</v>
      </c>
      <c r="K516" s="60">
        <v>44957</v>
      </c>
      <c r="L516" s="58" t="s">
        <v>26</v>
      </c>
      <c r="M516" s="60">
        <v>44990</v>
      </c>
      <c r="N516" s="58" t="s">
        <v>1668</v>
      </c>
      <c r="O516" s="58">
        <v>2500</v>
      </c>
      <c r="P516" s="58">
        <v>33</v>
      </c>
      <c r="Q516" s="59" t="s">
        <v>1615</v>
      </c>
      <c r="R516" s="58">
        <v>2023</v>
      </c>
      <c r="S516" s="58">
        <v>3</v>
      </c>
    </row>
    <row r="517" spans="1:19" x14ac:dyDescent="0.25">
      <c r="A517" s="58">
        <v>1957</v>
      </c>
      <c r="B517" s="58" t="s">
        <v>654</v>
      </c>
      <c r="C517" s="58" t="s">
        <v>28</v>
      </c>
      <c r="D517" s="60">
        <v>34572</v>
      </c>
      <c r="E517" s="58">
        <v>31</v>
      </c>
      <c r="F517" s="58" t="s">
        <v>14</v>
      </c>
      <c r="G517" s="58" t="s">
        <v>18</v>
      </c>
      <c r="H517" s="58">
        <v>8</v>
      </c>
      <c r="I517" s="58" t="s">
        <v>1579</v>
      </c>
      <c r="J517" s="58" t="s">
        <v>1594</v>
      </c>
      <c r="K517" s="60">
        <v>45323</v>
      </c>
      <c r="L517" s="58" t="s">
        <v>26</v>
      </c>
      <c r="M517" s="60">
        <v>45353</v>
      </c>
      <c r="N517" s="58" t="s">
        <v>1668</v>
      </c>
      <c r="O517" s="58">
        <v>2200</v>
      </c>
      <c r="P517" s="58">
        <v>30</v>
      </c>
      <c r="Q517" s="59" t="s">
        <v>1615</v>
      </c>
      <c r="R517" s="58">
        <v>2024</v>
      </c>
      <c r="S517" s="58">
        <v>3</v>
      </c>
    </row>
    <row r="518" spans="1:19" x14ac:dyDescent="0.25">
      <c r="A518" s="58">
        <v>1973</v>
      </c>
      <c r="B518" s="58" t="s">
        <v>1289</v>
      </c>
      <c r="C518" s="58" t="s">
        <v>28</v>
      </c>
      <c r="D518" s="60">
        <v>33667</v>
      </c>
      <c r="E518" s="58">
        <v>34</v>
      </c>
      <c r="F518" s="58" t="s">
        <v>14</v>
      </c>
      <c r="G518" s="58" t="s">
        <v>21</v>
      </c>
      <c r="H518" s="58">
        <v>2</v>
      </c>
      <c r="I518" s="58" t="s">
        <v>1581</v>
      </c>
      <c r="J518" s="58" t="s">
        <v>1594</v>
      </c>
      <c r="K518" s="60">
        <v>44959</v>
      </c>
      <c r="L518" s="58" t="s">
        <v>26</v>
      </c>
      <c r="M518" s="60">
        <v>45004</v>
      </c>
      <c r="N518" s="58" t="s">
        <v>1668</v>
      </c>
      <c r="O518" s="58">
        <v>3500</v>
      </c>
      <c r="P518" s="58">
        <v>45</v>
      </c>
      <c r="Q518" s="59" t="s">
        <v>1615</v>
      </c>
      <c r="R518" s="58">
        <v>2023</v>
      </c>
      <c r="S518" s="58">
        <v>3</v>
      </c>
    </row>
    <row r="519" spans="1:19" x14ac:dyDescent="0.25">
      <c r="A519" s="58">
        <v>2078</v>
      </c>
      <c r="B519" s="58" t="s">
        <v>1411</v>
      </c>
      <c r="C519" s="58" t="s">
        <v>28</v>
      </c>
      <c r="D519" s="60">
        <v>32797</v>
      </c>
      <c r="E519" s="58">
        <v>36</v>
      </c>
      <c r="F519" s="58" t="s">
        <v>14</v>
      </c>
      <c r="G519" s="58" t="s">
        <v>21</v>
      </c>
      <c r="H519" s="58">
        <v>9</v>
      </c>
      <c r="I519" s="58" t="s">
        <v>1579</v>
      </c>
      <c r="J519" s="58" t="s">
        <v>1594</v>
      </c>
      <c r="K519" s="60">
        <v>44967</v>
      </c>
      <c r="L519" s="58" t="s">
        <v>26</v>
      </c>
      <c r="M519" s="60">
        <v>45016</v>
      </c>
      <c r="N519" s="58" t="s">
        <v>1668</v>
      </c>
      <c r="O519" s="58">
        <v>2500</v>
      </c>
      <c r="P519" s="58">
        <v>49</v>
      </c>
      <c r="Q519" s="59" t="s">
        <v>1615</v>
      </c>
      <c r="R519" s="58">
        <v>2023</v>
      </c>
      <c r="S519" s="58">
        <v>3</v>
      </c>
    </row>
    <row r="520" spans="1:19" x14ac:dyDescent="0.25">
      <c r="A520" s="58">
        <v>2304</v>
      </c>
      <c r="B520" s="58" t="s">
        <v>453</v>
      </c>
      <c r="C520" s="58" t="s">
        <v>28</v>
      </c>
      <c r="D520" s="60">
        <v>33111</v>
      </c>
      <c r="E520" s="58">
        <v>35</v>
      </c>
      <c r="F520" s="58" t="s">
        <v>14</v>
      </c>
      <c r="G520" s="58" t="s">
        <v>21</v>
      </c>
      <c r="H520" s="58">
        <v>6</v>
      </c>
      <c r="I520" s="58" t="s">
        <v>1579</v>
      </c>
      <c r="J520" s="58" t="s">
        <v>1594</v>
      </c>
      <c r="K520" s="60">
        <v>44940</v>
      </c>
      <c r="L520" s="58" t="s">
        <v>26</v>
      </c>
      <c r="M520" s="60">
        <v>44998</v>
      </c>
      <c r="N520" s="58" t="s">
        <v>1668</v>
      </c>
      <c r="O520" s="58">
        <v>2100</v>
      </c>
      <c r="P520" s="58">
        <v>58</v>
      </c>
      <c r="Q520" s="59" t="s">
        <v>1615</v>
      </c>
      <c r="R520" s="58">
        <v>2023</v>
      </c>
      <c r="S520" s="58">
        <v>3</v>
      </c>
    </row>
    <row r="521" spans="1:19" x14ac:dyDescent="0.25">
      <c r="A521" s="58">
        <v>2362</v>
      </c>
      <c r="B521" s="58" t="s">
        <v>482</v>
      </c>
      <c r="C521" s="58" t="s">
        <v>28</v>
      </c>
      <c r="D521" s="60">
        <v>32575</v>
      </c>
      <c r="E521" s="58">
        <v>37</v>
      </c>
      <c r="F521" s="58" t="s">
        <v>14</v>
      </c>
      <c r="G521" s="58" t="s">
        <v>18</v>
      </c>
      <c r="H521" s="58">
        <v>8</v>
      </c>
      <c r="I521" s="58" t="s">
        <v>1588</v>
      </c>
      <c r="J521" s="58" t="s">
        <v>1594</v>
      </c>
      <c r="K521" s="60">
        <v>45337</v>
      </c>
      <c r="L521" s="58" t="s">
        <v>26</v>
      </c>
      <c r="M521" s="60">
        <v>45381</v>
      </c>
      <c r="N521" s="58" t="s">
        <v>1668</v>
      </c>
      <c r="O521" s="58">
        <v>2200</v>
      </c>
      <c r="P521" s="58">
        <v>44</v>
      </c>
      <c r="Q521" s="59" t="s">
        <v>1615</v>
      </c>
      <c r="R521" s="58">
        <v>2024</v>
      </c>
      <c r="S521" s="58">
        <v>3</v>
      </c>
    </row>
    <row r="522" spans="1:19" x14ac:dyDescent="0.25">
      <c r="A522" s="58">
        <v>2806</v>
      </c>
      <c r="B522" s="58" t="s">
        <v>501</v>
      </c>
      <c r="C522" s="58" t="s">
        <v>28</v>
      </c>
      <c r="D522" s="60">
        <v>31384</v>
      </c>
      <c r="E522" s="58">
        <v>40</v>
      </c>
      <c r="F522" s="58" t="s">
        <v>14</v>
      </c>
      <c r="G522" s="58" t="s">
        <v>21</v>
      </c>
      <c r="H522" s="58">
        <v>1</v>
      </c>
      <c r="I522" s="58" t="s">
        <v>1587</v>
      </c>
      <c r="J522" s="58" t="s">
        <v>1594</v>
      </c>
      <c r="K522" s="60">
        <v>44948</v>
      </c>
      <c r="L522" s="58" t="s">
        <v>26</v>
      </c>
      <c r="M522" s="60">
        <v>44997</v>
      </c>
      <c r="N522" s="58" t="s">
        <v>1668</v>
      </c>
      <c r="O522" s="58">
        <v>3900</v>
      </c>
      <c r="P522" s="58">
        <v>49</v>
      </c>
      <c r="Q522" s="59" t="s">
        <v>1615</v>
      </c>
      <c r="R522" s="58">
        <v>2023</v>
      </c>
      <c r="S522" s="58">
        <v>3</v>
      </c>
    </row>
    <row r="523" spans="1:19" x14ac:dyDescent="0.25">
      <c r="A523" s="58">
        <v>3164</v>
      </c>
      <c r="B523" s="58" t="s">
        <v>510</v>
      </c>
      <c r="C523" s="58" t="s">
        <v>28</v>
      </c>
      <c r="D523" s="60">
        <v>31439</v>
      </c>
      <c r="E523" s="58">
        <v>40</v>
      </c>
      <c r="F523" s="58" t="s">
        <v>14</v>
      </c>
      <c r="G523" s="58" t="s">
        <v>15</v>
      </c>
      <c r="H523" s="58">
        <v>11</v>
      </c>
      <c r="I523" s="58" t="s">
        <v>1587</v>
      </c>
      <c r="J523" s="58" t="s">
        <v>1594</v>
      </c>
      <c r="K523" s="60">
        <v>45317</v>
      </c>
      <c r="L523" s="58" t="s">
        <v>26</v>
      </c>
      <c r="M523" s="60">
        <v>45370</v>
      </c>
      <c r="N523" s="58" t="s">
        <v>1668</v>
      </c>
      <c r="O523" s="58">
        <v>2000</v>
      </c>
      <c r="P523" s="58">
        <v>53</v>
      </c>
      <c r="Q523" s="59" t="s">
        <v>1615</v>
      </c>
      <c r="R523" s="58">
        <v>2024</v>
      </c>
      <c r="S523" s="58">
        <v>3</v>
      </c>
    </row>
    <row r="524" spans="1:19" x14ac:dyDescent="0.25">
      <c r="A524" s="58">
        <v>3901</v>
      </c>
      <c r="B524" s="58" t="s">
        <v>1052</v>
      </c>
      <c r="C524" s="58" t="s">
        <v>28</v>
      </c>
      <c r="D524" s="60">
        <v>34650</v>
      </c>
      <c r="E524" s="58">
        <v>31</v>
      </c>
      <c r="F524" s="58" t="s">
        <v>14</v>
      </c>
      <c r="G524" s="58" t="s">
        <v>18</v>
      </c>
      <c r="H524" s="58">
        <v>5</v>
      </c>
      <c r="I524" s="58" t="s">
        <v>1581</v>
      </c>
      <c r="J524" s="58" t="s">
        <v>1594</v>
      </c>
      <c r="K524" s="60">
        <v>44969</v>
      </c>
      <c r="L524" s="58" t="s">
        <v>26</v>
      </c>
      <c r="M524" s="60">
        <v>45005</v>
      </c>
      <c r="N524" s="58" t="s">
        <v>1668</v>
      </c>
      <c r="O524" s="58">
        <v>2400</v>
      </c>
      <c r="P524" s="58">
        <v>36</v>
      </c>
      <c r="Q524" s="59" t="s">
        <v>1615</v>
      </c>
      <c r="R524" s="58">
        <v>2023</v>
      </c>
      <c r="S524" s="58">
        <v>3</v>
      </c>
    </row>
    <row r="525" spans="1:19" x14ac:dyDescent="0.25">
      <c r="A525" s="58">
        <v>1006</v>
      </c>
      <c r="B525" s="58" t="s">
        <v>1391</v>
      </c>
      <c r="C525" s="58" t="s">
        <v>28</v>
      </c>
      <c r="D525" s="60">
        <v>37718</v>
      </c>
      <c r="E525" s="58">
        <v>23</v>
      </c>
      <c r="F525" s="58" t="s">
        <v>1591</v>
      </c>
      <c r="G525" s="58" t="s">
        <v>21</v>
      </c>
      <c r="H525" s="58">
        <v>18</v>
      </c>
      <c r="I525" s="58" t="s">
        <v>1581</v>
      </c>
      <c r="J525" s="58" t="s">
        <v>1594</v>
      </c>
      <c r="K525" s="60">
        <v>45322</v>
      </c>
      <c r="L525" s="58" t="s">
        <v>26</v>
      </c>
      <c r="M525" s="60">
        <v>45358</v>
      </c>
      <c r="N525" s="58" t="s">
        <v>1668</v>
      </c>
      <c r="O525" s="58">
        <v>3900</v>
      </c>
      <c r="P525" s="58">
        <v>36</v>
      </c>
      <c r="Q525" s="59" t="s">
        <v>1615</v>
      </c>
      <c r="R525" s="58">
        <v>2024</v>
      </c>
      <c r="S525" s="58">
        <v>3</v>
      </c>
    </row>
    <row r="526" spans="1:19" x14ac:dyDescent="0.25">
      <c r="A526" s="58">
        <v>1287</v>
      </c>
      <c r="B526" s="58" t="s">
        <v>1501</v>
      </c>
      <c r="C526" s="58" t="s">
        <v>28</v>
      </c>
      <c r="D526" s="60">
        <v>37835</v>
      </c>
      <c r="E526" s="58">
        <v>23</v>
      </c>
      <c r="F526" s="58" t="s">
        <v>1591</v>
      </c>
      <c r="G526" s="58" t="s">
        <v>15</v>
      </c>
      <c r="H526" s="58">
        <v>5</v>
      </c>
      <c r="I526" s="58" t="s">
        <v>1575</v>
      </c>
      <c r="J526" s="58" t="s">
        <v>1594</v>
      </c>
      <c r="K526" s="60">
        <v>44947</v>
      </c>
      <c r="L526" s="58" t="s">
        <v>26</v>
      </c>
      <c r="M526" s="60">
        <v>44996</v>
      </c>
      <c r="N526" s="58" t="s">
        <v>1668</v>
      </c>
      <c r="O526" s="58">
        <v>2900</v>
      </c>
      <c r="P526" s="58">
        <v>49</v>
      </c>
      <c r="Q526" s="59" t="s">
        <v>1615</v>
      </c>
      <c r="R526" s="58">
        <v>2023</v>
      </c>
      <c r="S526" s="58">
        <v>3</v>
      </c>
    </row>
    <row r="527" spans="1:19" x14ac:dyDescent="0.25">
      <c r="A527" s="58">
        <v>1673</v>
      </c>
      <c r="B527" s="58" t="s">
        <v>226</v>
      </c>
      <c r="C527" s="58" t="s">
        <v>28</v>
      </c>
      <c r="D527" s="60">
        <v>37046</v>
      </c>
      <c r="E527" s="58">
        <v>25</v>
      </c>
      <c r="F527" s="58" t="s">
        <v>1591</v>
      </c>
      <c r="G527" s="58" t="s">
        <v>15</v>
      </c>
      <c r="H527" s="58">
        <v>12</v>
      </c>
      <c r="I527" s="58" t="s">
        <v>1575</v>
      </c>
      <c r="J527" s="58" t="s">
        <v>1594</v>
      </c>
      <c r="K527" s="60">
        <v>44958</v>
      </c>
      <c r="L527" s="58" t="s">
        <v>26</v>
      </c>
      <c r="M527" s="60">
        <v>45005</v>
      </c>
      <c r="N527" s="58" t="s">
        <v>1668</v>
      </c>
      <c r="O527" s="58">
        <v>3100</v>
      </c>
      <c r="P527" s="58">
        <v>47</v>
      </c>
      <c r="Q527" s="59" t="s">
        <v>1615</v>
      </c>
      <c r="R527" s="58">
        <v>2023</v>
      </c>
      <c r="S527" s="58">
        <v>3</v>
      </c>
    </row>
    <row r="528" spans="1:19" x14ac:dyDescent="0.25">
      <c r="A528" s="58">
        <v>1743</v>
      </c>
      <c r="B528" s="58" t="s">
        <v>291</v>
      </c>
      <c r="C528" s="58" t="s">
        <v>28</v>
      </c>
      <c r="D528" s="60">
        <v>37951</v>
      </c>
      <c r="E528" s="58">
        <v>22</v>
      </c>
      <c r="F528" s="58" t="s">
        <v>1591</v>
      </c>
      <c r="G528" s="58" t="s">
        <v>21</v>
      </c>
      <c r="H528" s="58">
        <v>4</v>
      </c>
      <c r="I528" s="58" t="s">
        <v>1582</v>
      </c>
      <c r="J528" s="58" t="s">
        <v>1594</v>
      </c>
      <c r="K528" s="60">
        <v>45331</v>
      </c>
      <c r="L528" s="58" t="s">
        <v>26</v>
      </c>
      <c r="M528" s="60">
        <v>45364</v>
      </c>
      <c r="N528" s="58" t="s">
        <v>1668</v>
      </c>
      <c r="O528" s="58">
        <v>3500</v>
      </c>
      <c r="P528" s="58">
        <v>33</v>
      </c>
      <c r="Q528" s="59" t="s">
        <v>1615</v>
      </c>
      <c r="R528" s="58">
        <v>2024</v>
      </c>
      <c r="S528" s="58">
        <v>3</v>
      </c>
    </row>
    <row r="529" spans="1:19" x14ac:dyDescent="0.25">
      <c r="A529" s="58">
        <v>1786</v>
      </c>
      <c r="B529" s="58" t="s">
        <v>227</v>
      </c>
      <c r="C529" s="58" t="s">
        <v>28</v>
      </c>
      <c r="D529" s="60">
        <v>34899</v>
      </c>
      <c r="E529" s="58">
        <v>31</v>
      </c>
      <c r="F529" s="58" t="s">
        <v>1591</v>
      </c>
      <c r="G529" s="58" t="s">
        <v>21</v>
      </c>
      <c r="H529" s="58">
        <v>5</v>
      </c>
      <c r="I529" s="58" t="s">
        <v>1581</v>
      </c>
      <c r="J529" s="58" t="s">
        <v>1594</v>
      </c>
      <c r="K529" s="60">
        <v>45339</v>
      </c>
      <c r="L529" s="58" t="s">
        <v>26</v>
      </c>
      <c r="M529" s="60">
        <v>45373</v>
      </c>
      <c r="N529" s="58" t="s">
        <v>1668</v>
      </c>
      <c r="O529" s="58">
        <v>3100</v>
      </c>
      <c r="P529" s="58">
        <v>34</v>
      </c>
      <c r="Q529" s="59" t="s">
        <v>1615</v>
      </c>
      <c r="R529" s="58">
        <v>2024</v>
      </c>
      <c r="S529" s="58">
        <v>3</v>
      </c>
    </row>
    <row r="530" spans="1:19" x14ac:dyDescent="0.25">
      <c r="A530" s="58">
        <v>1834</v>
      </c>
      <c r="B530" s="58" t="s">
        <v>986</v>
      </c>
      <c r="C530" s="58" t="s">
        <v>28</v>
      </c>
      <c r="D530" s="60">
        <v>36734</v>
      </c>
      <c r="E530" s="58">
        <v>26</v>
      </c>
      <c r="F530" s="58" t="s">
        <v>1591</v>
      </c>
      <c r="G530" s="58" t="s">
        <v>21</v>
      </c>
      <c r="H530" s="58">
        <v>20</v>
      </c>
      <c r="I530" s="58" t="s">
        <v>1575</v>
      </c>
      <c r="J530" s="58" t="s">
        <v>1594</v>
      </c>
      <c r="K530" s="60">
        <v>44978</v>
      </c>
      <c r="L530" s="58" t="s">
        <v>26</v>
      </c>
      <c r="M530" s="60">
        <v>45016</v>
      </c>
      <c r="N530" s="58" t="s">
        <v>1668</v>
      </c>
      <c r="O530" s="58">
        <v>3200</v>
      </c>
      <c r="P530" s="58">
        <v>38</v>
      </c>
      <c r="Q530" s="59" t="s">
        <v>1615</v>
      </c>
      <c r="R530" s="58">
        <v>2023</v>
      </c>
      <c r="S530" s="58">
        <v>3</v>
      </c>
    </row>
    <row r="531" spans="1:19" x14ac:dyDescent="0.25">
      <c r="A531" s="58">
        <v>2181</v>
      </c>
      <c r="B531" s="58" t="s">
        <v>702</v>
      </c>
      <c r="C531" s="58" t="s">
        <v>28</v>
      </c>
      <c r="D531" s="60">
        <v>38268</v>
      </c>
      <c r="E531" s="58">
        <v>21</v>
      </c>
      <c r="F531" s="58" t="s">
        <v>1591</v>
      </c>
      <c r="G531" s="58" t="s">
        <v>19</v>
      </c>
      <c r="H531" s="58">
        <v>11</v>
      </c>
      <c r="I531" s="58" t="s">
        <v>1581</v>
      </c>
      <c r="J531" s="58" t="s">
        <v>1594</v>
      </c>
      <c r="K531" s="60">
        <v>45326</v>
      </c>
      <c r="L531" s="58" t="s">
        <v>26</v>
      </c>
      <c r="M531" s="60">
        <v>45366</v>
      </c>
      <c r="N531" s="58" t="s">
        <v>1668</v>
      </c>
      <c r="O531" s="58">
        <v>3000</v>
      </c>
      <c r="P531" s="58">
        <v>40</v>
      </c>
      <c r="Q531" s="59" t="s">
        <v>1615</v>
      </c>
      <c r="R531" s="58">
        <v>2024</v>
      </c>
      <c r="S531" s="58">
        <v>3</v>
      </c>
    </row>
    <row r="532" spans="1:19" x14ac:dyDescent="0.25">
      <c r="A532" s="58">
        <v>2767</v>
      </c>
      <c r="B532" s="58" t="s">
        <v>498</v>
      </c>
      <c r="C532" s="58" t="s">
        <v>28</v>
      </c>
      <c r="D532" s="60">
        <v>36679</v>
      </c>
      <c r="E532" s="58">
        <v>26</v>
      </c>
      <c r="F532" s="58" t="s">
        <v>1591</v>
      </c>
      <c r="G532" s="58" t="s">
        <v>21</v>
      </c>
      <c r="H532" s="58">
        <v>16</v>
      </c>
      <c r="I532" s="58" t="s">
        <v>1580</v>
      </c>
      <c r="J532" s="58" t="s">
        <v>1594</v>
      </c>
      <c r="K532" s="60">
        <v>45309</v>
      </c>
      <c r="L532" s="58" t="s">
        <v>26</v>
      </c>
      <c r="M532" s="60">
        <v>45356</v>
      </c>
      <c r="N532" s="58" t="s">
        <v>1668</v>
      </c>
      <c r="O532" s="58">
        <v>2000</v>
      </c>
      <c r="P532" s="58">
        <v>47</v>
      </c>
      <c r="Q532" s="59" t="s">
        <v>1615</v>
      </c>
      <c r="R532" s="58">
        <v>2024</v>
      </c>
      <c r="S532" s="58">
        <v>3</v>
      </c>
    </row>
    <row r="533" spans="1:19" x14ac:dyDescent="0.25">
      <c r="A533" s="58">
        <v>2845</v>
      </c>
      <c r="B533" s="58" t="s">
        <v>87</v>
      </c>
      <c r="C533" s="58" t="s">
        <v>28</v>
      </c>
      <c r="D533" s="60">
        <v>35808</v>
      </c>
      <c r="E533" s="58">
        <v>28</v>
      </c>
      <c r="F533" s="58" t="s">
        <v>1591</v>
      </c>
      <c r="G533" s="58" t="s">
        <v>21</v>
      </c>
      <c r="H533" s="58">
        <v>16</v>
      </c>
      <c r="I533" s="58" t="s">
        <v>1583</v>
      </c>
      <c r="J533" s="58" t="s">
        <v>1594</v>
      </c>
      <c r="K533" s="60">
        <v>44953</v>
      </c>
      <c r="L533" s="58" t="s">
        <v>26</v>
      </c>
      <c r="M533" s="60">
        <v>44988</v>
      </c>
      <c r="N533" s="58" t="s">
        <v>1668</v>
      </c>
      <c r="O533" s="58">
        <v>2600</v>
      </c>
      <c r="P533" s="58">
        <v>35</v>
      </c>
      <c r="Q533" s="59" t="s">
        <v>1615</v>
      </c>
      <c r="R533" s="58">
        <v>2023</v>
      </c>
      <c r="S533" s="58">
        <v>3</v>
      </c>
    </row>
    <row r="534" spans="1:19" x14ac:dyDescent="0.25">
      <c r="A534" s="58">
        <v>3059</v>
      </c>
      <c r="B534" s="58" t="s">
        <v>340</v>
      </c>
      <c r="C534" s="58" t="s">
        <v>28</v>
      </c>
      <c r="D534" s="60">
        <v>36269</v>
      </c>
      <c r="E534" s="58">
        <v>27</v>
      </c>
      <c r="F534" s="58" t="s">
        <v>1591</v>
      </c>
      <c r="G534" s="58" t="s">
        <v>15</v>
      </c>
      <c r="H534" s="58">
        <v>10</v>
      </c>
      <c r="I534" s="58" t="s">
        <v>1583</v>
      </c>
      <c r="J534" s="58" t="s">
        <v>1594</v>
      </c>
      <c r="K534" s="60">
        <v>45301</v>
      </c>
      <c r="L534" s="58" t="s">
        <v>26</v>
      </c>
      <c r="M534" s="60">
        <v>45353</v>
      </c>
      <c r="N534" s="58" t="s">
        <v>1668</v>
      </c>
      <c r="O534" s="58">
        <v>3600</v>
      </c>
      <c r="P534" s="58">
        <v>52</v>
      </c>
      <c r="Q534" s="59" t="s">
        <v>1615</v>
      </c>
      <c r="R534" s="58">
        <v>2024</v>
      </c>
      <c r="S534" s="58">
        <v>3</v>
      </c>
    </row>
    <row r="535" spans="1:19" x14ac:dyDescent="0.25">
      <c r="A535" s="58">
        <v>3308</v>
      </c>
      <c r="B535" s="58" t="s">
        <v>452</v>
      </c>
      <c r="C535" s="58" t="s">
        <v>28</v>
      </c>
      <c r="D535" s="60">
        <v>35984</v>
      </c>
      <c r="E535" s="58">
        <v>28</v>
      </c>
      <c r="F535" s="58" t="s">
        <v>1591</v>
      </c>
      <c r="G535" s="58" t="s">
        <v>15</v>
      </c>
      <c r="H535" s="58">
        <v>7</v>
      </c>
      <c r="I535" s="58" t="s">
        <v>1581</v>
      </c>
      <c r="J535" s="58" t="s">
        <v>1594</v>
      </c>
      <c r="K535" s="60">
        <v>45311</v>
      </c>
      <c r="L535" s="58" t="s">
        <v>26</v>
      </c>
      <c r="M535" s="60">
        <v>45370</v>
      </c>
      <c r="N535" s="58" t="s">
        <v>1668</v>
      </c>
      <c r="O535" s="58">
        <v>3200</v>
      </c>
      <c r="P535" s="58">
        <v>59</v>
      </c>
      <c r="Q535" s="59" t="s">
        <v>1615</v>
      </c>
      <c r="R535" s="58">
        <v>2024</v>
      </c>
      <c r="S535" s="58">
        <v>3</v>
      </c>
    </row>
    <row r="536" spans="1:19" x14ac:dyDescent="0.25">
      <c r="A536" s="58">
        <v>3422</v>
      </c>
      <c r="B536" s="58" t="s">
        <v>233</v>
      </c>
      <c r="C536" s="58" t="s">
        <v>28</v>
      </c>
      <c r="D536" s="60">
        <v>36256</v>
      </c>
      <c r="E536" s="58">
        <v>27</v>
      </c>
      <c r="F536" s="58" t="s">
        <v>1591</v>
      </c>
      <c r="G536" s="58" t="s">
        <v>21</v>
      </c>
      <c r="H536" s="58">
        <v>17</v>
      </c>
      <c r="I536" s="58" t="s">
        <v>1582</v>
      </c>
      <c r="J536" s="58" t="s">
        <v>1594</v>
      </c>
      <c r="K536" s="60">
        <v>45317</v>
      </c>
      <c r="L536" s="58" t="s">
        <v>26</v>
      </c>
      <c r="M536" s="60">
        <v>45353</v>
      </c>
      <c r="N536" s="58" t="s">
        <v>1668</v>
      </c>
      <c r="O536" s="58">
        <v>2700</v>
      </c>
      <c r="P536" s="58">
        <v>36</v>
      </c>
      <c r="Q536" s="59" t="s">
        <v>1615</v>
      </c>
      <c r="R536" s="58">
        <v>2024</v>
      </c>
      <c r="S536" s="58">
        <v>3</v>
      </c>
    </row>
    <row r="537" spans="1:19" x14ac:dyDescent="0.25">
      <c r="A537" s="58">
        <v>3923</v>
      </c>
      <c r="B537" s="58" t="s">
        <v>550</v>
      </c>
      <c r="C537" s="58" t="s">
        <v>28</v>
      </c>
      <c r="D537" s="60">
        <v>36360</v>
      </c>
      <c r="E537" s="58">
        <v>27</v>
      </c>
      <c r="F537" s="58" t="s">
        <v>1591</v>
      </c>
      <c r="G537" s="58" t="s">
        <v>15</v>
      </c>
      <c r="H537" s="58">
        <v>9</v>
      </c>
      <c r="I537" s="58" t="s">
        <v>1588</v>
      </c>
      <c r="J537" s="58" t="s">
        <v>1594</v>
      </c>
      <c r="K537" s="60">
        <v>45320</v>
      </c>
      <c r="L537" s="58" t="s">
        <v>26</v>
      </c>
      <c r="M537" s="60">
        <v>45355</v>
      </c>
      <c r="N537" s="58" t="s">
        <v>1668</v>
      </c>
      <c r="O537" s="58">
        <v>2600</v>
      </c>
      <c r="P537" s="58">
        <v>35</v>
      </c>
      <c r="Q537" s="59" t="s">
        <v>1615</v>
      </c>
      <c r="R537" s="58">
        <v>2024</v>
      </c>
      <c r="S537" s="58">
        <v>3</v>
      </c>
    </row>
    <row r="538" spans="1:19" x14ac:dyDescent="0.25">
      <c r="A538" s="58">
        <v>1060</v>
      </c>
      <c r="B538" s="58" t="s">
        <v>207</v>
      </c>
      <c r="C538" s="58" t="s">
        <v>13</v>
      </c>
      <c r="D538" s="60">
        <v>35313</v>
      </c>
      <c r="E538" s="58">
        <v>29</v>
      </c>
      <c r="F538" s="58" t="s">
        <v>1591</v>
      </c>
      <c r="G538" s="58" t="s">
        <v>21</v>
      </c>
      <c r="H538" s="58">
        <v>14</v>
      </c>
      <c r="I538" s="58" t="s">
        <v>1581</v>
      </c>
      <c r="J538" s="58" t="s">
        <v>1594</v>
      </c>
      <c r="K538" s="60">
        <v>45294</v>
      </c>
      <c r="L538" s="58" t="s">
        <v>26</v>
      </c>
      <c r="M538" s="60">
        <v>45354</v>
      </c>
      <c r="N538" s="58" t="s">
        <v>1668</v>
      </c>
      <c r="O538" s="58">
        <v>2100</v>
      </c>
      <c r="P538" s="58">
        <v>60</v>
      </c>
      <c r="Q538" s="59" t="s">
        <v>1615</v>
      </c>
      <c r="R538" s="58">
        <v>2024</v>
      </c>
      <c r="S538" s="58">
        <v>3</v>
      </c>
    </row>
    <row r="539" spans="1:19" x14ac:dyDescent="0.25">
      <c r="A539" s="58">
        <v>1100</v>
      </c>
      <c r="B539" s="58" t="s">
        <v>1496</v>
      </c>
      <c r="C539" s="58" t="s">
        <v>13</v>
      </c>
      <c r="D539" s="60">
        <v>38231</v>
      </c>
      <c r="E539" s="58">
        <v>21</v>
      </c>
      <c r="F539" s="58" t="s">
        <v>1591</v>
      </c>
      <c r="G539" s="58" t="s">
        <v>19</v>
      </c>
      <c r="H539" s="58">
        <v>16</v>
      </c>
      <c r="I539" s="58" t="s">
        <v>1581</v>
      </c>
      <c r="J539" s="58" t="s">
        <v>1594</v>
      </c>
      <c r="K539" s="60">
        <v>45311</v>
      </c>
      <c r="L539" s="58" t="s">
        <v>26</v>
      </c>
      <c r="M539" s="60">
        <v>45367</v>
      </c>
      <c r="N539" s="58" t="s">
        <v>1668</v>
      </c>
      <c r="O539" s="58">
        <v>2000</v>
      </c>
      <c r="P539" s="58">
        <v>56</v>
      </c>
      <c r="Q539" s="59" t="s">
        <v>1615</v>
      </c>
      <c r="R539" s="58">
        <v>2024</v>
      </c>
      <c r="S539" s="58">
        <v>3</v>
      </c>
    </row>
    <row r="540" spans="1:19" x14ac:dyDescent="0.25">
      <c r="A540" s="58">
        <v>1228</v>
      </c>
      <c r="B540" s="58" t="s">
        <v>1225</v>
      </c>
      <c r="C540" s="58" t="s">
        <v>13</v>
      </c>
      <c r="D540" s="60">
        <v>34827</v>
      </c>
      <c r="E540" s="58">
        <v>31</v>
      </c>
      <c r="F540" s="58" t="s">
        <v>1591</v>
      </c>
      <c r="G540" s="58" t="s">
        <v>18</v>
      </c>
      <c r="H540" s="58">
        <v>3</v>
      </c>
      <c r="I540" s="58" t="s">
        <v>1576</v>
      </c>
      <c r="J540" s="58" t="s">
        <v>1594</v>
      </c>
      <c r="K540" s="60">
        <v>45331</v>
      </c>
      <c r="L540" s="58" t="s">
        <v>26</v>
      </c>
      <c r="M540" s="60">
        <v>45372</v>
      </c>
      <c r="N540" s="58" t="s">
        <v>1668</v>
      </c>
      <c r="O540" s="58">
        <v>3900</v>
      </c>
      <c r="P540" s="58">
        <v>41</v>
      </c>
      <c r="Q540" s="59" t="s">
        <v>1615</v>
      </c>
      <c r="R540" s="58">
        <v>2024</v>
      </c>
      <c r="S540" s="58">
        <v>3</v>
      </c>
    </row>
    <row r="541" spans="1:19" x14ac:dyDescent="0.25">
      <c r="A541" s="58">
        <v>1387</v>
      </c>
      <c r="B541" s="58" t="s">
        <v>964</v>
      </c>
      <c r="C541" s="58" t="s">
        <v>13</v>
      </c>
      <c r="D541" s="60">
        <v>38071</v>
      </c>
      <c r="E541" s="58">
        <v>22</v>
      </c>
      <c r="F541" s="58" t="s">
        <v>1591</v>
      </c>
      <c r="G541" s="58" t="s">
        <v>15</v>
      </c>
      <c r="H541" s="58">
        <v>7</v>
      </c>
      <c r="I541" s="58" t="s">
        <v>1588</v>
      </c>
      <c r="J541" s="58" t="s">
        <v>1594</v>
      </c>
      <c r="K541" s="60">
        <v>44941</v>
      </c>
      <c r="L541" s="58" t="s">
        <v>26</v>
      </c>
      <c r="M541" s="60">
        <v>44987</v>
      </c>
      <c r="N541" s="58" t="s">
        <v>1668</v>
      </c>
      <c r="O541" s="58">
        <v>3300</v>
      </c>
      <c r="P541" s="58">
        <v>46</v>
      </c>
      <c r="Q541" s="59" t="s">
        <v>1615</v>
      </c>
      <c r="R541" s="58">
        <v>2023</v>
      </c>
      <c r="S541" s="58">
        <v>3</v>
      </c>
    </row>
    <row r="542" spans="1:19" x14ac:dyDescent="0.25">
      <c r="A542" s="58">
        <v>1433</v>
      </c>
      <c r="B542" s="58" t="s">
        <v>882</v>
      </c>
      <c r="C542" s="58" t="s">
        <v>13</v>
      </c>
      <c r="D542" s="60">
        <v>35706</v>
      </c>
      <c r="E542" s="58">
        <v>28</v>
      </c>
      <c r="F542" s="58" t="s">
        <v>1591</v>
      </c>
      <c r="G542" s="58" t="s">
        <v>19</v>
      </c>
      <c r="H542" s="58">
        <v>10</v>
      </c>
      <c r="I542" s="58" t="s">
        <v>1590</v>
      </c>
      <c r="J542" s="58" t="s">
        <v>1594</v>
      </c>
      <c r="K542" s="60">
        <v>45315</v>
      </c>
      <c r="L542" s="58" t="s">
        <v>26</v>
      </c>
      <c r="M542" s="60">
        <v>45367</v>
      </c>
      <c r="N542" s="58" t="s">
        <v>1668</v>
      </c>
      <c r="O542" s="58">
        <v>3600</v>
      </c>
      <c r="P542" s="58">
        <v>52</v>
      </c>
      <c r="Q542" s="59" t="s">
        <v>1615</v>
      </c>
      <c r="R542" s="58">
        <v>2024</v>
      </c>
      <c r="S542" s="58">
        <v>3</v>
      </c>
    </row>
    <row r="543" spans="1:19" x14ac:dyDescent="0.25">
      <c r="A543" s="58">
        <v>1751</v>
      </c>
      <c r="B543" s="58" t="s">
        <v>451</v>
      </c>
      <c r="C543" s="58" t="s">
        <v>13</v>
      </c>
      <c r="D543" s="60">
        <v>36458</v>
      </c>
      <c r="E543" s="58">
        <v>26</v>
      </c>
      <c r="F543" s="58" t="s">
        <v>1591</v>
      </c>
      <c r="G543" s="58" t="s">
        <v>15</v>
      </c>
      <c r="H543" s="58">
        <v>7</v>
      </c>
      <c r="I543" s="58" t="s">
        <v>1582</v>
      </c>
      <c r="J543" s="58" t="s">
        <v>1594</v>
      </c>
      <c r="K543" s="60">
        <v>44962</v>
      </c>
      <c r="L543" s="58" t="s">
        <v>26</v>
      </c>
      <c r="M543" s="60">
        <v>44997</v>
      </c>
      <c r="N543" s="58" t="s">
        <v>1668</v>
      </c>
      <c r="O543" s="58">
        <v>2500</v>
      </c>
      <c r="P543" s="58">
        <v>35</v>
      </c>
      <c r="Q543" s="59" t="s">
        <v>1615</v>
      </c>
      <c r="R543" s="58">
        <v>2023</v>
      </c>
      <c r="S543" s="58">
        <v>3</v>
      </c>
    </row>
    <row r="544" spans="1:19" x14ac:dyDescent="0.25">
      <c r="A544" s="58">
        <v>1784</v>
      </c>
      <c r="B544" s="58" t="s">
        <v>682</v>
      </c>
      <c r="C544" s="58" t="s">
        <v>13</v>
      </c>
      <c r="D544" s="60">
        <v>37363</v>
      </c>
      <c r="E544" s="58">
        <v>24</v>
      </c>
      <c r="F544" s="58" t="s">
        <v>1591</v>
      </c>
      <c r="G544" s="58" t="s">
        <v>18</v>
      </c>
      <c r="H544" s="58">
        <v>13</v>
      </c>
      <c r="I544" s="58" t="s">
        <v>1584</v>
      </c>
      <c r="J544" s="58" t="s">
        <v>1594</v>
      </c>
      <c r="K544" s="60">
        <v>45331</v>
      </c>
      <c r="L544" s="58" t="s">
        <v>26</v>
      </c>
      <c r="M544" s="60">
        <v>45377</v>
      </c>
      <c r="N544" s="58" t="s">
        <v>1668</v>
      </c>
      <c r="O544" s="58">
        <v>2700</v>
      </c>
      <c r="P544" s="58">
        <v>46</v>
      </c>
      <c r="Q544" s="59" t="s">
        <v>1615</v>
      </c>
      <c r="R544" s="58">
        <v>2024</v>
      </c>
      <c r="S544" s="58">
        <v>3</v>
      </c>
    </row>
    <row r="545" spans="1:19" x14ac:dyDescent="0.25">
      <c r="A545" s="58">
        <v>2039</v>
      </c>
      <c r="B545" s="58" t="s">
        <v>213</v>
      </c>
      <c r="C545" s="58" t="s">
        <v>13</v>
      </c>
      <c r="D545" s="60">
        <v>35934</v>
      </c>
      <c r="E545" s="58">
        <v>28</v>
      </c>
      <c r="F545" s="58" t="s">
        <v>1591</v>
      </c>
      <c r="G545" s="58" t="s">
        <v>15</v>
      </c>
      <c r="H545" s="58">
        <v>1</v>
      </c>
      <c r="I545" s="58" t="s">
        <v>1575</v>
      </c>
      <c r="J545" s="58" t="s">
        <v>1594</v>
      </c>
      <c r="K545" s="60">
        <v>44945</v>
      </c>
      <c r="L545" s="58" t="s">
        <v>26</v>
      </c>
      <c r="M545" s="60">
        <v>44996</v>
      </c>
      <c r="N545" s="58" t="s">
        <v>1668</v>
      </c>
      <c r="O545" s="58">
        <v>3100</v>
      </c>
      <c r="P545" s="58">
        <v>51</v>
      </c>
      <c r="Q545" s="59" t="s">
        <v>1615</v>
      </c>
      <c r="R545" s="58">
        <v>2023</v>
      </c>
      <c r="S545" s="58">
        <v>3</v>
      </c>
    </row>
    <row r="546" spans="1:19" x14ac:dyDescent="0.25">
      <c r="A546" s="58">
        <v>3220</v>
      </c>
      <c r="B546" s="58" t="s">
        <v>1437</v>
      </c>
      <c r="C546" s="58" t="s">
        <v>13</v>
      </c>
      <c r="D546" s="60">
        <v>35243</v>
      </c>
      <c r="E546" s="58">
        <v>30</v>
      </c>
      <c r="F546" s="58" t="s">
        <v>1591</v>
      </c>
      <c r="G546" s="58" t="s">
        <v>21</v>
      </c>
      <c r="H546" s="58">
        <v>0</v>
      </c>
      <c r="I546" s="58" t="s">
        <v>1586</v>
      </c>
      <c r="J546" s="58" t="s">
        <v>1594</v>
      </c>
      <c r="K546" s="60">
        <v>44943</v>
      </c>
      <c r="L546" s="58" t="s">
        <v>26</v>
      </c>
      <c r="M546" s="60">
        <v>44991</v>
      </c>
      <c r="N546" s="58" t="s">
        <v>1668</v>
      </c>
      <c r="O546" s="58">
        <v>2900</v>
      </c>
      <c r="P546" s="58">
        <v>48</v>
      </c>
      <c r="Q546" s="59" t="s">
        <v>1615</v>
      </c>
      <c r="R546" s="58">
        <v>2023</v>
      </c>
      <c r="S546" s="58">
        <v>3</v>
      </c>
    </row>
    <row r="547" spans="1:19" x14ac:dyDescent="0.25">
      <c r="A547" s="58">
        <v>3255</v>
      </c>
      <c r="B547" s="58" t="s">
        <v>1038</v>
      </c>
      <c r="C547" s="58" t="s">
        <v>13</v>
      </c>
      <c r="D547" s="60">
        <v>35316</v>
      </c>
      <c r="E547" s="58">
        <v>29</v>
      </c>
      <c r="F547" s="58" t="s">
        <v>1591</v>
      </c>
      <c r="G547" s="58" t="s">
        <v>21</v>
      </c>
      <c r="H547" s="58">
        <v>16</v>
      </c>
      <c r="I547" s="58" t="s">
        <v>1581</v>
      </c>
      <c r="J547" s="58" t="s">
        <v>1594</v>
      </c>
      <c r="K547" s="60">
        <v>45321</v>
      </c>
      <c r="L547" s="58" t="s">
        <v>26</v>
      </c>
      <c r="M547" s="60">
        <v>45360</v>
      </c>
      <c r="N547" s="58" t="s">
        <v>1668</v>
      </c>
      <c r="O547" s="58">
        <v>3900</v>
      </c>
      <c r="P547" s="58">
        <v>39</v>
      </c>
      <c r="Q547" s="59" t="s">
        <v>1615</v>
      </c>
      <c r="R547" s="58">
        <v>2024</v>
      </c>
      <c r="S547" s="58">
        <v>3</v>
      </c>
    </row>
    <row r="548" spans="1:19" x14ac:dyDescent="0.25">
      <c r="A548" s="58">
        <v>3351</v>
      </c>
      <c r="B548" s="58" t="s">
        <v>78</v>
      </c>
      <c r="C548" s="58" t="s">
        <v>13</v>
      </c>
      <c r="D548" s="60">
        <v>35321</v>
      </c>
      <c r="E548" s="58">
        <v>29</v>
      </c>
      <c r="F548" s="58" t="s">
        <v>1591</v>
      </c>
      <c r="G548" s="58" t="s">
        <v>21</v>
      </c>
      <c r="H548" s="58">
        <v>15</v>
      </c>
      <c r="I548" s="58" t="s">
        <v>1586</v>
      </c>
      <c r="J548" s="58" t="s">
        <v>1594</v>
      </c>
      <c r="K548" s="60">
        <v>44966</v>
      </c>
      <c r="L548" s="58" t="s">
        <v>26</v>
      </c>
      <c r="M548" s="60">
        <v>44996</v>
      </c>
      <c r="N548" s="58" t="s">
        <v>1668</v>
      </c>
      <c r="O548" s="58">
        <v>3500</v>
      </c>
      <c r="P548" s="58">
        <v>30</v>
      </c>
      <c r="Q548" s="59" t="s">
        <v>1615</v>
      </c>
      <c r="R548" s="58">
        <v>2023</v>
      </c>
      <c r="S548" s="58">
        <v>3</v>
      </c>
    </row>
    <row r="549" spans="1:19" x14ac:dyDescent="0.25">
      <c r="A549" s="58">
        <v>3570</v>
      </c>
      <c r="B549" s="58" t="s">
        <v>1337</v>
      </c>
      <c r="C549" s="58" t="s">
        <v>13</v>
      </c>
      <c r="D549" s="60">
        <v>37986</v>
      </c>
      <c r="E549" s="58">
        <v>22</v>
      </c>
      <c r="F549" s="58" t="s">
        <v>1591</v>
      </c>
      <c r="G549" s="58" t="s">
        <v>19</v>
      </c>
      <c r="H549" s="58">
        <v>18</v>
      </c>
      <c r="I549" s="58" t="s">
        <v>1583</v>
      </c>
      <c r="J549" s="58" t="s">
        <v>1594</v>
      </c>
      <c r="K549" s="60">
        <v>44947</v>
      </c>
      <c r="L549" s="58" t="s">
        <v>26</v>
      </c>
      <c r="M549" s="60">
        <v>45003</v>
      </c>
      <c r="N549" s="58" t="s">
        <v>1668</v>
      </c>
      <c r="O549" s="58">
        <v>2800</v>
      </c>
      <c r="P549" s="58">
        <v>56</v>
      </c>
      <c r="Q549" s="59" t="s">
        <v>1615</v>
      </c>
      <c r="R549" s="58">
        <v>2023</v>
      </c>
      <c r="S549" s="58">
        <v>3</v>
      </c>
    </row>
    <row r="550" spans="1:19" x14ac:dyDescent="0.25">
      <c r="A550" s="58">
        <v>3695</v>
      </c>
      <c r="B550" s="58" t="s">
        <v>477</v>
      </c>
      <c r="C550" s="58" t="s">
        <v>13</v>
      </c>
      <c r="D550" s="60">
        <v>35286</v>
      </c>
      <c r="E550" s="58">
        <v>30</v>
      </c>
      <c r="F550" s="58" t="s">
        <v>1591</v>
      </c>
      <c r="G550" s="58" t="s">
        <v>19</v>
      </c>
      <c r="H550" s="58">
        <v>8</v>
      </c>
      <c r="I550" s="58" t="s">
        <v>1575</v>
      </c>
      <c r="J550" s="58" t="s">
        <v>1594</v>
      </c>
      <c r="K550" s="60">
        <v>45328</v>
      </c>
      <c r="L550" s="58" t="s">
        <v>26</v>
      </c>
      <c r="M550" s="60">
        <v>45362</v>
      </c>
      <c r="N550" s="58" t="s">
        <v>1668</v>
      </c>
      <c r="O550" s="58">
        <v>3300</v>
      </c>
      <c r="P550" s="58">
        <v>34</v>
      </c>
      <c r="Q550" s="59" t="s">
        <v>1615</v>
      </c>
      <c r="R550" s="58">
        <v>2024</v>
      </c>
      <c r="S550" s="58">
        <v>3</v>
      </c>
    </row>
    <row r="551" spans="1:19" x14ac:dyDescent="0.25">
      <c r="A551" s="58">
        <v>3925</v>
      </c>
      <c r="B551" s="58" t="s">
        <v>313</v>
      </c>
      <c r="C551" s="58" t="s">
        <v>13</v>
      </c>
      <c r="D551" s="60">
        <v>35741</v>
      </c>
      <c r="E551" s="58">
        <v>28</v>
      </c>
      <c r="F551" s="58" t="s">
        <v>1591</v>
      </c>
      <c r="G551" s="58" t="s">
        <v>15</v>
      </c>
      <c r="H551" s="58">
        <v>12</v>
      </c>
      <c r="I551" s="58" t="s">
        <v>1583</v>
      </c>
      <c r="J551" s="58" t="s">
        <v>1594</v>
      </c>
      <c r="K551" s="60">
        <v>44944</v>
      </c>
      <c r="L551" s="58" t="s">
        <v>26</v>
      </c>
      <c r="M551" s="60">
        <v>44988</v>
      </c>
      <c r="N551" s="58" t="s">
        <v>1668</v>
      </c>
      <c r="O551" s="58">
        <v>3300</v>
      </c>
      <c r="P551" s="58">
        <v>44</v>
      </c>
      <c r="Q551" s="59" t="s">
        <v>1615</v>
      </c>
      <c r="R551" s="58">
        <v>2023</v>
      </c>
      <c r="S551" s="58">
        <v>3</v>
      </c>
    </row>
    <row r="552" spans="1:19" x14ac:dyDescent="0.25">
      <c r="A552" s="58">
        <v>1372</v>
      </c>
      <c r="B552" s="58" t="s">
        <v>165</v>
      </c>
      <c r="C552" s="58" t="s">
        <v>13</v>
      </c>
      <c r="D552" s="60">
        <v>27555</v>
      </c>
      <c r="E552" s="58">
        <v>51</v>
      </c>
      <c r="F552" s="58" t="s">
        <v>31</v>
      </c>
      <c r="G552" s="58" t="s">
        <v>21</v>
      </c>
      <c r="H552" s="58">
        <v>4</v>
      </c>
      <c r="I552" s="58" t="s">
        <v>1584</v>
      </c>
      <c r="J552" s="58" t="s">
        <v>1594</v>
      </c>
      <c r="K552" s="60">
        <v>45327</v>
      </c>
      <c r="L552" s="58" t="s">
        <v>26</v>
      </c>
      <c r="M552" s="60">
        <v>45365</v>
      </c>
      <c r="N552" s="58" t="s">
        <v>1668</v>
      </c>
      <c r="O552" s="58">
        <v>3400</v>
      </c>
      <c r="P552" s="58">
        <v>38</v>
      </c>
      <c r="Q552" s="59" t="s">
        <v>1615</v>
      </c>
      <c r="R552" s="58">
        <v>2024</v>
      </c>
      <c r="S552" s="58">
        <v>3</v>
      </c>
    </row>
    <row r="553" spans="1:19" x14ac:dyDescent="0.25">
      <c r="A553" s="58">
        <v>1701</v>
      </c>
      <c r="B553" s="58" t="s">
        <v>681</v>
      </c>
      <c r="C553" s="58" t="s">
        <v>13</v>
      </c>
      <c r="D553" s="60">
        <v>28223</v>
      </c>
      <c r="E553" s="58">
        <v>49</v>
      </c>
      <c r="F553" s="58" t="s">
        <v>31</v>
      </c>
      <c r="G553" s="58" t="s">
        <v>15</v>
      </c>
      <c r="H553" s="58">
        <v>2</v>
      </c>
      <c r="I553" s="58" t="s">
        <v>1581</v>
      </c>
      <c r="J553" s="58" t="s">
        <v>1594</v>
      </c>
      <c r="K553" s="60">
        <v>44975</v>
      </c>
      <c r="L553" s="58" t="s">
        <v>26</v>
      </c>
      <c r="M553" s="60">
        <v>45014</v>
      </c>
      <c r="N553" s="58" t="s">
        <v>1668</v>
      </c>
      <c r="O553" s="58">
        <v>2200</v>
      </c>
      <c r="P553" s="58">
        <v>39</v>
      </c>
      <c r="Q553" s="59" t="s">
        <v>1615</v>
      </c>
      <c r="R553" s="58">
        <v>2023</v>
      </c>
      <c r="S553" s="58">
        <v>3</v>
      </c>
    </row>
    <row r="554" spans="1:19" x14ac:dyDescent="0.25">
      <c r="A554" s="58">
        <v>1839</v>
      </c>
      <c r="B554" s="58" t="s">
        <v>987</v>
      </c>
      <c r="C554" s="58" t="s">
        <v>13</v>
      </c>
      <c r="D554" s="60">
        <v>29992</v>
      </c>
      <c r="E554" s="58">
        <v>44</v>
      </c>
      <c r="F554" s="58" t="s">
        <v>31</v>
      </c>
      <c r="G554" s="58" t="s">
        <v>21</v>
      </c>
      <c r="H554" s="58">
        <v>4</v>
      </c>
      <c r="I554" s="58" t="s">
        <v>1584</v>
      </c>
      <c r="J554" s="58" t="s">
        <v>1594</v>
      </c>
      <c r="K554" s="60">
        <v>44943</v>
      </c>
      <c r="L554" s="58" t="s">
        <v>26</v>
      </c>
      <c r="M554" s="60">
        <v>44989</v>
      </c>
      <c r="N554" s="58" t="s">
        <v>1668</v>
      </c>
      <c r="O554" s="58">
        <v>3800</v>
      </c>
      <c r="P554" s="58">
        <v>46</v>
      </c>
      <c r="Q554" s="59" t="s">
        <v>1615</v>
      </c>
      <c r="R554" s="58">
        <v>2023</v>
      </c>
      <c r="S554" s="58">
        <v>3</v>
      </c>
    </row>
    <row r="555" spans="1:19" x14ac:dyDescent="0.25">
      <c r="A555" s="58">
        <v>2024</v>
      </c>
      <c r="B555" s="58" t="s">
        <v>152</v>
      </c>
      <c r="C555" s="58" t="s">
        <v>13</v>
      </c>
      <c r="D555" s="60">
        <v>28260</v>
      </c>
      <c r="E555" s="58">
        <v>49</v>
      </c>
      <c r="F555" s="58" t="s">
        <v>31</v>
      </c>
      <c r="G555" s="58" t="s">
        <v>21</v>
      </c>
      <c r="H555" s="58">
        <v>5</v>
      </c>
      <c r="I555" s="58" t="s">
        <v>1588</v>
      </c>
      <c r="J555" s="58" t="s">
        <v>1594</v>
      </c>
      <c r="K555" s="60">
        <v>44953</v>
      </c>
      <c r="L555" s="58" t="s">
        <v>26</v>
      </c>
      <c r="M555" s="60">
        <v>44986</v>
      </c>
      <c r="N555" s="58" t="s">
        <v>1668</v>
      </c>
      <c r="O555" s="58">
        <v>2600</v>
      </c>
      <c r="P555" s="58">
        <v>33</v>
      </c>
      <c r="Q555" s="59" t="s">
        <v>1615</v>
      </c>
      <c r="R555" s="58">
        <v>2023</v>
      </c>
      <c r="S555" s="58">
        <v>3</v>
      </c>
    </row>
    <row r="556" spans="1:19" x14ac:dyDescent="0.25">
      <c r="A556" s="58">
        <v>2035</v>
      </c>
      <c r="B556" s="58" t="s">
        <v>694</v>
      </c>
      <c r="C556" s="58" t="s">
        <v>13</v>
      </c>
      <c r="D556" s="60">
        <v>30459</v>
      </c>
      <c r="E556" s="58">
        <v>43</v>
      </c>
      <c r="F556" s="58" t="s">
        <v>31</v>
      </c>
      <c r="G556" s="58" t="s">
        <v>21</v>
      </c>
      <c r="H556" s="58">
        <v>5</v>
      </c>
      <c r="I556" s="58" t="s">
        <v>1575</v>
      </c>
      <c r="J556" s="58" t="s">
        <v>1594</v>
      </c>
      <c r="K556" s="60">
        <v>44958</v>
      </c>
      <c r="L556" s="58" t="s">
        <v>26</v>
      </c>
      <c r="M556" s="60">
        <v>45009</v>
      </c>
      <c r="N556" s="58" t="s">
        <v>1668</v>
      </c>
      <c r="O556" s="58">
        <v>2300</v>
      </c>
      <c r="P556" s="58">
        <v>51</v>
      </c>
      <c r="Q556" s="59" t="s">
        <v>1615</v>
      </c>
      <c r="R556" s="58">
        <v>2023</v>
      </c>
      <c r="S556" s="58">
        <v>3</v>
      </c>
    </row>
    <row r="557" spans="1:19" x14ac:dyDescent="0.25">
      <c r="A557" s="58">
        <v>2396</v>
      </c>
      <c r="B557" s="58" t="s">
        <v>996</v>
      </c>
      <c r="C557" s="58" t="s">
        <v>13</v>
      </c>
      <c r="D557" s="60">
        <v>30371</v>
      </c>
      <c r="E557" s="58">
        <v>43</v>
      </c>
      <c r="F557" s="58" t="s">
        <v>31</v>
      </c>
      <c r="G557" s="58" t="s">
        <v>18</v>
      </c>
      <c r="H557" s="58">
        <v>15</v>
      </c>
      <c r="I557" s="58" t="s">
        <v>1585</v>
      </c>
      <c r="J557" s="58" t="s">
        <v>1594</v>
      </c>
      <c r="K557" s="60">
        <v>45326</v>
      </c>
      <c r="L557" s="58" t="s">
        <v>26</v>
      </c>
      <c r="M557" s="60">
        <v>45367</v>
      </c>
      <c r="N557" s="58" t="s">
        <v>1668</v>
      </c>
      <c r="O557" s="58">
        <v>3600</v>
      </c>
      <c r="P557" s="58">
        <v>41</v>
      </c>
      <c r="Q557" s="59" t="s">
        <v>1615</v>
      </c>
      <c r="R557" s="58">
        <v>2024</v>
      </c>
      <c r="S557" s="58">
        <v>3</v>
      </c>
    </row>
    <row r="558" spans="1:19" x14ac:dyDescent="0.25">
      <c r="A558" s="58">
        <v>2842</v>
      </c>
      <c r="B558" s="58" t="s">
        <v>1422</v>
      </c>
      <c r="C558" s="58" t="s">
        <v>13</v>
      </c>
      <c r="D558" s="60">
        <v>29199</v>
      </c>
      <c r="E558" s="58">
        <v>46</v>
      </c>
      <c r="F558" s="58" t="s">
        <v>31</v>
      </c>
      <c r="G558" s="58" t="s">
        <v>15</v>
      </c>
      <c r="H558" s="58">
        <v>9</v>
      </c>
      <c r="I558" s="58" t="s">
        <v>1584</v>
      </c>
      <c r="J558" s="58" t="s">
        <v>1594</v>
      </c>
      <c r="K558" s="60">
        <v>45346</v>
      </c>
      <c r="L558" s="58" t="s">
        <v>26</v>
      </c>
      <c r="M558" s="60">
        <v>45380</v>
      </c>
      <c r="N558" s="58" t="s">
        <v>1668</v>
      </c>
      <c r="O558" s="58">
        <v>2000</v>
      </c>
      <c r="P558" s="58">
        <v>34</v>
      </c>
      <c r="Q558" s="59" t="s">
        <v>1615</v>
      </c>
      <c r="R558" s="58">
        <v>2024</v>
      </c>
      <c r="S558" s="58">
        <v>3</v>
      </c>
    </row>
    <row r="559" spans="1:19" x14ac:dyDescent="0.25">
      <c r="A559" s="58">
        <v>3107</v>
      </c>
      <c r="B559" s="58" t="s">
        <v>509</v>
      </c>
      <c r="C559" s="58" t="s">
        <v>13</v>
      </c>
      <c r="D559" s="60">
        <v>30157</v>
      </c>
      <c r="E559" s="58">
        <v>44</v>
      </c>
      <c r="F559" s="58" t="s">
        <v>31</v>
      </c>
      <c r="G559" s="58" t="s">
        <v>18</v>
      </c>
      <c r="H559" s="58">
        <v>9</v>
      </c>
      <c r="I559" s="58" t="s">
        <v>1585</v>
      </c>
      <c r="J559" s="58" t="s">
        <v>1594</v>
      </c>
      <c r="K559" s="60">
        <v>45338</v>
      </c>
      <c r="L559" s="58" t="s">
        <v>26</v>
      </c>
      <c r="M559" s="60">
        <v>45377</v>
      </c>
      <c r="N559" s="58" t="s">
        <v>1668</v>
      </c>
      <c r="O559" s="58">
        <v>2300</v>
      </c>
      <c r="P559" s="58">
        <v>39</v>
      </c>
      <c r="Q559" s="59" t="s">
        <v>1615</v>
      </c>
      <c r="R559" s="58">
        <v>2024</v>
      </c>
      <c r="S559" s="58">
        <v>3</v>
      </c>
    </row>
    <row r="560" spans="1:19" x14ac:dyDescent="0.25">
      <c r="A560" s="58">
        <v>3188</v>
      </c>
      <c r="B560" s="58" t="s">
        <v>341</v>
      </c>
      <c r="C560" s="58" t="s">
        <v>13</v>
      </c>
      <c r="D560" s="60">
        <v>28925</v>
      </c>
      <c r="E560" s="58">
        <v>47</v>
      </c>
      <c r="F560" s="58" t="s">
        <v>31</v>
      </c>
      <c r="G560" s="58" t="s">
        <v>19</v>
      </c>
      <c r="H560" s="58">
        <v>2</v>
      </c>
      <c r="I560" s="58" t="s">
        <v>1585</v>
      </c>
      <c r="J560" s="58" t="s">
        <v>1594</v>
      </c>
      <c r="K560" s="60">
        <v>44968</v>
      </c>
      <c r="L560" s="58" t="s">
        <v>26</v>
      </c>
      <c r="M560" s="60">
        <v>45007</v>
      </c>
      <c r="N560" s="58" t="s">
        <v>1668</v>
      </c>
      <c r="O560" s="58">
        <v>3000</v>
      </c>
      <c r="P560" s="58">
        <v>39</v>
      </c>
      <c r="Q560" s="59" t="s">
        <v>1615</v>
      </c>
      <c r="R560" s="58">
        <v>2023</v>
      </c>
      <c r="S560" s="58">
        <v>3</v>
      </c>
    </row>
    <row r="561" spans="1:19" x14ac:dyDescent="0.25">
      <c r="A561" s="58">
        <v>3493</v>
      </c>
      <c r="B561" s="58" t="s">
        <v>531</v>
      </c>
      <c r="C561" s="58" t="s">
        <v>13</v>
      </c>
      <c r="D561" s="60">
        <v>29128</v>
      </c>
      <c r="E561" s="58">
        <v>46</v>
      </c>
      <c r="F561" s="58" t="s">
        <v>31</v>
      </c>
      <c r="G561" s="58" t="s">
        <v>19</v>
      </c>
      <c r="H561" s="58">
        <v>6</v>
      </c>
      <c r="I561" s="58" t="s">
        <v>1581</v>
      </c>
      <c r="J561" s="58" t="s">
        <v>1594</v>
      </c>
      <c r="K561" s="60">
        <v>45300</v>
      </c>
      <c r="L561" s="58" t="s">
        <v>26</v>
      </c>
      <c r="M561" s="60">
        <v>45360</v>
      </c>
      <c r="N561" s="58" t="s">
        <v>1668</v>
      </c>
      <c r="O561" s="58">
        <v>3000</v>
      </c>
      <c r="P561" s="58">
        <v>60</v>
      </c>
      <c r="Q561" s="59" t="s">
        <v>1615</v>
      </c>
      <c r="R561" s="58">
        <v>2024</v>
      </c>
      <c r="S561" s="58">
        <v>3</v>
      </c>
    </row>
    <row r="562" spans="1:19" x14ac:dyDescent="0.25">
      <c r="A562" s="58">
        <v>3722</v>
      </c>
      <c r="B562" s="58" t="s">
        <v>660</v>
      </c>
      <c r="C562" s="58" t="s">
        <v>13</v>
      </c>
      <c r="D562" s="60">
        <v>28062</v>
      </c>
      <c r="E562" s="58">
        <v>49</v>
      </c>
      <c r="F562" s="58" t="s">
        <v>31</v>
      </c>
      <c r="G562" s="58" t="s">
        <v>18</v>
      </c>
      <c r="H562" s="58">
        <v>7</v>
      </c>
      <c r="I562" s="58" t="s">
        <v>1590</v>
      </c>
      <c r="J562" s="58" t="s">
        <v>1594</v>
      </c>
      <c r="K562" s="60">
        <v>45305</v>
      </c>
      <c r="L562" s="58" t="s">
        <v>26</v>
      </c>
      <c r="M562" s="60">
        <v>45355</v>
      </c>
      <c r="N562" s="58" t="s">
        <v>1668</v>
      </c>
      <c r="O562" s="58">
        <v>2400</v>
      </c>
      <c r="P562" s="58">
        <v>50</v>
      </c>
      <c r="Q562" s="59" t="s">
        <v>1615</v>
      </c>
      <c r="R562" s="58">
        <v>2024</v>
      </c>
      <c r="S562" s="58">
        <v>3</v>
      </c>
    </row>
    <row r="563" spans="1:19" x14ac:dyDescent="0.25">
      <c r="A563" s="58">
        <v>1144</v>
      </c>
      <c r="B563" s="58" t="s">
        <v>1394</v>
      </c>
      <c r="C563" s="58" t="s">
        <v>13</v>
      </c>
      <c r="D563" s="60">
        <v>32175</v>
      </c>
      <c r="E563" s="58">
        <v>38</v>
      </c>
      <c r="F563" s="58" t="s">
        <v>14</v>
      </c>
      <c r="G563" s="58" t="s">
        <v>18</v>
      </c>
      <c r="H563" s="58">
        <v>4</v>
      </c>
      <c r="I563" s="58" t="s">
        <v>1587</v>
      </c>
      <c r="J563" s="58" t="s">
        <v>1594</v>
      </c>
      <c r="K563" s="60">
        <v>44941</v>
      </c>
      <c r="L563" s="58" t="s">
        <v>26</v>
      </c>
      <c r="M563" s="60">
        <v>44990</v>
      </c>
      <c r="N563" s="58" t="s">
        <v>1668</v>
      </c>
      <c r="O563" s="58">
        <v>2800</v>
      </c>
      <c r="P563" s="58">
        <v>49</v>
      </c>
      <c r="Q563" s="59" t="s">
        <v>1615</v>
      </c>
      <c r="R563" s="58">
        <v>2023</v>
      </c>
      <c r="S563" s="58">
        <v>3</v>
      </c>
    </row>
    <row r="564" spans="1:19" x14ac:dyDescent="0.25">
      <c r="A564" s="58">
        <v>1291</v>
      </c>
      <c r="B564" s="58" t="s">
        <v>1110</v>
      </c>
      <c r="C564" s="58" t="s">
        <v>13</v>
      </c>
      <c r="D564" s="60">
        <v>32778</v>
      </c>
      <c r="E564" s="58">
        <v>36</v>
      </c>
      <c r="F564" s="58" t="s">
        <v>14</v>
      </c>
      <c r="G564" s="58" t="s">
        <v>21</v>
      </c>
      <c r="H564" s="58">
        <v>2</v>
      </c>
      <c r="I564" s="58" t="s">
        <v>1584</v>
      </c>
      <c r="J564" s="58" t="s">
        <v>1594</v>
      </c>
      <c r="K564" s="60">
        <v>44935</v>
      </c>
      <c r="L564" s="58" t="s">
        <v>26</v>
      </c>
      <c r="M564" s="60">
        <v>44987</v>
      </c>
      <c r="N564" s="58" t="s">
        <v>1668</v>
      </c>
      <c r="O564" s="58">
        <v>3100</v>
      </c>
      <c r="P564" s="58">
        <v>52</v>
      </c>
      <c r="Q564" s="59" t="s">
        <v>1615</v>
      </c>
      <c r="R564" s="58">
        <v>2023</v>
      </c>
      <c r="S564" s="58">
        <v>3</v>
      </c>
    </row>
    <row r="565" spans="1:19" x14ac:dyDescent="0.25">
      <c r="A565" s="58">
        <v>2073</v>
      </c>
      <c r="B565" s="58" t="s">
        <v>466</v>
      </c>
      <c r="C565" s="58" t="s">
        <v>13</v>
      </c>
      <c r="D565" s="60">
        <v>34180</v>
      </c>
      <c r="E565" s="58">
        <v>33</v>
      </c>
      <c r="F565" s="58" t="s">
        <v>14</v>
      </c>
      <c r="G565" s="58" t="s">
        <v>18</v>
      </c>
      <c r="H565" s="58">
        <v>13</v>
      </c>
      <c r="I565" s="58" t="s">
        <v>1584</v>
      </c>
      <c r="J565" s="58" t="s">
        <v>1594</v>
      </c>
      <c r="K565" s="60">
        <v>45320</v>
      </c>
      <c r="L565" s="58" t="s">
        <v>26</v>
      </c>
      <c r="M565" s="60">
        <v>45370</v>
      </c>
      <c r="N565" s="58" t="s">
        <v>1668</v>
      </c>
      <c r="O565" s="58">
        <v>3700</v>
      </c>
      <c r="P565" s="58">
        <v>50</v>
      </c>
      <c r="Q565" s="59" t="s">
        <v>1615</v>
      </c>
      <c r="R565" s="58">
        <v>2024</v>
      </c>
      <c r="S565" s="58">
        <v>3</v>
      </c>
    </row>
    <row r="566" spans="1:19" x14ac:dyDescent="0.25">
      <c r="A566" s="58">
        <v>2106</v>
      </c>
      <c r="B566" s="58" t="s">
        <v>915</v>
      </c>
      <c r="C566" s="58" t="s">
        <v>13</v>
      </c>
      <c r="D566" s="60">
        <v>34603</v>
      </c>
      <c r="E566" s="58">
        <v>31</v>
      </c>
      <c r="F566" s="58" t="s">
        <v>14</v>
      </c>
      <c r="G566" s="58" t="s">
        <v>21</v>
      </c>
      <c r="H566" s="58">
        <v>11</v>
      </c>
      <c r="I566" s="58" t="s">
        <v>1576</v>
      </c>
      <c r="J566" s="58" t="s">
        <v>1594</v>
      </c>
      <c r="K566" s="60">
        <v>44966</v>
      </c>
      <c r="L566" s="58" t="s">
        <v>26</v>
      </c>
      <c r="M566" s="60">
        <v>45009</v>
      </c>
      <c r="N566" s="58" t="s">
        <v>1668</v>
      </c>
      <c r="O566" s="58">
        <v>3300</v>
      </c>
      <c r="P566" s="58">
        <v>43</v>
      </c>
      <c r="Q566" s="59" t="s">
        <v>1615</v>
      </c>
      <c r="R566" s="58">
        <v>2023</v>
      </c>
      <c r="S566" s="58">
        <v>3</v>
      </c>
    </row>
    <row r="567" spans="1:19" x14ac:dyDescent="0.25">
      <c r="A567" s="58">
        <v>2236</v>
      </c>
      <c r="B567" s="58" t="s">
        <v>745</v>
      </c>
      <c r="C567" s="58" t="s">
        <v>13</v>
      </c>
      <c r="D567" s="60">
        <v>31401</v>
      </c>
      <c r="E567" s="58">
        <v>40</v>
      </c>
      <c r="F567" s="58" t="s">
        <v>14</v>
      </c>
      <c r="G567" s="58" t="s">
        <v>15</v>
      </c>
      <c r="H567" s="58">
        <v>11</v>
      </c>
      <c r="I567" s="58" t="s">
        <v>1581</v>
      </c>
      <c r="J567" s="58" t="s">
        <v>1594</v>
      </c>
      <c r="K567" s="60">
        <v>45312</v>
      </c>
      <c r="L567" s="58" t="s">
        <v>26</v>
      </c>
      <c r="M567" s="60">
        <v>45362</v>
      </c>
      <c r="N567" s="58" t="s">
        <v>1668</v>
      </c>
      <c r="O567" s="58">
        <v>2300</v>
      </c>
      <c r="P567" s="58">
        <v>50</v>
      </c>
      <c r="Q567" s="59" t="s">
        <v>1615</v>
      </c>
      <c r="R567" s="58">
        <v>2024</v>
      </c>
      <c r="S567" s="58">
        <v>3</v>
      </c>
    </row>
    <row r="568" spans="1:19" x14ac:dyDescent="0.25">
      <c r="A568" s="58">
        <v>2242</v>
      </c>
      <c r="B568" s="58" t="s">
        <v>1004</v>
      </c>
      <c r="C568" s="58" t="s">
        <v>13</v>
      </c>
      <c r="D568" s="60">
        <v>34620</v>
      </c>
      <c r="E568" s="58">
        <v>31</v>
      </c>
      <c r="F568" s="58" t="s">
        <v>14</v>
      </c>
      <c r="G568" s="58" t="s">
        <v>19</v>
      </c>
      <c r="H568" s="58">
        <v>8</v>
      </c>
      <c r="I568" s="58" t="s">
        <v>1579</v>
      </c>
      <c r="J568" s="58" t="s">
        <v>1594</v>
      </c>
      <c r="K568" s="60">
        <v>45304</v>
      </c>
      <c r="L568" s="58" t="s">
        <v>26</v>
      </c>
      <c r="M568" s="60">
        <v>45353</v>
      </c>
      <c r="N568" s="58" t="s">
        <v>1668</v>
      </c>
      <c r="O568" s="58">
        <v>2900</v>
      </c>
      <c r="P568" s="58">
        <v>49</v>
      </c>
      <c r="Q568" s="59" t="s">
        <v>1615</v>
      </c>
      <c r="R568" s="58">
        <v>2024</v>
      </c>
      <c r="S568" s="58">
        <v>3</v>
      </c>
    </row>
    <row r="569" spans="1:19" x14ac:dyDescent="0.25">
      <c r="A569" s="58">
        <v>2378</v>
      </c>
      <c r="B569" s="58" t="s">
        <v>484</v>
      </c>
      <c r="C569" s="58" t="s">
        <v>13</v>
      </c>
      <c r="D569" s="60">
        <v>33849</v>
      </c>
      <c r="E569" s="58">
        <v>33</v>
      </c>
      <c r="F569" s="58" t="s">
        <v>14</v>
      </c>
      <c r="G569" s="58" t="s">
        <v>15</v>
      </c>
      <c r="H569" s="58">
        <v>13</v>
      </c>
      <c r="I569" s="58" t="s">
        <v>1576</v>
      </c>
      <c r="J569" s="58" t="s">
        <v>1594</v>
      </c>
      <c r="K569" s="60">
        <v>45348</v>
      </c>
      <c r="L569" s="58" t="s">
        <v>26</v>
      </c>
      <c r="M569" s="60">
        <v>45382</v>
      </c>
      <c r="N569" s="58" t="s">
        <v>1668</v>
      </c>
      <c r="O569" s="58">
        <v>3300</v>
      </c>
      <c r="P569" s="58">
        <v>34</v>
      </c>
      <c r="Q569" s="59" t="s">
        <v>1615</v>
      </c>
      <c r="R569" s="58">
        <v>2024</v>
      </c>
      <c r="S569" s="58">
        <v>3</v>
      </c>
    </row>
    <row r="570" spans="1:19" x14ac:dyDescent="0.25">
      <c r="A570" s="58">
        <v>3851</v>
      </c>
      <c r="B570" s="58" t="s">
        <v>758</v>
      </c>
      <c r="C570" s="58" t="s">
        <v>13</v>
      </c>
      <c r="D570" s="60">
        <v>33508</v>
      </c>
      <c r="E570" s="58">
        <v>34</v>
      </c>
      <c r="F570" s="58" t="s">
        <v>14</v>
      </c>
      <c r="G570" s="58" t="s">
        <v>18</v>
      </c>
      <c r="H570" s="58">
        <v>7</v>
      </c>
      <c r="I570" s="58" t="s">
        <v>1582</v>
      </c>
      <c r="J570" s="58" t="s">
        <v>1594</v>
      </c>
      <c r="K570" s="60">
        <v>45326</v>
      </c>
      <c r="L570" s="58" t="s">
        <v>26</v>
      </c>
      <c r="M570" s="60">
        <v>45364</v>
      </c>
      <c r="N570" s="58" t="s">
        <v>1668</v>
      </c>
      <c r="O570" s="58">
        <v>2600</v>
      </c>
      <c r="P570" s="58">
        <v>38</v>
      </c>
      <c r="Q570" s="59" t="s">
        <v>1615</v>
      </c>
      <c r="R570" s="58">
        <v>2024</v>
      </c>
      <c r="S570" s="58">
        <v>3</v>
      </c>
    </row>
    <row r="571" spans="1:19" x14ac:dyDescent="0.25">
      <c r="A571" s="58">
        <v>3856</v>
      </c>
      <c r="B571" s="58" t="s">
        <v>546</v>
      </c>
      <c r="C571" s="58" t="s">
        <v>13</v>
      </c>
      <c r="D571" s="60">
        <v>33809</v>
      </c>
      <c r="E571" s="58">
        <v>34</v>
      </c>
      <c r="F571" s="58" t="s">
        <v>14</v>
      </c>
      <c r="G571" s="58" t="s">
        <v>21</v>
      </c>
      <c r="H571" s="58">
        <v>13</v>
      </c>
      <c r="I571" s="58" t="s">
        <v>1583</v>
      </c>
      <c r="J571" s="58" t="s">
        <v>1594</v>
      </c>
      <c r="K571" s="60">
        <v>44964</v>
      </c>
      <c r="L571" s="58" t="s">
        <v>26</v>
      </c>
      <c r="M571" s="60">
        <v>45016</v>
      </c>
      <c r="N571" s="58" t="s">
        <v>1668</v>
      </c>
      <c r="O571" s="58">
        <v>3100</v>
      </c>
      <c r="P571" s="58">
        <v>52</v>
      </c>
      <c r="Q571" s="59" t="s">
        <v>1615</v>
      </c>
      <c r="R571" s="58">
        <v>2023</v>
      </c>
      <c r="S571" s="58">
        <v>3</v>
      </c>
    </row>
    <row r="572" spans="1:19" x14ac:dyDescent="0.25">
      <c r="A572" s="58">
        <v>2176</v>
      </c>
      <c r="B572" s="58" t="s">
        <v>399</v>
      </c>
      <c r="C572" s="58" t="s">
        <v>23</v>
      </c>
      <c r="D572" s="60">
        <v>33838</v>
      </c>
      <c r="E572" s="58">
        <v>34</v>
      </c>
      <c r="F572" s="58" t="s">
        <v>14</v>
      </c>
      <c r="G572" s="58" t="s">
        <v>18</v>
      </c>
      <c r="H572" s="58">
        <v>10</v>
      </c>
      <c r="I572" s="58" t="s">
        <v>1588</v>
      </c>
      <c r="J572" s="58" t="s">
        <v>1594</v>
      </c>
      <c r="K572" s="60">
        <v>45329</v>
      </c>
      <c r="L572" s="58" t="s">
        <v>26</v>
      </c>
      <c r="M572" s="60">
        <v>45359</v>
      </c>
      <c r="N572" s="58" t="s">
        <v>1668</v>
      </c>
      <c r="O572" s="58">
        <v>2400</v>
      </c>
      <c r="P572" s="58">
        <v>30</v>
      </c>
      <c r="Q572" s="59" t="s">
        <v>1615</v>
      </c>
      <c r="R572" s="58">
        <v>2024</v>
      </c>
      <c r="S572" s="58">
        <v>3</v>
      </c>
    </row>
    <row r="573" spans="1:19" x14ac:dyDescent="0.25">
      <c r="A573" s="58">
        <v>1370</v>
      </c>
      <c r="B573" s="58" t="s">
        <v>568</v>
      </c>
      <c r="C573" s="58" t="s">
        <v>13</v>
      </c>
      <c r="D573" s="60">
        <v>31668</v>
      </c>
      <c r="E573" s="58">
        <v>39</v>
      </c>
      <c r="F573" s="58" t="s">
        <v>14</v>
      </c>
      <c r="G573" s="58" t="s">
        <v>15</v>
      </c>
      <c r="H573" s="58">
        <v>18</v>
      </c>
      <c r="I573" s="58" t="s">
        <v>1584</v>
      </c>
      <c r="J573" s="58" t="s">
        <v>1594</v>
      </c>
      <c r="K573" s="60">
        <v>45297</v>
      </c>
      <c r="L573" s="58" t="s">
        <v>24</v>
      </c>
      <c r="M573" s="60">
        <v>45352</v>
      </c>
      <c r="N573" s="58" t="s">
        <v>1668</v>
      </c>
      <c r="O573" s="58">
        <v>3100</v>
      </c>
      <c r="P573" s="58">
        <v>55</v>
      </c>
      <c r="Q573" s="59" t="s">
        <v>1615</v>
      </c>
      <c r="R573" s="58">
        <v>2024</v>
      </c>
      <c r="S573" s="58">
        <v>3</v>
      </c>
    </row>
    <row r="574" spans="1:19" x14ac:dyDescent="0.25">
      <c r="A574" s="58">
        <v>1408</v>
      </c>
      <c r="B574" s="58" t="s">
        <v>885</v>
      </c>
      <c r="C574" s="58" t="s">
        <v>13</v>
      </c>
      <c r="D574" s="60">
        <v>31318</v>
      </c>
      <c r="E574" s="58">
        <v>40</v>
      </c>
      <c r="F574" s="58" t="s">
        <v>14</v>
      </c>
      <c r="G574" s="58" t="s">
        <v>21</v>
      </c>
      <c r="H574" s="58">
        <v>15</v>
      </c>
      <c r="I574" s="58" t="s">
        <v>1580</v>
      </c>
      <c r="J574" s="58" t="s">
        <v>1594</v>
      </c>
      <c r="K574" s="60">
        <v>45336</v>
      </c>
      <c r="L574" s="58" t="s">
        <v>24</v>
      </c>
      <c r="M574" s="60">
        <v>45378</v>
      </c>
      <c r="N574" s="58" t="s">
        <v>1668</v>
      </c>
      <c r="O574" s="58">
        <v>2500</v>
      </c>
      <c r="P574" s="58">
        <v>42</v>
      </c>
      <c r="Q574" s="59" t="s">
        <v>1615</v>
      </c>
      <c r="R574" s="58">
        <v>2024</v>
      </c>
      <c r="S574" s="58">
        <v>3</v>
      </c>
    </row>
    <row r="575" spans="1:19" x14ac:dyDescent="0.25">
      <c r="A575" s="58">
        <v>2708</v>
      </c>
      <c r="B575" s="58" t="s">
        <v>566</v>
      </c>
      <c r="C575" s="58" t="s">
        <v>13</v>
      </c>
      <c r="D575" s="60">
        <v>32103</v>
      </c>
      <c r="E575" s="58">
        <v>38</v>
      </c>
      <c r="F575" s="58" t="s">
        <v>14</v>
      </c>
      <c r="G575" s="58" t="s">
        <v>21</v>
      </c>
      <c r="H575" s="58">
        <v>15</v>
      </c>
      <c r="I575" s="58" t="s">
        <v>1577</v>
      </c>
      <c r="J575" s="58" t="s">
        <v>1594</v>
      </c>
      <c r="K575" s="60">
        <v>45322</v>
      </c>
      <c r="L575" s="58" t="s">
        <v>24</v>
      </c>
      <c r="M575" s="60">
        <v>45373</v>
      </c>
      <c r="N575" s="58" t="s">
        <v>1668</v>
      </c>
      <c r="O575" s="58">
        <v>2800</v>
      </c>
      <c r="P575" s="58">
        <v>51</v>
      </c>
      <c r="Q575" s="59" t="s">
        <v>1615</v>
      </c>
      <c r="R575" s="58">
        <v>2024</v>
      </c>
      <c r="S575" s="58">
        <v>3</v>
      </c>
    </row>
    <row r="576" spans="1:19" x14ac:dyDescent="0.25">
      <c r="A576" s="58">
        <v>2925</v>
      </c>
      <c r="B576" s="58" t="s">
        <v>696</v>
      </c>
      <c r="C576" s="58" t="s">
        <v>13</v>
      </c>
      <c r="D576" s="60">
        <v>31377</v>
      </c>
      <c r="E576" s="58">
        <v>40</v>
      </c>
      <c r="F576" s="58" t="s">
        <v>14</v>
      </c>
      <c r="G576" s="58" t="s">
        <v>21</v>
      </c>
      <c r="H576" s="58">
        <v>11</v>
      </c>
      <c r="I576" s="58" t="s">
        <v>1580</v>
      </c>
      <c r="J576" s="58" t="s">
        <v>1594</v>
      </c>
      <c r="K576" s="60">
        <v>44942</v>
      </c>
      <c r="L576" s="58" t="s">
        <v>24</v>
      </c>
      <c r="M576" s="60">
        <v>44988</v>
      </c>
      <c r="N576" s="58" t="s">
        <v>1668</v>
      </c>
      <c r="O576" s="58">
        <v>2600</v>
      </c>
      <c r="P576" s="58">
        <v>46</v>
      </c>
      <c r="Q576" s="59" t="s">
        <v>1615</v>
      </c>
      <c r="R576" s="58">
        <v>2023</v>
      </c>
      <c r="S576" s="58">
        <v>3</v>
      </c>
    </row>
    <row r="577" spans="1:19" x14ac:dyDescent="0.25">
      <c r="A577" s="58">
        <v>3158</v>
      </c>
      <c r="B577" s="58" t="s">
        <v>742</v>
      </c>
      <c r="C577" s="58" t="s">
        <v>13</v>
      </c>
      <c r="D577" s="60">
        <v>33145</v>
      </c>
      <c r="E577" s="58">
        <v>35</v>
      </c>
      <c r="F577" s="58" t="s">
        <v>14</v>
      </c>
      <c r="G577" s="58" t="s">
        <v>19</v>
      </c>
      <c r="H577" s="58">
        <v>20</v>
      </c>
      <c r="I577" s="58" t="s">
        <v>1578</v>
      </c>
      <c r="J577" s="58" t="s">
        <v>1594</v>
      </c>
      <c r="K577" s="60">
        <v>45323</v>
      </c>
      <c r="L577" s="58" t="s">
        <v>24</v>
      </c>
      <c r="M577" s="60">
        <v>45360</v>
      </c>
      <c r="N577" s="58" t="s">
        <v>1668</v>
      </c>
      <c r="O577" s="58">
        <v>2600</v>
      </c>
      <c r="P577" s="58">
        <v>37</v>
      </c>
      <c r="Q577" s="59" t="s">
        <v>1615</v>
      </c>
      <c r="R577" s="58">
        <v>2024</v>
      </c>
      <c r="S577" s="58">
        <v>3</v>
      </c>
    </row>
    <row r="578" spans="1:19" x14ac:dyDescent="0.25">
      <c r="A578" s="58">
        <v>1009</v>
      </c>
      <c r="B578" s="58" t="s">
        <v>242</v>
      </c>
      <c r="C578" s="58" t="s">
        <v>13</v>
      </c>
      <c r="D578" s="60">
        <v>35054</v>
      </c>
      <c r="E578" s="58">
        <v>30</v>
      </c>
      <c r="F578" s="58" t="s">
        <v>1591</v>
      </c>
      <c r="G578" s="58" t="s">
        <v>15</v>
      </c>
      <c r="H578" s="58">
        <v>15</v>
      </c>
      <c r="I578" s="58" t="s">
        <v>1576</v>
      </c>
      <c r="J578" s="58" t="s">
        <v>1594</v>
      </c>
      <c r="K578" s="60">
        <v>44951</v>
      </c>
      <c r="L578" s="58" t="s">
        <v>24</v>
      </c>
      <c r="M578" s="60">
        <v>45004</v>
      </c>
      <c r="N578" s="58" t="s">
        <v>1668</v>
      </c>
      <c r="O578" s="58">
        <v>2700</v>
      </c>
      <c r="P578" s="58">
        <v>53</v>
      </c>
      <c r="Q578" s="59" t="s">
        <v>1615</v>
      </c>
      <c r="R578" s="58">
        <v>2023</v>
      </c>
      <c r="S578" s="58">
        <v>3</v>
      </c>
    </row>
    <row r="579" spans="1:19" x14ac:dyDescent="0.25">
      <c r="A579" s="58">
        <v>1174</v>
      </c>
      <c r="B579" s="58" t="s">
        <v>1448</v>
      </c>
      <c r="C579" s="58" t="s">
        <v>13</v>
      </c>
      <c r="D579" s="60">
        <v>36642</v>
      </c>
      <c r="E579" s="58">
        <v>26</v>
      </c>
      <c r="F579" s="58" t="s">
        <v>1591</v>
      </c>
      <c r="G579" s="58" t="s">
        <v>18</v>
      </c>
      <c r="H579" s="58">
        <v>2</v>
      </c>
      <c r="I579" s="58" t="s">
        <v>1588</v>
      </c>
      <c r="J579" s="58" t="s">
        <v>1594</v>
      </c>
      <c r="K579" s="60">
        <v>45317</v>
      </c>
      <c r="L579" s="58" t="s">
        <v>24</v>
      </c>
      <c r="M579" s="60">
        <v>45377</v>
      </c>
      <c r="N579" s="58" t="s">
        <v>1668</v>
      </c>
      <c r="O579" s="58">
        <v>3900</v>
      </c>
      <c r="P579" s="58">
        <v>60</v>
      </c>
      <c r="Q579" s="59" t="s">
        <v>1615</v>
      </c>
      <c r="R579" s="58">
        <v>2024</v>
      </c>
      <c r="S579" s="58">
        <v>3</v>
      </c>
    </row>
    <row r="580" spans="1:19" x14ac:dyDescent="0.25">
      <c r="A580" s="58">
        <v>1656</v>
      </c>
      <c r="B580" s="58" t="s">
        <v>399</v>
      </c>
      <c r="C580" s="58" t="s">
        <v>13</v>
      </c>
      <c r="D580" s="60">
        <v>37599</v>
      </c>
      <c r="E580" s="58">
        <v>23</v>
      </c>
      <c r="F580" s="58" t="s">
        <v>1591</v>
      </c>
      <c r="G580" s="58" t="s">
        <v>15</v>
      </c>
      <c r="H580" s="58">
        <v>1</v>
      </c>
      <c r="I580" s="58" t="s">
        <v>1583</v>
      </c>
      <c r="J580" s="58" t="s">
        <v>1594</v>
      </c>
      <c r="K580" s="60">
        <v>45300</v>
      </c>
      <c r="L580" s="58" t="s">
        <v>24</v>
      </c>
      <c r="M580" s="60">
        <v>45359</v>
      </c>
      <c r="N580" s="58" t="s">
        <v>1668</v>
      </c>
      <c r="O580" s="58">
        <v>3500</v>
      </c>
      <c r="P580" s="58">
        <v>59</v>
      </c>
      <c r="Q580" s="59" t="s">
        <v>1615</v>
      </c>
      <c r="R580" s="58">
        <v>2024</v>
      </c>
      <c r="S580" s="58">
        <v>3</v>
      </c>
    </row>
    <row r="581" spans="1:19" x14ac:dyDescent="0.25">
      <c r="A581" s="58">
        <v>1744</v>
      </c>
      <c r="B581" s="58" t="s">
        <v>601</v>
      </c>
      <c r="C581" s="58" t="s">
        <v>13</v>
      </c>
      <c r="D581" s="60">
        <v>37922</v>
      </c>
      <c r="E581" s="58">
        <v>22</v>
      </c>
      <c r="F581" s="58" t="s">
        <v>1591</v>
      </c>
      <c r="G581" s="58" t="s">
        <v>19</v>
      </c>
      <c r="H581" s="58">
        <v>18</v>
      </c>
      <c r="I581" s="58" t="s">
        <v>1580</v>
      </c>
      <c r="J581" s="58" t="s">
        <v>1594</v>
      </c>
      <c r="K581" s="60">
        <v>45296</v>
      </c>
      <c r="L581" s="58" t="s">
        <v>24</v>
      </c>
      <c r="M581" s="60">
        <v>45354</v>
      </c>
      <c r="N581" s="58" t="s">
        <v>1668</v>
      </c>
      <c r="O581" s="58">
        <v>2300</v>
      </c>
      <c r="P581" s="58">
        <v>58</v>
      </c>
      <c r="Q581" s="59" t="s">
        <v>1615</v>
      </c>
      <c r="R581" s="58">
        <v>2024</v>
      </c>
      <c r="S581" s="58">
        <v>3</v>
      </c>
    </row>
    <row r="582" spans="1:19" x14ac:dyDescent="0.25">
      <c r="A582" s="58">
        <v>2147</v>
      </c>
      <c r="B582" s="58" t="s">
        <v>324</v>
      </c>
      <c r="C582" s="58" t="s">
        <v>13</v>
      </c>
      <c r="D582" s="60">
        <v>38039</v>
      </c>
      <c r="E582" s="58">
        <v>22</v>
      </c>
      <c r="F582" s="58" t="s">
        <v>1591</v>
      </c>
      <c r="G582" s="58" t="s">
        <v>19</v>
      </c>
      <c r="H582" s="58">
        <v>3</v>
      </c>
      <c r="I582" s="58" t="s">
        <v>1582</v>
      </c>
      <c r="J582" s="58" t="s">
        <v>1594</v>
      </c>
      <c r="K582" s="60">
        <v>45303</v>
      </c>
      <c r="L582" s="58" t="s">
        <v>24</v>
      </c>
      <c r="M582" s="60">
        <v>45358</v>
      </c>
      <c r="N582" s="58" t="s">
        <v>1668</v>
      </c>
      <c r="O582" s="58">
        <v>3100</v>
      </c>
      <c r="P582" s="58">
        <v>55</v>
      </c>
      <c r="Q582" s="59" t="s">
        <v>1615</v>
      </c>
      <c r="R582" s="58">
        <v>2024</v>
      </c>
      <c r="S582" s="58">
        <v>3</v>
      </c>
    </row>
    <row r="583" spans="1:19" x14ac:dyDescent="0.25">
      <c r="A583" s="58">
        <v>2230</v>
      </c>
      <c r="B583" s="58" t="s">
        <v>450</v>
      </c>
      <c r="C583" s="58" t="s">
        <v>13</v>
      </c>
      <c r="D583" s="60">
        <v>36543</v>
      </c>
      <c r="E583" s="58">
        <v>26</v>
      </c>
      <c r="F583" s="58" t="s">
        <v>1591</v>
      </c>
      <c r="G583" s="58" t="s">
        <v>19</v>
      </c>
      <c r="H583" s="58">
        <v>4</v>
      </c>
      <c r="I583" s="58" t="s">
        <v>1586</v>
      </c>
      <c r="J583" s="58" t="s">
        <v>1594</v>
      </c>
      <c r="K583" s="60">
        <v>44929</v>
      </c>
      <c r="L583" s="58" t="s">
        <v>24</v>
      </c>
      <c r="M583" s="60">
        <v>44988</v>
      </c>
      <c r="N583" s="58" t="s">
        <v>1668</v>
      </c>
      <c r="O583" s="58">
        <v>3100</v>
      </c>
      <c r="P583" s="58">
        <v>59</v>
      </c>
      <c r="Q583" s="59" t="s">
        <v>1615</v>
      </c>
      <c r="R583" s="58">
        <v>2023</v>
      </c>
      <c r="S583" s="58">
        <v>3</v>
      </c>
    </row>
    <row r="584" spans="1:19" x14ac:dyDescent="0.25">
      <c r="A584" s="58">
        <v>2277</v>
      </c>
      <c r="B584" s="58" t="s">
        <v>193</v>
      </c>
      <c r="C584" s="58" t="s">
        <v>13</v>
      </c>
      <c r="D584" s="60">
        <v>38106</v>
      </c>
      <c r="E584" s="58">
        <v>22</v>
      </c>
      <c r="F584" s="58" t="s">
        <v>1591</v>
      </c>
      <c r="G584" s="58" t="s">
        <v>21</v>
      </c>
      <c r="H584" s="58">
        <v>13</v>
      </c>
      <c r="I584" s="58" t="s">
        <v>1588</v>
      </c>
      <c r="J584" s="58" t="s">
        <v>1594</v>
      </c>
      <c r="K584" s="60">
        <v>44964</v>
      </c>
      <c r="L584" s="58" t="s">
        <v>24</v>
      </c>
      <c r="M584" s="60">
        <v>45005</v>
      </c>
      <c r="N584" s="58" t="s">
        <v>1668</v>
      </c>
      <c r="O584" s="58">
        <v>2600</v>
      </c>
      <c r="P584" s="58">
        <v>41</v>
      </c>
      <c r="Q584" s="59" t="s">
        <v>1615</v>
      </c>
      <c r="R584" s="58">
        <v>2023</v>
      </c>
      <c r="S584" s="58">
        <v>3</v>
      </c>
    </row>
    <row r="585" spans="1:19" x14ac:dyDescent="0.25">
      <c r="A585" s="58">
        <v>2440</v>
      </c>
      <c r="B585" s="58" t="s">
        <v>1085</v>
      </c>
      <c r="C585" s="58" t="s">
        <v>13</v>
      </c>
      <c r="D585" s="60">
        <v>38277</v>
      </c>
      <c r="E585" s="58">
        <v>21</v>
      </c>
      <c r="F585" s="58" t="s">
        <v>1591</v>
      </c>
      <c r="G585" s="58" t="s">
        <v>19</v>
      </c>
      <c r="H585" s="58">
        <v>17</v>
      </c>
      <c r="I585" s="58" t="s">
        <v>1584</v>
      </c>
      <c r="J585" s="58" t="s">
        <v>1594</v>
      </c>
      <c r="K585" s="60">
        <v>45332</v>
      </c>
      <c r="L585" s="58" t="s">
        <v>24</v>
      </c>
      <c r="M585" s="60">
        <v>45382</v>
      </c>
      <c r="N585" s="58" t="s">
        <v>1668</v>
      </c>
      <c r="O585" s="58">
        <v>2800</v>
      </c>
      <c r="P585" s="58">
        <v>50</v>
      </c>
      <c r="Q585" s="59" t="s">
        <v>1615</v>
      </c>
      <c r="R585" s="58">
        <v>2024</v>
      </c>
      <c r="S585" s="58">
        <v>3</v>
      </c>
    </row>
    <row r="586" spans="1:19" x14ac:dyDescent="0.25">
      <c r="A586" s="58">
        <v>2443</v>
      </c>
      <c r="B586" s="58" t="s">
        <v>593</v>
      </c>
      <c r="C586" s="58" t="s">
        <v>13</v>
      </c>
      <c r="D586" s="60">
        <v>35932</v>
      </c>
      <c r="E586" s="58">
        <v>28</v>
      </c>
      <c r="F586" s="58" t="s">
        <v>1591</v>
      </c>
      <c r="G586" s="58" t="s">
        <v>19</v>
      </c>
      <c r="H586" s="58">
        <v>14</v>
      </c>
      <c r="I586" s="58" t="s">
        <v>1579</v>
      </c>
      <c r="J586" s="58" t="s">
        <v>1594</v>
      </c>
      <c r="K586" s="60">
        <v>44971</v>
      </c>
      <c r="L586" s="58" t="s">
        <v>24</v>
      </c>
      <c r="M586" s="60">
        <v>45010</v>
      </c>
      <c r="N586" s="58" t="s">
        <v>1668</v>
      </c>
      <c r="O586" s="58">
        <v>3200</v>
      </c>
      <c r="P586" s="58">
        <v>39</v>
      </c>
      <c r="Q586" s="59" t="s">
        <v>1615</v>
      </c>
      <c r="R586" s="58">
        <v>2023</v>
      </c>
      <c r="S586" s="58">
        <v>3</v>
      </c>
    </row>
    <row r="587" spans="1:19" x14ac:dyDescent="0.25">
      <c r="A587" s="58">
        <v>3072</v>
      </c>
      <c r="B587" s="58" t="s">
        <v>739</v>
      </c>
      <c r="C587" s="58" t="s">
        <v>13</v>
      </c>
      <c r="D587" s="60">
        <v>38343</v>
      </c>
      <c r="E587" s="58">
        <v>21</v>
      </c>
      <c r="F587" s="58" t="s">
        <v>1591</v>
      </c>
      <c r="G587" s="58" t="s">
        <v>19</v>
      </c>
      <c r="H587" s="58">
        <v>4</v>
      </c>
      <c r="I587" s="58" t="s">
        <v>1583</v>
      </c>
      <c r="J587" s="58" t="s">
        <v>1594</v>
      </c>
      <c r="K587" s="60">
        <v>45335</v>
      </c>
      <c r="L587" s="58" t="s">
        <v>24</v>
      </c>
      <c r="M587" s="60">
        <v>45365</v>
      </c>
      <c r="N587" s="58" t="s">
        <v>1668</v>
      </c>
      <c r="O587" s="58">
        <v>3500</v>
      </c>
      <c r="P587" s="58">
        <v>30</v>
      </c>
      <c r="Q587" s="59" t="s">
        <v>1615</v>
      </c>
      <c r="R587" s="58">
        <v>2024</v>
      </c>
      <c r="S587" s="58">
        <v>3</v>
      </c>
    </row>
    <row r="588" spans="1:19" x14ac:dyDescent="0.25">
      <c r="A588" s="58">
        <v>3099</v>
      </c>
      <c r="B588" s="58" t="s">
        <v>1101</v>
      </c>
      <c r="C588" s="58" t="s">
        <v>13</v>
      </c>
      <c r="D588" s="60">
        <v>34843</v>
      </c>
      <c r="E588" s="58">
        <v>31</v>
      </c>
      <c r="F588" s="58" t="s">
        <v>1591</v>
      </c>
      <c r="G588" s="58" t="s">
        <v>19</v>
      </c>
      <c r="H588" s="58">
        <v>8</v>
      </c>
      <c r="I588" s="58" t="s">
        <v>1583</v>
      </c>
      <c r="J588" s="58" t="s">
        <v>1594</v>
      </c>
      <c r="K588" s="60">
        <v>44957</v>
      </c>
      <c r="L588" s="58" t="s">
        <v>24</v>
      </c>
      <c r="M588" s="60">
        <v>45010</v>
      </c>
      <c r="N588" s="58" t="s">
        <v>1668</v>
      </c>
      <c r="O588" s="58">
        <v>3600</v>
      </c>
      <c r="P588" s="58">
        <v>53</v>
      </c>
      <c r="Q588" s="59" t="s">
        <v>1615</v>
      </c>
      <c r="R588" s="58">
        <v>2023</v>
      </c>
      <c r="S588" s="58">
        <v>3</v>
      </c>
    </row>
    <row r="589" spans="1:19" x14ac:dyDescent="0.25">
      <c r="A589" s="58">
        <v>3338</v>
      </c>
      <c r="B589" s="58" t="s">
        <v>403</v>
      </c>
      <c r="C589" s="58" t="s">
        <v>13</v>
      </c>
      <c r="D589" s="60">
        <v>38283</v>
      </c>
      <c r="E589" s="58">
        <v>21</v>
      </c>
      <c r="F589" s="58" t="s">
        <v>1591</v>
      </c>
      <c r="G589" s="58" t="s">
        <v>18</v>
      </c>
      <c r="H589" s="58">
        <v>18</v>
      </c>
      <c r="I589" s="58" t="s">
        <v>1576</v>
      </c>
      <c r="J589" s="58" t="s">
        <v>1594</v>
      </c>
      <c r="K589" s="60">
        <v>45316</v>
      </c>
      <c r="L589" s="58" t="s">
        <v>24</v>
      </c>
      <c r="M589" s="60">
        <v>45358</v>
      </c>
      <c r="N589" s="58" t="s">
        <v>1668</v>
      </c>
      <c r="O589" s="58">
        <v>3700</v>
      </c>
      <c r="P589" s="58">
        <v>42</v>
      </c>
      <c r="Q589" s="59" t="s">
        <v>1615</v>
      </c>
      <c r="R589" s="58">
        <v>2024</v>
      </c>
      <c r="S589" s="58">
        <v>3</v>
      </c>
    </row>
    <row r="590" spans="1:19" x14ac:dyDescent="0.25">
      <c r="A590" s="58">
        <v>3836</v>
      </c>
      <c r="B590" s="58" t="s">
        <v>814</v>
      </c>
      <c r="C590" s="58" t="s">
        <v>13</v>
      </c>
      <c r="D590" s="60">
        <v>35888</v>
      </c>
      <c r="E590" s="58">
        <v>28</v>
      </c>
      <c r="F590" s="58" t="s">
        <v>1591</v>
      </c>
      <c r="G590" s="58" t="s">
        <v>18</v>
      </c>
      <c r="H590" s="58">
        <v>10</v>
      </c>
      <c r="I590" s="58" t="s">
        <v>1576</v>
      </c>
      <c r="J590" s="58" t="s">
        <v>1594</v>
      </c>
      <c r="K590" s="60">
        <v>44972</v>
      </c>
      <c r="L590" s="58" t="s">
        <v>24</v>
      </c>
      <c r="M590" s="60">
        <v>45016</v>
      </c>
      <c r="N590" s="58" t="s">
        <v>1668</v>
      </c>
      <c r="O590" s="58">
        <v>2800</v>
      </c>
      <c r="P590" s="58">
        <v>44</v>
      </c>
      <c r="Q590" s="59" t="s">
        <v>1615</v>
      </c>
      <c r="R590" s="58">
        <v>2023</v>
      </c>
      <c r="S590" s="58">
        <v>3</v>
      </c>
    </row>
    <row r="591" spans="1:19" x14ac:dyDescent="0.25">
      <c r="A591" s="58">
        <v>1671</v>
      </c>
      <c r="B591" s="58" t="s">
        <v>851</v>
      </c>
      <c r="C591" s="58" t="s">
        <v>13</v>
      </c>
      <c r="D591" s="60">
        <v>28231</v>
      </c>
      <c r="E591" s="58">
        <v>49</v>
      </c>
      <c r="F591" s="58" t="s">
        <v>31</v>
      </c>
      <c r="G591" s="58" t="s">
        <v>19</v>
      </c>
      <c r="H591" s="58">
        <v>13</v>
      </c>
      <c r="I591" s="58" t="s">
        <v>1584</v>
      </c>
      <c r="J591" s="58" t="s">
        <v>1594</v>
      </c>
      <c r="K591" s="60">
        <v>45330</v>
      </c>
      <c r="L591" s="58" t="s">
        <v>24</v>
      </c>
      <c r="M591" s="60">
        <v>45371</v>
      </c>
      <c r="N591" s="58" t="s">
        <v>1668</v>
      </c>
      <c r="O591" s="58">
        <v>2500</v>
      </c>
      <c r="P591" s="58">
        <v>41</v>
      </c>
      <c r="Q591" s="59" t="s">
        <v>1615</v>
      </c>
      <c r="R591" s="58">
        <v>2024</v>
      </c>
      <c r="S591" s="58">
        <v>3</v>
      </c>
    </row>
    <row r="592" spans="1:19" x14ac:dyDescent="0.25">
      <c r="A592" s="58">
        <v>1723</v>
      </c>
      <c r="B592" s="58" t="s">
        <v>1068</v>
      </c>
      <c r="C592" s="58" t="s">
        <v>13</v>
      </c>
      <c r="D592" s="60">
        <v>28059</v>
      </c>
      <c r="E592" s="58">
        <v>49</v>
      </c>
      <c r="F592" s="58" t="s">
        <v>31</v>
      </c>
      <c r="G592" s="58" t="s">
        <v>18</v>
      </c>
      <c r="H592" s="58">
        <v>1</v>
      </c>
      <c r="I592" s="58" t="s">
        <v>1576</v>
      </c>
      <c r="J592" s="58" t="s">
        <v>1594</v>
      </c>
      <c r="K592" s="60">
        <v>44948</v>
      </c>
      <c r="L592" s="58" t="s">
        <v>24</v>
      </c>
      <c r="M592" s="60">
        <v>45005</v>
      </c>
      <c r="N592" s="58" t="s">
        <v>1668</v>
      </c>
      <c r="O592" s="58">
        <v>2100</v>
      </c>
      <c r="P592" s="58">
        <v>57</v>
      </c>
      <c r="Q592" s="59" t="s">
        <v>1615</v>
      </c>
      <c r="R592" s="58">
        <v>2023</v>
      </c>
      <c r="S592" s="58">
        <v>3</v>
      </c>
    </row>
    <row r="593" spans="1:19" x14ac:dyDescent="0.25">
      <c r="A593" s="58">
        <v>2008</v>
      </c>
      <c r="B593" s="58" t="s">
        <v>1465</v>
      </c>
      <c r="C593" s="58" t="s">
        <v>13</v>
      </c>
      <c r="D593" s="60">
        <v>29853</v>
      </c>
      <c r="E593" s="58">
        <v>44</v>
      </c>
      <c r="F593" s="58" t="s">
        <v>31</v>
      </c>
      <c r="G593" s="58" t="s">
        <v>19</v>
      </c>
      <c r="H593" s="58">
        <v>7</v>
      </c>
      <c r="I593" s="58" t="s">
        <v>1584</v>
      </c>
      <c r="J593" s="58" t="s">
        <v>1594</v>
      </c>
      <c r="K593" s="60">
        <v>45330</v>
      </c>
      <c r="L593" s="58" t="s">
        <v>24</v>
      </c>
      <c r="M593" s="60">
        <v>45374</v>
      </c>
      <c r="N593" s="58" t="s">
        <v>1668</v>
      </c>
      <c r="O593" s="58">
        <v>2400</v>
      </c>
      <c r="P593" s="58">
        <v>44</v>
      </c>
      <c r="Q593" s="59" t="s">
        <v>1615</v>
      </c>
      <c r="R593" s="58">
        <v>2024</v>
      </c>
      <c r="S593" s="58">
        <v>3</v>
      </c>
    </row>
    <row r="594" spans="1:19" x14ac:dyDescent="0.25">
      <c r="A594" s="58">
        <v>2238</v>
      </c>
      <c r="B594" s="58" t="s">
        <v>832</v>
      </c>
      <c r="C594" s="58" t="s">
        <v>13</v>
      </c>
      <c r="D594" s="60">
        <v>29716</v>
      </c>
      <c r="E594" s="58">
        <v>45</v>
      </c>
      <c r="F594" s="58" t="s">
        <v>31</v>
      </c>
      <c r="G594" s="58" t="s">
        <v>19</v>
      </c>
      <c r="H594" s="58">
        <v>13</v>
      </c>
      <c r="I594" s="58" t="s">
        <v>1581</v>
      </c>
      <c r="J594" s="58" t="s">
        <v>1594</v>
      </c>
      <c r="K594" s="60">
        <v>45318</v>
      </c>
      <c r="L594" s="58" t="s">
        <v>24</v>
      </c>
      <c r="M594" s="60">
        <v>45371</v>
      </c>
      <c r="N594" s="58" t="s">
        <v>1668</v>
      </c>
      <c r="O594" s="58">
        <v>2000</v>
      </c>
      <c r="P594" s="58">
        <v>53</v>
      </c>
      <c r="Q594" s="59" t="s">
        <v>1615</v>
      </c>
      <c r="R594" s="58">
        <v>2024</v>
      </c>
      <c r="S594" s="58">
        <v>3</v>
      </c>
    </row>
    <row r="595" spans="1:19" x14ac:dyDescent="0.25">
      <c r="A595" s="58">
        <v>2263</v>
      </c>
      <c r="B595" s="58" t="s">
        <v>1080</v>
      </c>
      <c r="C595" s="58" t="s">
        <v>13</v>
      </c>
      <c r="D595" s="60">
        <v>30004</v>
      </c>
      <c r="E595" s="58">
        <v>44</v>
      </c>
      <c r="F595" s="58" t="s">
        <v>31</v>
      </c>
      <c r="G595" s="58" t="s">
        <v>15</v>
      </c>
      <c r="H595" s="58">
        <v>6</v>
      </c>
      <c r="I595" s="58" t="s">
        <v>1578</v>
      </c>
      <c r="J595" s="58" t="s">
        <v>1594</v>
      </c>
      <c r="K595" s="60">
        <v>45329</v>
      </c>
      <c r="L595" s="58" t="s">
        <v>24</v>
      </c>
      <c r="M595" s="60">
        <v>45373</v>
      </c>
      <c r="N595" s="58" t="s">
        <v>1668</v>
      </c>
      <c r="O595" s="58">
        <v>2300</v>
      </c>
      <c r="P595" s="58">
        <v>44</v>
      </c>
      <c r="Q595" s="59" t="s">
        <v>1615</v>
      </c>
      <c r="R595" s="58">
        <v>2024</v>
      </c>
      <c r="S595" s="58">
        <v>3</v>
      </c>
    </row>
    <row r="596" spans="1:19" x14ac:dyDescent="0.25">
      <c r="A596" s="58">
        <v>2451</v>
      </c>
      <c r="B596" s="58" t="s">
        <v>42</v>
      </c>
      <c r="C596" s="58" t="s">
        <v>13</v>
      </c>
      <c r="D596" s="60">
        <v>29115</v>
      </c>
      <c r="E596" s="58">
        <v>46</v>
      </c>
      <c r="F596" s="58" t="s">
        <v>31</v>
      </c>
      <c r="G596" s="58" t="s">
        <v>18</v>
      </c>
      <c r="H596" s="58">
        <v>0</v>
      </c>
      <c r="I596" s="58" t="s">
        <v>1585</v>
      </c>
      <c r="J596" s="58" t="s">
        <v>1594</v>
      </c>
      <c r="K596" s="60">
        <v>44933</v>
      </c>
      <c r="L596" s="58" t="s">
        <v>24</v>
      </c>
      <c r="M596" s="60">
        <v>44993</v>
      </c>
      <c r="N596" s="58" t="s">
        <v>1668</v>
      </c>
      <c r="O596" s="58">
        <v>3200</v>
      </c>
      <c r="P596" s="58">
        <v>60</v>
      </c>
      <c r="Q596" s="59" t="s">
        <v>1615</v>
      </c>
      <c r="R596" s="58">
        <v>2023</v>
      </c>
      <c r="S596" s="58">
        <v>3</v>
      </c>
    </row>
    <row r="597" spans="1:19" x14ac:dyDescent="0.25">
      <c r="A597" s="58">
        <v>3369</v>
      </c>
      <c r="B597" s="58" t="s">
        <v>404</v>
      </c>
      <c r="C597" s="58" t="s">
        <v>13</v>
      </c>
      <c r="D597" s="60">
        <v>29822</v>
      </c>
      <c r="E597" s="58">
        <v>45</v>
      </c>
      <c r="F597" s="58" t="s">
        <v>31</v>
      </c>
      <c r="G597" s="58" t="s">
        <v>19</v>
      </c>
      <c r="H597" s="58">
        <v>10</v>
      </c>
      <c r="I597" s="58" t="s">
        <v>1577</v>
      </c>
      <c r="J597" s="58" t="s">
        <v>1594</v>
      </c>
      <c r="K597" s="60">
        <v>44954</v>
      </c>
      <c r="L597" s="58" t="s">
        <v>24</v>
      </c>
      <c r="M597" s="60">
        <v>45001</v>
      </c>
      <c r="N597" s="58" t="s">
        <v>1668</v>
      </c>
      <c r="O597" s="58">
        <v>2500</v>
      </c>
      <c r="P597" s="58">
        <v>47</v>
      </c>
      <c r="Q597" s="59" t="s">
        <v>1615</v>
      </c>
      <c r="R597" s="58">
        <v>2023</v>
      </c>
      <c r="S597" s="58">
        <v>3</v>
      </c>
    </row>
    <row r="598" spans="1:19" x14ac:dyDescent="0.25">
      <c r="A598" s="58">
        <v>3391</v>
      </c>
      <c r="B598" s="58" t="s">
        <v>1110</v>
      </c>
      <c r="C598" s="58" t="s">
        <v>13</v>
      </c>
      <c r="D598" s="60">
        <v>28482</v>
      </c>
      <c r="E598" s="58">
        <v>48</v>
      </c>
      <c r="F598" s="58" t="s">
        <v>31</v>
      </c>
      <c r="G598" s="58" t="s">
        <v>18</v>
      </c>
      <c r="H598" s="58">
        <v>19</v>
      </c>
      <c r="I598" s="58" t="s">
        <v>1584</v>
      </c>
      <c r="J598" s="58" t="s">
        <v>1594</v>
      </c>
      <c r="K598" s="60">
        <v>44951</v>
      </c>
      <c r="L598" s="58" t="s">
        <v>24</v>
      </c>
      <c r="M598" s="60">
        <v>44993</v>
      </c>
      <c r="N598" s="58" t="s">
        <v>1668</v>
      </c>
      <c r="O598" s="58">
        <v>2600</v>
      </c>
      <c r="P598" s="58">
        <v>42</v>
      </c>
      <c r="Q598" s="59" t="s">
        <v>1615</v>
      </c>
      <c r="R598" s="58">
        <v>2023</v>
      </c>
      <c r="S598" s="58">
        <v>3</v>
      </c>
    </row>
    <row r="599" spans="1:19" x14ac:dyDescent="0.25">
      <c r="A599" s="58">
        <v>3396</v>
      </c>
      <c r="B599" s="58" t="s">
        <v>407</v>
      </c>
      <c r="C599" s="58" t="s">
        <v>13</v>
      </c>
      <c r="D599" s="60">
        <v>30924</v>
      </c>
      <c r="E599" s="58">
        <v>41</v>
      </c>
      <c r="F599" s="58" t="s">
        <v>31</v>
      </c>
      <c r="G599" s="58" t="s">
        <v>21</v>
      </c>
      <c r="H599" s="58">
        <v>9</v>
      </c>
      <c r="I599" s="58" t="s">
        <v>1577</v>
      </c>
      <c r="J599" s="58" t="s">
        <v>1594</v>
      </c>
      <c r="K599" s="60">
        <v>44958</v>
      </c>
      <c r="L599" s="58" t="s">
        <v>24</v>
      </c>
      <c r="M599" s="60">
        <v>45009</v>
      </c>
      <c r="N599" s="58" t="s">
        <v>1668</v>
      </c>
      <c r="O599" s="58">
        <v>3100</v>
      </c>
      <c r="P599" s="58">
        <v>51</v>
      </c>
      <c r="Q599" s="59" t="s">
        <v>1615</v>
      </c>
      <c r="R599" s="58">
        <v>2023</v>
      </c>
      <c r="S599" s="58">
        <v>3</v>
      </c>
    </row>
    <row r="600" spans="1:19" x14ac:dyDescent="0.25">
      <c r="A600" s="58">
        <v>3652</v>
      </c>
      <c r="B600" s="58" t="s">
        <v>1116</v>
      </c>
      <c r="C600" s="58" t="s">
        <v>13</v>
      </c>
      <c r="D600" s="60">
        <v>30764</v>
      </c>
      <c r="E600" s="58">
        <v>42</v>
      </c>
      <c r="F600" s="58" t="s">
        <v>31</v>
      </c>
      <c r="G600" s="58" t="s">
        <v>21</v>
      </c>
      <c r="H600" s="58">
        <v>2</v>
      </c>
      <c r="I600" s="58" t="s">
        <v>1585</v>
      </c>
      <c r="J600" s="58" t="s">
        <v>1594</v>
      </c>
      <c r="K600" s="60">
        <v>44943</v>
      </c>
      <c r="L600" s="58" t="s">
        <v>24</v>
      </c>
      <c r="M600" s="60">
        <v>45003</v>
      </c>
      <c r="N600" s="58" t="s">
        <v>1668</v>
      </c>
      <c r="O600" s="58">
        <v>3800</v>
      </c>
      <c r="P600" s="58">
        <v>60</v>
      </c>
      <c r="Q600" s="59" t="s">
        <v>1615</v>
      </c>
      <c r="R600" s="58">
        <v>2023</v>
      </c>
      <c r="S600" s="58">
        <v>3</v>
      </c>
    </row>
    <row r="601" spans="1:19" x14ac:dyDescent="0.25">
      <c r="A601" s="58">
        <v>3862</v>
      </c>
      <c r="B601" s="58" t="s">
        <v>1451</v>
      </c>
      <c r="C601" s="58" t="s">
        <v>13</v>
      </c>
      <c r="D601" s="60">
        <v>28253</v>
      </c>
      <c r="E601" s="58">
        <v>49</v>
      </c>
      <c r="F601" s="58" t="s">
        <v>31</v>
      </c>
      <c r="G601" s="58" t="s">
        <v>15</v>
      </c>
      <c r="H601" s="58">
        <v>4</v>
      </c>
      <c r="I601" s="58" t="s">
        <v>1586</v>
      </c>
      <c r="J601" s="58" t="s">
        <v>1594</v>
      </c>
      <c r="K601" s="60">
        <v>45300</v>
      </c>
      <c r="L601" s="58" t="s">
        <v>24</v>
      </c>
      <c r="M601" s="60">
        <v>45358</v>
      </c>
      <c r="N601" s="58" t="s">
        <v>1668</v>
      </c>
      <c r="O601" s="58">
        <v>3300</v>
      </c>
      <c r="P601" s="58">
        <v>58</v>
      </c>
      <c r="Q601" s="59" t="s">
        <v>1615</v>
      </c>
      <c r="R601" s="58">
        <v>2024</v>
      </c>
      <c r="S601" s="58">
        <v>3</v>
      </c>
    </row>
    <row r="602" spans="1:19" x14ac:dyDescent="0.25">
      <c r="A602" s="58">
        <v>1125</v>
      </c>
      <c r="B602" s="58" t="s">
        <v>1275</v>
      </c>
      <c r="C602" s="58" t="s">
        <v>28</v>
      </c>
      <c r="D602" s="60">
        <v>31823</v>
      </c>
      <c r="E602" s="58">
        <v>39</v>
      </c>
      <c r="F602" s="58" t="s">
        <v>14</v>
      </c>
      <c r="G602" s="58" t="s">
        <v>18</v>
      </c>
      <c r="H602" s="58">
        <v>5</v>
      </c>
      <c r="I602" s="58" t="s">
        <v>1583</v>
      </c>
      <c r="J602" s="58" t="s">
        <v>1594</v>
      </c>
      <c r="K602" s="60">
        <v>45338</v>
      </c>
      <c r="L602" s="58" t="s">
        <v>24</v>
      </c>
      <c r="M602" s="60">
        <v>45378</v>
      </c>
      <c r="N602" s="58" t="s">
        <v>1668</v>
      </c>
      <c r="O602" s="58">
        <v>3300</v>
      </c>
      <c r="P602" s="58">
        <v>40</v>
      </c>
      <c r="Q602" s="59" t="s">
        <v>1615</v>
      </c>
      <c r="R602" s="58">
        <v>2024</v>
      </c>
      <c r="S602" s="58">
        <v>3</v>
      </c>
    </row>
    <row r="603" spans="1:19" x14ac:dyDescent="0.25">
      <c r="A603" s="58">
        <v>1311</v>
      </c>
      <c r="B603" s="58" t="s">
        <v>1054</v>
      </c>
      <c r="C603" s="58" t="s">
        <v>28</v>
      </c>
      <c r="D603" s="60">
        <v>31298</v>
      </c>
      <c r="E603" s="58">
        <v>40</v>
      </c>
      <c r="F603" s="58" t="s">
        <v>14</v>
      </c>
      <c r="G603" s="58" t="s">
        <v>15</v>
      </c>
      <c r="H603" s="58">
        <v>9</v>
      </c>
      <c r="I603" s="58" t="s">
        <v>1587</v>
      </c>
      <c r="J603" s="58" t="s">
        <v>1594</v>
      </c>
      <c r="K603" s="60">
        <v>45345</v>
      </c>
      <c r="L603" s="58" t="s">
        <v>24</v>
      </c>
      <c r="M603" s="60">
        <v>45380</v>
      </c>
      <c r="N603" s="58" t="s">
        <v>1668</v>
      </c>
      <c r="O603" s="58">
        <v>3200</v>
      </c>
      <c r="P603" s="58">
        <v>35</v>
      </c>
      <c r="Q603" s="59" t="s">
        <v>1615</v>
      </c>
      <c r="R603" s="58">
        <v>2024</v>
      </c>
      <c r="S603" s="58">
        <v>3</v>
      </c>
    </row>
    <row r="604" spans="1:19" x14ac:dyDescent="0.25">
      <c r="A604" s="58">
        <v>1596</v>
      </c>
      <c r="B604" s="58" t="s">
        <v>1135</v>
      </c>
      <c r="C604" s="58" t="s">
        <v>28</v>
      </c>
      <c r="D604" s="60">
        <v>32515</v>
      </c>
      <c r="E604" s="58">
        <v>37</v>
      </c>
      <c r="F604" s="58" t="s">
        <v>14</v>
      </c>
      <c r="G604" s="58" t="s">
        <v>21</v>
      </c>
      <c r="H604" s="58">
        <v>15</v>
      </c>
      <c r="I604" s="58" t="s">
        <v>1583</v>
      </c>
      <c r="J604" s="58" t="s">
        <v>1594</v>
      </c>
      <c r="K604" s="60">
        <v>45323</v>
      </c>
      <c r="L604" s="58" t="s">
        <v>24</v>
      </c>
      <c r="M604" s="60">
        <v>45353</v>
      </c>
      <c r="N604" s="58" t="s">
        <v>1668</v>
      </c>
      <c r="O604" s="58">
        <v>2600</v>
      </c>
      <c r="P604" s="58">
        <v>30</v>
      </c>
      <c r="Q604" s="59" t="s">
        <v>1615</v>
      </c>
      <c r="R604" s="58">
        <v>2024</v>
      </c>
      <c r="S604" s="58">
        <v>3</v>
      </c>
    </row>
    <row r="605" spans="1:19" x14ac:dyDescent="0.25">
      <c r="A605" s="58">
        <v>1674</v>
      </c>
      <c r="B605" s="58" t="s">
        <v>624</v>
      </c>
      <c r="C605" s="58" t="s">
        <v>28</v>
      </c>
      <c r="D605" s="60">
        <v>32833</v>
      </c>
      <c r="E605" s="58">
        <v>36</v>
      </c>
      <c r="F605" s="58" t="s">
        <v>14</v>
      </c>
      <c r="G605" s="58" t="s">
        <v>15</v>
      </c>
      <c r="H605" s="58">
        <v>18</v>
      </c>
      <c r="I605" s="58" t="s">
        <v>1584</v>
      </c>
      <c r="J605" s="58" t="s">
        <v>1594</v>
      </c>
      <c r="K605" s="60">
        <v>45331</v>
      </c>
      <c r="L605" s="58" t="s">
        <v>24</v>
      </c>
      <c r="M605" s="60">
        <v>45381</v>
      </c>
      <c r="N605" s="58" t="s">
        <v>1668</v>
      </c>
      <c r="O605" s="58">
        <v>2100</v>
      </c>
      <c r="P605" s="58">
        <v>50</v>
      </c>
      <c r="Q605" s="59" t="s">
        <v>1615</v>
      </c>
      <c r="R605" s="58">
        <v>2024</v>
      </c>
      <c r="S605" s="58">
        <v>3</v>
      </c>
    </row>
    <row r="606" spans="1:19" x14ac:dyDescent="0.25">
      <c r="A606" s="58">
        <v>2672</v>
      </c>
      <c r="B606" s="58" t="s">
        <v>1035</v>
      </c>
      <c r="C606" s="58" t="s">
        <v>28</v>
      </c>
      <c r="D606" s="60">
        <v>33942</v>
      </c>
      <c r="E606" s="58">
        <v>33</v>
      </c>
      <c r="F606" s="58" t="s">
        <v>14</v>
      </c>
      <c r="G606" s="58" t="s">
        <v>15</v>
      </c>
      <c r="H606" s="58">
        <v>20</v>
      </c>
      <c r="I606" s="58" t="s">
        <v>1575</v>
      </c>
      <c r="J606" s="58" t="s">
        <v>1594</v>
      </c>
      <c r="K606" s="60">
        <v>44976</v>
      </c>
      <c r="L606" s="58" t="s">
        <v>24</v>
      </c>
      <c r="M606" s="60">
        <v>45009</v>
      </c>
      <c r="N606" s="58" t="s">
        <v>1668</v>
      </c>
      <c r="O606" s="58">
        <v>2400</v>
      </c>
      <c r="P606" s="58">
        <v>33</v>
      </c>
      <c r="Q606" s="59" t="s">
        <v>1615</v>
      </c>
      <c r="R606" s="58">
        <v>2023</v>
      </c>
      <c r="S606" s="58">
        <v>3</v>
      </c>
    </row>
    <row r="607" spans="1:19" x14ac:dyDescent="0.25">
      <c r="A607" s="58">
        <v>3004</v>
      </c>
      <c r="B607" s="58" t="s">
        <v>735</v>
      </c>
      <c r="C607" s="58" t="s">
        <v>28</v>
      </c>
      <c r="D607" s="60">
        <v>32731</v>
      </c>
      <c r="E607" s="58">
        <v>37</v>
      </c>
      <c r="F607" s="58" t="s">
        <v>14</v>
      </c>
      <c r="G607" s="58" t="s">
        <v>15</v>
      </c>
      <c r="H607" s="58">
        <v>4</v>
      </c>
      <c r="I607" s="58" t="s">
        <v>1582</v>
      </c>
      <c r="J607" s="58" t="s">
        <v>1594</v>
      </c>
      <c r="K607" s="60">
        <v>45326</v>
      </c>
      <c r="L607" s="58" t="s">
        <v>24</v>
      </c>
      <c r="M607" s="60">
        <v>45372</v>
      </c>
      <c r="N607" s="58" t="s">
        <v>1668</v>
      </c>
      <c r="O607" s="58">
        <v>3500</v>
      </c>
      <c r="P607" s="58">
        <v>46</v>
      </c>
      <c r="Q607" s="59" t="s">
        <v>1615</v>
      </c>
      <c r="R607" s="58">
        <v>2024</v>
      </c>
      <c r="S607" s="58">
        <v>3</v>
      </c>
    </row>
    <row r="608" spans="1:19" x14ac:dyDescent="0.25">
      <c r="A608" s="58">
        <v>3031</v>
      </c>
      <c r="B608" s="58" t="s">
        <v>736</v>
      </c>
      <c r="C608" s="58" t="s">
        <v>28</v>
      </c>
      <c r="D608" s="60">
        <v>34634</v>
      </c>
      <c r="E608" s="58">
        <v>31</v>
      </c>
      <c r="F608" s="58" t="s">
        <v>14</v>
      </c>
      <c r="G608" s="58" t="s">
        <v>15</v>
      </c>
      <c r="H608" s="58">
        <v>0</v>
      </c>
      <c r="I608" s="58" t="s">
        <v>1583</v>
      </c>
      <c r="J608" s="58" t="s">
        <v>1594</v>
      </c>
      <c r="K608" s="60">
        <v>44974</v>
      </c>
      <c r="L608" s="58" t="s">
        <v>24</v>
      </c>
      <c r="M608" s="60">
        <v>45008</v>
      </c>
      <c r="N608" s="58" t="s">
        <v>1668</v>
      </c>
      <c r="O608" s="58">
        <v>3400</v>
      </c>
      <c r="P608" s="58">
        <v>34</v>
      </c>
      <c r="Q608" s="59" t="s">
        <v>1615</v>
      </c>
      <c r="R608" s="58">
        <v>2023</v>
      </c>
      <c r="S608" s="58">
        <v>3</v>
      </c>
    </row>
    <row r="609" spans="1:19" x14ac:dyDescent="0.25">
      <c r="A609" s="58">
        <v>3404</v>
      </c>
      <c r="B609" s="58" t="s">
        <v>948</v>
      </c>
      <c r="C609" s="58" t="s">
        <v>28</v>
      </c>
      <c r="D609" s="60">
        <v>33066</v>
      </c>
      <c r="E609" s="58">
        <v>36</v>
      </c>
      <c r="F609" s="58" t="s">
        <v>14</v>
      </c>
      <c r="G609" s="58" t="s">
        <v>19</v>
      </c>
      <c r="H609" s="58">
        <v>11</v>
      </c>
      <c r="I609" s="58" t="s">
        <v>1584</v>
      </c>
      <c r="J609" s="58" t="s">
        <v>1594</v>
      </c>
      <c r="K609" s="60">
        <v>44967</v>
      </c>
      <c r="L609" s="58" t="s">
        <v>24</v>
      </c>
      <c r="M609" s="60">
        <v>45006</v>
      </c>
      <c r="N609" s="58" t="s">
        <v>1668</v>
      </c>
      <c r="O609" s="58">
        <v>2300</v>
      </c>
      <c r="P609" s="58">
        <v>39</v>
      </c>
      <c r="Q609" s="59" t="s">
        <v>1615</v>
      </c>
      <c r="R609" s="58">
        <v>2023</v>
      </c>
      <c r="S609" s="58">
        <v>3</v>
      </c>
    </row>
    <row r="610" spans="1:19" x14ac:dyDescent="0.25">
      <c r="A610" s="58">
        <v>3509</v>
      </c>
      <c r="B610" s="58" t="s">
        <v>413</v>
      </c>
      <c r="C610" s="58" t="s">
        <v>28</v>
      </c>
      <c r="D610" s="60">
        <v>33644</v>
      </c>
      <c r="E610" s="58">
        <v>34</v>
      </c>
      <c r="F610" s="58" t="s">
        <v>14</v>
      </c>
      <c r="G610" s="58" t="s">
        <v>19</v>
      </c>
      <c r="H610" s="58">
        <v>4</v>
      </c>
      <c r="I610" s="58" t="s">
        <v>1589</v>
      </c>
      <c r="J610" s="58" t="s">
        <v>1594</v>
      </c>
      <c r="K610" s="60">
        <v>45334</v>
      </c>
      <c r="L610" s="58" t="s">
        <v>24</v>
      </c>
      <c r="M610" s="60">
        <v>45364</v>
      </c>
      <c r="N610" s="58" t="s">
        <v>1668</v>
      </c>
      <c r="O610" s="58">
        <v>3100</v>
      </c>
      <c r="P610" s="58">
        <v>30</v>
      </c>
      <c r="Q610" s="59" t="s">
        <v>1615</v>
      </c>
      <c r="R610" s="58">
        <v>2024</v>
      </c>
      <c r="S610" s="58">
        <v>3</v>
      </c>
    </row>
    <row r="611" spans="1:19" x14ac:dyDescent="0.25">
      <c r="A611" s="58">
        <v>3699</v>
      </c>
      <c r="B611" s="58" t="s">
        <v>768</v>
      </c>
      <c r="C611" s="58" t="s">
        <v>28</v>
      </c>
      <c r="D611" s="60">
        <v>33449</v>
      </c>
      <c r="E611" s="58">
        <v>35</v>
      </c>
      <c r="F611" s="58" t="s">
        <v>14</v>
      </c>
      <c r="G611" s="58" t="s">
        <v>18</v>
      </c>
      <c r="H611" s="58">
        <v>17</v>
      </c>
      <c r="I611" s="58" t="s">
        <v>1585</v>
      </c>
      <c r="J611" s="58" t="s">
        <v>1594</v>
      </c>
      <c r="K611" s="60">
        <v>44956</v>
      </c>
      <c r="L611" s="58" t="s">
        <v>24</v>
      </c>
      <c r="M611" s="60">
        <v>45013</v>
      </c>
      <c r="N611" s="58" t="s">
        <v>1668</v>
      </c>
      <c r="O611" s="58">
        <v>3200</v>
      </c>
      <c r="P611" s="58">
        <v>57</v>
      </c>
      <c r="Q611" s="59" t="s">
        <v>1615</v>
      </c>
      <c r="R611" s="58">
        <v>2023</v>
      </c>
      <c r="S611" s="58">
        <v>3</v>
      </c>
    </row>
    <row r="612" spans="1:19" x14ac:dyDescent="0.25">
      <c r="A612" s="58">
        <v>3839</v>
      </c>
      <c r="B612" s="58" t="s">
        <v>184</v>
      </c>
      <c r="C612" s="58" t="s">
        <v>28</v>
      </c>
      <c r="D612" s="60">
        <v>33864</v>
      </c>
      <c r="E612" s="58">
        <v>33</v>
      </c>
      <c r="F612" s="58" t="s">
        <v>14</v>
      </c>
      <c r="G612" s="58" t="s">
        <v>21</v>
      </c>
      <c r="H612" s="58">
        <v>20</v>
      </c>
      <c r="I612" s="58" t="s">
        <v>1581</v>
      </c>
      <c r="J612" s="58" t="s">
        <v>1594</v>
      </c>
      <c r="K612" s="60">
        <v>44935</v>
      </c>
      <c r="L612" s="58" t="s">
        <v>24</v>
      </c>
      <c r="M612" s="60">
        <v>44987</v>
      </c>
      <c r="N612" s="58" t="s">
        <v>1668</v>
      </c>
      <c r="O612" s="58">
        <v>2300</v>
      </c>
      <c r="P612" s="58">
        <v>52</v>
      </c>
      <c r="Q612" s="59" t="s">
        <v>1615</v>
      </c>
      <c r="R612" s="58">
        <v>2023</v>
      </c>
      <c r="S612" s="58">
        <v>3</v>
      </c>
    </row>
    <row r="613" spans="1:19" x14ac:dyDescent="0.25">
      <c r="A613" s="58">
        <v>1138</v>
      </c>
      <c r="B613" s="58" t="s">
        <v>541</v>
      </c>
      <c r="C613" s="58" t="s">
        <v>28</v>
      </c>
      <c r="D613" s="60">
        <v>35950</v>
      </c>
      <c r="E613" s="58">
        <v>28</v>
      </c>
      <c r="F613" s="58" t="s">
        <v>1591</v>
      </c>
      <c r="G613" s="58" t="s">
        <v>19</v>
      </c>
      <c r="H613" s="58">
        <v>4</v>
      </c>
      <c r="I613" s="58" t="s">
        <v>1588</v>
      </c>
      <c r="J613" s="58" t="s">
        <v>1594</v>
      </c>
      <c r="K613" s="60">
        <v>44946</v>
      </c>
      <c r="L613" s="58" t="s">
        <v>24</v>
      </c>
      <c r="M613" s="60">
        <v>44995</v>
      </c>
      <c r="N613" s="58" t="s">
        <v>1668</v>
      </c>
      <c r="O613" s="58">
        <v>2500</v>
      </c>
      <c r="P613" s="58">
        <v>49</v>
      </c>
      <c r="Q613" s="59" t="s">
        <v>1615</v>
      </c>
      <c r="R613" s="58">
        <v>2023</v>
      </c>
      <c r="S613" s="58">
        <v>3</v>
      </c>
    </row>
    <row r="614" spans="1:19" x14ac:dyDescent="0.25">
      <c r="A614" s="58">
        <v>1154</v>
      </c>
      <c r="B614" s="58" t="s">
        <v>257</v>
      </c>
      <c r="C614" s="58" t="s">
        <v>28</v>
      </c>
      <c r="D614" s="60">
        <v>36075</v>
      </c>
      <c r="E614" s="58">
        <v>27</v>
      </c>
      <c r="F614" s="58" t="s">
        <v>1591</v>
      </c>
      <c r="G614" s="58" t="s">
        <v>18</v>
      </c>
      <c r="H614" s="58">
        <v>1</v>
      </c>
      <c r="I614" s="58" t="s">
        <v>1582</v>
      </c>
      <c r="J614" s="58" t="s">
        <v>1594</v>
      </c>
      <c r="K614" s="60">
        <v>45300</v>
      </c>
      <c r="L614" s="58" t="s">
        <v>24</v>
      </c>
      <c r="M614" s="60">
        <v>45355</v>
      </c>
      <c r="N614" s="58" t="s">
        <v>1668</v>
      </c>
      <c r="O614" s="58">
        <v>3000</v>
      </c>
      <c r="P614" s="58">
        <v>55</v>
      </c>
      <c r="Q614" s="59" t="s">
        <v>1615</v>
      </c>
      <c r="R614" s="58">
        <v>2024</v>
      </c>
      <c r="S614" s="58">
        <v>3</v>
      </c>
    </row>
    <row r="615" spans="1:19" x14ac:dyDescent="0.25">
      <c r="A615" s="58">
        <v>1483</v>
      </c>
      <c r="B615" s="58" t="s">
        <v>888</v>
      </c>
      <c r="C615" s="58" t="s">
        <v>28</v>
      </c>
      <c r="D615" s="60">
        <v>35569</v>
      </c>
      <c r="E615" s="58">
        <v>29</v>
      </c>
      <c r="F615" s="58" t="s">
        <v>1591</v>
      </c>
      <c r="G615" s="58" t="s">
        <v>15</v>
      </c>
      <c r="H615" s="58">
        <v>3</v>
      </c>
      <c r="I615" s="58" t="s">
        <v>1580</v>
      </c>
      <c r="J615" s="58" t="s">
        <v>1594</v>
      </c>
      <c r="K615" s="60">
        <v>45328</v>
      </c>
      <c r="L615" s="58" t="s">
        <v>24</v>
      </c>
      <c r="M615" s="60">
        <v>45377</v>
      </c>
      <c r="N615" s="58" t="s">
        <v>1668</v>
      </c>
      <c r="O615" s="58">
        <v>2900</v>
      </c>
      <c r="P615" s="58">
        <v>49</v>
      </c>
      <c r="Q615" s="59" t="s">
        <v>1615</v>
      </c>
      <c r="R615" s="58">
        <v>2024</v>
      </c>
      <c r="S615" s="58">
        <v>3</v>
      </c>
    </row>
    <row r="616" spans="1:19" x14ac:dyDescent="0.25">
      <c r="A616" s="58">
        <v>2104</v>
      </c>
      <c r="B616" s="58" t="s">
        <v>557</v>
      </c>
      <c r="C616" s="58" t="s">
        <v>28</v>
      </c>
      <c r="D616" s="60">
        <v>36648</v>
      </c>
      <c r="E616" s="58">
        <v>26</v>
      </c>
      <c r="F616" s="58" t="s">
        <v>1591</v>
      </c>
      <c r="G616" s="58" t="s">
        <v>21</v>
      </c>
      <c r="H616" s="58">
        <v>7</v>
      </c>
      <c r="I616" s="58" t="s">
        <v>1583</v>
      </c>
      <c r="J616" s="58" t="s">
        <v>1594</v>
      </c>
      <c r="K616" s="60">
        <v>44949</v>
      </c>
      <c r="L616" s="58" t="s">
        <v>24</v>
      </c>
      <c r="M616" s="60">
        <v>44994</v>
      </c>
      <c r="N616" s="58" t="s">
        <v>1668</v>
      </c>
      <c r="O616" s="58">
        <v>3300</v>
      </c>
      <c r="P616" s="58">
        <v>45</v>
      </c>
      <c r="Q616" s="59" t="s">
        <v>1615</v>
      </c>
      <c r="R616" s="58">
        <v>2023</v>
      </c>
      <c r="S616" s="58">
        <v>3</v>
      </c>
    </row>
    <row r="617" spans="1:19" x14ac:dyDescent="0.25">
      <c r="A617" s="58">
        <v>2392</v>
      </c>
      <c r="B617" s="58" t="s">
        <v>352</v>
      </c>
      <c r="C617" s="58" t="s">
        <v>28</v>
      </c>
      <c r="D617" s="60">
        <v>35798</v>
      </c>
      <c r="E617" s="58">
        <v>28</v>
      </c>
      <c r="F617" s="58" t="s">
        <v>1591</v>
      </c>
      <c r="G617" s="58" t="s">
        <v>21</v>
      </c>
      <c r="H617" s="58">
        <v>14</v>
      </c>
      <c r="I617" s="58" t="s">
        <v>1585</v>
      </c>
      <c r="J617" s="58" t="s">
        <v>1594</v>
      </c>
      <c r="K617" s="60">
        <v>45303</v>
      </c>
      <c r="L617" s="58" t="s">
        <v>24</v>
      </c>
      <c r="M617" s="60">
        <v>45362</v>
      </c>
      <c r="N617" s="58" t="s">
        <v>1668</v>
      </c>
      <c r="O617" s="58">
        <v>2100</v>
      </c>
      <c r="P617" s="58">
        <v>59</v>
      </c>
      <c r="Q617" s="59" t="s">
        <v>1615</v>
      </c>
      <c r="R617" s="58">
        <v>2024</v>
      </c>
      <c r="S617" s="58">
        <v>3</v>
      </c>
    </row>
    <row r="618" spans="1:19" x14ac:dyDescent="0.25">
      <c r="A618" s="58">
        <v>2464</v>
      </c>
      <c r="B618" s="58" t="s">
        <v>1086</v>
      </c>
      <c r="C618" s="58" t="s">
        <v>28</v>
      </c>
      <c r="D618" s="60">
        <v>38219</v>
      </c>
      <c r="E618" s="58">
        <v>22</v>
      </c>
      <c r="F618" s="58" t="s">
        <v>1591</v>
      </c>
      <c r="G618" s="58" t="s">
        <v>21</v>
      </c>
      <c r="H618" s="58">
        <v>6</v>
      </c>
      <c r="I618" s="58" t="s">
        <v>1578</v>
      </c>
      <c r="J618" s="58" t="s">
        <v>1594</v>
      </c>
      <c r="K618" s="60">
        <v>44944</v>
      </c>
      <c r="L618" s="58" t="s">
        <v>24</v>
      </c>
      <c r="M618" s="60">
        <v>45003</v>
      </c>
      <c r="N618" s="58" t="s">
        <v>1668</v>
      </c>
      <c r="O618" s="58">
        <v>3100</v>
      </c>
      <c r="P618" s="58">
        <v>59</v>
      </c>
      <c r="Q618" s="59" t="s">
        <v>1615</v>
      </c>
      <c r="R618" s="58">
        <v>2023</v>
      </c>
      <c r="S618" s="58">
        <v>3</v>
      </c>
    </row>
    <row r="619" spans="1:19" x14ac:dyDescent="0.25">
      <c r="A619" s="58">
        <v>2811</v>
      </c>
      <c r="B619" s="58" t="s">
        <v>272</v>
      </c>
      <c r="C619" s="58" t="s">
        <v>28</v>
      </c>
      <c r="D619" s="60">
        <v>37261</v>
      </c>
      <c r="E619" s="58">
        <v>24</v>
      </c>
      <c r="F619" s="58" t="s">
        <v>1591</v>
      </c>
      <c r="G619" s="58" t="s">
        <v>21</v>
      </c>
      <c r="H619" s="58">
        <v>9</v>
      </c>
      <c r="I619" s="58" t="s">
        <v>1579</v>
      </c>
      <c r="J619" s="58" t="s">
        <v>1594</v>
      </c>
      <c r="K619" s="60">
        <v>44962</v>
      </c>
      <c r="L619" s="58" t="s">
        <v>24</v>
      </c>
      <c r="M619" s="60">
        <v>45000</v>
      </c>
      <c r="N619" s="58" t="s">
        <v>1668</v>
      </c>
      <c r="O619" s="58">
        <v>2900</v>
      </c>
      <c r="P619" s="58">
        <v>38</v>
      </c>
      <c r="Q619" s="59" t="s">
        <v>1615</v>
      </c>
      <c r="R619" s="58">
        <v>2023</v>
      </c>
      <c r="S619" s="58">
        <v>3</v>
      </c>
    </row>
    <row r="620" spans="1:19" x14ac:dyDescent="0.25">
      <c r="A620" s="58">
        <v>2859</v>
      </c>
      <c r="B620" s="58" t="s">
        <v>668</v>
      </c>
      <c r="C620" s="58" t="s">
        <v>28</v>
      </c>
      <c r="D620" s="60">
        <v>35771</v>
      </c>
      <c r="E620" s="58">
        <v>28</v>
      </c>
      <c r="F620" s="58" t="s">
        <v>1591</v>
      </c>
      <c r="G620" s="58" t="s">
        <v>15</v>
      </c>
      <c r="H620" s="58">
        <v>14</v>
      </c>
      <c r="I620" s="58" t="s">
        <v>1576</v>
      </c>
      <c r="J620" s="58" t="s">
        <v>1594</v>
      </c>
      <c r="K620" s="60">
        <v>44966</v>
      </c>
      <c r="L620" s="58" t="s">
        <v>24</v>
      </c>
      <c r="M620" s="60">
        <v>45012</v>
      </c>
      <c r="N620" s="58" t="s">
        <v>1668</v>
      </c>
      <c r="O620" s="58">
        <v>3500</v>
      </c>
      <c r="P620" s="58">
        <v>46</v>
      </c>
      <c r="Q620" s="59" t="s">
        <v>1615</v>
      </c>
      <c r="R620" s="58">
        <v>2023</v>
      </c>
      <c r="S620" s="58">
        <v>3</v>
      </c>
    </row>
    <row r="621" spans="1:19" x14ac:dyDescent="0.25">
      <c r="A621" s="58">
        <v>2965</v>
      </c>
      <c r="B621" s="58" t="s">
        <v>733</v>
      </c>
      <c r="C621" s="58" t="s">
        <v>28</v>
      </c>
      <c r="D621" s="60">
        <v>38284</v>
      </c>
      <c r="E621" s="58">
        <v>21</v>
      </c>
      <c r="F621" s="58" t="s">
        <v>1591</v>
      </c>
      <c r="G621" s="58" t="s">
        <v>19</v>
      </c>
      <c r="H621" s="58">
        <v>16</v>
      </c>
      <c r="I621" s="58" t="s">
        <v>1587</v>
      </c>
      <c r="J621" s="58" t="s">
        <v>1594</v>
      </c>
      <c r="K621" s="60">
        <v>44938</v>
      </c>
      <c r="L621" s="58" t="s">
        <v>24</v>
      </c>
      <c r="M621" s="60">
        <v>44995</v>
      </c>
      <c r="N621" s="58" t="s">
        <v>1668</v>
      </c>
      <c r="O621" s="58">
        <v>3100</v>
      </c>
      <c r="P621" s="58">
        <v>57</v>
      </c>
      <c r="Q621" s="59" t="s">
        <v>1615</v>
      </c>
      <c r="R621" s="58">
        <v>2023</v>
      </c>
      <c r="S621" s="58">
        <v>3</v>
      </c>
    </row>
    <row r="622" spans="1:19" x14ac:dyDescent="0.25">
      <c r="A622" s="58">
        <v>2967</v>
      </c>
      <c r="B622" s="58" t="s">
        <v>378</v>
      </c>
      <c r="C622" s="58" t="s">
        <v>28</v>
      </c>
      <c r="D622" s="60">
        <v>38304</v>
      </c>
      <c r="E622" s="58">
        <v>21</v>
      </c>
      <c r="F622" s="58" t="s">
        <v>1591</v>
      </c>
      <c r="G622" s="58" t="s">
        <v>15</v>
      </c>
      <c r="H622" s="58">
        <v>19</v>
      </c>
      <c r="I622" s="58" t="s">
        <v>1583</v>
      </c>
      <c r="J622" s="58" t="s">
        <v>1594</v>
      </c>
      <c r="K622" s="60">
        <v>44971</v>
      </c>
      <c r="L622" s="58" t="s">
        <v>24</v>
      </c>
      <c r="M622" s="60">
        <v>45002</v>
      </c>
      <c r="N622" s="58" t="s">
        <v>1668</v>
      </c>
      <c r="O622" s="58">
        <v>3700</v>
      </c>
      <c r="P622" s="58">
        <v>31</v>
      </c>
      <c r="Q622" s="59" t="s">
        <v>1615</v>
      </c>
      <c r="R622" s="58">
        <v>2023</v>
      </c>
      <c r="S622" s="58">
        <v>3</v>
      </c>
    </row>
    <row r="623" spans="1:19" x14ac:dyDescent="0.25">
      <c r="A623" s="58">
        <v>1543</v>
      </c>
      <c r="B623" s="58" t="s">
        <v>1459</v>
      </c>
      <c r="C623" s="58" t="s">
        <v>28</v>
      </c>
      <c r="D623" s="60">
        <v>29805</v>
      </c>
      <c r="E623" s="58">
        <v>45</v>
      </c>
      <c r="F623" s="58" t="s">
        <v>31</v>
      </c>
      <c r="G623" s="58" t="s">
        <v>19</v>
      </c>
      <c r="H623" s="58">
        <v>4</v>
      </c>
      <c r="I623" s="58" t="s">
        <v>1587</v>
      </c>
      <c r="J623" s="58" t="s">
        <v>1594</v>
      </c>
      <c r="K623" s="60">
        <v>45334</v>
      </c>
      <c r="L623" s="58" t="s">
        <v>24</v>
      </c>
      <c r="M623" s="60">
        <v>45382</v>
      </c>
      <c r="N623" s="58" t="s">
        <v>1668</v>
      </c>
      <c r="O623" s="58">
        <v>3000</v>
      </c>
      <c r="P623" s="58">
        <v>48</v>
      </c>
      <c r="Q623" s="59" t="s">
        <v>1615</v>
      </c>
      <c r="R623" s="58">
        <v>2024</v>
      </c>
      <c r="S623" s="58">
        <v>3</v>
      </c>
    </row>
    <row r="624" spans="1:19" x14ac:dyDescent="0.25">
      <c r="A624" s="58">
        <v>1634</v>
      </c>
      <c r="B624" s="58" t="s">
        <v>1066</v>
      </c>
      <c r="C624" s="58" t="s">
        <v>28</v>
      </c>
      <c r="D624" s="60">
        <v>28312</v>
      </c>
      <c r="E624" s="58">
        <v>49</v>
      </c>
      <c r="F624" s="58" t="s">
        <v>31</v>
      </c>
      <c r="G624" s="58" t="s">
        <v>18</v>
      </c>
      <c r="H624" s="58">
        <v>18</v>
      </c>
      <c r="I624" s="58" t="s">
        <v>1581</v>
      </c>
      <c r="J624" s="58" t="s">
        <v>1594</v>
      </c>
      <c r="K624" s="60">
        <v>45339</v>
      </c>
      <c r="L624" s="58" t="s">
        <v>24</v>
      </c>
      <c r="M624" s="60">
        <v>45369</v>
      </c>
      <c r="N624" s="58" t="s">
        <v>1668</v>
      </c>
      <c r="O624" s="58">
        <v>2000</v>
      </c>
      <c r="P624" s="58">
        <v>30</v>
      </c>
      <c r="Q624" s="59" t="s">
        <v>1615</v>
      </c>
      <c r="R624" s="58">
        <v>2024</v>
      </c>
      <c r="S624" s="58">
        <v>3</v>
      </c>
    </row>
    <row r="625" spans="1:19" x14ac:dyDescent="0.25">
      <c r="A625" s="58">
        <v>1831</v>
      </c>
      <c r="B625" s="58" t="s">
        <v>368</v>
      </c>
      <c r="C625" s="58" t="s">
        <v>28</v>
      </c>
      <c r="D625" s="60">
        <v>29881</v>
      </c>
      <c r="E625" s="58">
        <v>44</v>
      </c>
      <c r="F625" s="58" t="s">
        <v>31</v>
      </c>
      <c r="G625" s="58" t="s">
        <v>19</v>
      </c>
      <c r="H625" s="58">
        <v>6</v>
      </c>
      <c r="I625" s="58" t="s">
        <v>1575</v>
      </c>
      <c r="J625" s="58" t="s">
        <v>1594</v>
      </c>
      <c r="K625" s="60">
        <v>45295</v>
      </c>
      <c r="L625" s="58" t="s">
        <v>24</v>
      </c>
      <c r="M625" s="60">
        <v>45354</v>
      </c>
      <c r="N625" s="58" t="s">
        <v>1668</v>
      </c>
      <c r="O625" s="58">
        <v>3000</v>
      </c>
      <c r="P625" s="58">
        <v>59</v>
      </c>
      <c r="Q625" s="59" t="s">
        <v>1615</v>
      </c>
      <c r="R625" s="58">
        <v>2024</v>
      </c>
      <c r="S625" s="58">
        <v>3</v>
      </c>
    </row>
    <row r="626" spans="1:19" x14ac:dyDescent="0.25">
      <c r="A626" s="58">
        <v>1921</v>
      </c>
      <c r="B626" s="58" t="s">
        <v>1076</v>
      </c>
      <c r="C626" s="58" t="s">
        <v>28</v>
      </c>
      <c r="D626" s="60">
        <v>31102</v>
      </c>
      <c r="E626" s="58">
        <v>41</v>
      </c>
      <c r="F626" s="58" t="s">
        <v>31</v>
      </c>
      <c r="G626" s="58" t="s">
        <v>15</v>
      </c>
      <c r="H626" s="58">
        <v>18</v>
      </c>
      <c r="I626" s="58" t="s">
        <v>1588</v>
      </c>
      <c r="J626" s="58" t="s">
        <v>1594</v>
      </c>
      <c r="K626" s="60">
        <v>44957</v>
      </c>
      <c r="L626" s="58" t="s">
        <v>24</v>
      </c>
      <c r="M626" s="60">
        <v>45012</v>
      </c>
      <c r="N626" s="58" t="s">
        <v>1668</v>
      </c>
      <c r="O626" s="58">
        <v>2400</v>
      </c>
      <c r="P626" s="58">
        <v>55</v>
      </c>
      <c r="Q626" s="59" t="s">
        <v>1615</v>
      </c>
      <c r="R626" s="58">
        <v>2023</v>
      </c>
      <c r="S626" s="58">
        <v>3</v>
      </c>
    </row>
    <row r="627" spans="1:19" x14ac:dyDescent="0.25">
      <c r="A627" s="58">
        <v>2548</v>
      </c>
      <c r="B627" s="58" t="s">
        <v>979</v>
      </c>
      <c r="C627" s="58" t="s">
        <v>28</v>
      </c>
      <c r="D627" s="60">
        <v>28543</v>
      </c>
      <c r="E627" s="58">
        <v>48</v>
      </c>
      <c r="F627" s="58" t="s">
        <v>31</v>
      </c>
      <c r="G627" s="58" t="s">
        <v>18</v>
      </c>
      <c r="H627" s="58">
        <v>9</v>
      </c>
      <c r="I627" s="58" t="s">
        <v>1578</v>
      </c>
      <c r="J627" s="58" t="s">
        <v>1594</v>
      </c>
      <c r="K627" s="60">
        <v>44952</v>
      </c>
      <c r="L627" s="58" t="s">
        <v>24</v>
      </c>
      <c r="M627" s="60">
        <v>45009</v>
      </c>
      <c r="N627" s="58" t="s">
        <v>1668</v>
      </c>
      <c r="O627" s="58">
        <v>3400</v>
      </c>
      <c r="P627" s="58">
        <v>57</v>
      </c>
      <c r="Q627" s="59" t="s">
        <v>1615</v>
      </c>
      <c r="R627" s="58">
        <v>2023</v>
      </c>
      <c r="S627" s="58">
        <v>3</v>
      </c>
    </row>
    <row r="628" spans="1:19" x14ac:dyDescent="0.25">
      <c r="A628" s="58">
        <v>2617</v>
      </c>
      <c r="B628" s="58" t="s">
        <v>1427</v>
      </c>
      <c r="C628" s="58" t="s">
        <v>28</v>
      </c>
      <c r="D628" s="60">
        <v>29696</v>
      </c>
      <c r="E628" s="58">
        <v>45</v>
      </c>
      <c r="F628" s="58" t="s">
        <v>31</v>
      </c>
      <c r="G628" s="58" t="s">
        <v>19</v>
      </c>
      <c r="H628" s="58">
        <v>18</v>
      </c>
      <c r="I628" s="58" t="s">
        <v>1586</v>
      </c>
      <c r="J628" s="58" t="s">
        <v>1594</v>
      </c>
      <c r="K628" s="60">
        <v>44958</v>
      </c>
      <c r="L628" s="58" t="s">
        <v>24</v>
      </c>
      <c r="M628" s="60">
        <v>44989</v>
      </c>
      <c r="N628" s="58" t="s">
        <v>1668</v>
      </c>
      <c r="O628" s="58">
        <v>2300</v>
      </c>
      <c r="P628" s="58">
        <v>31</v>
      </c>
      <c r="Q628" s="59" t="s">
        <v>1615</v>
      </c>
      <c r="R628" s="58">
        <v>2023</v>
      </c>
      <c r="S628" s="58">
        <v>3</v>
      </c>
    </row>
    <row r="629" spans="1:19" x14ac:dyDescent="0.25">
      <c r="A629" s="58">
        <v>2927</v>
      </c>
      <c r="B629" s="58" t="s">
        <v>1223</v>
      </c>
      <c r="C629" s="58" t="s">
        <v>28</v>
      </c>
      <c r="D629" s="60">
        <v>30988</v>
      </c>
      <c r="E629" s="58">
        <v>41</v>
      </c>
      <c r="F629" s="58" t="s">
        <v>31</v>
      </c>
      <c r="G629" s="58" t="s">
        <v>18</v>
      </c>
      <c r="H629" s="58">
        <v>7</v>
      </c>
      <c r="I629" s="58" t="s">
        <v>1576</v>
      </c>
      <c r="J629" s="58" t="s">
        <v>1594</v>
      </c>
      <c r="K629" s="60">
        <v>44955</v>
      </c>
      <c r="L629" s="58" t="s">
        <v>24</v>
      </c>
      <c r="M629" s="60">
        <v>44998</v>
      </c>
      <c r="N629" s="58" t="s">
        <v>1668</v>
      </c>
      <c r="O629" s="58">
        <v>2500</v>
      </c>
      <c r="P629" s="58">
        <v>43</v>
      </c>
      <c r="Q629" s="59" t="s">
        <v>1615</v>
      </c>
      <c r="R629" s="58">
        <v>2023</v>
      </c>
      <c r="S629" s="58">
        <v>3</v>
      </c>
    </row>
    <row r="630" spans="1:19" x14ac:dyDescent="0.25">
      <c r="A630" s="58">
        <v>3366</v>
      </c>
      <c r="B630" s="58" t="s">
        <v>905</v>
      </c>
      <c r="C630" s="58" t="s">
        <v>28</v>
      </c>
      <c r="D630" s="60">
        <v>28412</v>
      </c>
      <c r="E630" s="58">
        <v>48</v>
      </c>
      <c r="F630" s="58" t="s">
        <v>31</v>
      </c>
      <c r="G630" s="58" t="s">
        <v>19</v>
      </c>
      <c r="H630" s="58">
        <v>14</v>
      </c>
      <c r="I630" s="58" t="s">
        <v>1577</v>
      </c>
      <c r="J630" s="58" t="s">
        <v>1594</v>
      </c>
      <c r="K630" s="60">
        <v>44956</v>
      </c>
      <c r="L630" s="58" t="s">
        <v>24</v>
      </c>
      <c r="M630" s="60">
        <v>45012</v>
      </c>
      <c r="N630" s="58" t="s">
        <v>1668</v>
      </c>
      <c r="O630" s="58">
        <v>2400</v>
      </c>
      <c r="P630" s="58">
        <v>56</v>
      </c>
      <c r="Q630" s="59" t="s">
        <v>1615</v>
      </c>
      <c r="R630" s="58">
        <v>2023</v>
      </c>
      <c r="S630" s="58">
        <v>3</v>
      </c>
    </row>
    <row r="631" spans="1:19" x14ac:dyDescent="0.25">
      <c r="A631" s="58">
        <v>3449</v>
      </c>
      <c r="B631" s="58" t="s">
        <v>1111</v>
      </c>
      <c r="C631" s="58" t="s">
        <v>28</v>
      </c>
      <c r="D631" s="60">
        <v>28981</v>
      </c>
      <c r="E631" s="58">
        <v>47</v>
      </c>
      <c r="F631" s="58" t="s">
        <v>31</v>
      </c>
      <c r="G631" s="58" t="s">
        <v>18</v>
      </c>
      <c r="H631" s="58">
        <v>16</v>
      </c>
      <c r="I631" s="58" t="s">
        <v>1578</v>
      </c>
      <c r="J631" s="58" t="s">
        <v>1594</v>
      </c>
      <c r="K631" s="60">
        <v>44951</v>
      </c>
      <c r="L631" s="58" t="s">
        <v>24</v>
      </c>
      <c r="M631" s="60">
        <v>44999</v>
      </c>
      <c r="N631" s="58" t="s">
        <v>1668</v>
      </c>
      <c r="O631" s="58">
        <v>2800</v>
      </c>
      <c r="P631" s="58">
        <v>48</v>
      </c>
      <c r="Q631" s="59" t="s">
        <v>1615</v>
      </c>
      <c r="R631" s="58">
        <v>2023</v>
      </c>
      <c r="S631" s="58">
        <v>3</v>
      </c>
    </row>
    <row r="632" spans="1:19" x14ac:dyDescent="0.25">
      <c r="A632" s="58">
        <v>3527</v>
      </c>
      <c r="B632" s="58" t="s">
        <v>414</v>
      </c>
      <c r="C632" s="58" t="s">
        <v>28</v>
      </c>
      <c r="D632" s="60">
        <v>28281</v>
      </c>
      <c r="E632" s="58">
        <v>49</v>
      </c>
      <c r="F632" s="58" t="s">
        <v>31</v>
      </c>
      <c r="G632" s="58" t="s">
        <v>15</v>
      </c>
      <c r="H632" s="58">
        <v>10</v>
      </c>
      <c r="I632" s="58" t="s">
        <v>1579</v>
      </c>
      <c r="J632" s="58" t="s">
        <v>1594</v>
      </c>
      <c r="K632" s="60">
        <v>45331</v>
      </c>
      <c r="L632" s="58" t="s">
        <v>24</v>
      </c>
      <c r="M632" s="60">
        <v>45364</v>
      </c>
      <c r="N632" s="58" t="s">
        <v>1668</v>
      </c>
      <c r="O632" s="58">
        <v>2400</v>
      </c>
      <c r="P632" s="58">
        <v>33</v>
      </c>
      <c r="Q632" s="59" t="s">
        <v>1615</v>
      </c>
      <c r="R632" s="58">
        <v>2024</v>
      </c>
      <c r="S632" s="58">
        <v>3</v>
      </c>
    </row>
    <row r="633" spans="1:19" x14ac:dyDescent="0.25">
      <c r="A633" s="58">
        <v>1344</v>
      </c>
      <c r="B633" s="58" t="s">
        <v>1297</v>
      </c>
      <c r="C633" s="58" t="s">
        <v>28</v>
      </c>
      <c r="D633" s="60">
        <v>37932</v>
      </c>
      <c r="E633" s="58">
        <v>22</v>
      </c>
      <c r="F633" s="58" t="s">
        <v>1591</v>
      </c>
      <c r="G633" s="58" t="s">
        <v>18</v>
      </c>
      <c r="H633" s="58">
        <v>18</v>
      </c>
      <c r="I633" s="58" t="s">
        <v>1588</v>
      </c>
      <c r="J633" s="58" t="s">
        <v>1594</v>
      </c>
      <c r="K633" s="60">
        <v>44955</v>
      </c>
      <c r="L633" s="58" t="s">
        <v>27</v>
      </c>
      <c r="M633" s="60">
        <v>45002</v>
      </c>
      <c r="N633" s="58" t="s">
        <v>1668</v>
      </c>
      <c r="O633" s="58">
        <v>2600</v>
      </c>
      <c r="P633" s="58">
        <v>47</v>
      </c>
      <c r="Q633" s="59" t="s">
        <v>1615</v>
      </c>
      <c r="R633" s="58">
        <v>2023</v>
      </c>
      <c r="S633" s="58">
        <v>3</v>
      </c>
    </row>
    <row r="634" spans="1:19" x14ac:dyDescent="0.25">
      <c r="A634" s="58">
        <v>2166</v>
      </c>
      <c r="B634" s="58" t="s">
        <v>585</v>
      </c>
      <c r="C634" s="58" t="s">
        <v>28</v>
      </c>
      <c r="D634" s="60">
        <v>36461</v>
      </c>
      <c r="E634" s="58">
        <v>26</v>
      </c>
      <c r="F634" s="58" t="s">
        <v>1591</v>
      </c>
      <c r="G634" s="58" t="s">
        <v>19</v>
      </c>
      <c r="H634" s="58">
        <v>11</v>
      </c>
      <c r="I634" s="58" t="s">
        <v>1579</v>
      </c>
      <c r="J634" s="58" t="s">
        <v>1594</v>
      </c>
      <c r="K634" s="60">
        <v>44951</v>
      </c>
      <c r="L634" s="58" t="s">
        <v>27</v>
      </c>
      <c r="M634" s="60">
        <v>45007</v>
      </c>
      <c r="N634" s="58" t="s">
        <v>1668</v>
      </c>
      <c r="O634" s="58">
        <v>2700</v>
      </c>
      <c r="P634" s="58">
        <v>56</v>
      </c>
      <c r="Q634" s="59" t="s">
        <v>1615</v>
      </c>
      <c r="R634" s="58">
        <v>2023</v>
      </c>
      <c r="S634" s="58">
        <v>3</v>
      </c>
    </row>
    <row r="635" spans="1:19" x14ac:dyDescent="0.25">
      <c r="A635" s="58">
        <v>2611</v>
      </c>
      <c r="B635" s="58" t="s">
        <v>600</v>
      </c>
      <c r="C635" s="58" t="s">
        <v>28</v>
      </c>
      <c r="D635" s="60">
        <v>38094</v>
      </c>
      <c r="E635" s="58">
        <v>22</v>
      </c>
      <c r="F635" s="58" t="s">
        <v>1591</v>
      </c>
      <c r="G635" s="58" t="s">
        <v>19</v>
      </c>
      <c r="H635" s="58">
        <v>4</v>
      </c>
      <c r="I635" s="58" t="s">
        <v>1579</v>
      </c>
      <c r="J635" s="58" t="s">
        <v>1594</v>
      </c>
      <c r="K635" s="60">
        <v>44957</v>
      </c>
      <c r="L635" s="58" t="s">
        <v>27</v>
      </c>
      <c r="M635" s="60">
        <v>44990</v>
      </c>
      <c r="N635" s="58" t="s">
        <v>1668</v>
      </c>
      <c r="O635" s="58">
        <v>2600</v>
      </c>
      <c r="P635" s="58">
        <v>33</v>
      </c>
      <c r="Q635" s="59" t="s">
        <v>1615</v>
      </c>
      <c r="R635" s="58">
        <v>2023</v>
      </c>
      <c r="S635" s="58">
        <v>3</v>
      </c>
    </row>
    <row r="636" spans="1:19" x14ac:dyDescent="0.25">
      <c r="A636" s="58">
        <v>3321</v>
      </c>
      <c r="B636" s="58" t="s">
        <v>190</v>
      </c>
      <c r="C636" s="58" t="s">
        <v>28</v>
      </c>
      <c r="D636" s="60">
        <v>35103</v>
      </c>
      <c r="E636" s="58">
        <v>30</v>
      </c>
      <c r="F636" s="58" t="s">
        <v>1591</v>
      </c>
      <c r="G636" s="58" t="s">
        <v>21</v>
      </c>
      <c r="H636" s="58">
        <v>9</v>
      </c>
      <c r="I636" s="58" t="s">
        <v>1579</v>
      </c>
      <c r="J636" s="58" t="s">
        <v>1594</v>
      </c>
      <c r="K636" s="60">
        <v>45300</v>
      </c>
      <c r="L636" s="58" t="s">
        <v>27</v>
      </c>
      <c r="M636" s="60">
        <v>45356</v>
      </c>
      <c r="N636" s="58" t="s">
        <v>1668</v>
      </c>
      <c r="O636" s="58">
        <v>2400</v>
      </c>
      <c r="P636" s="58">
        <v>56</v>
      </c>
      <c r="Q636" s="59" t="s">
        <v>1615</v>
      </c>
      <c r="R636" s="58">
        <v>2024</v>
      </c>
      <c r="S636" s="58">
        <v>3</v>
      </c>
    </row>
    <row r="637" spans="1:19" x14ac:dyDescent="0.25">
      <c r="A637" s="58">
        <v>3503</v>
      </c>
      <c r="B637" s="58" t="s">
        <v>645</v>
      </c>
      <c r="C637" s="58" t="s">
        <v>28</v>
      </c>
      <c r="D637" s="60">
        <v>35781</v>
      </c>
      <c r="E637" s="58">
        <v>28</v>
      </c>
      <c r="F637" s="58" t="s">
        <v>1591</v>
      </c>
      <c r="G637" s="58" t="s">
        <v>19</v>
      </c>
      <c r="H637" s="58">
        <v>10</v>
      </c>
      <c r="I637" s="58" t="s">
        <v>1590</v>
      </c>
      <c r="J637" s="58" t="s">
        <v>1594</v>
      </c>
      <c r="K637" s="60">
        <v>44958</v>
      </c>
      <c r="L637" s="58" t="s">
        <v>27</v>
      </c>
      <c r="M637" s="60">
        <v>45008</v>
      </c>
      <c r="N637" s="58" t="s">
        <v>1668</v>
      </c>
      <c r="O637" s="58">
        <v>2000</v>
      </c>
      <c r="P637" s="58">
        <v>50</v>
      </c>
      <c r="Q637" s="59" t="s">
        <v>1615</v>
      </c>
      <c r="R637" s="58">
        <v>2023</v>
      </c>
      <c r="S637" s="58">
        <v>3</v>
      </c>
    </row>
    <row r="638" spans="1:19" x14ac:dyDescent="0.25">
      <c r="A638" s="58">
        <v>3632</v>
      </c>
      <c r="B638" s="58" t="s">
        <v>1375</v>
      </c>
      <c r="C638" s="58" t="s">
        <v>28</v>
      </c>
      <c r="D638" s="60">
        <v>38348</v>
      </c>
      <c r="E638" s="58">
        <v>21</v>
      </c>
      <c r="F638" s="58" t="s">
        <v>1591</v>
      </c>
      <c r="G638" s="58" t="s">
        <v>18</v>
      </c>
      <c r="H638" s="58">
        <v>7</v>
      </c>
      <c r="I638" s="58" t="s">
        <v>1582</v>
      </c>
      <c r="J638" s="58" t="s">
        <v>1594</v>
      </c>
      <c r="K638" s="60">
        <v>45303</v>
      </c>
      <c r="L638" s="58" t="s">
        <v>27</v>
      </c>
      <c r="M638" s="60">
        <v>45362</v>
      </c>
      <c r="N638" s="58" t="s">
        <v>1668</v>
      </c>
      <c r="O638" s="58">
        <v>3900</v>
      </c>
      <c r="P638" s="58">
        <v>59</v>
      </c>
      <c r="Q638" s="59" t="s">
        <v>1615</v>
      </c>
      <c r="R638" s="58">
        <v>2024</v>
      </c>
      <c r="S638" s="58">
        <v>3</v>
      </c>
    </row>
    <row r="639" spans="1:19" x14ac:dyDescent="0.25">
      <c r="A639" s="58">
        <v>3888</v>
      </c>
      <c r="B639" s="58" t="s">
        <v>656</v>
      </c>
      <c r="C639" s="58" t="s">
        <v>28</v>
      </c>
      <c r="D639" s="60">
        <v>35358</v>
      </c>
      <c r="E639" s="58">
        <v>29</v>
      </c>
      <c r="F639" s="58" t="s">
        <v>1591</v>
      </c>
      <c r="G639" s="58" t="s">
        <v>15</v>
      </c>
      <c r="H639" s="58">
        <v>8</v>
      </c>
      <c r="I639" s="58" t="s">
        <v>1583</v>
      </c>
      <c r="J639" s="58" t="s">
        <v>1594</v>
      </c>
      <c r="K639" s="60">
        <v>44947</v>
      </c>
      <c r="L639" s="58" t="s">
        <v>27</v>
      </c>
      <c r="M639" s="60">
        <v>44986</v>
      </c>
      <c r="N639" s="58" t="s">
        <v>1668</v>
      </c>
      <c r="O639" s="58">
        <v>3400</v>
      </c>
      <c r="P639" s="58">
        <v>39</v>
      </c>
      <c r="Q639" s="59" t="s">
        <v>1615</v>
      </c>
      <c r="R639" s="58">
        <v>2023</v>
      </c>
      <c r="S639" s="58">
        <v>3</v>
      </c>
    </row>
    <row r="640" spans="1:19" x14ac:dyDescent="0.25">
      <c r="A640" s="58">
        <v>1355</v>
      </c>
      <c r="B640" s="58" t="s">
        <v>350</v>
      </c>
      <c r="C640" s="58" t="s">
        <v>28</v>
      </c>
      <c r="D640" s="60">
        <v>29761</v>
      </c>
      <c r="E640" s="58">
        <v>45</v>
      </c>
      <c r="F640" s="58" t="s">
        <v>31</v>
      </c>
      <c r="G640" s="58" t="s">
        <v>21</v>
      </c>
      <c r="H640" s="58">
        <v>15</v>
      </c>
      <c r="I640" s="58" t="s">
        <v>1588</v>
      </c>
      <c r="J640" s="58" t="s">
        <v>1594</v>
      </c>
      <c r="K640" s="60">
        <v>44930</v>
      </c>
      <c r="L640" s="58" t="s">
        <v>27</v>
      </c>
      <c r="M640" s="60">
        <v>44987</v>
      </c>
      <c r="N640" s="58" t="s">
        <v>1668</v>
      </c>
      <c r="O640" s="58">
        <v>2500</v>
      </c>
      <c r="P640" s="58">
        <v>57</v>
      </c>
      <c r="Q640" s="59" t="s">
        <v>1615</v>
      </c>
      <c r="R640" s="58">
        <v>2023</v>
      </c>
      <c r="S640" s="58">
        <v>3</v>
      </c>
    </row>
    <row r="641" spans="1:19" x14ac:dyDescent="0.25">
      <c r="A641" s="58">
        <v>1845</v>
      </c>
      <c r="B641" s="58" t="s">
        <v>947</v>
      </c>
      <c r="C641" s="58" t="s">
        <v>28</v>
      </c>
      <c r="D641" s="60">
        <v>29591</v>
      </c>
      <c r="E641" s="58">
        <v>45</v>
      </c>
      <c r="F641" s="58" t="s">
        <v>31</v>
      </c>
      <c r="G641" s="58" t="s">
        <v>18</v>
      </c>
      <c r="H641" s="58">
        <v>1</v>
      </c>
      <c r="I641" s="58" t="s">
        <v>1581</v>
      </c>
      <c r="J641" s="58" t="s">
        <v>1594</v>
      </c>
      <c r="K641" s="60">
        <v>44958</v>
      </c>
      <c r="L641" s="58" t="s">
        <v>27</v>
      </c>
      <c r="M641" s="60">
        <v>45008</v>
      </c>
      <c r="N641" s="58" t="s">
        <v>1668</v>
      </c>
      <c r="O641" s="58">
        <v>2500</v>
      </c>
      <c r="P641" s="58">
        <v>50</v>
      </c>
      <c r="Q641" s="59" t="s">
        <v>1615</v>
      </c>
      <c r="R641" s="58">
        <v>2023</v>
      </c>
      <c r="S641" s="58">
        <v>3</v>
      </c>
    </row>
    <row r="642" spans="1:19" x14ac:dyDescent="0.25">
      <c r="A642" s="58">
        <v>2102</v>
      </c>
      <c r="B642" s="58" t="s">
        <v>799</v>
      </c>
      <c r="C642" s="58" t="s">
        <v>28</v>
      </c>
      <c r="D642" s="60">
        <v>29577</v>
      </c>
      <c r="E642" s="58">
        <v>45</v>
      </c>
      <c r="F642" s="58" t="s">
        <v>31</v>
      </c>
      <c r="G642" s="58" t="s">
        <v>18</v>
      </c>
      <c r="H642" s="58">
        <v>16</v>
      </c>
      <c r="I642" s="58" t="s">
        <v>1575</v>
      </c>
      <c r="J642" s="58" t="s">
        <v>1594</v>
      </c>
      <c r="K642" s="60">
        <v>45327</v>
      </c>
      <c r="L642" s="58" t="s">
        <v>27</v>
      </c>
      <c r="M642" s="60">
        <v>45373</v>
      </c>
      <c r="N642" s="58" t="s">
        <v>1668</v>
      </c>
      <c r="O642" s="58">
        <v>3000</v>
      </c>
      <c r="P642" s="58">
        <v>46</v>
      </c>
      <c r="Q642" s="59" t="s">
        <v>1615</v>
      </c>
      <c r="R642" s="58">
        <v>2024</v>
      </c>
      <c r="S642" s="58">
        <v>3</v>
      </c>
    </row>
    <row r="643" spans="1:19" x14ac:dyDescent="0.25">
      <c r="A643" s="58">
        <v>2142</v>
      </c>
      <c r="B643" s="58" t="s">
        <v>357</v>
      </c>
      <c r="C643" s="58" t="s">
        <v>28</v>
      </c>
      <c r="D643" s="60">
        <v>29708</v>
      </c>
      <c r="E643" s="58">
        <v>45</v>
      </c>
      <c r="F643" s="58" t="s">
        <v>31</v>
      </c>
      <c r="G643" s="58" t="s">
        <v>15</v>
      </c>
      <c r="H643" s="58">
        <v>15</v>
      </c>
      <c r="I643" s="58" t="s">
        <v>1587</v>
      </c>
      <c r="J643" s="58" t="s">
        <v>1594</v>
      </c>
      <c r="K643" s="60">
        <v>44961</v>
      </c>
      <c r="L643" s="58" t="s">
        <v>27</v>
      </c>
      <c r="M643" s="60">
        <v>44994</v>
      </c>
      <c r="N643" s="58" t="s">
        <v>1668</v>
      </c>
      <c r="O643" s="58">
        <v>2400</v>
      </c>
      <c r="P643" s="58">
        <v>33</v>
      </c>
      <c r="Q643" s="59" t="s">
        <v>1615</v>
      </c>
      <c r="R643" s="58">
        <v>2023</v>
      </c>
      <c r="S643" s="58">
        <v>3</v>
      </c>
    </row>
    <row r="644" spans="1:19" x14ac:dyDescent="0.25">
      <c r="A644" s="58">
        <v>3648</v>
      </c>
      <c r="B644" s="58" t="s">
        <v>293</v>
      </c>
      <c r="C644" s="58" t="s">
        <v>28</v>
      </c>
      <c r="D644" s="60">
        <v>29757</v>
      </c>
      <c r="E644" s="58">
        <v>45</v>
      </c>
      <c r="F644" s="58" t="s">
        <v>31</v>
      </c>
      <c r="G644" s="58" t="s">
        <v>19</v>
      </c>
      <c r="H644" s="58">
        <v>17</v>
      </c>
      <c r="I644" s="58" t="s">
        <v>1578</v>
      </c>
      <c r="J644" s="58" t="s">
        <v>1594</v>
      </c>
      <c r="K644" s="60">
        <v>45335</v>
      </c>
      <c r="L644" s="58" t="s">
        <v>27</v>
      </c>
      <c r="M644" s="60">
        <v>45377</v>
      </c>
      <c r="N644" s="58" t="s">
        <v>1668</v>
      </c>
      <c r="O644" s="58">
        <v>3400</v>
      </c>
      <c r="P644" s="58">
        <v>42</v>
      </c>
      <c r="Q644" s="59" t="s">
        <v>1615</v>
      </c>
      <c r="R644" s="58">
        <v>2024</v>
      </c>
      <c r="S644" s="58">
        <v>3</v>
      </c>
    </row>
    <row r="645" spans="1:19" x14ac:dyDescent="0.25">
      <c r="A645" s="58">
        <v>1234</v>
      </c>
      <c r="B645" s="58" t="s">
        <v>1548</v>
      </c>
      <c r="C645" s="58" t="s">
        <v>28</v>
      </c>
      <c r="D645" s="60">
        <v>34746</v>
      </c>
      <c r="E645" s="58">
        <v>31</v>
      </c>
      <c r="F645" s="58" t="s">
        <v>14</v>
      </c>
      <c r="G645" s="58" t="s">
        <v>15</v>
      </c>
      <c r="H645" s="58">
        <v>20</v>
      </c>
      <c r="I645" s="58" t="s">
        <v>1578</v>
      </c>
      <c r="J645" s="58" t="s">
        <v>1594</v>
      </c>
      <c r="K645" s="60">
        <v>44941</v>
      </c>
      <c r="L645" s="58" t="s">
        <v>27</v>
      </c>
      <c r="M645" s="60">
        <v>44989</v>
      </c>
      <c r="N645" s="58" t="s">
        <v>1668</v>
      </c>
      <c r="O645" s="58">
        <v>3700</v>
      </c>
      <c r="P645" s="58">
        <v>48</v>
      </c>
      <c r="Q645" s="59" t="s">
        <v>1615</v>
      </c>
      <c r="R645" s="58">
        <v>2023</v>
      </c>
      <c r="S645" s="58">
        <v>3</v>
      </c>
    </row>
    <row r="646" spans="1:19" x14ac:dyDescent="0.25">
      <c r="A646" s="58">
        <v>1571</v>
      </c>
      <c r="B646" s="58" t="s">
        <v>516</v>
      </c>
      <c r="C646" s="58" t="s">
        <v>28</v>
      </c>
      <c r="D646" s="60">
        <v>32645</v>
      </c>
      <c r="E646" s="58">
        <v>37</v>
      </c>
      <c r="F646" s="58" t="s">
        <v>14</v>
      </c>
      <c r="G646" s="58" t="s">
        <v>21</v>
      </c>
      <c r="H646" s="58">
        <v>7</v>
      </c>
      <c r="I646" s="58" t="s">
        <v>1588</v>
      </c>
      <c r="J646" s="58" t="s">
        <v>1594</v>
      </c>
      <c r="K646" s="60">
        <v>45316</v>
      </c>
      <c r="L646" s="58" t="s">
        <v>27</v>
      </c>
      <c r="M646" s="60">
        <v>45366</v>
      </c>
      <c r="N646" s="58" t="s">
        <v>1668</v>
      </c>
      <c r="O646" s="58">
        <v>2900</v>
      </c>
      <c r="P646" s="58">
        <v>50</v>
      </c>
      <c r="Q646" s="59" t="s">
        <v>1615</v>
      </c>
      <c r="R646" s="58">
        <v>2024</v>
      </c>
      <c r="S646" s="58">
        <v>3</v>
      </c>
    </row>
    <row r="647" spans="1:19" x14ac:dyDescent="0.25">
      <c r="A647" s="58">
        <v>2818</v>
      </c>
      <c r="B647" s="58" t="s">
        <v>617</v>
      </c>
      <c r="C647" s="58" t="s">
        <v>28</v>
      </c>
      <c r="D647" s="60">
        <v>34671</v>
      </c>
      <c r="E647" s="58">
        <v>31</v>
      </c>
      <c r="F647" s="58" t="s">
        <v>14</v>
      </c>
      <c r="G647" s="58" t="s">
        <v>19</v>
      </c>
      <c r="H647" s="58">
        <v>4</v>
      </c>
      <c r="I647" s="58" t="s">
        <v>1587</v>
      </c>
      <c r="J647" s="58" t="s">
        <v>1594</v>
      </c>
      <c r="K647" s="60">
        <v>45336</v>
      </c>
      <c r="L647" s="58" t="s">
        <v>27</v>
      </c>
      <c r="M647" s="60">
        <v>45369</v>
      </c>
      <c r="N647" s="58" t="s">
        <v>1668</v>
      </c>
      <c r="O647" s="58">
        <v>3100</v>
      </c>
      <c r="P647" s="58">
        <v>33</v>
      </c>
      <c r="Q647" s="59" t="s">
        <v>1615</v>
      </c>
      <c r="R647" s="58">
        <v>2024</v>
      </c>
      <c r="S647" s="58">
        <v>3</v>
      </c>
    </row>
    <row r="648" spans="1:19" x14ac:dyDescent="0.25">
      <c r="A648" s="58">
        <v>2838</v>
      </c>
      <c r="B648" s="58" t="s">
        <v>789</v>
      </c>
      <c r="C648" s="58" t="s">
        <v>28</v>
      </c>
      <c r="D648" s="60">
        <v>33482</v>
      </c>
      <c r="E648" s="58">
        <v>34</v>
      </c>
      <c r="F648" s="58" t="s">
        <v>14</v>
      </c>
      <c r="G648" s="58" t="s">
        <v>19</v>
      </c>
      <c r="H648" s="58">
        <v>1</v>
      </c>
      <c r="I648" s="58" t="s">
        <v>1583</v>
      </c>
      <c r="J648" s="58" t="s">
        <v>1594</v>
      </c>
      <c r="K648" s="60">
        <v>44984</v>
      </c>
      <c r="L648" s="58" t="s">
        <v>27</v>
      </c>
      <c r="M648" s="60">
        <v>45015</v>
      </c>
      <c r="N648" s="58" t="s">
        <v>1668</v>
      </c>
      <c r="O648" s="58">
        <v>2500</v>
      </c>
      <c r="P648" s="58">
        <v>31</v>
      </c>
      <c r="Q648" s="59" t="s">
        <v>1615</v>
      </c>
      <c r="R648" s="58">
        <v>2023</v>
      </c>
      <c r="S648" s="58">
        <v>3</v>
      </c>
    </row>
    <row r="649" spans="1:19" x14ac:dyDescent="0.25">
      <c r="A649" s="58">
        <v>2923</v>
      </c>
      <c r="B649" s="58" t="s">
        <v>397</v>
      </c>
      <c r="C649" s="58" t="s">
        <v>28</v>
      </c>
      <c r="D649" s="60">
        <v>32555</v>
      </c>
      <c r="E649" s="58">
        <v>37</v>
      </c>
      <c r="F649" s="58" t="s">
        <v>14</v>
      </c>
      <c r="G649" s="58" t="s">
        <v>21</v>
      </c>
      <c r="H649" s="58">
        <v>16</v>
      </c>
      <c r="I649" s="58" t="s">
        <v>1587</v>
      </c>
      <c r="J649" s="58" t="s">
        <v>1594</v>
      </c>
      <c r="K649" s="60">
        <v>44965</v>
      </c>
      <c r="L649" s="58" t="s">
        <v>27</v>
      </c>
      <c r="M649" s="60">
        <v>44997</v>
      </c>
      <c r="N649" s="58" t="s">
        <v>1668</v>
      </c>
      <c r="O649" s="58">
        <v>3100</v>
      </c>
      <c r="P649" s="58">
        <v>32</v>
      </c>
      <c r="Q649" s="59" t="s">
        <v>1615</v>
      </c>
      <c r="R649" s="58">
        <v>2023</v>
      </c>
      <c r="S649" s="58">
        <v>3</v>
      </c>
    </row>
    <row r="650" spans="1:19" x14ac:dyDescent="0.25">
      <c r="A650" s="58">
        <v>1222</v>
      </c>
      <c r="B650" s="58" t="s">
        <v>768</v>
      </c>
      <c r="C650" s="58" t="s">
        <v>13</v>
      </c>
      <c r="D650" s="60">
        <v>34168</v>
      </c>
      <c r="E650" s="58">
        <v>33</v>
      </c>
      <c r="F650" s="58" t="s">
        <v>14</v>
      </c>
      <c r="G650" s="58" t="s">
        <v>15</v>
      </c>
      <c r="H650" s="58">
        <v>0</v>
      </c>
      <c r="I650" s="58" t="s">
        <v>1583</v>
      </c>
      <c r="J650" s="58" t="s">
        <v>1594</v>
      </c>
      <c r="K650" s="60">
        <v>44973</v>
      </c>
      <c r="L650" s="58" t="s">
        <v>27</v>
      </c>
      <c r="M650" s="60">
        <v>45016</v>
      </c>
      <c r="N650" s="58" t="s">
        <v>1668</v>
      </c>
      <c r="O650" s="58">
        <v>2900</v>
      </c>
      <c r="P650" s="58">
        <v>43</v>
      </c>
      <c r="Q650" s="59" t="s">
        <v>1615</v>
      </c>
      <c r="R650" s="58">
        <v>2023</v>
      </c>
      <c r="S650" s="58">
        <v>3</v>
      </c>
    </row>
    <row r="651" spans="1:19" x14ac:dyDescent="0.25">
      <c r="A651" s="58">
        <v>2171</v>
      </c>
      <c r="B651" s="58" t="s">
        <v>1003</v>
      </c>
      <c r="C651" s="58" t="s">
        <v>13</v>
      </c>
      <c r="D651" s="60">
        <v>34135</v>
      </c>
      <c r="E651" s="58">
        <v>33</v>
      </c>
      <c r="F651" s="58" t="s">
        <v>14</v>
      </c>
      <c r="G651" s="58" t="s">
        <v>18</v>
      </c>
      <c r="H651" s="58">
        <v>10</v>
      </c>
      <c r="I651" s="58" t="s">
        <v>1588</v>
      </c>
      <c r="J651" s="58" t="s">
        <v>1594</v>
      </c>
      <c r="K651" s="60">
        <v>45335</v>
      </c>
      <c r="L651" s="58" t="s">
        <v>27</v>
      </c>
      <c r="M651" s="60">
        <v>45368</v>
      </c>
      <c r="N651" s="58" t="s">
        <v>1668</v>
      </c>
      <c r="O651" s="58">
        <v>3700</v>
      </c>
      <c r="P651" s="58">
        <v>33</v>
      </c>
      <c r="Q651" s="59" t="s">
        <v>1615</v>
      </c>
      <c r="R651" s="58">
        <v>2024</v>
      </c>
      <c r="S651" s="58">
        <v>3</v>
      </c>
    </row>
    <row r="652" spans="1:19" x14ac:dyDescent="0.25">
      <c r="A652" s="58">
        <v>2650</v>
      </c>
      <c r="B652" s="58" t="s">
        <v>825</v>
      </c>
      <c r="C652" s="58" t="s">
        <v>13</v>
      </c>
      <c r="D652" s="60">
        <v>32135</v>
      </c>
      <c r="E652" s="58">
        <v>38</v>
      </c>
      <c r="F652" s="58" t="s">
        <v>14</v>
      </c>
      <c r="G652" s="58" t="s">
        <v>18</v>
      </c>
      <c r="H652" s="58">
        <v>11</v>
      </c>
      <c r="I652" s="58" t="s">
        <v>1584</v>
      </c>
      <c r="J652" s="58" t="s">
        <v>1594</v>
      </c>
      <c r="K652" s="60">
        <v>44980</v>
      </c>
      <c r="L652" s="58" t="s">
        <v>27</v>
      </c>
      <c r="M652" s="60">
        <v>45012</v>
      </c>
      <c r="N652" s="58" t="s">
        <v>1668</v>
      </c>
      <c r="O652" s="58">
        <v>3900</v>
      </c>
      <c r="P652" s="58">
        <v>32</v>
      </c>
      <c r="Q652" s="59" t="s">
        <v>1615</v>
      </c>
      <c r="R652" s="58">
        <v>2023</v>
      </c>
      <c r="S652" s="58">
        <v>3</v>
      </c>
    </row>
    <row r="653" spans="1:19" x14ac:dyDescent="0.25">
      <c r="A653" s="58">
        <v>3093</v>
      </c>
      <c r="B653" s="58" t="s">
        <v>477</v>
      </c>
      <c r="C653" s="58" t="s">
        <v>13</v>
      </c>
      <c r="D653" s="60">
        <v>33997</v>
      </c>
      <c r="E653" s="58">
        <v>33</v>
      </c>
      <c r="F653" s="58" t="s">
        <v>14</v>
      </c>
      <c r="G653" s="58" t="s">
        <v>19</v>
      </c>
      <c r="H653" s="58">
        <v>10</v>
      </c>
      <c r="I653" s="58" t="s">
        <v>1579</v>
      </c>
      <c r="J653" s="58" t="s">
        <v>1594</v>
      </c>
      <c r="K653" s="60">
        <v>45331</v>
      </c>
      <c r="L653" s="58" t="s">
        <v>27</v>
      </c>
      <c r="M653" s="60">
        <v>45375</v>
      </c>
      <c r="N653" s="58" t="s">
        <v>1668</v>
      </c>
      <c r="O653" s="58">
        <v>3400</v>
      </c>
      <c r="P653" s="58">
        <v>44</v>
      </c>
      <c r="Q653" s="59" t="s">
        <v>1615</v>
      </c>
      <c r="R653" s="58">
        <v>2024</v>
      </c>
      <c r="S653" s="58">
        <v>3</v>
      </c>
    </row>
    <row r="654" spans="1:19" x14ac:dyDescent="0.25">
      <c r="A654" s="58">
        <v>3196</v>
      </c>
      <c r="B654" s="58" t="s">
        <v>851</v>
      </c>
      <c r="C654" s="58" t="s">
        <v>13</v>
      </c>
      <c r="D654" s="60">
        <v>31860</v>
      </c>
      <c r="E654" s="58">
        <v>39</v>
      </c>
      <c r="F654" s="58" t="s">
        <v>14</v>
      </c>
      <c r="G654" s="58" t="s">
        <v>18</v>
      </c>
      <c r="H654" s="58">
        <v>19</v>
      </c>
      <c r="I654" s="58" t="s">
        <v>1584</v>
      </c>
      <c r="J654" s="58" t="s">
        <v>1594</v>
      </c>
      <c r="K654" s="60">
        <v>44946</v>
      </c>
      <c r="L654" s="58" t="s">
        <v>27</v>
      </c>
      <c r="M654" s="60">
        <v>44999</v>
      </c>
      <c r="N654" s="58" t="s">
        <v>1668</v>
      </c>
      <c r="O654" s="58">
        <v>3100</v>
      </c>
      <c r="P654" s="58">
        <v>53</v>
      </c>
      <c r="Q654" s="59" t="s">
        <v>1615</v>
      </c>
      <c r="R654" s="58">
        <v>2023</v>
      </c>
      <c r="S654" s="58">
        <v>3</v>
      </c>
    </row>
    <row r="655" spans="1:19" x14ac:dyDescent="0.25">
      <c r="A655" s="58">
        <v>3537</v>
      </c>
      <c r="B655" s="58" t="s">
        <v>1383</v>
      </c>
      <c r="C655" s="58" t="s">
        <v>13</v>
      </c>
      <c r="D655" s="60">
        <v>32708</v>
      </c>
      <c r="E655" s="58">
        <v>37</v>
      </c>
      <c r="F655" s="58" t="s">
        <v>14</v>
      </c>
      <c r="G655" s="58" t="s">
        <v>19</v>
      </c>
      <c r="H655" s="58">
        <v>10</v>
      </c>
      <c r="I655" s="58" t="s">
        <v>1590</v>
      </c>
      <c r="J655" s="58" t="s">
        <v>1594</v>
      </c>
      <c r="K655" s="60">
        <v>44979</v>
      </c>
      <c r="L655" s="58" t="s">
        <v>27</v>
      </c>
      <c r="M655" s="60">
        <v>45015</v>
      </c>
      <c r="N655" s="58" t="s">
        <v>1668</v>
      </c>
      <c r="O655" s="58">
        <v>3100</v>
      </c>
      <c r="P655" s="58">
        <v>36</v>
      </c>
      <c r="Q655" s="59" t="s">
        <v>1615</v>
      </c>
      <c r="R655" s="58">
        <v>2023</v>
      </c>
      <c r="S655" s="58">
        <v>3</v>
      </c>
    </row>
    <row r="656" spans="1:19" x14ac:dyDescent="0.25">
      <c r="A656" s="58">
        <v>1153</v>
      </c>
      <c r="B656" s="58" t="s">
        <v>621</v>
      </c>
      <c r="C656" s="58" t="s">
        <v>13</v>
      </c>
      <c r="D656" s="60">
        <v>30129</v>
      </c>
      <c r="E656" s="58">
        <v>44</v>
      </c>
      <c r="F656" s="58" t="s">
        <v>31</v>
      </c>
      <c r="G656" s="58" t="s">
        <v>18</v>
      </c>
      <c r="H656" s="58">
        <v>1</v>
      </c>
      <c r="I656" s="58" t="s">
        <v>1588</v>
      </c>
      <c r="J656" s="58" t="s">
        <v>1594</v>
      </c>
      <c r="K656" s="60">
        <v>45337</v>
      </c>
      <c r="L656" s="58" t="s">
        <v>27</v>
      </c>
      <c r="M656" s="60">
        <v>45381</v>
      </c>
      <c r="N656" s="58" t="s">
        <v>1668</v>
      </c>
      <c r="O656" s="58">
        <v>2400</v>
      </c>
      <c r="P656" s="58">
        <v>44</v>
      </c>
      <c r="Q656" s="59" t="s">
        <v>1615</v>
      </c>
      <c r="R656" s="58">
        <v>2024</v>
      </c>
      <c r="S656" s="58">
        <v>3</v>
      </c>
    </row>
    <row r="657" spans="1:19" x14ac:dyDescent="0.25">
      <c r="A657" s="58">
        <v>1801</v>
      </c>
      <c r="B657" s="58" t="s">
        <v>791</v>
      </c>
      <c r="C657" s="58" t="s">
        <v>13</v>
      </c>
      <c r="D657" s="60">
        <v>28037</v>
      </c>
      <c r="E657" s="58">
        <v>49</v>
      </c>
      <c r="F657" s="58" t="s">
        <v>31</v>
      </c>
      <c r="G657" s="58" t="s">
        <v>21</v>
      </c>
      <c r="H657" s="58">
        <v>7</v>
      </c>
      <c r="I657" s="58" t="s">
        <v>1581</v>
      </c>
      <c r="J657" s="58" t="s">
        <v>1594</v>
      </c>
      <c r="K657" s="60">
        <v>45336</v>
      </c>
      <c r="L657" s="58" t="s">
        <v>27</v>
      </c>
      <c r="M657" s="60">
        <v>45370</v>
      </c>
      <c r="N657" s="58" t="s">
        <v>1668</v>
      </c>
      <c r="O657" s="58">
        <v>2900</v>
      </c>
      <c r="P657" s="58">
        <v>34</v>
      </c>
      <c r="Q657" s="59" t="s">
        <v>1615</v>
      </c>
      <c r="R657" s="58">
        <v>2024</v>
      </c>
      <c r="S657" s="58">
        <v>3</v>
      </c>
    </row>
    <row r="658" spans="1:19" x14ac:dyDescent="0.25">
      <c r="A658" s="58">
        <v>2916</v>
      </c>
      <c r="B658" s="58" t="s">
        <v>622</v>
      </c>
      <c r="C658" s="58" t="s">
        <v>13</v>
      </c>
      <c r="D658" s="60">
        <v>27705</v>
      </c>
      <c r="E658" s="58">
        <v>50</v>
      </c>
      <c r="F658" s="58" t="s">
        <v>31</v>
      </c>
      <c r="G658" s="58" t="s">
        <v>15</v>
      </c>
      <c r="H658" s="58">
        <v>4</v>
      </c>
      <c r="I658" s="58" t="s">
        <v>1578</v>
      </c>
      <c r="J658" s="58" t="s">
        <v>1594</v>
      </c>
      <c r="K658" s="60">
        <v>45334</v>
      </c>
      <c r="L658" s="58" t="s">
        <v>27</v>
      </c>
      <c r="M658" s="60">
        <v>45369</v>
      </c>
      <c r="N658" s="58" t="s">
        <v>1668</v>
      </c>
      <c r="O658" s="58">
        <v>3700</v>
      </c>
      <c r="P658" s="58">
        <v>35</v>
      </c>
      <c r="Q658" s="59" t="s">
        <v>1615</v>
      </c>
      <c r="R658" s="58">
        <v>2024</v>
      </c>
      <c r="S658" s="58">
        <v>3</v>
      </c>
    </row>
    <row r="659" spans="1:19" x14ac:dyDescent="0.25">
      <c r="A659" s="58">
        <v>3184</v>
      </c>
      <c r="B659" s="58" t="s">
        <v>388</v>
      </c>
      <c r="C659" s="58" t="s">
        <v>13</v>
      </c>
      <c r="D659" s="60">
        <v>29224</v>
      </c>
      <c r="E659" s="58">
        <v>46</v>
      </c>
      <c r="F659" s="58" t="s">
        <v>31</v>
      </c>
      <c r="G659" s="58" t="s">
        <v>19</v>
      </c>
      <c r="H659" s="58">
        <v>14</v>
      </c>
      <c r="I659" s="58" t="s">
        <v>1580</v>
      </c>
      <c r="J659" s="58" t="s">
        <v>1594</v>
      </c>
      <c r="K659" s="60">
        <v>45307</v>
      </c>
      <c r="L659" s="58" t="s">
        <v>27</v>
      </c>
      <c r="M659" s="60">
        <v>45354</v>
      </c>
      <c r="N659" s="58" t="s">
        <v>1668</v>
      </c>
      <c r="O659" s="58">
        <v>2000</v>
      </c>
      <c r="P659" s="58">
        <v>47</v>
      </c>
      <c r="Q659" s="59" t="s">
        <v>1615</v>
      </c>
      <c r="R659" s="58">
        <v>2024</v>
      </c>
      <c r="S659" s="58">
        <v>3</v>
      </c>
    </row>
    <row r="660" spans="1:19" x14ac:dyDescent="0.25">
      <c r="A660" s="58">
        <v>3292</v>
      </c>
      <c r="B660" s="58" t="s">
        <v>1378</v>
      </c>
      <c r="C660" s="58" t="s">
        <v>13</v>
      </c>
      <c r="D660" s="60">
        <v>30658</v>
      </c>
      <c r="E660" s="58">
        <v>42</v>
      </c>
      <c r="F660" s="58" t="s">
        <v>31</v>
      </c>
      <c r="G660" s="58" t="s">
        <v>18</v>
      </c>
      <c r="H660" s="58">
        <v>13</v>
      </c>
      <c r="I660" s="58" t="s">
        <v>1588</v>
      </c>
      <c r="J660" s="58" t="s">
        <v>1594</v>
      </c>
      <c r="K660" s="60">
        <v>45320</v>
      </c>
      <c r="L660" s="58" t="s">
        <v>27</v>
      </c>
      <c r="M660" s="60">
        <v>45367</v>
      </c>
      <c r="N660" s="58" t="s">
        <v>1668</v>
      </c>
      <c r="O660" s="58">
        <v>2200</v>
      </c>
      <c r="P660" s="58">
        <v>47</v>
      </c>
      <c r="Q660" s="59" t="s">
        <v>1615</v>
      </c>
      <c r="R660" s="58">
        <v>2024</v>
      </c>
      <c r="S660" s="58">
        <v>3</v>
      </c>
    </row>
    <row r="661" spans="1:19" x14ac:dyDescent="0.25">
      <c r="A661" s="58">
        <v>1047</v>
      </c>
      <c r="B661" s="58" t="s">
        <v>1294</v>
      </c>
      <c r="C661" s="58" t="s">
        <v>13</v>
      </c>
      <c r="D661" s="60">
        <v>37409</v>
      </c>
      <c r="E661" s="58">
        <v>24</v>
      </c>
      <c r="F661" s="58" t="s">
        <v>1591</v>
      </c>
      <c r="G661" s="58" t="s">
        <v>15</v>
      </c>
      <c r="H661" s="58">
        <v>14</v>
      </c>
      <c r="I661" s="58" t="s">
        <v>1577</v>
      </c>
      <c r="J661" s="58" t="s">
        <v>1594</v>
      </c>
      <c r="K661" s="60">
        <v>44970</v>
      </c>
      <c r="L661" s="58" t="s">
        <v>27</v>
      </c>
      <c r="M661" s="60">
        <v>45005</v>
      </c>
      <c r="N661" s="58" t="s">
        <v>1668</v>
      </c>
      <c r="O661" s="58">
        <v>2200</v>
      </c>
      <c r="P661" s="58">
        <v>35</v>
      </c>
      <c r="Q661" s="59" t="s">
        <v>1615</v>
      </c>
      <c r="R661" s="58">
        <v>2023</v>
      </c>
      <c r="S661" s="58">
        <v>3</v>
      </c>
    </row>
    <row r="662" spans="1:19" x14ac:dyDescent="0.25">
      <c r="A662" s="58">
        <v>1985</v>
      </c>
      <c r="B662" s="58" t="s">
        <v>576</v>
      </c>
      <c r="C662" s="58" t="s">
        <v>13</v>
      </c>
      <c r="D662" s="60">
        <v>37986</v>
      </c>
      <c r="E662" s="58">
        <v>22</v>
      </c>
      <c r="F662" s="58" t="s">
        <v>1591</v>
      </c>
      <c r="G662" s="58" t="s">
        <v>15</v>
      </c>
      <c r="H662" s="58">
        <v>19</v>
      </c>
      <c r="I662" s="58" t="s">
        <v>1576</v>
      </c>
      <c r="J662" s="58" t="s">
        <v>1594</v>
      </c>
      <c r="K662" s="60">
        <v>45321</v>
      </c>
      <c r="L662" s="58" t="s">
        <v>27</v>
      </c>
      <c r="M662" s="60">
        <v>45359</v>
      </c>
      <c r="N662" s="58" t="s">
        <v>1668</v>
      </c>
      <c r="O662" s="58">
        <v>3200</v>
      </c>
      <c r="P662" s="58">
        <v>38</v>
      </c>
      <c r="Q662" s="59" t="s">
        <v>1615</v>
      </c>
      <c r="R662" s="58">
        <v>2024</v>
      </c>
      <c r="S662" s="58">
        <v>3</v>
      </c>
    </row>
    <row r="663" spans="1:19" x14ac:dyDescent="0.25">
      <c r="A663" s="58">
        <v>2086</v>
      </c>
      <c r="B663" s="58" t="s">
        <v>798</v>
      </c>
      <c r="C663" s="58" t="s">
        <v>13</v>
      </c>
      <c r="D663" s="60">
        <v>35892</v>
      </c>
      <c r="E663" s="58">
        <v>28</v>
      </c>
      <c r="F663" s="58" t="s">
        <v>1591</v>
      </c>
      <c r="G663" s="58" t="s">
        <v>19</v>
      </c>
      <c r="H663" s="58">
        <v>20</v>
      </c>
      <c r="I663" s="58" t="s">
        <v>1583</v>
      </c>
      <c r="J663" s="58" t="s">
        <v>1594</v>
      </c>
      <c r="K663" s="60">
        <v>44964</v>
      </c>
      <c r="L663" s="58" t="s">
        <v>27</v>
      </c>
      <c r="M663" s="60">
        <v>45002</v>
      </c>
      <c r="N663" s="58" t="s">
        <v>1668</v>
      </c>
      <c r="O663" s="58">
        <v>3600</v>
      </c>
      <c r="P663" s="58">
        <v>38</v>
      </c>
      <c r="Q663" s="59" t="s">
        <v>1615</v>
      </c>
      <c r="R663" s="58">
        <v>2023</v>
      </c>
      <c r="S663" s="58">
        <v>3</v>
      </c>
    </row>
    <row r="664" spans="1:19" x14ac:dyDescent="0.25">
      <c r="A664" s="58">
        <v>2239</v>
      </c>
      <c r="B664" s="58" t="s">
        <v>810</v>
      </c>
      <c r="C664" s="58" t="s">
        <v>13</v>
      </c>
      <c r="D664" s="60">
        <v>35020</v>
      </c>
      <c r="E664" s="58">
        <v>30</v>
      </c>
      <c r="F664" s="58" t="s">
        <v>1591</v>
      </c>
      <c r="G664" s="58" t="s">
        <v>21</v>
      </c>
      <c r="H664" s="58">
        <v>11</v>
      </c>
      <c r="I664" s="58" t="s">
        <v>1589</v>
      </c>
      <c r="J664" s="58" t="s">
        <v>1594</v>
      </c>
      <c r="K664" s="60">
        <v>45301</v>
      </c>
      <c r="L664" s="58" t="s">
        <v>27</v>
      </c>
      <c r="M664" s="60">
        <v>45357</v>
      </c>
      <c r="N664" s="58" t="s">
        <v>1668</v>
      </c>
      <c r="O664" s="58">
        <v>3100</v>
      </c>
      <c r="P664" s="58">
        <v>56</v>
      </c>
      <c r="Q664" s="59" t="s">
        <v>1615</v>
      </c>
      <c r="R664" s="58">
        <v>2024</v>
      </c>
      <c r="S664" s="58">
        <v>3</v>
      </c>
    </row>
    <row r="665" spans="1:19" x14ac:dyDescent="0.25">
      <c r="A665" s="58">
        <v>3018</v>
      </c>
      <c r="B665" s="58" t="s">
        <v>845</v>
      </c>
      <c r="C665" s="58" t="s">
        <v>13</v>
      </c>
      <c r="D665" s="60">
        <v>35742</v>
      </c>
      <c r="E665" s="58">
        <v>28</v>
      </c>
      <c r="F665" s="58" t="s">
        <v>1591</v>
      </c>
      <c r="G665" s="58" t="s">
        <v>19</v>
      </c>
      <c r="H665" s="58">
        <v>17</v>
      </c>
      <c r="I665" s="58" t="s">
        <v>1578</v>
      </c>
      <c r="J665" s="58" t="s">
        <v>1594</v>
      </c>
      <c r="K665" s="60">
        <v>45319</v>
      </c>
      <c r="L665" s="58" t="s">
        <v>27</v>
      </c>
      <c r="M665" s="60">
        <v>45353</v>
      </c>
      <c r="N665" s="58" t="s">
        <v>1668</v>
      </c>
      <c r="O665" s="58">
        <v>2400</v>
      </c>
      <c r="P665" s="58">
        <v>34</v>
      </c>
      <c r="Q665" s="59" t="s">
        <v>1615</v>
      </c>
      <c r="R665" s="58">
        <v>2024</v>
      </c>
      <c r="S665" s="58">
        <v>3</v>
      </c>
    </row>
    <row r="666" spans="1:19" x14ac:dyDescent="0.25">
      <c r="A666" s="58">
        <v>3364</v>
      </c>
      <c r="B666" s="58" t="s">
        <v>635</v>
      </c>
      <c r="C666" s="58" t="s">
        <v>13</v>
      </c>
      <c r="D666" s="60">
        <v>36133</v>
      </c>
      <c r="E666" s="58">
        <v>27</v>
      </c>
      <c r="F666" s="58" t="s">
        <v>1591</v>
      </c>
      <c r="G666" s="58" t="s">
        <v>19</v>
      </c>
      <c r="H666" s="58">
        <v>1</v>
      </c>
      <c r="I666" s="58" t="s">
        <v>1584</v>
      </c>
      <c r="J666" s="58" t="s">
        <v>1594</v>
      </c>
      <c r="K666" s="60">
        <v>45316</v>
      </c>
      <c r="L666" s="58" t="s">
        <v>27</v>
      </c>
      <c r="M666" s="60">
        <v>45366</v>
      </c>
      <c r="N666" s="58" t="s">
        <v>1668</v>
      </c>
      <c r="O666" s="58">
        <v>3200</v>
      </c>
      <c r="P666" s="58">
        <v>50</v>
      </c>
      <c r="Q666" s="59" t="s">
        <v>1615</v>
      </c>
      <c r="R666" s="58">
        <v>2024</v>
      </c>
      <c r="S666" s="58">
        <v>3</v>
      </c>
    </row>
    <row r="667" spans="1:19" x14ac:dyDescent="0.25">
      <c r="A667" s="58">
        <v>3473</v>
      </c>
      <c r="B667" s="58" t="s">
        <v>642</v>
      </c>
      <c r="C667" s="58" t="s">
        <v>13</v>
      </c>
      <c r="D667" s="60">
        <v>36834</v>
      </c>
      <c r="E667" s="58">
        <v>25</v>
      </c>
      <c r="F667" s="58" t="s">
        <v>1591</v>
      </c>
      <c r="G667" s="58" t="s">
        <v>15</v>
      </c>
      <c r="H667" s="58">
        <v>4</v>
      </c>
      <c r="I667" s="58" t="s">
        <v>1584</v>
      </c>
      <c r="J667" s="58" t="s">
        <v>1594</v>
      </c>
      <c r="K667" s="60">
        <v>45294</v>
      </c>
      <c r="L667" s="58" t="s">
        <v>27</v>
      </c>
      <c r="M667" s="60">
        <v>45354</v>
      </c>
      <c r="N667" s="58" t="s">
        <v>1668</v>
      </c>
      <c r="O667" s="58">
        <v>3600</v>
      </c>
      <c r="P667" s="58">
        <v>60</v>
      </c>
      <c r="Q667" s="59" t="s">
        <v>1615</v>
      </c>
      <c r="R667" s="58">
        <v>2024</v>
      </c>
      <c r="S667" s="58">
        <v>3</v>
      </c>
    </row>
    <row r="668" spans="1:19" x14ac:dyDescent="0.25">
      <c r="A668" s="58">
        <v>3539</v>
      </c>
      <c r="B668" s="58" t="s">
        <v>865</v>
      </c>
      <c r="C668" s="58" t="s">
        <v>13</v>
      </c>
      <c r="D668" s="60">
        <v>34869</v>
      </c>
      <c r="E668" s="58">
        <v>31</v>
      </c>
      <c r="F668" s="58" t="s">
        <v>1591</v>
      </c>
      <c r="G668" s="58" t="s">
        <v>18</v>
      </c>
      <c r="H668" s="58">
        <v>8</v>
      </c>
      <c r="I668" s="58" t="s">
        <v>1588</v>
      </c>
      <c r="J668" s="58" t="s">
        <v>1594</v>
      </c>
      <c r="K668" s="60">
        <v>45304</v>
      </c>
      <c r="L668" s="58" t="s">
        <v>27</v>
      </c>
      <c r="M668" s="60">
        <v>45361</v>
      </c>
      <c r="N668" s="58" t="s">
        <v>1668</v>
      </c>
      <c r="O668" s="58">
        <v>2800</v>
      </c>
      <c r="P668" s="58">
        <v>57</v>
      </c>
      <c r="Q668" s="59" t="s">
        <v>1615</v>
      </c>
      <c r="R668" s="58">
        <v>2024</v>
      </c>
      <c r="S668" s="58">
        <v>3</v>
      </c>
    </row>
    <row r="669" spans="1:19" x14ac:dyDescent="0.25">
      <c r="A669" s="58">
        <v>3670</v>
      </c>
      <c r="B669" s="58" t="s">
        <v>869</v>
      </c>
      <c r="C669" s="58" t="s">
        <v>13</v>
      </c>
      <c r="D669" s="60">
        <v>37646</v>
      </c>
      <c r="E669" s="58">
        <v>23</v>
      </c>
      <c r="F669" s="58" t="s">
        <v>1591</v>
      </c>
      <c r="G669" s="58" t="s">
        <v>15</v>
      </c>
      <c r="H669" s="58">
        <v>9</v>
      </c>
      <c r="I669" s="58" t="s">
        <v>1590</v>
      </c>
      <c r="J669" s="58" t="s">
        <v>1594</v>
      </c>
      <c r="K669" s="60">
        <v>44958</v>
      </c>
      <c r="L669" s="58" t="s">
        <v>27</v>
      </c>
      <c r="M669" s="60">
        <v>45015</v>
      </c>
      <c r="N669" s="58" t="s">
        <v>1668</v>
      </c>
      <c r="O669" s="58">
        <v>3900</v>
      </c>
      <c r="P669" s="58">
        <v>57</v>
      </c>
      <c r="Q669" s="59" t="s">
        <v>1615</v>
      </c>
      <c r="R669" s="58">
        <v>2023</v>
      </c>
      <c r="S669" s="58">
        <v>3</v>
      </c>
    </row>
    <row r="670" spans="1:19" x14ac:dyDescent="0.25">
      <c r="A670" s="58">
        <v>3963</v>
      </c>
      <c r="B670" s="58" t="s">
        <v>658</v>
      </c>
      <c r="C670" s="58" t="s">
        <v>13</v>
      </c>
      <c r="D670" s="60">
        <v>34814</v>
      </c>
      <c r="E670" s="58">
        <v>31</v>
      </c>
      <c r="F670" s="58" t="s">
        <v>1591</v>
      </c>
      <c r="G670" s="58" t="s">
        <v>18</v>
      </c>
      <c r="H670" s="58">
        <v>17</v>
      </c>
      <c r="I670" s="58" t="s">
        <v>1581</v>
      </c>
      <c r="J670" s="58" t="s">
        <v>1594</v>
      </c>
      <c r="K670" s="60">
        <v>44961</v>
      </c>
      <c r="L670" s="58" t="s">
        <v>27</v>
      </c>
      <c r="M670" s="60">
        <v>44997</v>
      </c>
      <c r="N670" s="58" t="s">
        <v>1668</v>
      </c>
      <c r="O670" s="58">
        <v>3000</v>
      </c>
      <c r="P670" s="58">
        <v>36</v>
      </c>
      <c r="Q670" s="59" t="s">
        <v>1615</v>
      </c>
      <c r="R670" s="58">
        <v>2023</v>
      </c>
      <c r="S670" s="58">
        <v>3</v>
      </c>
    </row>
    <row r="671" spans="1:19" x14ac:dyDescent="0.25">
      <c r="A671" s="58">
        <v>1981</v>
      </c>
      <c r="B671" s="58" t="s">
        <v>908</v>
      </c>
      <c r="C671" s="58" t="s">
        <v>13</v>
      </c>
      <c r="D671" s="60">
        <v>27711</v>
      </c>
      <c r="E671" s="58">
        <v>50</v>
      </c>
      <c r="F671" s="58" t="s">
        <v>31</v>
      </c>
      <c r="G671" s="58" t="s">
        <v>21</v>
      </c>
      <c r="H671" s="58">
        <v>17</v>
      </c>
      <c r="I671" s="58" t="s">
        <v>1587</v>
      </c>
      <c r="J671" s="58" t="s">
        <v>1594</v>
      </c>
      <c r="K671" s="60">
        <v>45328</v>
      </c>
      <c r="L671" s="58" t="s">
        <v>29</v>
      </c>
      <c r="M671" s="60">
        <v>45380</v>
      </c>
      <c r="N671" s="58" t="s">
        <v>1668</v>
      </c>
      <c r="O671" s="58">
        <v>3200</v>
      </c>
      <c r="P671" s="58">
        <v>52</v>
      </c>
      <c r="Q671" s="59" t="s">
        <v>1615</v>
      </c>
      <c r="R671" s="58">
        <v>2024</v>
      </c>
      <c r="S671" s="58">
        <v>3</v>
      </c>
    </row>
    <row r="672" spans="1:19" x14ac:dyDescent="0.25">
      <c r="A672" s="58">
        <v>2427</v>
      </c>
      <c r="B672" s="58" t="s">
        <v>923</v>
      </c>
      <c r="C672" s="58" t="s">
        <v>13</v>
      </c>
      <c r="D672" s="60">
        <v>35831</v>
      </c>
      <c r="E672" s="58">
        <v>28</v>
      </c>
      <c r="F672" s="58" t="s">
        <v>1591</v>
      </c>
      <c r="G672" s="58" t="s">
        <v>18</v>
      </c>
      <c r="H672" s="58">
        <v>6</v>
      </c>
      <c r="I672" s="58" t="s">
        <v>1581</v>
      </c>
      <c r="J672" s="58" t="s">
        <v>1594</v>
      </c>
      <c r="K672" s="60">
        <v>44962</v>
      </c>
      <c r="L672" s="58" t="s">
        <v>29</v>
      </c>
      <c r="M672" s="60">
        <v>45009</v>
      </c>
      <c r="N672" s="58" t="s">
        <v>1668</v>
      </c>
      <c r="O672" s="58">
        <v>3700</v>
      </c>
      <c r="P672" s="58">
        <v>47</v>
      </c>
      <c r="Q672" s="59" t="s">
        <v>1615</v>
      </c>
      <c r="R672" s="58">
        <v>2023</v>
      </c>
      <c r="S672" s="58">
        <v>3</v>
      </c>
    </row>
    <row r="673" spans="1:19" x14ac:dyDescent="0.25">
      <c r="A673" s="58">
        <v>2576</v>
      </c>
      <c r="B673" s="58" t="s">
        <v>945</v>
      </c>
      <c r="C673" s="58" t="s">
        <v>13</v>
      </c>
      <c r="D673" s="60">
        <v>35139</v>
      </c>
      <c r="E673" s="58">
        <v>30</v>
      </c>
      <c r="F673" s="58" t="s">
        <v>1591</v>
      </c>
      <c r="G673" s="58" t="s">
        <v>18</v>
      </c>
      <c r="H673" s="58">
        <v>12</v>
      </c>
      <c r="I673" s="58" t="s">
        <v>1583</v>
      </c>
      <c r="J673" s="58" t="s">
        <v>1594</v>
      </c>
      <c r="K673" s="60">
        <v>45346</v>
      </c>
      <c r="L673" s="58" t="s">
        <v>29</v>
      </c>
      <c r="M673" s="60">
        <v>45378</v>
      </c>
      <c r="N673" s="58" t="s">
        <v>1668</v>
      </c>
      <c r="O673" s="58">
        <v>3700</v>
      </c>
      <c r="P673" s="58">
        <v>32</v>
      </c>
      <c r="Q673" s="59" t="s">
        <v>1615</v>
      </c>
      <c r="R673" s="58">
        <v>2024</v>
      </c>
      <c r="S673" s="58">
        <v>3</v>
      </c>
    </row>
    <row r="674" spans="1:19" x14ac:dyDescent="0.25">
      <c r="A674" s="58">
        <v>2671</v>
      </c>
      <c r="B674" s="58" t="s">
        <v>1233</v>
      </c>
      <c r="C674" s="58" t="s">
        <v>13</v>
      </c>
      <c r="D674" s="60">
        <v>28235</v>
      </c>
      <c r="E674" s="58">
        <v>49</v>
      </c>
      <c r="F674" s="58" t="s">
        <v>31</v>
      </c>
      <c r="G674" s="58" t="s">
        <v>15</v>
      </c>
      <c r="H674" s="58">
        <v>7</v>
      </c>
      <c r="I674" s="58" t="s">
        <v>1584</v>
      </c>
      <c r="J674" s="58" t="s">
        <v>1594</v>
      </c>
      <c r="K674" s="60">
        <v>44980</v>
      </c>
      <c r="L674" s="58" t="s">
        <v>29</v>
      </c>
      <c r="M674" s="60">
        <v>45012</v>
      </c>
      <c r="N674" s="58" t="s">
        <v>1668</v>
      </c>
      <c r="O674" s="58">
        <v>2700</v>
      </c>
      <c r="P674" s="58">
        <v>32</v>
      </c>
      <c r="Q674" s="59" t="s">
        <v>1615</v>
      </c>
      <c r="R674" s="58">
        <v>2023</v>
      </c>
      <c r="S674" s="58">
        <v>3</v>
      </c>
    </row>
    <row r="675" spans="1:19" x14ac:dyDescent="0.25">
      <c r="A675" s="58">
        <v>1754</v>
      </c>
      <c r="B675" s="58" t="s">
        <v>900</v>
      </c>
      <c r="C675" s="58" t="s">
        <v>28</v>
      </c>
      <c r="D675" s="60">
        <v>28248</v>
      </c>
      <c r="E675" s="58">
        <v>49</v>
      </c>
      <c r="F675" s="58" t="s">
        <v>31</v>
      </c>
      <c r="G675" s="58" t="s">
        <v>19</v>
      </c>
      <c r="H675" s="58">
        <v>2</v>
      </c>
      <c r="I675" s="58" t="s">
        <v>1583</v>
      </c>
      <c r="J675" s="58" t="s">
        <v>1594</v>
      </c>
      <c r="K675" s="60">
        <v>44962</v>
      </c>
      <c r="L675" s="58" t="s">
        <v>29</v>
      </c>
      <c r="M675" s="60">
        <v>44999</v>
      </c>
      <c r="N675" s="58" t="s">
        <v>1668</v>
      </c>
      <c r="O675" s="58">
        <v>3100</v>
      </c>
      <c r="P675" s="58">
        <v>37</v>
      </c>
      <c r="Q675" s="59" t="s">
        <v>1615</v>
      </c>
      <c r="R675" s="58">
        <v>2023</v>
      </c>
      <c r="S675" s="58">
        <v>3</v>
      </c>
    </row>
    <row r="676" spans="1:19" x14ac:dyDescent="0.25">
      <c r="A676" s="58">
        <v>2152</v>
      </c>
      <c r="B676" s="58" t="s">
        <v>911</v>
      </c>
      <c r="C676" s="58" t="s">
        <v>28</v>
      </c>
      <c r="D676" s="60">
        <v>38124</v>
      </c>
      <c r="E676" s="58">
        <v>22</v>
      </c>
      <c r="F676" s="58" t="s">
        <v>1591</v>
      </c>
      <c r="G676" s="58" t="s">
        <v>21</v>
      </c>
      <c r="H676" s="58">
        <v>17</v>
      </c>
      <c r="I676" s="58" t="s">
        <v>1586</v>
      </c>
      <c r="J676" s="58" t="s">
        <v>1594</v>
      </c>
      <c r="K676" s="60">
        <v>44959</v>
      </c>
      <c r="L676" s="58" t="s">
        <v>29</v>
      </c>
      <c r="M676" s="60">
        <v>44994</v>
      </c>
      <c r="N676" s="58" t="s">
        <v>1668</v>
      </c>
      <c r="O676" s="58">
        <v>3200</v>
      </c>
      <c r="P676" s="58">
        <v>35</v>
      </c>
      <c r="Q676" s="59" t="s">
        <v>1615</v>
      </c>
      <c r="R676" s="58">
        <v>2023</v>
      </c>
      <c r="S676" s="58">
        <v>3</v>
      </c>
    </row>
    <row r="677" spans="1:19" x14ac:dyDescent="0.25">
      <c r="A677" s="58">
        <v>2461</v>
      </c>
      <c r="B677" s="58" t="s">
        <v>925</v>
      </c>
      <c r="C677" s="58" t="s">
        <v>28</v>
      </c>
      <c r="D677" s="60">
        <v>29533</v>
      </c>
      <c r="E677" s="58">
        <v>45</v>
      </c>
      <c r="F677" s="58" t="s">
        <v>31</v>
      </c>
      <c r="G677" s="58" t="s">
        <v>19</v>
      </c>
      <c r="H677" s="58">
        <v>11</v>
      </c>
      <c r="I677" s="58" t="s">
        <v>1581</v>
      </c>
      <c r="J677" s="58" t="s">
        <v>1594</v>
      </c>
      <c r="K677" s="60">
        <v>44952</v>
      </c>
      <c r="L677" s="58" t="s">
        <v>29</v>
      </c>
      <c r="M677" s="60">
        <v>44989</v>
      </c>
      <c r="N677" s="58" t="s">
        <v>1668</v>
      </c>
      <c r="O677" s="58">
        <v>3300</v>
      </c>
      <c r="P677" s="58">
        <v>37</v>
      </c>
      <c r="Q677" s="59" t="s">
        <v>1615</v>
      </c>
      <c r="R677" s="58">
        <v>2023</v>
      </c>
      <c r="S677" s="58">
        <v>3</v>
      </c>
    </row>
    <row r="678" spans="1:19" x14ac:dyDescent="0.25">
      <c r="A678" s="58">
        <v>3024</v>
      </c>
      <c r="B678" s="58" t="s">
        <v>942</v>
      </c>
      <c r="C678" s="58" t="s">
        <v>28</v>
      </c>
      <c r="D678" s="60">
        <v>33457</v>
      </c>
      <c r="E678" s="58">
        <v>35</v>
      </c>
      <c r="F678" s="58" t="s">
        <v>14</v>
      </c>
      <c r="G678" s="58" t="s">
        <v>15</v>
      </c>
      <c r="H678" s="58">
        <v>2</v>
      </c>
      <c r="I678" s="58" t="s">
        <v>1584</v>
      </c>
      <c r="J678" s="58" t="s">
        <v>1594</v>
      </c>
      <c r="K678" s="60">
        <v>44929</v>
      </c>
      <c r="L678" s="58" t="s">
        <v>29</v>
      </c>
      <c r="M678" s="60">
        <v>44988</v>
      </c>
      <c r="N678" s="58" t="s">
        <v>1668</v>
      </c>
      <c r="O678" s="58">
        <v>2000</v>
      </c>
      <c r="P678" s="58">
        <v>59</v>
      </c>
      <c r="Q678" s="59" t="s">
        <v>1615</v>
      </c>
      <c r="R678" s="58">
        <v>2023</v>
      </c>
      <c r="S678" s="58">
        <v>3</v>
      </c>
    </row>
    <row r="679" spans="1:19" x14ac:dyDescent="0.25">
      <c r="A679" s="58">
        <v>3381</v>
      </c>
      <c r="B679" s="58" t="s">
        <v>325</v>
      </c>
      <c r="C679" s="58" t="s">
        <v>28</v>
      </c>
      <c r="D679" s="60">
        <v>36822</v>
      </c>
      <c r="E679" s="58">
        <v>25</v>
      </c>
      <c r="F679" s="58" t="s">
        <v>1591</v>
      </c>
      <c r="G679" s="58" t="s">
        <v>18</v>
      </c>
      <c r="H679" s="58">
        <v>10</v>
      </c>
      <c r="I679" s="58" t="s">
        <v>1590</v>
      </c>
      <c r="J679" s="58" t="s">
        <v>1594</v>
      </c>
      <c r="K679" s="60">
        <v>45341</v>
      </c>
      <c r="L679" s="58" t="s">
        <v>29</v>
      </c>
      <c r="M679" s="60">
        <v>45375</v>
      </c>
      <c r="N679" s="58" t="s">
        <v>1668</v>
      </c>
      <c r="O679" s="58">
        <v>3300</v>
      </c>
      <c r="P679" s="58">
        <v>34</v>
      </c>
      <c r="Q679" s="59" t="s">
        <v>1615</v>
      </c>
      <c r="R679" s="58">
        <v>2024</v>
      </c>
      <c r="S679" s="58">
        <v>3</v>
      </c>
    </row>
    <row r="680" spans="1:19" x14ac:dyDescent="0.25">
      <c r="A680" s="58">
        <v>1072</v>
      </c>
      <c r="B680" s="58" t="s">
        <v>716</v>
      </c>
      <c r="C680" s="58" t="s">
        <v>13</v>
      </c>
      <c r="D680" s="60">
        <v>37622</v>
      </c>
      <c r="E680" s="58">
        <v>23</v>
      </c>
      <c r="F680" s="58" t="s">
        <v>1591</v>
      </c>
      <c r="G680" s="58" t="s">
        <v>15</v>
      </c>
      <c r="H680" s="58">
        <v>5</v>
      </c>
      <c r="I680" s="58" t="s">
        <v>1590</v>
      </c>
      <c r="J680" s="58" t="s">
        <v>20</v>
      </c>
      <c r="K680" s="60">
        <v>45310</v>
      </c>
      <c r="L680" s="58" t="s">
        <v>27</v>
      </c>
      <c r="M680" s="60">
        <v>45365</v>
      </c>
      <c r="N680" s="58" t="s">
        <v>1668</v>
      </c>
      <c r="O680" s="58">
        <v>3600</v>
      </c>
      <c r="P680" s="58">
        <v>55</v>
      </c>
      <c r="Q680" s="59" t="s">
        <v>1615</v>
      </c>
      <c r="R680" s="58">
        <v>2024</v>
      </c>
      <c r="S680" s="58">
        <v>3</v>
      </c>
    </row>
    <row r="681" spans="1:19" x14ac:dyDescent="0.25">
      <c r="A681" s="58">
        <v>1073</v>
      </c>
      <c r="B681" s="58" t="s">
        <v>1109</v>
      </c>
      <c r="C681" s="58" t="s">
        <v>28</v>
      </c>
      <c r="D681" s="60">
        <v>28610</v>
      </c>
      <c r="E681" s="58">
        <v>48</v>
      </c>
      <c r="F681" s="58" t="s">
        <v>31</v>
      </c>
      <c r="G681" s="58" t="s">
        <v>21</v>
      </c>
      <c r="H681" s="58">
        <v>17</v>
      </c>
      <c r="I681" s="58" t="s">
        <v>1581</v>
      </c>
      <c r="J681" s="58" t="s">
        <v>20</v>
      </c>
      <c r="K681" s="60">
        <v>45332</v>
      </c>
      <c r="L681" s="58" t="s">
        <v>27</v>
      </c>
      <c r="M681" s="60">
        <v>45373</v>
      </c>
      <c r="N681" s="58" t="s">
        <v>1668</v>
      </c>
      <c r="O681" s="58">
        <v>2900</v>
      </c>
      <c r="P681" s="58">
        <v>41</v>
      </c>
      <c r="Q681" s="59" t="s">
        <v>1615</v>
      </c>
      <c r="R681" s="58">
        <v>2024</v>
      </c>
      <c r="S681" s="58">
        <v>3</v>
      </c>
    </row>
    <row r="682" spans="1:19" x14ac:dyDescent="0.25">
      <c r="A682" s="58">
        <v>1706</v>
      </c>
      <c r="B682" s="58" t="s">
        <v>1278</v>
      </c>
      <c r="C682" s="58" t="s">
        <v>28</v>
      </c>
      <c r="D682" s="60">
        <v>35227</v>
      </c>
      <c r="E682" s="58">
        <v>30</v>
      </c>
      <c r="F682" s="58" t="s">
        <v>1591</v>
      </c>
      <c r="G682" s="58" t="s">
        <v>21</v>
      </c>
      <c r="H682" s="58">
        <v>8</v>
      </c>
      <c r="I682" s="58" t="s">
        <v>1579</v>
      </c>
      <c r="J682" s="58" t="s">
        <v>20</v>
      </c>
      <c r="K682" s="60">
        <v>45317</v>
      </c>
      <c r="L682" s="58" t="s">
        <v>27</v>
      </c>
      <c r="M682" s="60">
        <v>45354</v>
      </c>
      <c r="N682" s="58" t="s">
        <v>1668</v>
      </c>
      <c r="O682" s="58">
        <v>3300</v>
      </c>
      <c r="P682" s="58">
        <v>37</v>
      </c>
      <c r="Q682" s="59" t="s">
        <v>1615</v>
      </c>
      <c r="R682" s="58">
        <v>2024</v>
      </c>
      <c r="S682" s="58">
        <v>3</v>
      </c>
    </row>
    <row r="683" spans="1:19" x14ac:dyDescent="0.25">
      <c r="A683" s="58">
        <v>1738</v>
      </c>
      <c r="B683" s="58" t="s">
        <v>757</v>
      </c>
      <c r="C683" s="58" t="s">
        <v>28</v>
      </c>
      <c r="D683" s="60">
        <v>31224</v>
      </c>
      <c r="E683" s="58">
        <v>41</v>
      </c>
      <c r="F683" s="58" t="s">
        <v>14</v>
      </c>
      <c r="G683" s="58" t="s">
        <v>15</v>
      </c>
      <c r="H683" s="58">
        <v>9</v>
      </c>
      <c r="I683" s="58" t="s">
        <v>1581</v>
      </c>
      <c r="J683" s="58" t="s">
        <v>20</v>
      </c>
      <c r="K683" s="60">
        <v>44950</v>
      </c>
      <c r="L683" s="58" t="s">
        <v>27</v>
      </c>
      <c r="M683" s="60">
        <v>44996</v>
      </c>
      <c r="N683" s="58" t="s">
        <v>1668</v>
      </c>
      <c r="O683" s="58">
        <v>2800</v>
      </c>
      <c r="P683" s="58">
        <v>46</v>
      </c>
      <c r="Q683" s="59" t="s">
        <v>1615</v>
      </c>
      <c r="R683" s="58">
        <v>2023</v>
      </c>
      <c r="S683" s="58">
        <v>3</v>
      </c>
    </row>
    <row r="684" spans="1:19" x14ac:dyDescent="0.25">
      <c r="A684" s="58">
        <v>1742</v>
      </c>
      <c r="B684" s="58" t="s">
        <v>1358</v>
      </c>
      <c r="C684" s="58" t="s">
        <v>13</v>
      </c>
      <c r="D684" s="60">
        <v>36203</v>
      </c>
      <c r="E684" s="58">
        <v>27</v>
      </c>
      <c r="F684" s="58" t="s">
        <v>1591</v>
      </c>
      <c r="G684" s="58" t="s">
        <v>18</v>
      </c>
      <c r="H684" s="58">
        <v>16</v>
      </c>
      <c r="I684" s="58" t="s">
        <v>1584</v>
      </c>
      <c r="J684" s="58" t="s">
        <v>20</v>
      </c>
      <c r="K684" s="60">
        <v>44955</v>
      </c>
      <c r="L684" s="58" t="s">
        <v>27</v>
      </c>
      <c r="M684" s="60">
        <v>44995</v>
      </c>
      <c r="N684" s="58" t="s">
        <v>1668</v>
      </c>
      <c r="O684" s="58">
        <v>3300</v>
      </c>
      <c r="P684" s="58">
        <v>40</v>
      </c>
      <c r="Q684" s="59" t="s">
        <v>1615</v>
      </c>
      <c r="R684" s="58">
        <v>2023</v>
      </c>
      <c r="S684" s="58">
        <v>3</v>
      </c>
    </row>
    <row r="685" spans="1:19" x14ac:dyDescent="0.25">
      <c r="A685" s="58">
        <v>2009</v>
      </c>
      <c r="B685" s="58" t="s">
        <v>1361</v>
      </c>
      <c r="C685" s="58" t="s">
        <v>28</v>
      </c>
      <c r="D685" s="60">
        <v>35410</v>
      </c>
      <c r="E685" s="58">
        <v>29</v>
      </c>
      <c r="F685" s="58" t="s">
        <v>1591</v>
      </c>
      <c r="G685" s="58" t="s">
        <v>18</v>
      </c>
      <c r="H685" s="58">
        <v>15</v>
      </c>
      <c r="I685" s="58" t="s">
        <v>1581</v>
      </c>
      <c r="J685" s="58" t="s">
        <v>20</v>
      </c>
      <c r="K685" s="60">
        <v>44954</v>
      </c>
      <c r="L685" s="58" t="s">
        <v>27</v>
      </c>
      <c r="M685" s="60">
        <v>44996</v>
      </c>
      <c r="N685" s="58" t="s">
        <v>1668</v>
      </c>
      <c r="O685" s="58">
        <v>3300</v>
      </c>
      <c r="P685" s="58">
        <v>42</v>
      </c>
      <c r="Q685" s="59" t="s">
        <v>1615</v>
      </c>
      <c r="R685" s="58">
        <v>2023</v>
      </c>
      <c r="S685" s="58">
        <v>3</v>
      </c>
    </row>
    <row r="686" spans="1:19" x14ac:dyDescent="0.25">
      <c r="A686" s="58">
        <v>2339</v>
      </c>
      <c r="B686" s="58" t="s">
        <v>223</v>
      </c>
      <c r="C686" s="58" t="s">
        <v>13</v>
      </c>
      <c r="D686" s="60">
        <v>36979</v>
      </c>
      <c r="E686" s="58">
        <v>25</v>
      </c>
      <c r="F686" s="58" t="s">
        <v>1591</v>
      </c>
      <c r="G686" s="58" t="s">
        <v>21</v>
      </c>
      <c r="H686" s="58">
        <v>11</v>
      </c>
      <c r="I686" s="58" t="s">
        <v>1581</v>
      </c>
      <c r="J686" s="58" t="s">
        <v>20</v>
      </c>
      <c r="K686" s="60">
        <v>45307</v>
      </c>
      <c r="L686" s="58" t="s">
        <v>27</v>
      </c>
      <c r="M686" s="60">
        <v>45359</v>
      </c>
      <c r="N686" s="58" t="s">
        <v>1668</v>
      </c>
      <c r="O686" s="58">
        <v>2800</v>
      </c>
      <c r="P686" s="58">
        <v>52</v>
      </c>
      <c r="Q686" s="59" t="s">
        <v>1615</v>
      </c>
      <c r="R686" s="58">
        <v>2024</v>
      </c>
      <c r="S686" s="58">
        <v>3</v>
      </c>
    </row>
    <row r="687" spans="1:19" x14ac:dyDescent="0.25">
      <c r="A687" s="58">
        <v>2664</v>
      </c>
      <c r="B687" s="58" t="s">
        <v>281</v>
      </c>
      <c r="C687" s="58" t="s">
        <v>13</v>
      </c>
      <c r="D687" s="60">
        <v>29211</v>
      </c>
      <c r="E687" s="58">
        <v>46</v>
      </c>
      <c r="F687" s="58" t="s">
        <v>31</v>
      </c>
      <c r="G687" s="58" t="s">
        <v>21</v>
      </c>
      <c r="H687" s="58">
        <v>15</v>
      </c>
      <c r="I687" s="58" t="s">
        <v>1588</v>
      </c>
      <c r="J687" s="58" t="s">
        <v>20</v>
      </c>
      <c r="K687" s="60">
        <v>44939</v>
      </c>
      <c r="L687" s="58" t="s">
        <v>27</v>
      </c>
      <c r="M687" s="60">
        <v>44997</v>
      </c>
      <c r="N687" s="58" t="s">
        <v>1668</v>
      </c>
      <c r="O687" s="58">
        <v>2000</v>
      </c>
      <c r="P687" s="58">
        <v>58</v>
      </c>
      <c r="Q687" s="59" t="s">
        <v>1615</v>
      </c>
      <c r="R687" s="58">
        <v>2023</v>
      </c>
      <c r="S687" s="58">
        <v>3</v>
      </c>
    </row>
    <row r="688" spans="1:19" x14ac:dyDescent="0.25">
      <c r="A688" s="58">
        <v>2787</v>
      </c>
      <c r="B688" s="58" t="s">
        <v>1087</v>
      </c>
      <c r="C688" s="58" t="s">
        <v>28</v>
      </c>
      <c r="D688" s="60">
        <v>29914</v>
      </c>
      <c r="E688" s="58">
        <v>44</v>
      </c>
      <c r="F688" s="58" t="s">
        <v>31</v>
      </c>
      <c r="G688" s="58" t="s">
        <v>18</v>
      </c>
      <c r="H688" s="58">
        <v>14</v>
      </c>
      <c r="I688" s="58" t="s">
        <v>1587</v>
      </c>
      <c r="J688" s="58" t="s">
        <v>20</v>
      </c>
      <c r="K688" s="60">
        <v>45294</v>
      </c>
      <c r="L688" s="58" t="s">
        <v>27</v>
      </c>
      <c r="M688" s="60">
        <v>45352</v>
      </c>
      <c r="N688" s="58" t="s">
        <v>1668</v>
      </c>
      <c r="O688" s="58">
        <v>3100</v>
      </c>
      <c r="P688" s="58">
        <v>58</v>
      </c>
      <c r="Q688" s="59" t="s">
        <v>1615</v>
      </c>
      <c r="R688" s="58">
        <v>2024</v>
      </c>
      <c r="S688" s="58">
        <v>3</v>
      </c>
    </row>
    <row r="689" spans="1:19" x14ac:dyDescent="0.25">
      <c r="A689" s="58">
        <v>2929</v>
      </c>
      <c r="B689" s="58" t="s">
        <v>635</v>
      </c>
      <c r="C689" s="58" t="s">
        <v>28</v>
      </c>
      <c r="D689" s="60">
        <v>31819</v>
      </c>
      <c r="E689" s="58">
        <v>39</v>
      </c>
      <c r="F689" s="58" t="s">
        <v>14</v>
      </c>
      <c r="G689" s="58" t="s">
        <v>21</v>
      </c>
      <c r="H689" s="58">
        <v>8</v>
      </c>
      <c r="I689" s="58" t="s">
        <v>1576</v>
      </c>
      <c r="J689" s="58" t="s">
        <v>20</v>
      </c>
      <c r="K689" s="60">
        <v>44933</v>
      </c>
      <c r="L689" s="58" t="s">
        <v>27</v>
      </c>
      <c r="M689" s="60">
        <v>44993</v>
      </c>
      <c r="N689" s="58" t="s">
        <v>1668</v>
      </c>
      <c r="O689" s="58">
        <v>2600</v>
      </c>
      <c r="P689" s="58">
        <v>60</v>
      </c>
      <c r="Q689" s="59" t="s">
        <v>1615</v>
      </c>
      <c r="R689" s="58">
        <v>2023</v>
      </c>
      <c r="S689" s="58">
        <v>3</v>
      </c>
    </row>
    <row r="690" spans="1:19" x14ac:dyDescent="0.25">
      <c r="A690" s="58">
        <v>3166</v>
      </c>
      <c r="B690" s="58" t="s">
        <v>1193</v>
      </c>
      <c r="C690" s="58" t="s">
        <v>28</v>
      </c>
      <c r="D690" s="60">
        <v>35699</v>
      </c>
      <c r="E690" s="58">
        <v>28</v>
      </c>
      <c r="F690" s="58" t="s">
        <v>1591</v>
      </c>
      <c r="G690" s="58" t="s">
        <v>21</v>
      </c>
      <c r="H690" s="58">
        <v>12</v>
      </c>
      <c r="I690" s="58" t="s">
        <v>1577</v>
      </c>
      <c r="J690" s="58" t="s">
        <v>20</v>
      </c>
      <c r="K690" s="60">
        <v>44942</v>
      </c>
      <c r="L690" s="58" t="s">
        <v>27</v>
      </c>
      <c r="M690" s="60">
        <v>44998</v>
      </c>
      <c r="N690" s="58" t="s">
        <v>1668</v>
      </c>
      <c r="O690" s="58">
        <v>2800</v>
      </c>
      <c r="P690" s="58">
        <v>56</v>
      </c>
      <c r="Q690" s="59" t="s">
        <v>1615</v>
      </c>
      <c r="R690" s="58">
        <v>2023</v>
      </c>
      <c r="S690" s="58">
        <v>3</v>
      </c>
    </row>
    <row r="691" spans="1:19" x14ac:dyDescent="0.25">
      <c r="A691" s="58">
        <v>3643</v>
      </c>
      <c r="B691" s="58" t="s">
        <v>1339</v>
      </c>
      <c r="C691" s="58" t="s">
        <v>13</v>
      </c>
      <c r="D691" s="60">
        <v>36348</v>
      </c>
      <c r="E691" s="58">
        <v>27</v>
      </c>
      <c r="F691" s="58" t="s">
        <v>1591</v>
      </c>
      <c r="G691" s="58" t="s">
        <v>19</v>
      </c>
      <c r="H691" s="58">
        <v>16</v>
      </c>
      <c r="I691" s="58" t="s">
        <v>1584</v>
      </c>
      <c r="J691" s="58" t="s">
        <v>20</v>
      </c>
      <c r="K691" s="60">
        <v>44961</v>
      </c>
      <c r="L691" s="58" t="s">
        <v>27</v>
      </c>
      <c r="M691" s="60">
        <v>45010</v>
      </c>
      <c r="N691" s="58" t="s">
        <v>1668</v>
      </c>
      <c r="O691" s="58">
        <v>2000</v>
      </c>
      <c r="P691" s="58">
        <v>49</v>
      </c>
      <c r="Q691" s="59" t="s">
        <v>1615</v>
      </c>
      <c r="R691" s="58">
        <v>2023</v>
      </c>
      <c r="S691" s="58">
        <v>3</v>
      </c>
    </row>
    <row r="692" spans="1:19" x14ac:dyDescent="0.25">
      <c r="A692" s="58">
        <v>1033</v>
      </c>
      <c r="B692" s="58" t="s">
        <v>1555</v>
      </c>
      <c r="C692" s="58" t="s">
        <v>13</v>
      </c>
      <c r="D692" s="60">
        <v>32888</v>
      </c>
      <c r="E692" s="58">
        <v>36</v>
      </c>
      <c r="F692" s="58" t="s">
        <v>14</v>
      </c>
      <c r="G692" s="58" t="s">
        <v>19</v>
      </c>
      <c r="H692" s="58">
        <v>13</v>
      </c>
      <c r="I692" s="58" t="s">
        <v>1583</v>
      </c>
      <c r="J692" s="58" t="s">
        <v>20</v>
      </c>
      <c r="K692" s="60">
        <v>44985</v>
      </c>
      <c r="L692" s="58" t="s">
        <v>24</v>
      </c>
      <c r="M692" s="60">
        <v>45015</v>
      </c>
      <c r="N692" s="58" t="s">
        <v>1668</v>
      </c>
      <c r="O692" s="58">
        <v>2500</v>
      </c>
      <c r="P692" s="58">
        <v>30</v>
      </c>
      <c r="Q692" s="59" t="s">
        <v>1615</v>
      </c>
      <c r="R692" s="58">
        <v>2023</v>
      </c>
      <c r="S692" s="58">
        <v>3</v>
      </c>
    </row>
    <row r="693" spans="1:19" x14ac:dyDescent="0.25">
      <c r="A693" s="58">
        <v>1059</v>
      </c>
      <c r="B693" s="58" t="s">
        <v>554</v>
      </c>
      <c r="C693" s="58" t="s">
        <v>13</v>
      </c>
      <c r="D693" s="60">
        <v>33072</v>
      </c>
      <c r="E693" s="58">
        <v>36</v>
      </c>
      <c r="F693" s="58" t="s">
        <v>14</v>
      </c>
      <c r="G693" s="58" t="s">
        <v>18</v>
      </c>
      <c r="H693" s="58">
        <v>8</v>
      </c>
      <c r="I693" s="58" t="s">
        <v>1578</v>
      </c>
      <c r="J693" s="58" t="s">
        <v>20</v>
      </c>
      <c r="K693" s="60">
        <v>44964</v>
      </c>
      <c r="L693" s="58" t="s">
        <v>24</v>
      </c>
      <c r="M693" s="60">
        <v>45000</v>
      </c>
      <c r="N693" s="58" t="s">
        <v>1668</v>
      </c>
      <c r="O693" s="58">
        <v>2000</v>
      </c>
      <c r="P693" s="58">
        <v>36</v>
      </c>
      <c r="Q693" s="59" t="s">
        <v>1615</v>
      </c>
      <c r="R693" s="58">
        <v>2023</v>
      </c>
      <c r="S693" s="58">
        <v>3</v>
      </c>
    </row>
    <row r="694" spans="1:19" x14ac:dyDescent="0.25">
      <c r="A694" s="58">
        <v>2801</v>
      </c>
      <c r="B694" s="58" t="s">
        <v>1299</v>
      </c>
      <c r="C694" s="58" t="s">
        <v>13</v>
      </c>
      <c r="D694" s="60">
        <v>27888</v>
      </c>
      <c r="E694" s="58">
        <v>50</v>
      </c>
      <c r="F694" s="58" t="s">
        <v>31</v>
      </c>
      <c r="G694" s="58" t="s">
        <v>15</v>
      </c>
      <c r="H694" s="58">
        <v>4</v>
      </c>
      <c r="I694" s="58" t="s">
        <v>1585</v>
      </c>
      <c r="J694" s="58" t="s">
        <v>20</v>
      </c>
      <c r="K694" s="60">
        <v>44956</v>
      </c>
      <c r="L694" s="58" t="s">
        <v>24</v>
      </c>
      <c r="M694" s="60">
        <v>44992</v>
      </c>
      <c r="N694" s="58" t="s">
        <v>1668</v>
      </c>
      <c r="O694" s="58">
        <v>3000</v>
      </c>
      <c r="P694" s="58">
        <v>36</v>
      </c>
      <c r="Q694" s="59" t="s">
        <v>1615</v>
      </c>
      <c r="R694" s="58">
        <v>2023</v>
      </c>
      <c r="S694" s="58">
        <v>3</v>
      </c>
    </row>
    <row r="695" spans="1:19" x14ac:dyDescent="0.25">
      <c r="A695" s="58">
        <v>1747</v>
      </c>
      <c r="B695" s="58" t="s">
        <v>493</v>
      </c>
      <c r="C695" s="58" t="s">
        <v>13</v>
      </c>
      <c r="D695" s="60">
        <v>30830</v>
      </c>
      <c r="E695" s="58">
        <v>42</v>
      </c>
      <c r="F695" s="58" t="s">
        <v>31</v>
      </c>
      <c r="G695" s="58" t="s">
        <v>21</v>
      </c>
      <c r="H695" s="58">
        <v>0</v>
      </c>
      <c r="I695" s="58" t="s">
        <v>1576</v>
      </c>
      <c r="J695" s="58" t="s">
        <v>20</v>
      </c>
      <c r="K695" s="60">
        <v>44959</v>
      </c>
      <c r="L695" s="58" t="s">
        <v>26</v>
      </c>
      <c r="M695" s="60">
        <v>45015</v>
      </c>
      <c r="N695" s="58" t="s">
        <v>1668</v>
      </c>
      <c r="O695" s="58">
        <v>2400</v>
      </c>
      <c r="P695" s="58">
        <v>56</v>
      </c>
      <c r="Q695" s="59" t="s">
        <v>1615</v>
      </c>
      <c r="R695" s="58">
        <v>2023</v>
      </c>
      <c r="S695" s="58">
        <v>3</v>
      </c>
    </row>
    <row r="696" spans="1:19" x14ac:dyDescent="0.25">
      <c r="A696" s="58">
        <v>1790</v>
      </c>
      <c r="B696" s="58" t="s">
        <v>1407</v>
      </c>
      <c r="C696" s="58" t="s">
        <v>13</v>
      </c>
      <c r="D696" s="60">
        <v>29467</v>
      </c>
      <c r="E696" s="58">
        <v>45</v>
      </c>
      <c r="F696" s="58" t="s">
        <v>31</v>
      </c>
      <c r="G696" s="58" t="s">
        <v>19</v>
      </c>
      <c r="H696" s="58">
        <v>2</v>
      </c>
      <c r="I696" s="58" t="s">
        <v>1584</v>
      </c>
      <c r="J696" s="58" t="s">
        <v>20</v>
      </c>
      <c r="K696" s="60">
        <v>45306</v>
      </c>
      <c r="L696" s="58" t="s">
        <v>26</v>
      </c>
      <c r="M696" s="60">
        <v>45355</v>
      </c>
      <c r="N696" s="58" t="s">
        <v>1668</v>
      </c>
      <c r="O696" s="58">
        <v>3800</v>
      </c>
      <c r="P696" s="58">
        <v>49</v>
      </c>
      <c r="Q696" s="59" t="s">
        <v>1615</v>
      </c>
      <c r="R696" s="58">
        <v>2024</v>
      </c>
      <c r="S696" s="58">
        <v>3</v>
      </c>
    </row>
    <row r="697" spans="1:19" x14ac:dyDescent="0.25">
      <c r="A697" s="58">
        <v>2856</v>
      </c>
      <c r="B697" s="58" t="s">
        <v>40</v>
      </c>
      <c r="C697" s="58" t="s">
        <v>13</v>
      </c>
      <c r="D697" s="60">
        <v>37976</v>
      </c>
      <c r="E697" s="58">
        <v>22</v>
      </c>
      <c r="F697" s="58" t="s">
        <v>1591</v>
      </c>
      <c r="G697" s="58" t="s">
        <v>21</v>
      </c>
      <c r="H697" s="58">
        <v>15</v>
      </c>
      <c r="I697" s="58" t="s">
        <v>1584</v>
      </c>
      <c r="J697" s="58" t="s">
        <v>20</v>
      </c>
      <c r="K697" s="60">
        <v>45318</v>
      </c>
      <c r="L697" s="58" t="s">
        <v>26</v>
      </c>
      <c r="M697" s="60">
        <v>45353</v>
      </c>
      <c r="N697" s="58" t="s">
        <v>1668</v>
      </c>
      <c r="O697" s="58">
        <v>2600</v>
      </c>
      <c r="P697" s="58">
        <v>35</v>
      </c>
      <c r="Q697" s="59" t="s">
        <v>1615</v>
      </c>
      <c r="R697" s="58">
        <v>2024</v>
      </c>
      <c r="S697" s="58">
        <v>3</v>
      </c>
    </row>
    <row r="698" spans="1:19" x14ac:dyDescent="0.25">
      <c r="A698" s="58">
        <v>2888</v>
      </c>
      <c r="B698" s="58" t="s">
        <v>614</v>
      </c>
      <c r="C698" s="58" t="s">
        <v>13</v>
      </c>
      <c r="D698" s="60">
        <v>28596</v>
      </c>
      <c r="E698" s="58">
        <v>48</v>
      </c>
      <c r="F698" s="58" t="s">
        <v>31</v>
      </c>
      <c r="G698" s="58" t="s">
        <v>19</v>
      </c>
      <c r="H698" s="58">
        <v>16</v>
      </c>
      <c r="I698" s="58" t="s">
        <v>1587</v>
      </c>
      <c r="J698" s="58" t="s">
        <v>20</v>
      </c>
      <c r="K698" s="60">
        <v>45343</v>
      </c>
      <c r="L698" s="58" t="s">
        <v>26</v>
      </c>
      <c r="M698" s="60">
        <v>45375</v>
      </c>
      <c r="N698" s="58" t="s">
        <v>1668</v>
      </c>
      <c r="O698" s="58">
        <v>3100</v>
      </c>
      <c r="P698" s="58">
        <v>32</v>
      </c>
      <c r="Q698" s="59" t="s">
        <v>1615</v>
      </c>
      <c r="R698" s="58">
        <v>2024</v>
      </c>
      <c r="S698" s="58">
        <v>3</v>
      </c>
    </row>
    <row r="699" spans="1:19" x14ac:dyDescent="0.25">
      <c r="A699" s="58">
        <v>3423</v>
      </c>
      <c r="B699" s="58" t="s">
        <v>1012</v>
      </c>
      <c r="C699" s="58" t="s">
        <v>13</v>
      </c>
      <c r="D699" s="60">
        <v>29420</v>
      </c>
      <c r="E699" s="58">
        <v>46</v>
      </c>
      <c r="F699" s="58" t="s">
        <v>31</v>
      </c>
      <c r="G699" s="58" t="s">
        <v>21</v>
      </c>
      <c r="H699" s="58">
        <v>13</v>
      </c>
      <c r="I699" s="58" t="s">
        <v>1588</v>
      </c>
      <c r="J699" s="58" t="s">
        <v>20</v>
      </c>
      <c r="K699" s="60">
        <v>44942</v>
      </c>
      <c r="L699" s="58" t="s">
        <v>26</v>
      </c>
      <c r="M699" s="60">
        <v>44986</v>
      </c>
      <c r="N699" s="58" t="s">
        <v>1668</v>
      </c>
      <c r="O699" s="58">
        <v>3900</v>
      </c>
      <c r="P699" s="58">
        <v>44</v>
      </c>
      <c r="Q699" s="59" t="s">
        <v>1615</v>
      </c>
      <c r="R699" s="58">
        <v>2023</v>
      </c>
      <c r="S699" s="58">
        <v>3</v>
      </c>
    </row>
    <row r="700" spans="1:19" x14ac:dyDescent="0.25">
      <c r="A700" s="58">
        <v>3504</v>
      </c>
      <c r="B700" s="58" t="s">
        <v>903</v>
      </c>
      <c r="C700" s="58" t="s">
        <v>13</v>
      </c>
      <c r="D700" s="60">
        <v>33100</v>
      </c>
      <c r="E700" s="58">
        <v>36</v>
      </c>
      <c r="F700" s="58" t="s">
        <v>14</v>
      </c>
      <c r="G700" s="58" t="s">
        <v>21</v>
      </c>
      <c r="H700" s="58">
        <v>17</v>
      </c>
      <c r="I700" s="58" t="s">
        <v>1590</v>
      </c>
      <c r="J700" s="58" t="s">
        <v>20</v>
      </c>
      <c r="K700" s="60">
        <v>45324</v>
      </c>
      <c r="L700" s="58" t="s">
        <v>26</v>
      </c>
      <c r="M700" s="60">
        <v>45355</v>
      </c>
      <c r="N700" s="58" t="s">
        <v>1668</v>
      </c>
      <c r="O700" s="58">
        <v>2200</v>
      </c>
      <c r="P700" s="58">
        <v>31</v>
      </c>
      <c r="Q700" s="59" t="s">
        <v>1615</v>
      </c>
      <c r="R700" s="58">
        <v>2024</v>
      </c>
      <c r="S700" s="58">
        <v>3</v>
      </c>
    </row>
    <row r="701" spans="1:19" x14ac:dyDescent="0.25">
      <c r="A701" s="58">
        <v>3725</v>
      </c>
      <c r="B701" s="58" t="s">
        <v>1284</v>
      </c>
      <c r="C701" s="58" t="s">
        <v>13</v>
      </c>
      <c r="D701" s="60">
        <v>37090</v>
      </c>
      <c r="E701" s="58">
        <v>25</v>
      </c>
      <c r="F701" s="58" t="s">
        <v>1591</v>
      </c>
      <c r="G701" s="58" t="s">
        <v>15</v>
      </c>
      <c r="H701" s="58">
        <v>5</v>
      </c>
      <c r="I701" s="58" t="s">
        <v>1584</v>
      </c>
      <c r="J701" s="58" t="s">
        <v>20</v>
      </c>
      <c r="K701" s="60">
        <v>45313</v>
      </c>
      <c r="L701" s="58" t="s">
        <v>26</v>
      </c>
      <c r="M701" s="60">
        <v>45368</v>
      </c>
      <c r="N701" s="58" t="s">
        <v>1668</v>
      </c>
      <c r="O701" s="58">
        <v>2600</v>
      </c>
      <c r="P701" s="58">
        <v>55</v>
      </c>
      <c r="Q701" s="59" t="s">
        <v>1615</v>
      </c>
      <c r="R701" s="58">
        <v>2024</v>
      </c>
      <c r="S701" s="58">
        <v>3</v>
      </c>
    </row>
    <row r="702" spans="1:19" x14ac:dyDescent="0.25">
      <c r="A702" s="58">
        <v>3735</v>
      </c>
      <c r="B702" s="58" t="s">
        <v>1526</v>
      </c>
      <c r="C702" s="58" t="s">
        <v>13</v>
      </c>
      <c r="D702" s="60">
        <v>32245</v>
      </c>
      <c r="E702" s="58">
        <v>38</v>
      </c>
      <c r="F702" s="58" t="s">
        <v>14</v>
      </c>
      <c r="G702" s="58" t="s">
        <v>21</v>
      </c>
      <c r="H702" s="58">
        <v>0</v>
      </c>
      <c r="I702" s="58" t="s">
        <v>1590</v>
      </c>
      <c r="J702" s="58" t="s">
        <v>20</v>
      </c>
      <c r="K702" s="60">
        <v>44966</v>
      </c>
      <c r="L702" s="58" t="s">
        <v>26</v>
      </c>
      <c r="M702" s="60">
        <v>45010</v>
      </c>
      <c r="N702" s="58" t="s">
        <v>1668</v>
      </c>
      <c r="O702" s="58">
        <v>2800</v>
      </c>
      <c r="P702" s="58">
        <v>44</v>
      </c>
      <c r="Q702" s="59" t="s">
        <v>1615</v>
      </c>
      <c r="R702" s="58">
        <v>2023</v>
      </c>
      <c r="S702" s="58">
        <v>3</v>
      </c>
    </row>
    <row r="703" spans="1:19" x14ac:dyDescent="0.25">
      <c r="A703" s="58">
        <v>3757</v>
      </c>
      <c r="B703" s="58" t="s">
        <v>419</v>
      </c>
      <c r="C703" s="58" t="s">
        <v>13</v>
      </c>
      <c r="D703" s="60">
        <v>29088</v>
      </c>
      <c r="E703" s="58">
        <v>47</v>
      </c>
      <c r="F703" s="58" t="s">
        <v>31</v>
      </c>
      <c r="G703" s="58" t="s">
        <v>18</v>
      </c>
      <c r="H703" s="58">
        <v>8</v>
      </c>
      <c r="I703" s="58" t="s">
        <v>1581</v>
      </c>
      <c r="J703" s="58" t="s">
        <v>20</v>
      </c>
      <c r="K703" s="60">
        <v>45333</v>
      </c>
      <c r="L703" s="58" t="s">
        <v>26</v>
      </c>
      <c r="M703" s="60">
        <v>45376</v>
      </c>
      <c r="N703" s="58" t="s">
        <v>1668</v>
      </c>
      <c r="O703" s="58">
        <v>2700</v>
      </c>
      <c r="P703" s="58">
        <v>43</v>
      </c>
      <c r="Q703" s="59" t="s">
        <v>1615</v>
      </c>
      <c r="R703" s="58">
        <v>2024</v>
      </c>
      <c r="S703" s="58">
        <v>3</v>
      </c>
    </row>
    <row r="704" spans="1:19" x14ac:dyDescent="0.25">
      <c r="A704" s="58">
        <v>2372</v>
      </c>
      <c r="B704" s="58" t="s">
        <v>1418</v>
      </c>
      <c r="C704" s="58" t="s">
        <v>28</v>
      </c>
      <c r="D704" s="60">
        <v>30995</v>
      </c>
      <c r="E704" s="58">
        <v>41</v>
      </c>
      <c r="F704" s="58" t="s">
        <v>31</v>
      </c>
      <c r="G704" s="58" t="s">
        <v>15</v>
      </c>
      <c r="H704" s="58">
        <v>6</v>
      </c>
      <c r="I704" s="58" t="s">
        <v>1583</v>
      </c>
      <c r="J704" s="58" t="s">
        <v>20</v>
      </c>
      <c r="K704" s="60">
        <v>44942</v>
      </c>
      <c r="L704" s="58" t="s">
        <v>26</v>
      </c>
      <c r="M704" s="60">
        <v>44995</v>
      </c>
      <c r="N704" s="58" t="s">
        <v>1668</v>
      </c>
      <c r="O704" s="58">
        <v>3700</v>
      </c>
      <c r="P704" s="58">
        <v>53</v>
      </c>
      <c r="Q704" s="59" t="s">
        <v>1615</v>
      </c>
      <c r="R704" s="58">
        <v>2023</v>
      </c>
      <c r="S704" s="58">
        <v>3</v>
      </c>
    </row>
    <row r="705" spans="1:19" x14ac:dyDescent="0.25">
      <c r="A705" s="58">
        <v>2442</v>
      </c>
      <c r="B705" s="58" t="s">
        <v>575</v>
      </c>
      <c r="C705" s="58" t="s">
        <v>28</v>
      </c>
      <c r="D705" s="60">
        <v>29317</v>
      </c>
      <c r="E705" s="58">
        <v>46</v>
      </c>
      <c r="F705" s="58" t="s">
        <v>31</v>
      </c>
      <c r="G705" s="58" t="s">
        <v>19</v>
      </c>
      <c r="H705" s="58">
        <v>9</v>
      </c>
      <c r="I705" s="58" t="s">
        <v>1581</v>
      </c>
      <c r="J705" s="58" t="s">
        <v>20</v>
      </c>
      <c r="K705" s="60">
        <v>45316</v>
      </c>
      <c r="L705" s="58" t="s">
        <v>26</v>
      </c>
      <c r="M705" s="60">
        <v>45362</v>
      </c>
      <c r="N705" s="58" t="s">
        <v>1668</v>
      </c>
      <c r="O705" s="58">
        <v>2200</v>
      </c>
      <c r="P705" s="58">
        <v>46</v>
      </c>
      <c r="Q705" s="59" t="s">
        <v>1615</v>
      </c>
      <c r="R705" s="58">
        <v>2024</v>
      </c>
      <c r="S705" s="58">
        <v>3</v>
      </c>
    </row>
    <row r="706" spans="1:19" x14ac:dyDescent="0.25">
      <c r="A706" s="58">
        <v>2505</v>
      </c>
      <c r="B706" s="58" t="s">
        <v>1513</v>
      </c>
      <c r="C706" s="58" t="s">
        <v>28</v>
      </c>
      <c r="D706" s="60">
        <v>36535</v>
      </c>
      <c r="E706" s="58">
        <v>26</v>
      </c>
      <c r="F706" s="58" t="s">
        <v>1591</v>
      </c>
      <c r="G706" s="58" t="s">
        <v>21</v>
      </c>
      <c r="H706" s="58">
        <v>3</v>
      </c>
      <c r="I706" s="58" t="s">
        <v>1585</v>
      </c>
      <c r="J706" s="58" t="s">
        <v>20</v>
      </c>
      <c r="K706" s="60">
        <v>44960</v>
      </c>
      <c r="L706" s="58" t="s">
        <v>26</v>
      </c>
      <c r="M706" s="60">
        <v>44991</v>
      </c>
      <c r="N706" s="58" t="s">
        <v>1668</v>
      </c>
      <c r="O706" s="58">
        <v>3300</v>
      </c>
      <c r="P706" s="58">
        <v>31</v>
      </c>
      <c r="Q706" s="59" t="s">
        <v>1615</v>
      </c>
      <c r="R706" s="58">
        <v>2023</v>
      </c>
      <c r="S706" s="58">
        <v>3</v>
      </c>
    </row>
    <row r="707" spans="1:19" x14ac:dyDescent="0.25">
      <c r="A707" s="58">
        <v>2589</v>
      </c>
      <c r="B707" s="58" t="s">
        <v>1325</v>
      </c>
      <c r="C707" s="58" t="s">
        <v>28</v>
      </c>
      <c r="D707" s="60">
        <v>31442</v>
      </c>
      <c r="E707" s="58">
        <v>40</v>
      </c>
      <c r="F707" s="58" t="s">
        <v>14</v>
      </c>
      <c r="G707" s="58" t="s">
        <v>15</v>
      </c>
      <c r="H707" s="58">
        <v>0</v>
      </c>
      <c r="I707" s="58" t="s">
        <v>1583</v>
      </c>
      <c r="J707" s="58" t="s">
        <v>20</v>
      </c>
      <c r="K707" s="60">
        <v>44973</v>
      </c>
      <c r="L707" s="58" t="s">
        <v>26</v>
      </c>
      <c r="M707" s="60">
        <v>45006</v>
      </c>
      <c r="N707" s="58" t="s">
        <v>1668</v>
      </c>
      <c r="O707" s="58">
        <v>2500</v>
      </c>
      <c r="P707" s="58">
        <v>33</v>
      </c>
      <c r="Q707" s="59" t="s">
        <v>1615</v>
      </c>
      <c r="R707" s="58">
        <v>2023</v>
      </c>
      <c r="S707" s="58">
        <v>3</v>
      </c>
    </row>
    <row r="708" spans="1:19" x14ac:dyDescent="0.25">
      <c r="A708" s="58">
        <v>2674</v>
      </c>
      <c r="B708" s="58" t="s">
        <v>1422</v>
      </c>
      <c r="C708" s="58" t="s">
        <v>28</v>
      </c>
      <c r="D708" s="60">
        <v>37023</v>
      </c>
      <c r="E708" s="58">
        <v>25</v>
      </c>
      <c r="F708" s="58" t="s">
        <v>1591</v>
      </c>
      <c r="G708" s="58" t="s">
        <v>18</v>
      </c>
      <c r="H708" s="58">
        <v>3</v>
      </c>
      <c r="I708" s="58" t="s">
        <v>1585</v>
      </c>
      <c r="J708" s="58" t="s">
        <v>20</v>
      </c>
      <c r="K708" s="60">
        <v>45296</v>
      </c>
      <c r="L708" s="58" t="s">
        <v>26</v>
      </c>
      <c r="M708" s="60">
        <v>45353</v>
      </c>
      <c r="N708" s="58" t="s">
        <v>1668</v>
      </c>
      <c r="O708" s="58">
        <v>2600</v>
      </c>
      <c r="P708" s="58">
        <v>57</v>
      </c>
      <c r="Q708" s="59" t="s">
        <v>1615</v>
      </c>
      <c r="R708" s="58">
        <v>2024</v>
      </c>
      <c r="S708" s="58">
        <v>3</v>
      </c>
    </row>
    <row r="709" spans="1:19" x14ac:dyDescent="0.25">
      <c r="A709" s="58">
        <v>3068</v>
      </c>
      <c r="B709" s="58" t="s">
        <v>1431</v>
      </c>
      <c r="C709" s="58" t="s">
        <v>28</v>
      </c>
      <c r="D709" s="60">
        <v>33677</v>
      </c>
      <c r="E709" s="58">
        <v>34</v>
      </c>
      <c r="F709" s="58" t="s">
        <v>14</v>
      </c>
      <c r="G709" s="58" t="s">
        <v>19</v>
      </c>
      <c r="H709" s="58">
        <v>2</v>
      </c>
      <c r="I709" s="58" t="s">
        <v>1584</v>
      </c>
      <c r="J709" s="58" t="s">
        <v>20</v>
      </c>
      <c r="K709" s="60">
        <v>44965</v>
      </c>
      <c r="L709" s="58" t="s">
        <v>26</v>
      </c>
      <c r="M709" s="60">
        <v>45013</v>
      </c>
      <c r="N709" s="58" t="s">
        <v>1668</v>
      </c>
      <c r="O709" s="58">
        <v>2300</v>
      </c>
      <c r="P709" s="58">
        <v>48</v>
      </c>
      <c r="Q709" s="59" t="s">
        <v>1615</v>
      </c>
      <c r="R709" s="58">
        <v>2023</v>
      </c>
      <c r="S709" s="58">
        <v>3</v>
      </c>
    </row>
    <row r="710" spans="1:19" x14ac:dyDescent="0.25">
      <c r="A710" s="58">
        <v>3194</v>
      </c>
      <c r="B710" s="58" t="s">
        <v>1077</v>
      </c>
      <c r="C710" s="58" t="s">
        <v>28</v>
      </c>
      <c r="D710" s="60">
        <v>33573</v>
      </c>
      <c r="E710" s="58">
        <v>34</v>
      </c>
      <c r="F710" s="58" t="s">
        <v>14</v>
      </c>
      <c r="G710" s="58" t="s">
        <v>21</v>
      </c>
      <c r="H710" s="58">
        <v>13</v>
      </c>
      <c r="I710" s="58" t="s">
        <v>1587</v>
      </c>
      <c r="J710" s="58" t="s">
        <v>20</v>
      </c>
      <c r="K710" s="60">
        <v>44954</v>
      </c>
      <c r="L710" s="58" t="s">
        <v>26</v>
      </c>
      <c r="M710" s="60">
        <v>45000</v>
      </c>
      <c r="N710" s="58" t="s">
        <v>1668</v>
      </c>
      <c r="O710" s="58">
        <v>2800</v>
      </c>
      <c r="P710" s="58">
        <v>46</v>
      </c>
      <c r="Q710" s="59" t="s">
        <v>1615</v>
      </c>
      <c r="R710" s="58">
        <v>2023</v>
      </c>
      <c r="S710" s="58">
        <v>3</v>
      </c>
    </row>
    <row r="711" spans="1:19" x14ac:dyDescent="0.25">
      <c r="A711" s="58">
        <v>3489</v>
      </c>
      <c r="B711" s="58" t="s">
        <v>426</v>
      </c>
      <c r="C711" s="58" t="s">
        <v>28</v>
      </c>
      <c r="D711" s="60">
        <v>35660</v>
      </c>
      <c r="E711" s="58">
        <v>29</v>
      </c>
      <c r="F711" s="58" t="s">
        <v>1591</v>
      </c>
      <c r="G711" s="58" t="s">
        <v>19</v>
      </c>
      <c r="H711" s="58">
        <v>0</v>
      </c>
      <c r="I711" s="58" t="s">
        <v>1575</v>
      </c>
      <c r="J711" s="58" t="s">
        <v>20</v>
      </c>
      <c r="K711" s="60">
        <v>44944</v>
      </c>
      <c r="L711" s="58" t="s">
        <v>26</v>
      </c>
      <c r="M711" s="60">
        <v>44998</v>
      </c>
      <c r="N711" s="58" t="s">
        <v>1668</v>
      </c>
      <c r="O711" s="58">
        <v>3200</v>
      </c>
      <c r="P711" s="58">
        <v>54</v>
      </c>
      <c r="Q711" s="59" t="s">
        <v>1615</v>
      </c>
      <c r="R711" s="58">
        <v>2023</v>
      </c>
      <c r="S711" s="58">
        <v>3</v>
      </c>
    </row>
    <row r="712" spans="1:19" x14ac:dyDescent="0.25">
      <c r="A712" s="58">
        <v>3625</v>
      </c>
      <c r="B712" s="58" t="s">
        <v>407</v>
      </c>
      <c r="C712" s="58" t="s">
        <v>28</v>
      </c>
      <c r="D712" s="60">
        <v>31777</v>
      </c>
      <c r="E712" s="58">
        <v>39</v>
      </c>
      <c r="F712" s="58" t="s">
        <v>14</v>
      </c>
      <c r="G712" s="58" t="s">
        <v>18</v>
      </c>
      <c r="H712" s="58">
        <v>6</v>
      </c>
      <c r="I712" s="58" t="s">
        <v>1589</v>
      </c>
      <c r="J712" s="58" t="s">
        <v>20</v>
      </c>
      <c r="K712" s="60">
        <v>44952</v>
      </c>
      <c r="L712" s="58" t="s">
        <v>26</v>
      </c>
      <c r="M712" s="60">
        <v>45002</v>
      </c>
      <c r="N712" s="58" t="s">
        <v>1668</v>
      </c>
      <c r="O712" s="58">
        <v>2700</v>
      </c>
      <c r="P712" s="58">
        <v>50</v>
      </c>
      <c r="Q712" s="59" t="s">
        <v>1615</v>
      </c>
      <c r="R712" s="58">
        <v>2023</v>
      </c>
      <c r="S712" s="58">
        <v>3</v>
      </c>
    </row>
    <row r="713" spans="1:19" x14ac:dyDescent="0.25">
      <c r="A713" s="58">
        <v>3721</v>
      </c>
      <c r="B713" s="58" t="s">
        <v>1188</v>
      </c>
      <c r="C713" s="58" t="s">
        <v>28</v>
      </c>
      <c r="D713" s="60">
        <v>36466</v>
      </c>
      <c r="E713" s="58">
        <v>26</v>
      </c>
      <c r="F713" s="58" t="s">
        <v>1591</v>
      </c>
      <c r="G713" s="58" t="s">
        <v>19</v>
      </c>
      <c r="H713" s="58">
        <v>16</v>
      </c>
      <c r="I713" s="58" t="s">
        <v>1578</v>
      </c>
      <c r="J713" s="58" t="s">
        <v>20</v>
      </c>
      <c r="K713" s="60">
        <v>44958</v>
      </c>
      <c r="L713" s="58" t="s">
        <v>26</v>
      </c>
      <c r="M713" s="60">
        <v>45002</v>
      </c>
      <c r="N713" s="58" t="s">
        <v>1668</v>
      </c>
      <c r="O713" s="58">
        <v>3100</v>
      </c>
      <c r="P713" s="58">
        <v>44</v>
      </c>
      <c r="Q713" s="59" t="s">
        <v>1615</v>
      </c>
      <c r="R713" s="58">
        <v>2023</v>
      </c>
      <c r="S713" s="58">
        <v>3</v>
      </c>
    </row>
    <row r="714" spans="1:19" x14ac:dyDescent="0.25">
      <c r="A714" s="58">
        <v>1309</v>
      </c>
      <c r="B714" s="58" t="s">
        <v>1255</v>
      </c>
      <c r="C714" s="58" t="s">
        <v>28</v>
      </c>
      <c r="D714" s="60">
        <v>33556</v>
      </c>
      <c r="E714" s="58">
        <v>34</v>
      </c>
      <c r="F714" s="58" t="s">
        <v>14</v>
      </c>
      <c r="G714" s="58" t="s">
        <v>18</v>
      </c>
      <c r="H714" s="58">
        <v>4</v>
      </c>
      <c r="I714" s="58" t="s">
        <v>1576</v>
      </c>
      <c r="J714" s="58" t="s">
        <v>1595</v>
      </c>
      <c r="K714" s="60">
        <v>44947</v>
      </c>
      <c r="L714" s="58" t="s">
        <v>29</v>
      </c>
      <c r="M714" s="60">
        <v>44992</v>
      </c>
      <c r="N714" s="58" t="s">
        <v>1668</v>
      </c>
      <c r="O714" s="58">
        <v>2700</v>
      </c>
      <c r="P714" s="58">
        <v>45</v>
      </c>
      <c r="Q714" s="59" t="s">
        <v>1615</v>
      </c>
      <c r="R714" s="58">
        <v>2023</v>
      </c>
      <c r="S714" s="58">
        <v>3</v>
      </c>
    </row>
    <row r="715" spans="1:19" x14ac:dyDescent="0.25">
      <c r="A715" s="58">
        <v>2404</v>
      </c>
      <c r="B715" s="58" t="s">
        <v>757</v>
      </c>
      <c r="C715" s="58" t="s">
        <v>28</v>
      </c>
      <c r="D715" s="60">
        <v>29322</v>
      </c>
      <c r="E715" s="58">
        <v>46</v>
      </c>
      <c r="F715" s="58" t="s">
        <v>31</v>
      </c>
      <c r="G715" s="58" t="s">
        <v>15</v>
      </c>
      <c r="H715" s="58">
        <v>2</v>
      </c>
      <c r="I715" s="58" t="s">
        <v>1584</v>
      </c>
      <c r="J715" s="58" t="s">
        <v>1595</v>
      </c>
      <c r="K715" s="60">
        <v>45320</v>
      </c>
      <c r="L715" s="58" t="s">
        <v>29</v>
      </c>
      <c r="M715" s="60">
        <v>45377</v>
      </c>
      <c r="N715" s="58" t="s">
        <v>1668</v>
      </c>
      <c r="O715" s="58">
        <v>3900</v>
      </c>
      <c r="P715" s="58">
        <v>57</v>
      </c>
      <c r="Q715" s="59" t="s">
        <v>1615</v>
      </c>
      <c r="R715" s="58">
        <v>2024</v>
      </c>
      <c r="S715" s="58">
        <v>3</v>
      </c>
    </row>
    <row r="716" spans="1:19" x14ac:dyDescent="0.25">
      <c r="A716" s="58">
        <v>2555</v>
      </c>
      <c r="B716" s="58" t="s">
        <v>809</v>
      </c>
      <c r="C716" s="58" t="s">
        <v>28</v>
      </c>
      <c r="D716" s="60">
        <v>30400</v>
      </c>
      <c r="E716" s="58">
        <v>43</v>
      </c>
      <c r="F716" s="58" t="s">
        <v>31</v>
      </c>
      <c r="G716" s="58" t="s">
        <v>19</v>
      </c>
      <c r="H716" s="58">
        <v>6</v>
      </c>
      <c r="I716" s="58" t="s">
        <v>1583</v>
      </c>
      <c r="J716" s="58" t="s">
        <v>1595</v>
      </c>
      <c r="K716" s="60">
        <v>44965</v>
      </c>
      <c r="L716" s="58" t="s">
        <v>29</v>
      </c>
      <c r="M716" s="60">
        <v>44997</v>
      </c>
      <c r="N716" s="58" t="s">
        <v>1668</v>
      </c>
      <c r="O716" s="58">
        <v>2900</v>
      </c>
      <c r="P716" s="58">
        <v>32</v>
      </c>
      <c r="Q716" s="59" t="s">
        <v>1615</v>
      </c>
      <c r="R716" s="58">
        <v>2023</v>
      </c>
      <c r="S716" s="58">
        <v>3</v>
      </c>
    </row>
    <row r="717" spans="1:19" x14ac:dyDescent="0.25">
      <c r="A717" s="58">
        <v>2998</v>
      </c>
      <c r="B717" s="58" t="s">
        <v>1277</v>
      </c>
      <c r="C717" s="58" t="s">
        <v>28</v>
      </c>
      <c r="D717" s="60">
        <v>28334</v>
      </c>
      <c r="E717" s="58">
        <v>49</v>
      </c>
      <c r="F717" s="58" t="s">
        <v>31</v>
      </c>
      <c r="G717" s="58" t="s">
        <v>21</v>
      </c>
      <c r="H717" s="58">
        <v>4</v>
      </c>
      <c r="I717" s="58" t="s">
        <v>1583</v>
      </c>
      <c r="J717" s="58" t="s">
        <v>1595</v>
      </c>
      <c r="K717" s="60">
        <v>44973</v>
      </c>
      <c r="L717" s="58" t="s">
        <v>29</v>
      </c>
      <c r="M717" s="60">
        <v>45005</v>
      </c>
      <c r="N717" s="58" t="s">
        <v>1668</v>
      </c>
      <c r="O717" s="58">
        <v>3500</v>
      </c>
      <c r="P717" s="58">
        <v>32</v>
      </c>
      <c r="Q717" s="59" t="s">
        <v>1615</v>
      </c>
      <c r="R717" s="58">
        <v>2023</v>
      </c>
      <c r="S717" s="58">
        <v>3</v>
      </c>
    </row>
    <row r="718" spans="1:19" x14ac:dyDescent="0.25">
      <c r="A718" s="58">
        <v>3960</v>
      </c>
      <c r="B718" s="58" t="s">
        <v>1191</v>
      </c>
      <c r="C718" s="58" t="s">
        <v>13</v>
      </c>
      <c r="D718" s="60">
        <v>36492</v>
      </c>
      <c r="E718" s="58">
        <v>26</v>
      </c>
      <c r="F718" s="58" t="s">
        <v>1591</v>
      </c>
      <c r="G718" s="58" t="s">
        <v>15</v>
      </c>
      <c r="H718" s="58">
        <v>10</v>
      </c>
      <c r="I718" s="58" t="s">
        <v>1584</v>
      </c>
      <c r="J718" s="58" t="s">
        <v>1595</v>
      </c>
      <c r="K718" s="60">
        <v>44959</v>
      </c>
      <c r="L718" s="58" t="s">
        <v>29</v>
      </c>
      <c r="M718" s="60">
        <v>44990</v>
      </c>
      <c r="N718" s="58" t="s">
        <v>1668</v>
      </c>
      <c r="O718" s="58">
        <v>2600</v>
      </c>
      <c r="P718" s="58">
        <v>31</v>
      </c>
      <c r="Q718" s="59" t="s">
        <v>1615</v>
      </c>
      <c r="R718" s="58">
        <v>2023</v>
      </c>
      <c r="S718" s="58">
        <v>3</v>
      </c>
    </row>
    <row r="719" spans="1:19" x14ac:dyDescent="0.25">
      <c r="A719" s="58">
        <v>1038</v>
      </c>
      <c r="B719" s="58" t="s">
        <v>115</v>
      </c>
      <c r="C719" s="58" t="s">
        <v>28</v>
      </c>
      <c r="D719" s="60">
        <v>38258</v>
      </c>
      <c r="E719" s="58">
        <v>21</v>
      </c>
      <c r="F719" s="58" t="s">
        <v>1591</v>
      </c>
      <c r="G719" s="58" t="s">
        <v>18</v>
      </c>
      <c r="H719" s="58">
        <v>16</v>
      </c>
      <c r="I719" s="58" t="s">
        <v>1578</v>
      </c>
      <c r="J719" s="58" t="s">
        <v>1595</v>
      </c>
      <c r="K719" s="60">
        <v>44933</v>
      </c>
      <c r="L719" s="58" t="s">
        <v>27</v>
      </c>
      <c r="M719" s="60">
        <v>44988</v>
      </c>
      <c r="N719" s="58" t="s">
        <v>1668</v>
      </c>
      <c r="O719" s="58">
        <v>2600</v>
      </c>
      <c r="P719" s="58">
        <v>55</v>
      </c>
      <c r="Q719" s="59" t="s">
        <v>1615</v>
      </c>
      <c r="R719" s="58">
        <v>2023</v>
      </c>
      <c r="S719" s="58">
        <v>3</v>
      </c>
    </row>
    <row r="720" spans="1:19" x14ac:dyDescent="0.25">
      <c r="A720" s="58">
        <v>1209</v>
      </c>
      <c r="B720" s="58" t="s">
        <v>44</v>
      </c>
      <c r="C720" s="58" t="s">
        <v>28</v>
      </c>
      <c r="D720" s="60">
        <v>32402</v>
      </c>
      <c r="E720" s="58">
        <v>37</v>
      </c>
      <c r="F720" s="58" t="s">
        <v>14</v>
      </c>
      <c r="G720" s="58" t="s">
        <v>15</v>
      </c>
      <c r="H720" s="58">
        <v>5</v>
      </c>
      <c r="I720" s="58" t="s">
        <v>1579</v>
      </c>
      <c r="J720" s="58" t="s">
        <v>1595</v>
      </c>
      <c r="K720" s="60">
        <v>44949</v>
      </c>
      <c r="L720" s="58" t="s">
        <v>27</v>
      </c>
      <c r="M720" s="60">
        <v>44992</v>
      </c>
      <c r="N720" s="58" t="s">
        <v>1668</v>
      </c>
      <c r="O720" s="58">
        <v>3500</v>
      </c>
      <c r="P720" s="58">
        <v>43</v>
      </c>
      <c r="Q720" s="59" t="s">
        <v>1615</v>
      </c>
      <c r="R720" s="58">
        <v>2023</v>
      </c>
      <c r="S720" s="58">
        <v>3</v>
      </c>
    </row>
    <row r="721" spans="1:19" x14ac:dyDescent="0.25">
      <c r="A721" s="58">
        <v>1823</v>
      </c>
      <c r="B721" s="58" t="s">
        <v>181</v>
      </c>
      <c r="C721" s="58" t="s">
        <v>28</v>
      </c>
      <c r="D721" s="60">
        <v>32392</v>
      </c>
      <c r="E721" s="58">
        <v>37</v>
      </c>
      <c r="F721" s="58" t="s">
        <v>14</v>
      </c>
      <c r="G721" s="58" t="s">
        <v>15</v>
      </c>
      <c r="H721" s="58">
        <v>8</v>
      </c>
      <c r="I721" s="58" t="s">
        <v>1578</v>
      </c>
      <c r="J721" s="58" t="s">
        <v>1595</v>
      </c>
      <c r="K721" s="60">
        <v>44943</v>
      </c>
      <c r="L721" s="58" t="s">
        <v>24</v>
      </c>
      <c r="M721" s="60">
        <v>44999</v>
      </c>
      <c r="N721" s="58" t="s">
        <v>1668</v>
      </c>
      <c r="O721" s="58">
        <v>2400</v>
      </c>
      <c r="P721" s="58">
        <v>56</v>
      </c>
      <c r="Q721" s="59" t="s">
        <v>1615</v>
      </c>
      <c r="R721" s="58">
        <v>2023</v>
      </c>
      <c r="S721" s="58">
        <v>3</v>
      </c>
    </row>
    <row r="722" spans="1:19" x14ac:dyDescent="0.25">
      <c r="A722" s="58">
        <v>2647</v>
      </c>
      <c r="B722" s="58" t="s">
        <v>361</v>
      </c>
      <c r="C722" s="58" t="s">
        <v>13</v>
      </c>
      <c r="D722" s="60">
        <v>36276</v>
      </c>
      <c r="E722" s="58">
        <v>27</v>
      </c>
      <c r="F722" s="58" t="s">
        <v>1591</v>
      </c>
      <c r="G722" s="58" t="s">
        <v>21</v>
      </c>
      <c r="H722" s="58">
        <v>7</v>
      </c>
      <c r="I722" s="58" t="s">
        <v>1579</v>
      </c>
      <c r="J722" s="58" t="s">
        <v>1595</v>
      </c>
      <c r="K722" s="60">
        <v>44958</v>
      </c>
      <c r="L722" s="58" t="s">
        <v>24</v>
      </c>
      <c r="M722" s="60">
        <v>44999</v>
      </c>
      <c r="N722" s="58" t="s">
        <v>1668</v>
      </c>
      <c r="O722" s="58">
        <v>2200</v>
      </c>
      <c r="P722" s="58">
        <v>41</v>
      </c>
      <c r="Q722" s="59" t="s">
        <v>1615</v>
      </c>
      <c r="R722" s="58">
        <v>2023</v>
      </c>
      <c r="S722" s="58">
        <v>3</v>
      </c>
    </row>
    <row r="723" spans="1:19" x14ac:dyDescent="0.25">
      <c r="A723" s="58">
        <v>3554</v>
      </c>
      <c r="B723" s="58" t="s">
        <v>1242</v>
      </c>
      <c r="C723" s="58" t="s">
        <v>13</v>
      </c>
      <c r="D723" s="60">
        <v>28035</v>
      </c>
      <c r="E723" s="58">
        <v>49</v>
      </c>
      <c r="F723" s="58" t="s">
        <v>31</v>
      </c>
      <c r="G723" s="58" t="s">
        <v>19</v>
      </c>
      <c r="H723" s="58">
        <v>14</v>
      </c>
      <c r="I723" s="58" t="s">
        <v>1575</v>
      </c>
      <c r="J723" s="58" t="s">
        <v>1595</v>
      </c>
      <c r="K723" s="60">
        <v>45330</v>
      </c>
      <c r="L723" s="58" t="s">
        <v>27</v>
      </c>
      <c r="M723" s="60">
        <v>45380</v>
      </c>
      <c r="N723" s="58" t="s">
        <v>1668</v>
      </c>
      <c r="O723" s="58">
        <v>2500</v>
      </c>
      <c r="P723" s="58">
        <v>50</v>
      </c>
      <c r="Q723" s="59" t="s">
        <v>1615</v>
      </c>
      <c r="R723" s="58">
        <v>2024</v>
      </c>
      <c r="S723" s="58">
        <v>3</v>
      </c>
    </row>
    <row r="724" spans="1:19" x14ac:dyDescent="0.25">
      <c r="A724" s="58">
        <v>1647</v>
      </c>
      <c r="B724" s="58" t="s">
        <v>1212</v>
      </c>
      <c r="C724" s="58" t="s">
        <v>28</v>
      </c>
      <c r="D724" s="60">
        <v>36727</v>
      </c>
      <c r="E724" s="58">
        <v>26</v>
      </c>
      <c r="F724" s="58" t="s">
        <v>1591</v>
      </c>
      <c r="G724" s="58" t="s">
        <v>15</v>
      </c>
      <c r="H724" s="58">
        <v>5</v>
      </c>
      <c r="I724" s="58" t="s">
        <v>1584</v>
      </c>
      <c r="J724" s="58" t="s">
        <v>1657</v>
      </c>
      <c r="K724" s="60">
        <v>44936</v>
      </c>
      <c r="L724" s="58" t="s">
        <v>27</v>
      </c>
      <c r="M724" s="60">
        <v>44993</v>
      </c>
      <c r="N724" s="58" t="s">
        <v>1668</v>
      </c>
      <c r="O724" s="58">
        <v>2700</v>
      </c>
      <c r="P724" s="58">
        <v>57</v>
      </c>
      <c r="Q724" s="59" t="s">
        <v>1615</v>
      </c>
      <c r="R724" s="58">
        <v>2023</v>
      </c>
      <c r="S724" s="58">
        <v>3</v>
      </c>
    </row>
    <row r="725" spans="1:19" x14ac:dyDescent="0.25">
      <c r="A725" s="58">
        <v>1321</v>
      </c>
      <c r="B725" s="58" t="s">
        <v>55</v>
      </c>
      <c r="C725" s="58" t="s">
        <v>13</v>
      </c>
      <c r="D725" s="60">
        <v>29452</v>
      </c>
      <c r="E725" s="58">
        <v>46</v>
      </c>
      <c r="F725" s="58" t="s">
        <v>31</v>
      </c>
      <c r="G725" s="58" t="s">
        <v>18</v>
      </c>
      <c r="H725" s="58">
        <v>4</v>
      </c>
      <c r="I725" s="58" t="s">
        <v>1579</v>
      </c>
      <c r="J725" s="58" t="s">
        <v>1595</v>
      </c>
      <c r="K725" s="60">
        <v>45330</v>
      </c>
      <c r="L725" s="58" t="s">
        <v>24</v>
      </c>
      <c r="M725" s="60">
        <v>45365</v>
      </c>
      <c r="N725" s="58" t="s">
        <v>17</v>
      </c>
      <c r="O725" s="58">
        <v>2400</v>
      </c>
      <c r="P725" s="58">
        <v>35</v>
      </c>
      <c r="Q725" s="59" t="s">
        <v>1615</v>
      </c>
      <c r="R725" s="58">
        <v>2024</v>
      </c>
      <c r="S725" s="58">
        <v>3</v>
      </c>
    </row>
    <row r="726" spans="1:19" x14ac:dyDescent="0.25">
      <c r="A726" s="58">
        <v>1043</v>
      </c>
      <c r="B726" s="58" t="s">
        <v>1529</v>
      </c>
      <c r="C726" s="58" t="s">
        <v>13</v>
      </c>
      <c r="D726" s="60">
        <v>34426</v>
      </c>
      <c r="E726" s="58">
        <v>32</v>
      </c>
      <c r="F726" s="58" t="s">
        <v>14</v>
      </c>
      <c r="G726" s="58" t="s">
        <v>18</v>
      </c>
      <c r="H726" s="58">
        <v>8</v>
      </c>
      <c r="I726" s="58" t="s">
        <v>1588</v>
      </c>
      <c r="J726" s="58" t="s">
        <v>1594</v>
      </c>
      <c r="K726" s="60">
        <v>44953</v>
      </c>
      <c r="L726" s="58" t="s">
        <v>16</v>
      </c>
      <c r="M726" s="60">
        <v>44989</v>
      </c>
      <c r="N726" s="58" t="s">
        <v>30</v>
      </c>
      <c r="O726" s="58">
        <v>3100</v>
      </c>
      <c r="P726" s="58">
        <v>36</v>
      </c>
      <c r="Q726" s="59" t="s">
        <v>1615</v>
      </c>
      <c r="R726" s="58">
        <v>2023</v>
      </c>
      <c r="S726" s="58">
        <v>3</v>
      </c>
    </row>
    <row r="727" spans="1:19" x14ac:dyDescent="0.25">
      <c r="A727" s="58">
        <v>1117</v>
      </c>
      <c r="B727" s="58" t="s">
        <v>326</v>
      </c>
      <c r="C727" s="58" t="s">
        <v>13</v>
      </c>
      <c r="D727" s="60">
        <v>28134</v>
      </c>
      <c r="E727" s="58">
        <v>49</v>
      </c>
      <c r="F727" s="58" t="s">
        <v>31</v>
      </c>
      <c r="G727" s="58" t="s">
        <v>19</v>
      </c>
      <c r="H727" s="58">
        <v>6</v>
      </c>
      <c r="I727" s="58" t="s">
        <v>1586</v>
      </c>
      <c r="J727" s="58" t="s">
        <v>20</v>
      </c>
      <c r="K727" s="60">
        <v>45336</v>
      </c>
      <c r="L727" s="58" t="s">
        <v>16</v>
      </c>
      <c r="M727" s="60">
        <v>45378</v>
      </c>
      <c r="N727" s="58" t="s">
        <v>30</v>
      </c>
      <c r="O727" s="58">
        <v>3400</v>
      </c>
      <c r="P727" s="58">
        <v>42</v>
      </c>
      <c r="Q727" s="59" t="s">
        <v>1615</v>
      </c>
      <c r="R727" s="58">
        <v>2024</v>
      </c>
      <c r="S727" s="58">
        <v>3</v>
      </c>
    </row>
    <row r="728" spans="1:19" x14ac:dyDescent="0.25">
      <c r="A728" s="58">
        <v>1225</v>
      </c>
      <c r="B728" s="58" t="s">
        <v>1011</v>
      </c>
      <c r="C728" s="58" t="s">
        <v>13</v>
      </c>
      <c r="D728" s="60">
        <v>32352</v>
      </c>
      <c r="E728" s="58">
        <v>38</v>
      </c>
      <c r="F728" s="58" t="s">
        <v>14</v>
      </c>
      <c r="G728" s="58" t="s">
        <v>19</v>
      </c>
      <c r="H728" s="58">
        <v>15</v>
      </c>
      <c r="I728" s="58" t="s">
        <v>1584</v>
      </c>
      <c r="J728" s="58" t="s">
        <v>1657</v>
      </c>
      <c r="K728" s="60">
        <v>44949</v>
      </c>
      <c r="L728" s="58" t="s">
        <v>16</v>
      </c>
      <c r="M728" s="60">
        <v>45003</v>
      </c>
      <c r="N728" s="58" t="s">
        <v>30</v>
      </c>
      <c r="O728" s="58">
        <v>3200</v>
      </c>
      <c r="P728" s="58">
        <v>54</v>
      </c>
      <c r="Q728" s="59" t="s">
        <v>1615</v>
      </c>
      <c r="R728" s="58">
        <v>2023</v>
      </c>
      <c r="S728" s="58">
        <v>3</v>
      </c>
    </row>
    <row r="729" spans="1:19" x14ac:dyDescent="0.25">
      <c r="A729" s="58">
        <v>1334</v>
      </c>
      <c r="B729" s="58" t="s">
        <v>1531</v>
      </c>
      <c r="C729" s="58" t="s">
        <v>13</v>
      </c>
      <c r="D729" s="60">
        <v>36569</v>
      </c>
      <c r="E729" s="58">
        <v>26</v>
      </c>
      <c r="F729" s="58" t="s">
        <v>1591</v>
      </c>
      <c r="G729" s="58" t="s">
        <v>21</v>
      </c>
      <c r="H729" s="58">
        <v>5</v>
      </c>
      <c r="I729" s="58" t="s">
        <v>1579</v>
      </c>
      <c r="J729" s="58" t="s">
        <v>20</v>
      </c>
      <c r="K729" s="60">
        <v>45332</v>
      </c>
      <c r="L729" s="58" t="s">
        <v>16</v>
      </c>
      <c r="M729" s="60">
        <v>45370</v>
      </c>
      <c r="N729" s="58" t="s">
        <v>30</v>
      </c>
      <c r="O729" s="58">
        <v>3400</v>
      </c>
      <c r="P729" s="58">
        <v>38</v>
      </c>
      <c r="Q729" s="59" t="s">
        <v>1615</v>
      </c>
      <c r="R729" s="58">
        <v>2024</v>
      </c>
      <c r="S729" s="58">
        <v>3</v>
      </c>
    </row>
    <row r="730" spans="1:19" x14ac:dyDescent="0.25">
      <c r="A730" s="58">
        <v>1727</v>
      </c>
      <c r="B730" s="58" t="s">
        <v>226</v>
      </c>
      <c r="C730" s="58" t="s">
        <v>13</v>
      </c>
      <c r="D730" s="60">
        <v>35584</v>
      </c>
      <c r="E730" s="58">
        <v>29</v>
      </c>
      <c r="F730" s="58" t="s">
        <v>1591</v>
      </c>
      <c r="G730" s="58" t="s">
        <v>15</v>
      </c>
      <c r="H730" s="58">
        <v>8</v>
      </c>
      <c r="I730" s="58" t="s">
        <v>1582</v>
      </c>
      <c r="J730" s="58" t="s">
        <v>1657</v>
      </c>
      <c r="K730" s="60">
        <v>45342</v>
      </c>
      <c r="L730" s="58" t="s">
        <v>16</v>
      </c>
      <c r="M730" s="60">
        <v>45374</v>
      </c>
      <c r="N730" s="58" t="s">
        <v>30</v>
      </c>
      <c r="O730" s="58">
        <v>3300</v>
      </c>
      <c r="P730" s="58">
        <v>32</v>
      </c>
      <c r="Q730" s="59" t="s">
        <v>1615</v>
      </c>
      <c r="R730" s="58">
        <v>2024</v>
      </c>
      <c r="S730" s="58">
        <v>3</v>
      </c>
    </row>
    <row r="731" spans="1:19" x14ac:dyDescent="0.25">
      <c r="A731" s="58">
        <v>2103</v>
      </c>
      <c r="B731" s="58" t="s">
        <v>1046</v>
      </c>
      <c r="C731" s="58" t="s">
        <v>13</v>
      </c>
      <c r="D731" s="60">
        <v>28385</v>
      </c>
      <c r="E731" s="58">
        <v>48</v>
      </c>
      <c r="F731" s="58" t="s">
        <v>31</v>
      </c>
      <c r="G731" s="58" t="s">
        <v>18</v>
      </c>
      <c r="H731" s="58">
        <v>1</v>
      </c>
      <c r="I731" s="58" t="s">
        <v>1587</v>
      </c>
      <c r="J731" s="58" t="s">
        <v>1594</v>
      </c>
      <c r="K731" s="60">
        <v>45335</v>
      </c>
      <c r="L731" s="58" t="s">
        <v>16</v>
      </c>
      <c r="M731" s="60">
        <v>45381</v>
      </c>
      <c r="N731" s="58" t="s">
        <v>30</v>
      </c>
      <c r="O731" s="58">
        <v>3400</v>
      </c>
      <c r="P731" s="58">
        <v>46</v>
      </c>
      <c r="Q731" s="59" t="s">
        <v>1615</v>
      </c>
      <c r="R731" s="58">
        <v>2024</v>
      </c>
      <c r="S731" s="58">
        <v>3</v>
      </c>
    </row>
    <row r="732" spans="1:19" x14ac:dyDescent="0.25">
      <c r="A732" s="58">
        <v>3046</v>
      </c>
      <c r="B732" s="58" t="s">
        <v>1169</v>
      </c>
      <c r="C732" s="58" t="s">
        <v>13</v>
      </c>
      <c r="D732" s="60">
        <v>36151</v>
      </c>
      <c r="E732" s="58">
        <v>27</v>
      </c>
      <c r="F732" s="58" t="s">
        <v>1591</v>
      </c>
      <c r="G732" s="58" t="s">
        <v>18</v>
      </c>
      <c r="H732" s="58">
        <v>20</v>
      </c>
      <c r="I732" s="58" t="s">
        <v>1576</v>
      </c>
      <c r="J732" s="58" t="s">
        <v>1657</v>
      </c>
      <c r="K732" s="60">
        <v>45318</v>
      </c>
      <c r="L732" s="58" t="s">
        <v>16</v>
      </c>
      <c r="M732" s="60">
        <v>45363</v>
      </c>
      <c r="N732" s="58" t="s">
        <v>30</v>
      </c>
      <c r="O732" s="58">
        <v>3500</v>
      </c>
      <c r="P732" s="58">
        <v>45</v>
      </c>
      <c r="Q732" s="59" t="s">
        <v>1615</v>
      </c>
      <c r="R732" s="58">
        <v>2024</v>
      </c>
      <c r="S732" s="58">
        <v>3</v>
      </c>
    </row>
    <row r="733" spans="1:19" x14ac:dyDescent="0.25">
      <c r="A733" s="58">
        <v>3918</v>
      </c>
      <c r="B733" s="58" t="s">
        <v>395</v>
      </c>
      <c r="C733" s="58" t="s">
        <v>13</v>
      </c>
      <c r="D733" s="60">
        <v>34608</v>
      </c>
      <c r="E733" s="58">
        <v>31</v>
      </c>
      <c r="F733" s="58" t="s">
        <v>14</v>
      </c>
      <c r="G733" s="58" t="s">
        <v>15</v>
      </c>
      <c r="H733" s="58">
        <v>2</v>
      </c>
      <c r="I733" s="58" t="s">
        <v>1585</v>
      </c>
      <c r="J733" s="58" t="s">
        <v>1657</v>
      </c>
      <c r="K733" s="60">
        <v>44981</v>
      </c>
      <c r="L733" s="58" t="s">
        <v>16</v>
      </c>
      <c r="M733" s="60">
        <v>45011</v>
      </c>
      <c r="N733" s="58" t="s">
        <v>30</v>
      </c>
      <c r="O733" s="58">
        <v>2000</v>
      </c>
      <c r="P733" s="58">
        <v>30</v>
      </c>
      <c r="Q733" s="59" t="s">
        <v>1615</v>
      </c>
      <c r="R733" s="58">
        <v>2023</v>
      </c>
      <c r="S733" s="58">
        <v>3</v>
      </c>
    </row>
    <row r="734" spans="1:19" x14ac:dyDescent="0.25">
      <c r="A734" s="58">
        <v>3956</v>
      </c>
      <c r="B734" s="58" t="s">
        <v>1195</v>
      </c>
      <c r="C734" s="58" t="s">
        <v>13</v>
      </c>
      <c r="D734" s="60">
        <v>35311</v>
      </c>
      <c r="E734" s="58">
        <v>29</v>
      </c>
      <c r="F734" s="58" t="s">
        <v>1591</v>
      </c>
      <c r="G734" s="58" t="s">
        <v>21</v>
      </c>
      <c r="H734" s="58">
        <v>9</v>
      </c>
      <c r="I734" s="58" t="s">
        <v>1576</v>
      </c>
      <c r="J734" s="58" t="s">
        <v>1657</v>
      </c>
      <c r="K734" s="60">
        <v>44949</v>
      </c>
      <c r="L734" s="58" t="s">
        <v>16</v>
      </c>
      <c r="M734" s="60">
        <v>44992</v>
      </c>
      <c r="N734" s="58" t="s">
        <v>30</v>
      </c>
      <c r="O734" s="58">
        <v>3900</v>
      </c>
      <c r="P734" s="58">
        <v>43</v>
      </c>
      <c r="Q734" s="59" t="s">
        <v>1615</v>
      </c>
      <c r="R734" s="58">
        <v>2023</v>
      </c>
      <c r="S734" s="58">
        <v>3</v>
      </c>
    </row>
    <row r="735" spans="1:19" x14ac:dyDescent="0.25">
      <c r="A735" s="58">
        <v>3957</v>
      </c>
      <c r="B735" s="58" t="s">
        <v>1196</v>
      </c>
      <c r="C735" s="58" t="s">
        <v>13</v>
      </c>
      <c r="D735" s="60">
        <v>37803</v>
      </c>
      <c r="E735" s="58">
        <v>23</v>
      </c>
      <c r="F735" s="58" t="s">
        <v>1591</v>
      </c>
      <c r="G735" s="58" t="s">
        <v>21</v>
      </c>
      <c r="H735" s="58">
        <v>5</v>
      </c>
      <c r="I735" s="58" t="s">
        <v>1576</v>
      </c>
      <c r="J735" s="58" t="s">
        <v>1657</v>
      </c>
      <c r="K735" s="60">
        <v>44936</v>
      </c>
      <c r="L735" s="58" t="s">
        <v>16</v>
      </c>
      <c r="M735" s="60">
        <v>44991</v>
      </c>
      <c r="N735" s="58" t="s">
        <v>30</v>
      </c>
      <c r="O735" s="58">
        <v>2000</v>
      </c>
      <c r="P735" s="58">
        <v>55</v>
      </c>
      <c r="Q735" s="59" t="s">
        <v>1615</v>
      </c>
      <c r="R735" s="58">
        <v>2023</v>
      </c>
      <c r="S735" s="58">
        <v>3</v>
      </c>
    </row>
    <row r="736" spans="1:19" x14ac:dyDescent="0.25">
      <c r="A736" s="58">
        <v>1119</v>
      </c>
      <c r="B736" s="58" t="s">
        <v>1008</v>
      </c>
      <c r="C736" s="58" t="s">
        <v>28</v>
      </c>
      <c r="D736" s="60">
        <v>34475</v>
      </c>
      <c r="E736" s="58">
        <v>32</v>
      </c>
      <c r="F736" s="58" t="s">
        <v>14</v>
      </c>
      <c r="G736" s="58" t="s">
        <v>19</v>
      </c>
      <c r="H736" s="58">
        <v>18</v>
      </c>
      <c r="I736" s="58" t="s">
        <v>1576</v>
      </c>
      <c r="J736" s="58" t="s">
        <v>1594</v>
      </c>
      <c r="K736" s="60">
        <v>45321</v>
      </c>
      <c r="L736" s="58" t="s">
        <v>16</v>
      </c>
      <c r="M736" s="60">
        <v>45360</v>
      </c>
      <c r="N736" s="58" t="s">
        <v>30</v>
      </c>
      <c r="O736" s="58">
        <v>3700</v>
      </c>
      <c r="P736" s="58">
        <v>39</v>
      </c>
      <c r="Q736" s="59" t="s">
        <v>1615</v>
      </c>
      <c r="R736" s="58">
        <v>2024</v>
      </c>
      <c r="S736" s="58">
        <v>3</v>
      </c>
    </row>
    <row r="737" spans="1:19" x14ac:dyDescent="0.25">
      <c r="A737" s="58">
        <v>1497</v>
      </c>
      <c r="B737" s="58" t="s">
        <v>734</v>
      </c>
      <c r="C737" s="58" t="s">
        <v>28</v>
      </c>
      <c r="D737" s="60">
        <v>37844</v>
      </c>
      <c r="E737" s="58">
        <v>23</v>
      </c>
      <c r="F737" s="58" t="s">
        <v>1591</v>
      </c>
      <c r="G737" s="58" t="s">
        <v>15</v>
      </c>
      <c r="H737" s="58">
        <v>16</v>
      </c>
      <c r="I737" s="58" t="s">
        <v>1588</v>
      </c>
      <c r="J737" s="58" t="s">
        <v>1657</v>
      </c>
      <c r="K737" s="60">
        <v>45320</v>
      </c>
      <c r="L737" s="58" t="s">
        <v>16</v>
      </c>
      <c r="M737" s="60">
        <v>45362</v>
      </c>
      <c r="N737" s="58" t="s">
        <v>30</v>
      </c>
      <c r="O737" s="58">
        <v>2300</v>
      </c>
      <c r="P737" s="58">
        <v>42</v>
      </c>
      <c r="Q737" s="59" t="s">
        <v>1615</v>
      </c>
      <c r="R737" s="58">
        <v>2024</v>
      </c>
      <c r="S737" s="58">
        <v>3</v>
      </c>
    </row>
    <row r="738" spans="1:19" x14ac:dyDescent="0.25">
      <c r="A738" s="58">
        <v>2033</v>
      </c>
      <c r="B738" s="58" t="s">
        <v>1219</v>
      </c>
      <c r="C738" s="58" t="s">
        <v>28</v>
      </c>
      <c r="D738" s="60">
        <v>27572</v>
      </c>
      <c r="E738" s="58">
        <v>51</v>
      </c>
      <c r="F738" s="58" t="s">
        <v>31</v>
      </c>
      <c r="G738" s="58" t="s">
        <v>19</v>
      </c>
      <c r="H738" s="58">
        <v>11</v>
      </c>
      <c r="I738" s="58" t="s">
        <v>1581</v>
      </c>
      <c r="J738" s="58" t="s">
        <v>1594</v>
      </c>
      <c r="K738" s="60">
        <v>44954</v>
      </c>
      <c r="L738" s="58" t="s">
        <v>16</v>
      </c>
      <c r="M738" s="60">
        <v>45005</v>
      </c>
      <c r="N738" s="58" t="s">
        <v>30</v>
      </c>
      <c r="O738" s="58">
        <v>2900</v>
      </c>
      <c r="P738" s="58">
        <v>51</v>
      </c>
      <c r="Q738" s="59" t="s">
        <v>1615</v>
      </c>
      <c r="R738" s="58">
        <v>2023</v>
      </c>
      <c r="S738" s="58">
        <v>3</v>
      </c>
    </row>
    <row r="739" spans="1:19" x14ac:dyDescent="0.25">
      <c r="A739" s="58">
        <v>2462</v>
      </c>
      <c r="B739" s="58" t="s">
        <v>1153</v>
      </c>
      <c r="C739" s="58" t="s">
        <v>28</v>
      </c>
      <c r="D739" s="60">
        <v>33163</v>
      </c>
      <c r="E739" s="58">
        <v>35</v>
      </c>
      <c r="F739" s="58" t="s">
        <v>14</v>
      </c>
      <c r="G739" s="58" t="s">
        <v>18</v>
      </c>
      <c r="H739" s="58">
        <v>4</v>
      </c>
      <c r="I739" s="58" t="s">
        <v>1581</v>
      </c>
      <c r="J739" s="58" t="s">
        <v>1657</v>
      </c>
      <c r="K739" s="60">
        <v>44946</v>
      </c>
      <c r="L739" s="58" t="s">
        <v>16</v>
      </c>
      <c r="M739" s="60">
        <v>44997</v>
      </c>
      <c r="N739" s="58" t="s">
        <v>30</v>
      </c>
      <c r="O739" s="58">
        <v>2700</v>
      </c>
      <c r="P739" s="58">
        <v>51</v>
      </c>
      <c r="Q739" s="59" t="s">
        <v>1615</v>
      </c>
      <c r="R739" s="58">
        <v>2023</v>
      </c>
      <c r="S739" s="58">
        <v>3</v>
      </c>
    </row>
    <row r="740" spans="1:19" x14ac:dyDescent="0.25">
      <c r="A740" s="58">
        <v>2489</v>
      </c>
      <c r="B740" s="58" t="s">
        <v>467</v>
      </c>
      <c r="C740" s="58" t="s">
        <v>28</v>
      </c>
      <c r="D740" s="60">
        <v>32560</v>
      </c>
      <c r="E740" s="58">
        <v>37</v>
      </c>
      <c r="F740" s="58" t="s">
        <v>14</v>
      </c>
      <c r="G740" s="58" t="s">
        <v>19</v>
      </c>
      <c r="H740" s="58">
        <v>7</v>
      </c>
      <c r="I740" s="58" t="s">
        <v>1584</v>
      </c>
      <c r="J740" s="58" t="s">
        <v>1657</v>
      </c>
      <c r="K740" s="60">
        <v>44950</v>
      </c>
      <c r="L740" s="58" t="s">
        <v>16</v>
      </c>
      <c r="M740" s="60">
        <v>45003</v>
      </c>
      <c r="N740" s="58" t="s">
        <v>30</v>
      </c>
      <c r="O740" s="58">
        <v>3900</v>
      </c>
      <c r="P740" s="58">
        <v>53</v>
      </c>
      <c r="Q740" s="59" t="s">
        <v>1615</v>
      </c>
      <c r="R740" s="58">
        <v>2023</v>
      </c>
      <c r="S740" s="58">
        <v>3</v>
      </c>
    </row>
    <row r="741" spans="1:19" x14ac:dyDescent="0.25">
      <c r="A741" s="58">
        <v>2920</v>
      </c>
      <c r="B741" s="58" t="s">
        <v>678</v>
      </c>
      <c r="C741" s="58" t="s">
        <v>28</v>
      </c>
      <c r="D741" s="60">
        <v>35352</v>
      </c>
      <c r="E741" s="58">
        <v>29</v>
      </c>
      <c r="F741" s="58" t="s">
        <v>1591</v>
      </c>
      <c r="G741" s="58" t="s">
        <v>19</v>
      </c>
      <c r="H741" s="58">
        <v>7</v>
      </c>
      <c r="I741" s="58" t="s">
        <v>1588</v>
      </c>
      <c r="J741" s="58" t="s">
        <v>1594</v>
      </c>
      <c r="K741" s="60">
        <v>45319</v>
      </c>
      <c r="L741" s="58" t="s">
        <v>16</v>
      </c>
      <c r="M741" s="60">
        <v>45352</v>
      </c>
      <c r="N741" s="58" t="s">
        <v>30</v>
      </c>
      <c r="O741" s="58">
        <v>3400</v>
      </c>
      <c r="P741" s="58">
        <v>33</v>
      </c>
      <c r="Q741" s="59" t="s">
        <v>1615</v>
      </c>
      <c r="R741" s="58">
        <v>2024</v>
      </c>
      <c r="S741" s="58">
        <v>3</v>
      </c>
    </row>
    <row r="742" spans="1:19" x14ac:dyDescent="0.25">
      <c r="A742" s="58">
        <v>3514</v>
      </c>
      <c r="B742" s="58" t="s">
        <v>342</v>
      </c>
      <c r="C742" s="58" t="s">
        <v>28</v>
      </c>
      <c r="D742" s="60">
        <v>38135</v>
      </c>
      <c r="E742" s="58">
        <v>22</v>
      </c>
      <c r="F742" s="58" t="s">
        <v>1591</v>
      </c>
      <c r="G742" s="58" t="s">
        <v>19</v>
      </c>
      <c r="H742" s="58">
        <v>6</v>
      </c>
      <c r="I742" s="58" t="s">
        <v>1590</v>
      </c>
      <c r="J742" s="58" t="s">
        <v>1657</v>
      </c>
      <c r="K742" s="60">
        <v>45325</v>
      </c>
      <c r="L742" s="58" t="s">
        <v>16</v>
      </c>
      <c r="M742" s="60">
        <v>45359</v>
      </c>
      <c r="N742" s="58" t="s">
        <v>30</v>
      </c>
      <c r="O742" s="58">
        <v>2700</v>
      </c>
      <c r="P742" s="58">
        <v>34</v>
      </c>
      <c r="Q742" s="59" t="s">
        <v>1615</v>
      </c>
      <c r="R742" s="58">
        <v>2024</v>
      </c>
      <c r="S742" s="58">
        <v>3</v>
      </c>
    </row>
    <row r="743" spans="1:19" x14ac:dyDescent="0.25">
      <c r="A743" s="58">
        <v>3545</v>
      </c>
      <c r="B743" s="58" t="s">
        <v>928</v>
      </c>
      <c r="C743" s="58" t="s">
        <v>28</v>
      </c>
      <c r="D743" s="60">
        <v>27902</v>
      </c>
      <c r="E743" s="58">
        <v>50</v>
      </c>
      <c r="F743" s="58" t="s">
        <v>31</v>
      </c>
      <c r="G743" s="58" t="s">
        <v>18</v>
      </c>
      <c r="H743" s="58">
        <v>8</v>
      </c>
      <c r="I743" s="58" t="s">
        <v>1588</v>
      </c>
      <c r="J743" s="58" t="s">
        <v>1657</v>
      </c>
      <c r="K743" s="60">
        <v>44973</v>
      </c>
      <c r="L743" s="58" t="s">
        <v>16</v>
      </c>
      <c r="M743" s="60">
        <v>45004</v>
      </c>
      <c r="N743" s="58" t="s">
        <v>30</v>
      </c>
      <c r="O743" s="58">
        <v>2800</v>
      </c>
      <c r="P743" s="58">
        <v>31</v>
      </c>
      <c r="Q743" s="59" t="s">
        <v>1615</v>
      </c>
      <c r="R743" s="58">
        <v>2023</v>
      </c>
      <c r="S743" s="58">
        <v>3</v>
      </c>
    </row>
    <row r="744" spans="1:19" x14ac:dyDescent="0.25">
      <c r="A744" s="58">
        <v>3903</v>
      </c>
      <c r="B744" s="58" t="s">
        <v>1193</v>
      </c>
      <c r="C744" s="58" t="s">
        <v>28</v>
      </c>
      <c r="D744" s="60">
        <v>33749</v>
      </c>
      <c r="E744" s="58">
        <v>34</v>
      </c>
      <c r="F744" s="58" t="s">
        <v>14</v>
      </c>
      <c r="G744" s="58" t="s">
        <v>15</v>
      </c>
      <c r="H744" s="58">
        <v>7</v>
      </c>
      <c r="I744" s="58" t="s">
        <v>1586</v>
      </c>
      <c r="J744" s="58" t="s">
        <v>1657</v>
      </c>
      <c r="K744" s="60">
        <v>45348</v>
      </c>
      <c r="L744" s="58" t="s">
        <v>16</v>
      </c>
      <c r="M744" s="60">
        <v>45380</v>
      </c>
      <c r="N744" s="58" t="s">
        <v>30</v>
      </c>
      <c r="O744" s="58">
        <v>2200</v>
      </c>
      <c r="P744" s="58">
        <v>32</v>
      </c>
      <c r="Q744" s="59" t="s">
        <v>1615</v>
      </c>
      <c r="R744" s="58">
        <v>2024</v>
      </c>
      <c r="S744" s="58">
        <v>3</v>
      </c>
    </row>
    <row r="745" spans="1:19" x14ac:dyDescent="0.25">
      <c r="A745" s="58">
        <v>3936</v>
      </c>
      <c r="B745" s="58" t="s">
        <v>685</v>
      </c>
      <c r="C745" s="58" t="s">
        <v>28</v>
      </c>
      <c r="D745" s="60">
        <v>34749</v>
      </c>
      <c r="E745" s="58">
        <v>31</v>
      </c>
      <c r="F745" s="58" t="s">
        <v>14</v>
      </c>
      <c r="G745" s="58" t="s">
        <v>15</v>
      </c>
      <c r="H745" s="58">
        <v>15</v>
      </c>
      <c r="I745" s="58" t="s">
        <v>1581</v>
      </c>
      <c r="J745" s="58" t="s">
        <v>1594</v>
      </c>
      <c r="K745" s="60">
        <v>45345</v>
      </c>
      <c r="L745" s="58" t="s">
        <v>16</v>
      </c>
      <c r="M745" s="60">
        <v>45382</v>
      </c>
      <c r="N745" s="58" t="s">
        <v>30</v>
      </c>
      <c r="O745" s="58">
        <v>3200</v>
      </c>
      <c r="P745" s="58">
        <v>37</v>
      </c>
      <c r="Q745" s="59" t="s">
        <v>1615</v>
      </c>
      <c r="R745" s="58">
        <v>2024</v>
      </c>
      <c r="S745" s="58">
        <v>3</v>
      </c>
    </row>
    <row r="746" spans="1:19" x14ac:dyDescent="0.25">
      <c r="A746" s="58">
        <v>1219</v>
      </c>
      <c r="B746" s="58" t="s">
        <v>357</v>
      </c>
      <c r="C746" s="58" t="s">
        <v>13</v>
      </c>
      <c r="D746" s="60">
        <v>28460</v>
      </c>
      <c r="E746" s="58">
        <v>48</v>
      </c>
      <c r="F746" s="58" t="s">
        <v>31</v>
      </c>
      <c r="G746" s="58" t="s">
        <v>21</v>
      </c>
      <c r="H746" s="58">
        <v>14</v>
      </c>
      <c r="I746" s="58" t="s">
        <v>1584</v>
      </c>
      <c r="J746" s="58" t="s">
        <v>20</v>
      </c>
      <c r="K746" s="60">
        <v>44957</v>
      </c>
      <c r="L746" s="58" t="s">
        <v>16</v>
      </c>
      <c r="M746" s="60">
        <v>44999</v>
      </c>
      <c r="N746" s="58" t="s">
        <v>17</v>
      </c>
      <c r="O746" s="58">
        <v>2300</v>
      </c>
      <c r="P746" s="58">
        <v>42</v>
      </c>
      <c r="Q746" s="59" t="s">
        <v>1615</v>
      </c>
      <c r="R746" s="58">
        <v>2023</v>
      </c>
      <c r="S746" s="58">
        <v>3</v>
      </c>
    </row>
    <row r="747" spans="1:19" x14ac:dyDescent="0.25">
      <c r="A747" s="58">
        <v>2260</v>
      </c>
      <c r="B747" s="58" t="s">
        <v>56</v>
      </c>
      <c r="C747" s="58" t="s">
        <v>13</v>
      </c>
      <c r="D747" s="60">
        <v>36513</v>
      </c>
      <c r="E747" s="58">
        <v>26</v>
      </c>
      <c r="F747" s="58" t="s">
        <v>1591</v>
      </c>
      <c r="G747" s="58" t="s">
        <v>18</v>
      </c>
      <c r="H747" s="58">
        <v>18</v>
      </c>
      <c r="I747" s="58" t="s">
        <v>1580</v>
      </c>
      <c r="J747" s="58" t="s">
        <v>20</v>
      </c>
      <c r="K747" s="60">
        <v>44969</v>
      </c>
      <c r="L747" s="58" t="s">
        <v>16</v>
      </c>
      <c r="M747" s="60">
        <v>45011</v>
      </c>
      <c r="N747" s="58" t="s">
        <v>17</v>
      </c>
      <c r="O747" s="58">
        <v>2200</v>
      </c>
      <c r="P747" s="58">
        <v>42</v>
      </c>
      <c r="Q747" s="59" t="s">
        <v>1615</v>
      </c>
      <c r="R747" s="58">
        <v>2023</v>
      </c>
      <c r="S747" s="58">
        <v>3</v>
      </c>
    </row>
    <row r="748" spans="1:19" x14ac:dyDescent="0.25">
      <c r="A748" s="58">
        <v>2262</v>
      </c>
      <c r="B748" s="58" t="s">
        <v>57</v>
      </c>
      <c r="C748" s="58" t="s">
        <v>13</v>
      </c>
      <c r="D748" s="60">
        <v>37560</v>
      </c>
      <c r="E748" s="58">
        <v>23</v>
      </c>
      <c r="F748" s="58" t="s">
        <v>1591</v>
      </c>
      <c r="G748" s="58" t="s">
        <v>19</v>
      </c>
      <c r="H748" s="58">
        <v>13</v>
      </c>
      <c r="I748" s="58" t="s">
        <v>1579</v>
      </c>
      <c r="J748" s="58" t="s">
        <v>20</v>
      </c>
      <c r="K748" s="60">
        <v>45344</v>
      </c>
      <c r="L748" s="58" t="s">
        <v>16</v>
      </c>
      <c r="M748" s="60">
        <v>45379</v>
      </c>
      <c r="N748" s="58" t="s">
        <v>17</v>
      </c>
      <c r="O748" s="58">
        <v>2800</v>
      </c>
      <c r="P748" s="58">
        <v>35</v>
      </c>
      <c r="Q748" s="59" t="s">
        <v>1615</v>
      </c>
      <c r="R748" s="58">
        <v>2024</v>
      </c>
      <c r="S748" s="58">
        <v>3</v>
      </c>
    </row>
    <row r="749" spans="1:19" x14ac:dyDescent="0.25">
      <c r="A749" s="58">
        <v>2519</v>
      </c>
      <c r="B749" s="58" t="s">
        <v>100</v>
      </c>
      <c r="C749" s="58" t="s">
        <v>13</v>
      </c>
      <c r="D749" s="60">
        <v>30477</v>
      </c>
      <c r="E749" s="58">
        <v>43</v>
      </c>
      <c r="F749" s="58" t="s">
        <v>31</v>
      </c>
      <c r="G749" s="58" t="s">
        <v>19</v>
      </c>
      <c r="H749" s="58">
        <v>8</v>
      </c>
      <c r="I749" s="58" t="s">
        <v>1589</v>
      </c>
      <c r="J749" s="58" t="s">
        <v>1657</v>
      </c>
      <c r="K749" s="60">
        <v>45328</v>
      </c>
      <c r="L749" s="58" t="s">
        <v>16</v>
      </c>
      <c r="M749" s="60">
        <v>45380</v>
      </c>
      <c r="N749" s="58" t="s">
        <v>17</v>
      </c>
      <c r="O749" s="58">
        <v>2600</v>
      </c>
      <c r="P749" s="58">
        <v>52</v>
      </c>
      <c r="Q749" s="59" t="s">
        <v>1615</v>
      </c>
      <c r="R749" s="58">
        <v>2024</v>
      </c>
      <c r="S749" s="58">
        <v>3</v>
      </c>
    </row>
    <row r="750" spans="1:19" x14ac:dyDescent="0.25">
      <c r="A750" s="58">
        <v>2606</v>
      </c>
      <c r="B750" s="58" t="s">
        <v>427</v>
      </c>
      <c r="C750" s="58" t="s">
        <v>13</v>
      </c>
      <c r="D750" s="60">
        <v>29551</v>
      </c>
      <c r="E750" s="58">
        <v>45</v>
      </c>
      <c r="F750" s="58" t="s">
        <v>31</v>
      </c>
      <c r="G750" s="58" t="s">
        <v>18</v>
      </c>
      <c r="H750" s="58">
        <v>13</v>
      </c>
      <c r="I750" s="58" t="s">
        <v>1576</v>
      </c>
      <c r="J750" s="58" t="s">
        <v>1657</v>
      </c>
      <c r="K750" s="60">
        <v>45346</v>
      </c>
      <c r="L750" s="58" t="s">
        <v>16</v>
      </c>
      <c r="M750" s="60">
        <v>45380</v>
      </c>
      <c r="N750" s="58" t="s">
        <v>17</v>
      </c>
      <c r="O750" s="58">
        <v>2100</v>
      </c>
      <c r="P750" s="58">
        <v>34</v>
      </c>
      <c r="Q750" s="59" t="s">
        <v>1615</v>
      </c>
      <c r="R750" s="58">
        <v>2024</v>
      </c>
      <c r="S750" s="58">
        <v>3</v>
      </c>
    </row>
    <row r="751" spans="1:19" x14ac:dyDescent="0.25">
      <c r="A751" s="58">
        <v>3055</v>
      </c>
      <c r="B751" s="58" t="s">
        <v>100</v>
      </c>
      <c r="C751" s="58" t="s">
        <v>13</v>
      </c>
      <c r="D751" s="60">
        <v>34126</v>
      </c>
      <c r="E751" s="58">
        <v>33</v>
      </c>
      <c r="F751" s="58" t="s">
        <v>14</v>
      </c>
      <c r="G751" s="58" t="s">
        <v>18</v>
      </c>
      <c r="H751" s="58">
        <v>20</v>
      </c>
      <c r="I751" s="58" t="s">
        <v>1586</v>
      </c>
      <c r="J751" s="58" t="s">
        <v>1657</v>
      </c>
      <c r="K751" s="60">
        <v>45340</v>
      </c>
      <c r="L751" s="58" t="s">
        <v>16</v>
      </c>
      <c r="M751" s="60">
        <v>45373</v>
      </c>
      <c r="N751" s="58" t="s">
        <v>17</v>
      </c>
      <c r="O751" s="58">
        <v>2200</v>
      </c>
      <c r="P751" s="58">
        <v>33</v>
      </c>
      <c r="Q751" s="59" t="s">
        <v>1615</v>
      </c>
      <c r="R751" s="58">
        <v>2024</v>
      </c>
      <c r="S751" s="58">
        <v>3</v>
      </c>
    </row>
    <row r="752" spans="1:19" x14ac:dyDescent="0.25">
      <c r="A752" s="58">
        <v>3145</v>
      </c>
      <c r="B752" s="58" t="s">
        <v>106</v>
      </c>
      <c r="C752" s="58" t="s">
        <v>13</v>
      </c>
      <c r="D752" s="60">
        <v>30438</v>
      </c>
      <c r="E752" s="58">
        <v>43</v>
      </c>
      <c r="F752" s="58" t="s">
        <v>31</v>
      </c>
      <c r="G752" s="58" t="s">
        <v>21</v>
      </c>
      <c r="H752" s="58">
        <v>10</v>
      </c>
      <c r="I752" s="58" t="s">
        <v>1576</v>
      </c>
      <c r="J752" s="58" t="s">
        <v>1657</v>
      </c>
      <c r="K752" s="60">
        <v>44965</v>
      </c>
      <c r="L752" s="58" t="s">
        <v>16</v>
      </c>
      <c r="M752" s="60">
        <v>45006</v>
      </c>
      <c r="N752" s="58" t="s">
        <v>17</v>
      </c>
      <c r="O752" s="58">
        <v>2400</v>
      </c>
      <c r="P752" s="58">
        <v>41</v>
      </c>
      <c r="Q752" s="59" t="s">
        <v>1615</v>
      </c>
      <c r="R752" s="58">
        <v>2023</v>
      </c>
      <c r="S752" s="58">
        <v>3</v>
      </c>
    </row>
    <row r="753" spans="1:19" x14ac:dyDescent="0.25">
      <c r="A753" s="58">
        <v>3949</v>
      </c>
      <c r="B753" s="58" t="s">
        <v>147</v>
      </c>
      <c r="C753" s="58" t="s">
        <v>13</v>
      </c>
      <c r="D753" s="60">
        <v>28429</v>
      </c>
      <c r="E753" s="58">
        <v>48</v>
      </c>
      <c r="F753" s="58" t="s">
        <v>31</v>
      </c>
      <c r="G753" s="58" t="s">
        <v>21</v>
      </c>
      <c r="H753" s="58">
        <v>1</v>
      </c>
      <c r="I753" s="58" t="s">
        <v>1583</v>
      </c>
      <c r="J753" s="58" t="s">
        <v>20</v>
      </c>
      <c r="K753" s="60">
        <v>44953</v>
      </c>
      <c r="L753" s="58" t="s">
        <v>16</v>
      </c>
      <c r="M753" s="60">
        <v>45008</v>
      </c>
      <c r="N753" s="58" t="s">
        <v>17</v>
      </c>
      <c r="O753" s="58">
        <v>2300</v>
      </c>
      <c r="P753" s="58">
        <v>55</v>
      </c>
      <c r="Q753" s="59" t="s">
        <v>1615</v>
      </c>
      <c r="R753" s="58">
        <v>2023</v>
      </c>
      <c r="S753" s="58">
        <v>3</v>
      </c>
    </row>
    <row r="754" spans="1:19" x14ac:dyDescent="0.25">
      <c r="A754" s="58">
        <v>1711</v>
      </c>
      <c r="B754" s="58" t="s">
        <v>41</v>
      </c>
      <c r="C754" s="58" t="s">
        <v>13</v>
      </c>
      <c r="D754" s="60">
        <v>35308</v>
      </c>
      <c r="E754" s="58">
        <v>29</v>
      </c>
      <c r="F754" s="58" t="s">
        <v>1591</v>
      </c>
      <c r="G754" s="58" t="s">
        <v>19</v>
      </c>
      <c r="H754" s="58">
        <v>0</v>
      </c>
      <c r="I754" s="58" t="s">
        <v>1583</v>
      </c>
      <c r="J754" s="58" t="s">
        <v>1595</v>
      </c>
      <c r="K754" s="60">
        <v>44959</v>
      </c>
      <c r="L754" s="58" t="s">
        <v>16</v>
      </c>
      <c r="M754" s="60">
        <v>44991</v>
      </c>
      <c r="N754" s="58" t="s">
        <v>17</v>
      </c>
      <c r="O754" s="58">
        <v>2500</v>
      </c>
      <c r="P754" s="58">
        <v>32</v>
      </c>
      <c r="Q754" s="59" t="s">
        <v>1615</v>
      </c>
      <c r="R754" s="58">
        <v>2023</v>
      </c>
      <c r="S754" s="58">
        <v>3</v>
      </c>
    </row>
    <row r="755" spans="1:19" x14ac:dyDescent="0.25">
      <c r="A755" s="58">
        <v>2837</v>
      </c>
      <c r="B755" s="58" t="s">
        <v>230</v>
      </c>
      <c r="C755" s="58" t="s">
        <v>13</v>
      </c>
      <c r="D755" s="60">
        <v>35243</v>
      </c>
      <c r="E755" s="58">
        <v>30</v>
      </c>
      <c r="F755" s="58" t="s">
        <v>1591</v>
      </c>
      <c r="G755" s="58" t="s">
        <v>21</v>
      </c>
      <c r="H755" s="58">
        <v>12</v>
      </c>
      <c r="I755" s="58" t="s">
        <v>1583</v>
      </c>
      <c r="J755" s="58" t="s">
        <v>1595</v>
      </c>
      <c r="K755" s="60">
        <v>45344</v>
      </c>
      <c r="L755" s="58" t="s">
        <v>16</v>
      </c>
      <c r="M755" s="60">
        <v>45381</v>
      </c>
      <c r="N755" s="58" t="s">
        <v>17</v>
      </c>
      <c r="O755" s="58">
        <v>2300</v>
      </c>
      <c r="P755" s="58">
        <v>37</v>
      </c>
      <c r="Q755" s="59" t="s">
        <v>1615</v>
      </c>
      <c r="R755" s="58">
        <v>2024</v>
      </c>
      <c r="S755" s="58">
        <v>3</v>
      </c>
    </row>
    <row r="756" spans="1:19" x14ac:dyDescent="0.25">
      <c r="A756" s="58">
        <v>3081</v>
      </c>
      <c r="B756" s="58" t="s">
        <v>244</v>
      </c>
      <c r="C756" s="58" t="s">
        <v>13</v>
      </c>
      <c r="D756" s="60">
        <v>38321</v>
      </c>
      <c r="E756" s="58">
        <v>21</v>
      </c>
      <c r="F756" s="58" t="s">
        <v>1591</v>
      </c>
      <c r="G756" s="58" t="s">
        <v>15</v>
      </c>
      <c r="H756" s="58">
        <v>5</v>
      </c>
      <c r="I756" s="58" t="s">
        <v>1588</v>
      </c>
      <c r="J756" s="58" t="s">
        <v>1595</v>
      </c>
      <c r="K756" s="60">
        <v>45323</v>
      </c>
      <c r="L756" s="58" t="s">
        <v>16</v>
      </c>
      <c r="M756" s="60">
        <v>45363</v>
      </c>
      <c r="N756" s="58" t="s">
        <v>17</v>
      </c>
      <c r="O756" s="58">
        <v>2900</v>
      </c>
      <c r="P756" s="58">
        <v>40</v>
      </c>
      <c r="Q756" s="59" t="s">
        <v>1615</v>
      </c>
      <c r="R756" s="58">
        <v>2024</v>
      </c>
      <c r="S756" s="58">
        <v>3</v>
      </c>
    </row>
    <row r="757" spans="1:19" x14ac:dyDescent="0.25">
      <c r="A757" s="58">
        <v>3346</v>
      </c>
      <c r="B757" s="58" t="s">
        <v>259</v>
      </c>
      <c r="C757" s="58" t="s">
        <v>13</v>
      </c>
      <c r="D757" s="60">
        <v>35507</v>
      </c>
      <c r="E757" s="58">
        <v>29</v>
      </c>
      <c r="F757" s="58" t="s">
        <v>1591</v>
      </c>
      <c r="G757" s="58" t="s">
        <v>19</v>
      </c>
      <c r="H757" s="58">
        <v>14</v>
      </c>
      <c r="I757" s="58" t="s">
        <v>1580</v>
      </c>
      <c r="J757" s="58" t="s">
        <v>1595</v>
      </c>
      <c r="K757" s="60">
        <v>45328</v>
      </c>
      <c r="L757" s="58" t="s">
        <v>16</v>
      </c>
      <c r="M757" s="60">
        <v>45373</v>
      </c>
      <c r="N757" s="58" t="s">
        <v>17</v>
      </c>
      <c r="O757" s="58">
        <v>2200</v>
      </c>
      <c r="P757" s="58">
        <v>45</v>
      </c>
      <c r="Q757" s="59" t="s">
        <v>1615</v>
      </c>
      <c r="R757" s="58">
        <v>2024</v>
      </c>
      <c r="S757" s="58">
        <v>3</v>
      </c>
    </row>
    <row r="758" spans="1:19" x14ac:dyDescent="0.25">
      <c r="A758" s="58">
        <v>3410</v>
      </c>
      <c r="B758" s="58" t="s">
        <v>127</v>
      </c>
      <c r="C758" s="58" t="s">
        <v>13</v>
      </c>
      <c r="D758" s="60">
        <v>34311</v>
      </c>
      <c r="E758" s="58">
        <v>32</v>
      </c>
      <c r="F758" s="58" t="s">
        <v>14</v>
      </c>
      <c r="G758" s="58" t="s">
        <v>15</v>
      </c>
      <c r="H758" s="58">
        <v>9</v>
      </c>
      <c r="I758" s="58" t="s">
        <v>1588</v>
      </c>
      <c r="J758" s="58" t="s">
        <v>1595</v>
      </c>
      <c r="K758" s="60">
        <v>45314</v>
      </c>
      <c r="L758" s="58" t="s">
        <v>16</v>
      </c>
      <c r="M758" s="60">
        <v>45365</v>
      </c>
      <c r="N758" s="58" t="s">
        <v>17</v>
      </c>
      <c r="O758" s="58">
        <v>3800</v>
      </c>
      <c r="P758" s="58">
        <v>51</v>
      </c>
      <c r="Q758" s="59" t="s">
        <v>1615</v>
      </c>
      <c r="R758" s="58">
        <v>2024</v>
      </c>
      <c r="S758" s="58">
        <v>3</v>
      </c>
    </row>
    <row r="759" spans="1:19" x14ac:dyDescent="0.25">
      <c r="A759" s="58">
        <v>3434</v>
      </c>
      <c r="B759" s="58" t="s">
        <v>129</v>
      </c>
      <c r="C759" s="58" t="s">
        <v>23</v>
      </c>
      <c r="D759" s="60">
        <v>38224</v>
      </c>
      <c r="E759" s="58">
        <v>21</v>
      </c>
      <c r="F759" s="58" t="s">
        <v>1591</v>
      </c>
      <c r="G759" s="58" t="s">
        <v>15</v>
      </c>
      <c r="H759" s="58">
        <v>16</v>
      </c>
      <c r="I759" s="58" t="s">
        <v>1588</v>
      </c>
      <c r="J759" s="58" t="s">
        <v>20</v>
      </c>
      <c r="K759" s="60">
        <v>44930</v>
      </c>
      <c r="L759" s="58" t="s">
        <v>16</v>
      </c>
      <c r="M759" s="60">
        <v>44987</v>
      </c>
      <c r="N759" s="58" t="s">
        <v>17</v>
      </c>
      <c r="O759" s="58">
        <v>3000</v>
      </c>
      <c r="P759" s="58">
        <v>57</v>
      </c>
      <c r="Q759" s="59" t="s">
        <v>1615</v>
      </c>
      <c r="R759" s="58">
        <v>2023</v>
      </c>
      <c r="S759" s="58">
        <v>3</v>
      </c>
    </row>
    <row r="760" spans="1:19" x14ac:dyDescent="0.25">
      <c r="A760" s="58">
        <v>1162</v>
      </c>
      <c r="B760" s="58" t="s">
        <v>204</v>
      </c>
      <c r="C760" s="58" t="s">
        <v>28</v>
      </c>
      <c r="D760" s="60">
        <v>36812</v>
      </c>
      <c r="E760" s="58">
        <v>25</v>
      </c>
      <c r="F760" s="58" t="s">
        <v>1591</v>
      </c>
      <c r="G760" s="58" t="s">
        <v>21</v>
      </c>
      <c r="H760" s="58">
        <v>10</v>
      </c>
      <c r="I760" s="58" t="s">
        <v>1583</v>
      </c>
      <c r="J760" s="58" t="s">
        <v>1594</v>
      </c>
      <c r="K760" s="60">
        <v>44946</v>
      </c>
      <c r="L760" s="58" t="s">
        <v>16</v>
      </c>
      <c r="M760" s="60">
        <v>45003</v>
      </c>
      <c r="N760" s="58" t="s">
        <v>17</v>
      </c>
      <c r="O760" s="58">
        <v>2700</v>
      </c>
      <c r="P760" s="58">
        <v>57</v>
      </c>
      <c r="Q760" s="59" t="s">
        <v>1615</v>
      </c>
      <c r="R760" s="58">
        <v>2023</v>
      </c>
      <c r="S760" s="58">
        <v>3</v>
      </c>
    </row>
    <row r="761" spans="1:19" x14ac:dyDescent="0.25">
      <c r="A761" s="58">
        <v>1340</v>
      </c>
      <c r="B761" s="58" t="s">
        <v>152</v>
      </c>
      <c r="C761" s="58" t="s">
        <v>28</v>
      </c>
      <c r="D761" s="60">
        <v>29990</v>
      </c>
      <c r="E761" s="58">
        <v>44</v>
      </c>
      <c r="F761" s="58" t="s">
        <v>31</v>
      </c>
      <c r="G761" s="58" t="s">
        <v>19</v>
      </c>
      <c r="H761" s="58">
        <v>20</v>
      </c>
      <c r="I761" s="58" t="s">
        <v>1580</v>
      </c>
      <c r="J761" s="58" t="s">
        <v>20</v>
      </c>
      <c r="K761" s="60">
        <v>45325</v>
      </c>
      <c r="L761" s="58" t="s">
        <v>16</v>
      </c>
      <c r="M761" s="60">
        <v>45375</v>
      </c>
      <c r="N761" s="58" t="s">
        <v>17</v>
      </c>
      <c r="O761" s="58">
        <v>3700</v>
      </c>
      <c r="P761" s="58">
        <v>50</v>
      </c>
      <c r="Q761" s="59" t="s">
        <v>1615</v>
      </c>
      <c r="R761" s="58">
        <v>2024</v>
      </c>
      <c r="S761" s="58">
        <v>3</v>
      </c>
    </row>
    <row r="762" spans="1:19" x14ac:dyDescent="0.25">
      <c r="A762" s="58">
        <v>1361</v>
      </c>
      <c r="B762" s="58" t="s">
        <v>83</v>
      </c>
      <c r="C762" s="58" t="s">
        <v>28</v>
      </c>
      <c r="D762" s="60">
        <v>28000</v>
      </c>
      <c r="E762" s="58">
        <v>49</v>
      </c>
      <c r="F762" s="58" t="s">
        <v>31</v>
      </c>
      <c r="G762" s="58" t="s">
        <v>15</v>
      </c>
      <c r="H762" s="58">
        <v>18</v>
      </c>
      <c r="I762" s="58" t="s">
        <v>1588</v>
      </c>
      <c r="J762" s="58" t="s">
        <v>1594</v>
      </c>
      <c r="K762" s="60">
        <v>45318</v>
      </c>
      <c r="L762" s="58" t="s">
        <v>16</v>
      </c>
      <c r="M762" s="60">
        <v>45365</v>
      </c>
      <c r="N762" s="58" t="s">
        <v>17</v>
      </c>
      <c r="O762" s="58">
        <v>2600</v>
      </c>
      <c r="P762" s="58">
        <v>47</v>
      </c>
      <c r="Q762" s="59" t="s">
        <v>1615</v>
      </c>
      <c r="R762" s="58">
        <v>2024</v>
      </c>
      <c r="S762" s="58">
        <v>3</v>
      </c>
    </row>
    <row r="763" spans="1:19" x14ac:dyDescent="0.25">
      <c r="A763" s="58">
        <v>1517</v>
      </c>
      <c r="B763" s="58" t="s">
        <v>163</v>
      </c>
      <c r="C763" s="58" t="s">
        <v>28</v>
      </c>
      <c r="D763" s="60">
        <v>32164</v>
      </c>
      <c r="E763" s="58">
        <v>38</v>
      </c>
      <c r="F763" s="58" t="s">
        <v>14</v>
      </c>
      <c r="G763" s="58" t="s">
        <v>18</v>
      </c>
      <c r="H763" s="58">
        <v>11</v>
      </c>
      <c r="I763" s="58" t="s">
        <v>1587</v>
      </c>
      <c r="J763" s="58" t="s">
        <v>20</v>
      </c>
      <c r="K763" s="60">
        <v>44951</v>
      </c>
      <c r="L763" s="58" t="s">
        <v>16</v>
      </c>
      <c r="M763" s="60">
        <v>44988</v>
      </c>
      <c r="N763" s="58" t="s">
        <v>17</v>
      </c>
      <c r="O763" s="58">
        <v>2200</v>
      </c>
      <c r="P763" s="58">
        <v>37</v>
      </c>
      <c r="Q763" s="59" t="s">
        <v>1615</v>
      </c>
      <c r="R763" s="58">
        <v>2023</v>
      </c>
      <c r="S763" s="58">
        <v>3</v>
      </c>
    </row>
    <row r="764" spans="1:19" x14ac:dyDescent="0.25">
      <c r="A764" s="58">
        <v>1651</v>
      </c>
      <c r="B764" s="58" t="s">
        <v>170</v>
      </c>
      <c r="C764" s="58" t="s">
        <v>28</v>
      </c>
      <c r="D764" s="60">
        <v>32621</v>
      </c>
      <c r="E764" s="58">
        <v>37</v>
      </c>
      <c r="F764" s="58" t="s">
        <v>14</v>
      </c>
      <c r="G764" s="58" t="s">
        <v>15</v>
      </c>
      <c r="H764" s="58">
        <v>8</v>
      </c>
      <c r="I764" s="58" t="s">
        <v>1586</v>
      </c>
      <c r="J764" s="58" t="s">
        <v>20</v>
      </c>
      <c r="K764" s="60">
        <v>44951</v>
      </c>
      <c r="L764" s="58" t="s">
        <v>16</v>
      </c>
      <c r="M764" s="60">
        <v>45003</v>
      </c>
      <c r="N764" s="58" t="s">
        <v>17</v>
      </c>
      <c r="O764" s="58">
        <v>2500</v>
      </c>
      <c r="P764" s="58">
        <v>52</v>
      </c>
      <c r="Q764" s="59" t="s">
        <v>1615</v>
      </c>
      <c r="R764" s="58">
        <v>2023</v>
      </c>
      <c r="S764" s="58">
        <v>3</v>
      </c>
    </row>
    <row r="765" spans="1:19" x14ac:dyDescent="0.25">
      <c r="A765" s="58">
        <v>1859</v>
      </c>
      <c r="B765" s="58" t="s">
        <v>1169</v>
      </c>
      <c r="C765" s="58" t="s">
        <v>28</v>
      </c>
      <c r="D765" s="60">
        <v>34925</v>
      </c>
      <c r="E765" s="58">
        <v>31</v>
      </c>
      <c r="F765" s="58" t="s">
        <v>1591</v>
      </c>
      <c r="G765" s="58" t="s">
        <v>15</v>
      </c>
      <c r="H765" s="58">
        <v>3</v>
      </c>
      <c r="I765" s="58" t="s">
        <v>1590</v>
      </c>
      <c r="J765" s="58" t="s">
        <v>20</v>
      </c>
      <c r="K765" s="60">
        <v>45313</v>
      </c>
      <c r="L765" s="58" t="s">
        <v>16</v>
      </c>
      <c r="M765" s="60">
        <v>45352</v>
      </c>
      <c r="N765" s="58" t="s">
        <v>17</v>
      </c>
      <c r="O765" s="58">
        <v>3000</v>
      </c>
      <c r="P765" s="58">
        <v>39</v>
      </c>
      <c r="Q765" s="59" t="s">
        <v>1615</v>
      </c>
      <c r="R765" s="58">
        <v>2024</v>
      </c>
      <c r="S765" s="58">
        <v>3</v>
      </c>
    </row>
    <row r="766" spans="1:19" x14ac:dyDescent="0.25">
      <c r="A766" s="58">
        <v>1944</v>
      </c>
      <c r="B766" s="58" t="s">
        <v>37</v>
      </c>
      <c r="C766" s="58" t="s">
        <v>28</v>
      </c>
      <c r="D766" s="60">
        <v>36361</v>
      </c>
      <c r="E766" s="58">
        <v>27</v>
      </c>
      <c r="F766" s="58" t="s">
        <v>1591</v>
      </c>
      <c r="G766" s="58" t="s">
        <v>21</v>
      </c>
      <c r="H766" s="58">
        <v>4</v>
      </c>
      <c r="I766" s="58" t="s">
        <v>1578</v>
      </c>
      <c r="J766" s="58" t="s">
        <v>1594</v>
      </c>
      <c r="K766" s="60">
        <v>45339</v>
      </c>
      <c r="L766" s="58" t="s">
        <v>16</v>
      </c>
      <c r="M766" s="60">
        <v>45376</v>
      </c>
      <c r="N766" s="58" t="s">
        <v>17</v>
      </c>
      <c r="O766" s="58">
        <v>3100</v>
      </c>
      <c r="P766" s="58">
        <v>37</v>
      </c>
      <c r="Q766" s="59" t="s">
        <v>1615</v>
      </c>
      <c r="R766" s="58">
        <v>2024</v>
      </c>
      <c r="S766" s="58">
        <v>3</v>
      </c>
    </row>
    <row r="767" spans="1:19" x14ac:dyDescent="0.25">
      <c r="A767" s="58">
        <v>2374</v>
      </c>
      <c r="B767" s="58" t="s">
        <v>66</v>
      </c>
      <c r="C767" s="58" t="s">
        <v>28</v>
      </c>
      <c r="D767" s="60">
        <v>34266</v>
      </c>
      <c r="E767" s="58">
        <v>32</v>
      </c>
      <c r="F767" s="58" t="s">
        <v>14</v>
      </c>
      <c r="G767" s="58" t="s">
        <v>19</v>
      </c>
      <c r="H767" s="58">
        <v>4</v>
      </c>
      <c r="I767" s="58" t="s">
        <v>1578</v>
      </c>
      <c r="J767" s="58" t="s">
        <v>20</v>
      </c>
      <c r="K767" s="60">
        <v>45344</v>
      </c>
      <c r="L767" s="58" t="s">
        <v>16</v>
      </c>
      <c r="M767" s="60">
        <v>45376</v>
      </c>
      <c r="N767" s="58" t="s">
        <v>17</v>
      </c>
      <c r="O767" s="58">
        <v>3500</v>
      </c>
      <c r="P767" s="58">
        <v>32</v>
      </c>
      <c r="Q767" s="59" t="s">
        <v>1615</v>
      </c>
      <c r="R767" s="58">
        <v>2024</v>
      </c>
      <c r="S767" s="58">
        <v>3</v>
      </c>
    </row>
    <row r="768" spans="1:19" x14ac:dyDescent="0.25">
      <c r="A768" s="58">
        <v>2535</v>
      </c>
      <c r="B768" s="58" t="s">
        <v>1156</v>
      </c>
      <c r="C768" s="58" t="s">
        <v>28</v>
      </c>
      <c r="D768" s="60">
        <v>35339</v>
      </c>
      <c r="E768" s="58">
        <v>29</v>
      </c>
      <c r="F768" s="58" t="s">
        <v>1591</v>
      </c>
      <c r="G768" s="58" t="s">
        <v>21</v>
      </c>
      <c r="H768" s="58">
        <v>11</v>
      </c>
      <c r="I768" s="58" t="s">
        <v>1583</v>
      </c>
      <c r="J768" s="58" t="s">
        <v>1657</v>
      </c>
      <c r="K768" s="60">
        <v>45310</v>
      </c>
      <c r="L768" s="58" t="s">
        <v>16</v>
      </c>
      <c r="M768" s="60">
        <v>45360</v>
      </c>
      <c r="N768" s="58" t="s">
        <v>17</v>
      </c>
      <c r="O768" s="58">
        <v>2300</v>
      </c>
      <c r="P768" s="58">
        <v>50</v>
      </c>
      <c r="Q768" s="59" t="s">
        <v>1615</v>
      </c>
      <c r="R768" s="58">
        <v>2024</v>
      </c>
      <c r="S768" s="58">
        <v>3</v>
      </c>
    </row>
    <row r="769" spans="1:19" x14ac:dyDescent="0.25">
      <c r="A769" s="58">
        <v>3549</v>
      </c>
      <c r="B769" s="58" t="s">
        <v>1215</v>
      </c>
      <c r="C769" s="58" t="s">
        <v>28</v>
      </c>
      <c r="D769" s="60">
        <v>37565</v>
      </c>
      <c r="E769" s="58">
        <v>23</v>
      </c>
      <c r="F769" s="58" t="s">
        <v>1591</v>
      </c>
      <c r="G769" s="58" t="s">
        <v>15</v>
      </c>
      <c r="H769" s="58">
        <v>20</v>
      </c>
      <c r="I769" s="58" t="s">
        <v>1590</v>
      </c>
      <c r="J769" s="58" t="s">
        <v>1594</v>
      </c>
      <c r="K769" s="60">
        <v>44956</v>
      </c>
      <c r="L769" s="58" t="s">
        <v>16</v>
      </c>
      <c r="M769" s="60">
        <v>45012</v>
      </c>
      <c r="N769" s="58" t="s">
        <v>17</v>
      </c>
      <c r="O769" s="58">
        <v>2800</v>
      </c>
      <c r="P769" s="58">
        <v>56</v>
      </c>
      <c r="Q769" s="59" t="s">
        <v>1615</v>
      </c>
      <c r="R769" s="58">
        <v>2023</v>
      </c>
      <c r="S769" s="58">
        <v>3</v>
      </c>
    </row>
    <row r="770" spans="1:19" x14ac:dyDescent="0.25">
      <c r="A770" s="58">
        <v>1695</v>
      </c>
      <c r="B770" s="58" t="s">
        <v>172</v>
      </c>
      <c r="C770" s="58" t="s">
        <v>28</v>
      </c>
      <c r="D770" s="60">
        <v>30525</v>
      </c>
      <c r="E770" s="58">
        <v>43</v>
      </c>
      <c r="F770" s="58" t="s">
        <v>31</v>
      </c>
      <c r="G770" s="58" t="s">
        <v>18</v>
      </c>
      <c r="H770" s="58">
        <v>6</v>
      </c>
      <c r="I770" s="58" t="s">
        <v>1580</v>
      </c>
      <c r="J770" s="58" t="s">
        <v>1595</v>
      </c>
      <c r="K770" s="60">
        <v>45334</v>
      </c>
      <c r="L770" s="58" t="s">
        <v>16</v>
      </c>
      <c r="M770" s="60">
        <v>45366</v>
      </c>
      <c r="N770" s="58" t="s">
        <v>17</v>
      </c>
      <c r="O770" s="58">
        <v>2800</v>
      </c>
      <c r="P770" s="58">
        <v>32</v>
      </c>
      <c r="Q770" s="59" t="s">
        <v>1615</v>
      </c>
      <c r="R770" s="58">
        <v>2024</v>
      </c>
      <c r="S770" s="58">
        <v>3</v>
      </c>
    </row>
    <row r="771" spans="1:19" x14ac:dyDescent="0.25">
      <c r="A771" s="58">
        <v>2305</v>
      </c>
      <c r="B771" s="58" t="s">
        <v>196</v>
      </c>
      <c r="C771" s="58" t="s">
        <v>28</v>
      </c>
      <c r="D771" s="60">
        <v>31546</v>
      </c>
      <c r="E771" s="58">
        <v>40</v>
      </c>
      <c r="F771" s="58" t="s">
        <v>14</v>
      </c>
      <c r="G771" s="58" t="s">
        <v>15</v>
      </c>
      <c r="H771" s="58">
        <v>11</v>
      </c>
      <c r="I771" s="58" t="s">
        <v>1581</v>
      </c>
      <c r="J771" s="58" t="s">
        <v>1595</v>
      </c>
      <c r="K771" s="60">
        <v>45294</v>
      </c>
      <c r="L771" s="58" t="s">
        <v>16</v>
      </c>
      <c r="M771" s="60">
        <v>45353</v>
      </c>
      <c r="N771" s="58" t="s">
        <v>17</v>
      </c>
      <c r="O771" s="58">
        <v>3600</v>
      </c>
      <c r="P771" s="58">
        <v>59</v>
      </c>
      <c r="Q771" s="59" t="s">
        <v>1615</v>
      </c>
      <c r="R771" s="58">
        <v>2024</v>
      </c>
      <c r="S771" s="58">
        <v>3</v>
      </c>
    </row>
    <row r="772" spans="1:19" x14ac:dyDescent="0.25">
      <c r="A772" s="58">
        <v>3243</v>
      </c>
      <c r="B772" s="58" t="s">
        <v>253</v>
      </c>
      <c r="C772" s="58" t="s">
        <v>28</v>
      </c>
      <c r="D772" s="60">
        <v>29272</v>
      </c>
      <c r="E772" s="58">
        <v>46</v>
      </c>
      <c r="F772" s="58" t="s">
        <v>31</v>
      </c>
      <c r="G772" s="58" t="s">
        <v>18</v>
      </c>
      <c r="H772" s="58">
        <v>3</v>
      </c>
      <c r="I772" s="58" t="s">
        <v>1584</v>
      </c>
      <c r="J772" s="58" t="s">
        <v>1595</v>
      </c>
      <c r="K772" s="60">
        <v>45315</v>
      </c>
      <c r="L772" s="58" t="s">
        <v>16</v>
      </c>
      <c r="M772" s="60">
        <v>45371</v>
      </c>
      <c r="N772" s="58" t="s">
        <v>17</v>
      </c>
      <c r="O772" s="58">
        <v>3100</v>
      </c>
      <c r="P772" s="58">
        <v>56</v>
      </c>
      <c r="Q772" s="59" t="s">
        <v>1615</v>
      </c>
      <c r="R772" s="58">
        <v>2024</v>
      </c>
      <c r="S772" s="58">
        <v>3</v>
      </c>
    </row>
    <row r="773" spans="1:19" x14ac:dyDescent="0.25">
      <c r="A773" s="58">
        <v>3322</v>
      </c>
      <c r="B773" s="58" t="s">
        <v>257</v>
      </c>
      <c r="C773" s="58" t="s">
        <v>28</v>
      </c>
      <c r="D773" s="60">
        <v>27672</v>
      </c>
      <c r="E773" s="58">
        <v>50</v>
      </c>
      <c r="F773" s="58" t="s">
        <v>31</v>
      </c>
      <c r="G773" s="58" t="s">
        <v>21</v>
      </c>
      <c r="H773" s="58">
        <v>19</v>
      </c>
      <c r="I773" s="58" t="s">
        <v>1577</v>
      </c>
      <c r="J773" s="58" t="s">
        <v>1595</v>
      </c>
      <c r="K773" s="60">
        <v>44978</v>
      </c>
      <c r="L773" s="58" t="s">
        <v>16</v>
      </c>
      <c r="M773" s="60">
        <v>45012</v>
      </c>
      <c r="N773" s="58" t="s">
        <v>17</v>
      </c>
      <c r="O773" s="58">
        <v>3700</v>
      </c>
      <c r="P773" s="58">
        <v>34</v>
      </c>
      <c r="Q773" s="59" t="s">
        <v>1615</v>
      </c>
      <c r="R773" s="58">
        <v>2023</v>
      </c>
      <c r="S773" s="58">
        <v>3</v>
      </c>
    </row>
    <row r="774" spans="1:19" x14ac:dyDescent="0.25">
      <c r="A774" s="58">
        <v>3363</v>
      </c>
      <c r="B774" s="58" t="s">
        <v>260</v>
      </c>
      <c r="C774" s="58" t="s">
        <v>28</v>
      </c>
      <c r="D774" s="60">
        <v>37119</v>
      </c>
      <c r="E774" s="58">
        <v>25</v>
      </c>
      <c r="F774" s="58" t="s">
        <v>1591</v>
      </c>
      <c r="G774" s="58" t="s">
        <v>18</v>
      </c>
      <c r="H774" s="58">
        <v>5</v>
      </c>
      <c r="I774" s="58" t="s">
        <v>1581</v>
      </c>
      <c r="J774" s="58" t="s">
        <v>1595</v>
      </c>
      <c r="K774" s="60">
        <v>44965</v>
      </c>
      <c r="L774" s="58" t="s">
        <v>16</v>
      </c>
      <c r="M774" s="60">
        <v>44999</v>
      </c>
      <c r="N774" s="58" t="s">
        <v>17</v>
      </c>
      <c r="O774" s="58">
        <v>3300</v>
      </c>
      <c r="P774" s="58">
        <v>34</v>
      </c>
      <c r="Q774" s="59" t="s">
        <v>1615</v>
      </c>
      <c r="R774" s="58">
        <v>2023</v>
      </c>
      <c r="S774" s="58">
        <v>3</v>
      </c>
    </row>
    <row r="775" spans="1:19" x14ac:dyDescent="0.25">
      <c r="A775" s="58">
        <v>3365</v>
      </c>
      <c r="B775" s="58" t="s">
        <v>261</v>
      </c>
      <c r="C775" s="58" t="s">
        <v>28</v>
      </c>
      <c r="D775" s="60">
        <v>33700</v>
      </c>
      <c r="E775" s="58">
        <v>34</v>
      </c>
      <c r="F775" s="58" t="s">
        <v>14</v>
      </c>
      <c r="G775" s="58" t="s">
        <v>18</v>
      </c>
      <c r="H775" s="58">
        <v>19</v>
      </c>
      <c r="I775" s="58" t="s">
        <v>1584</v>
      </c>
      <c r="J775" s="58" t="s">
        <v>1595</v>
      </c>
      <c r="K775" s="60">
        <v>45323</v>
      </c>
      <c r="L775" s="58" t="s">
        <v>16</v>
      </c>
      <c r="M775" s="60">
        <v>45358</v>
      </c>
      <c r="N775" s="58" t="s">
        <v>17</v>
      </c>
      <c r="O775" s="58">
        <v>3700</v>
      </c>
      <c r="P775" s="58">
        <v>35</v>
      </c>
      <c r="Q775" s="59" t="s">
        <v>1615</v>
      </c>
      <c r="R775" s="58">
        <v>2024</v>
      </c>
      <c r="S775" s="58">
        <v>3</v>
      </c>
    </row>
    <row r="776" spans="1:19" x14ac:dyDescent="0.25">
      <c r="A776" s="58">
        <v>3548</v>
      </c>
      <c r="B776" s="58" t="s">
        <v>267</v>
      </c>
      <c r="C776" s="58" t="s">
        <v>28</v>
      </c>
      <c r="D776" s="60">
        <v>35068</v>
      </c>
      <c r="E776" s="58">
        <v>30</v>
      </c>
      <c r="F776" s="58" t="s">
        <v>1591</v>
      </c>
      <c r="G776" s="58" t="s">
        <v>18</v>
      </c>
      <c r="H776" s="58">
        <v>2</v>
      </c>
      <c r="I776" s="58" t="s">
        <v>1578</v>
      </c>
      <c r="J776" s="58" t="s">
        <v>1595</v>
      </c>
      <c r="K776" s="60">
        <v>44967</v>
      </c>
      <c r="L776" s="58" t="s">
        <v>16</v>
      </c>
      <c r="M776" s="60">
        <v>45006</v>
      </c>
      <c r="N776" s="58" t="s">
        <v>17</v>
      </c>
      <c r="O776" s="58">
        <v>2700</v>
      </c>
      <c r="P776" s="58">
        <v>39</v>
      </c>
      <c r="Q776" s="59" t="s">
        <v>1615</v>
      </c>
      <c r="R776" s="58">
        <v>2023</v>
      </c>
      <c r="S776" s="58">
        <v>3</v>
      </c>
    </row>
    <row r="777" spans="1:19" x14ac:dyDescent="0.25">
      <c r="A777" s="58">
        <v>3624</v>
      </c>
      <c r="B777" s="58" t="s">
        <v>273</v>
      </c>
      <c r="C777" s="58" t="s">
        <v>28</v>
      </c>
      <c r="D777" s="60">
        <v>36184</v>
      </c>
      <c r="E777" s="58">
        <v>27</v>
      </c>
      <c r="F777" s="58" t="s">
        <v>1591</v>
      </c>
      <c r="G777" s="58" t="s">
        <v>18</v>
      </c>
      <c r="H777" s="58">
        <v>10</v>
      </c>
      <c r="I777" s="58" t="s">
        <v>1580</v>
      </c>
      <c r="J777" s="58" t="s">
        <v>1595</v>
      </c>
      <c r="K777" s="60">
        <v>45305</v>
      </c>
      <c r="L777" s="58" t="s">
        <v>16</v>
      </c>
      <c r="M777" s="60">
        <v>45352</v>
      </c>
      <c r="N777" s="58" t="s">
        <v>17</v>
      </c>
      <c r="O777" s="58">
        <v>2700</v>
      </c>
      <c r="P777" s="58">
        <v>47</v>
      </c>
      <c r="Q777" s="59" t="s">
        <v>1615</v>
      </c>
      <c r="R777" s="58">
        <v>2024</v>
      </c>
      <c r="S777" s="58">
        <v>3</v>
      </c>
    </row>
    <row r="778" spans="1:19" x14ac:dyDescent="0.25">
      <c r="A778" s="58">
        <v>3736</v>
      </c>
      <c r="B778" s="58" t="s">
        <v>281</v>
      </c>
      <c r="C778" s="58" t="s">
        <v>28</v>
      </c>
      <c r="D778" s="60">
        <v>30592</v>
      </c>
      <c r="E778" s="58">
        <v>42</v>
      </c>
      <c r="F778" s="58" t="s">
        <v>31</v>
      </c>
      <c r="G778" s="58" t="s">
        <v>18</v>
      </c>
      <c r="H778" s="58">
        <v>1</v>
      </c>
      <c r="I778" s="58" t="s">
        <v>1584</v>
      </c>
      <c r="J778" s="58" t="s">
        <v>1595</v>
      </c>
      <c r="K778" s="60">
        <v>44945</v>
      </c>
      <c r="L778" s="58" t="s">
        <v>16</v>
      </c>
      <c r="M778" s="60">
        <v>45002</v>
      </c>
      <c r="N778" s="58" t="s">
        <v>17</v>
      </c>
      <c r="O778" s="58">
        <v>2400</v>
      </c>
      <c r="P778" s="58">
        <v>57</v>
      </c>
      <c r="Q778" s="59" t="s">
        <v>1615</v>
      </c>
      <c r="R778" s="58">
        <v>2023</v>
      </c>
      <c r="S778" s="58">
        <v>3</v>
      </c>
    </row>
    <row r="779" spans="1:19" x14ac:dyDescent="0.25">
      <c r="A779" s="58">
        <v>3797</v>
      </c>
      <c r="B779" s="58" t="s">
        <v>284</v>
      </c>
      <c r="C779" s="58" t="s">
        <v>28</v>
      </c>
      <c r="D779" s="60">
        <v>33925</v>
      </c>
      <c r="E779" s="58">
        <v>33</v>
      </c>
      <c r="F779" s="58" t="s">
        <v>14</v>
      </c>
      <c r="G779" s="58" t="s">
        <v>18</v>
      </c>
      <c r="H779" s="58">
        <v>12</v>
      </c>
      <c r="I779" s="58" t="s">
        <v>1590</v>
      </c>
      <c r="J779" s="58" t="s">
        <v>1595</v>
      </c>
      <c r="K779" s="60">
        <v>45312</v>
      </c>
      <c r="L779" s="58" t="s">
        <v>16</v>
      </c>
      <c r="M779" s="60">
        <v>45363</v>
      </c>
      <c r="N779" s="58" t="s">
        <v>17</v>
      </c>
      <c r="O779" s="58">
        <v>2600</v>
      </c>
      <c r="P779" s="58">
        <v>51</v>
      </c>
      <c r="Q779" s="59" t="s">
        <v>1615</v>
      </c>
      <c r="R779" s="58">
        <v>2024</v>
      </c>
      <c r="S779" s="58">
        <v>3</v>
      </c>
    </row>
    <row r="780" spans="1:19" x14ac:dyDescent="0.25">
      <c r="A780" s="58">
        <v>1137</v>
      </c>
      <c r="B780" s="58" t="s">
        <v>300</v>
      </c>
      <c r="C780" s="58" t="s">
        <v>28</v>
      </c>
      <c r="D780" s="60">
        <v>28165</v>
      </c>
      <c r="E780" s="58">
        <v>49</v>
      </c>
      <c r="F780" s="58" t="s">
        <v>31</v>
      </c>
      <c r="G780" s="58" t="s">
        <v>18</v>
      </c>
      <c r="H780" s="58">
        <v>18</v>
      </c>
      <c r="I780" s="58" t="s">
        <v>1588</v>
      </c>
      <c r="J780" s="58" t="s">
        <v>1594</v>
      </c>
      <c r="K780" s="60">
        <v>44996</v>
      </c>
      <c r="L780" s="58" t="s">
        <v>26</v>
      </c>
      <c r="M780" s="60">
        <v>45028</v>
      </c>
      <c r="N780" s="58" t="s">
        <v>1668</v>
      </c>
      <c r="O780" s="58">
        <v>3300</v>
      </c>
      <c r="P780" s="58">
        <v>32</v>
      </c>
      <c r="Q780" s="59" t="s">
        <v>1616</v>
      </c>
      <c r="R780" s="58">
        <v>2023</v>
      </c>
      <c r="S780" s="58">
        <v>4</v>
      </c>
    </row>
    <row r="781" spans="1:19" x14ac:dyDescent="0.25">
      <c r="A781" s="58">
        <v>1204</v>
      </c>
      <c r="B781" s="58" t="s">
        <v>1564</v>
      </c>
      <c r="C781" s="58" t="s">
        <v>28</v>
      </c>
      <c r="D781" s="60">
        <v>30941</v>
      </c>
      <c r="E781" s="58">
        <v>41</v>
      </c>
      <c r="F781" s="58" t="s">
        <v>31</v>
      </c>
      <c r="G781" s="58" t="s">
        <v>21</v>
      </c>
      <c r="H781" s="58">
        <v>17</v>
      </c>
      <c r="I781" s="58" t="s">
        <v>1576</v>
      </c>
      <c r="J781" s="58" t="s">
        <v>1594</v>
      </c>
      <c r="K781" s="60">
        <v>45333</v>
      </c>
      <c r="L781" s="58" t="s">
        <v>26</v>
      </c>
      <c r="M781" s="60">
        <v>45388</v>
      </c>
      <c r="N781" s="58" t="s">
        <v>1668</v>
      </c>
      <c r="O781" s="58">
        <v>3900</v>
      </c>
      <c r="P781" s="58">
        <v>55</v>
      </c>
      <c r="Q781" s="59" t="s">
        <v>1616</v>
      </c>
      <c r="R781" s="58">
        <v>2024</v>
      </c>
      <c r="S781" s="58">
        <v>4</v>
      </c>
    </row>
    <row r="782" spans="1:19" x14ac:dyDescent="0.25">
      <c r="A782" s="58">
        <v>1632</v>
      </c>
      <c r="B782" s="58" t="s">
        <v>677</v>
      </c>
      <c r="C782" s="58" t="s">
        <v>28</v>
      </c>
      <c r="D782" s="60">
        <v>31078</v>
      </c>
      <c r="E782" s="58">
        <v>41</v>
      </c>
      <c r="F782" s="58" t="s">
        <v>31</v>
      </c>
      <c r="G782" s="58" t="s">
        <v>19</v>
      </c>
      <c r="H782" s="58">
        <v>12</v>
      </c>
      <c r="I782" s="58" t="s">
        <v>1576</v>
      </c>
      <c r="J782" s="58" t="s">
        <v>1594</v>
      </c>
      <c r="K782" s="60">
        <v>45008</v>
      </c>
      <c r="L782" s="58" t="s">
        <v>26</v>
      </c>
      <c r="M782" s="60">
        <v>45038</v>
      </c>
      <c r="N782" s="58" t="s">
        <v>1668</v>
      </c>
      <c r="O782" s="58">
        <v>3400</v>
      </c>
      <c r="P782" s="58">
        <v>30</v>
      </c>
      <c r="Q782" s="59" t="s">
        <v>1616</v>
      </c>
      <c r="R782" s="58">
        <v>2023</v>
      </c>
      <c r="S782" s="58">
        <v>4</v>
      </c>
    </row>
    <row r="783" spans="1:19" x14ac:dyDescent="0.25">
      <c r="A783" s="58">
        <v>1780</v>
      </c>
      <c r="B783" s="58" t="s">
        <v>454</v>
      </c>
      <c r="C783" s="58" t="s">
        <v>28</v>
      </c>
      <c r="D783" s="60">
        <v>27646</v>
      </c>
      <c r="E783" s="58">
        <v>50</v>
      </c>
      <c r="F783" s="58" t="s">
        <v>31</v>
      </c>
      <c r="G783" s="58" t="s">
        <v>15</v>
      </c>
      <c r="H783" s="58">
        <v>3</v>
      </c>
      <c r="I783" s="58" t="s">
        <v>1576</v>
      </c>
      <c r="J783" s="58" t="s">
        <v>1594</v>
      </c>
      <c r="K783" s="60">
        <v>45350</v>
      </c>
      <c r="L783" s="58" t="s">
        <v>26</v>
      </c>
      <c r="M783" s="60">
        <v>45399</v>
      </c>
      <c r="N783" s="58" t="s">
        <v>1668</v>
      </c>
      <c r="O783" s="58">
        <v>3900</v>
      </c>
      <c r="P783" s="58">
        <v>49</v>
      </c>
      <c r="Q783" s="59" t="s">
        <v>1616</v>
      </c>
      <c r="R783" s="58">
        <v>2024</v>
      </c>
      <c r="S783" s="58">
        <v>4</v>
      </c>
    </row>
    <row r="784" spans="1:19" x14ac:dyDescent="0.25">
      <c r="A784" s="58">
        <v>1807</v>
      </c>
      <c r="B784" s="58" t="s">
        <v>481</v>
      </c>
      <c r="C784" s="58" t="s">
        <v>28</v>
      </c>
      <c r="D784" s="60">
        <v>29445</v>
      </c>
      <c r="E784" s="58">
        <v>46</v>
      </c>
      <c r="F784" s="58" t="s">
        <v>31</v>
      </c>
      <c r="G784" s="58" t="s">
        <v>18</v>
      </c>
      <c r="H784" s="58">
        <v>3</v>
      </c>
      <c r="I784" s="58" t="s">
        <v>1585</v>
      </c>
      <c r="J784" s="58" t="s">
        <v>1594</v>
      </c>
      <c r="K784" s="60">
        <v>45009</v>
      </c>
      <c r="L784" s="58" t="s">
        <v>26</v>
      </c>
      <c r="M784" s="60">
        <v>45046</v>
      </c>
      <c r="N784" s="58" t="s">
        <v>1668</v>
      </c>
      <c r="O784" s="58">
        <v>2500</v>
      </c>
      <c r="P784" s="58">
        <v>37</v>
      </c>
      <c r="Q784" s="59" t="s">
        <v>1616</v>
      </c>
      <c r="R784" s="58">
        <v>2023</v>
      </c>
      <c r="S784" s="58">
        <v>4</v>
      </c>
    </row>
    <row r="785" spans="1:19" x14ac:dyDescent="0.25">
      <c r="A785" s="58">
        <v>2303</v>
      </c>
      <c r="B785" s="58" t="s">
        <v>192</v>
      </c>
      <c r="C785" s="58" t="s">
        <v>28</v>
      </c>
      <c r="D785" s="60">
        <v>29129</v>
      </c>
      <c r="E785" s="58">
        <v>46</v>
      </c>
      <c r="F785" s="58" t="s">
        <v>31</v>
      </c>
      <c r="G785" s="58" t="s">
        <v>21</v>
      </c>
      <c r="H785" s="58">
        <v>7</v>
      </c>
      <c r="I785" s="58" t="s">
        <v>1578</v>
      </c>
      <c r="J785" s="58" t="s">
        <v>1594</v>
      </c>
      <c r="K785" s="60">
        <v>45358</v>
      </c>
      <c r="L785" s="58" t="s">
        <v>26</v>
      </c>
      <c r="M785" s="60">
        <v>45390</v>
      </c>
      <c r="N785" s="58" t="s">
        <v>1668</v>
      </c>
      <c r="O785" s="58">
        <v>3800</v>
      </c>
      <c r="P785" s="58">
        <v>32</v>
      </c>
      <c r="Q785" s="59" t="s">
        <v>1616</v>
      </c>
      <c r="R785" s="58">
        <v>2024</v>
      </c>
      <c r="S785" s="58">
        <v>4</v>
      </c>
    </row>
    <row r="786" spans="1:19" x14ac:dyDescent="0.25">
      <c r="A786" s="58">
        <v>2938</v>
      </c>
      <c r="B786" s="58" t="s">
        <v>1029</v>
      </c>
      <c r="C786" s="58" t="s">
        <v>28</v>
      </c>
      <c r="D786" s="60">
        <v>27480</v>
      </c>
      <c r="E786" s="58">
        <v>51</v>
      </c>
      <c r="F786" s="58" t="s">
        <v>31</v>
      </c>
      <c r="G786" s="58" t="s">
        <v>15</v>
      </c>
      <c r="H786" s="58">
        <v>20</v>
      </c>
      <c r="I786" s="58" t="s">
        <v>1575</v>
      </c>
      <c r="J786" s="58" t="s">
        <v>1594</v>
      </c>
      <c r="K786" s="60">
        <v>44964</v>
      </c>
      <c r="L786" s="58" t="s">
        <v>26</v>
      </c>
      <c r="M786" s="60">
        <v>45021</v>
      </c>
      <c r="N786" s="58" t="s">
        <v>1668</v>
      </c>
      <c r="O786" s="58">
        <v>3800</v>
      </c>
      <c r="P786" s="58">
        <v>57</v>
      </c>
      <c r="Q786" s="59" t="s">
        <v>1616</v>
      </c>
      <c r="R786" s="58">
        <v>2023</v>
      </c>
      <c r="S786" s="58">
        <v>4</v>
      </c>
    </row>
    <row r="787" spans="1:19" x14ac:dyDescent="0.25">
      <c r="A787" s="58">
        <v>3140</v>
      </c>
      <c r="B787" s="58" t="s">
        <v>49</v>
      </c>
      <c r="C787" s="58" t="s">
        <v>28</v>
      </c>
      <c r="D787" s="60">
        <v>29450</v>
      </c>
      <c r="E787" s="58">
        <v>46</v>
      </c>
      <c r="F787" s="58" t="s">
        <v>31</v>
      </c>
      <c r="G787" s="58" t="s">
        <v>15</v>
      </c>
      <c r="H787" s="58">
        <v>9</v>
      </c>
      <c r="I787" s="58" t="s">
        <v>1588</v>
      </c>
      <c r="J787" s="58" t="s">
        <v>1594</v>
      </c>
      <c r="K787" s="60">
        <v>44999</v>
      </c>
      <c r="L787" s="58" t="s">
        <v>26</v>
      </c>
      <c r="M787" s="60">
        <v>45035</v>
      </c>
      <c r="N787" s="58" t="s">
        <v>1668</v>
      </c>
      <c r="O787" s="58">
        <v>2900</v>
      </c>
      <c r="P787" s="58">
        <v>36</v>
      </c>
      <c r="Q787" s="59" t="s">
        <v>1616</v>
      </c>
      <c r="R787" s="58">
        <v>2023</v>
      </c>
      <c r="S787" s="58">
        <v>4</v>
      </c>
    </row>
    <row r="788" spans="1:19" x14ac:dyDescent="0.25">
      <c r="A788" s="58">
        <v>3810</v>
      </c>
      <c r="B788" s="58" t="s">
        <v>543</v>
      </c>
      <c r="C788" s="58" t="s">
        <v>28</v>
      </c>
      <c r="D788" s="60">
        <v>29202</v>
      </c>
      <c r="E788" s="58">
        <v>46</v>
      </c>
      <c r="F788" s="58" t="s">
        <v>31</v>
      </c>
      <c r="G788" s="58" t="s">
        <v>19</v>
      </c>
      <c r="H788" s="58">
        <v>5</v>
      </c>
      <c r="I788" s="58" t="s">
        <v>1584</v>
      </c>
      <c r="J788" s="58" t="s">
        <v>1594</v>
      </c>
      <c r="K788" s="60">
        <v>44983</v>
      </c>
      <c r="L788" s="58" t="s">
        <v>26</v>
      </c>
      <c r="M788" s="60">
        <v>45037</v>
      </c>
      <c r="N788" s="58" t="s">
        <v>1668</v>
      </c>
      <c r="O788" s="58">
        <v>2200</v>
      </c>
      <c r="P788" s="58">
        <v>54</v>
      </c>
      <c r="Q788" s="59" t="s">
        <v>1616</v>
      </c>
      <c r="R788" s="58">
        <v>2023</v>
      </c>
      <c r="S788" s="58">
        <v>4</v>
      </c>
    </row>
    <row r="789" spans="1:19" x14ac:dyDescent="0.25">
      <c r="A789" s="58">
        <v>3878</v>
      </c>
      <c r="B789" s="58" t="s">
        <v>267</v>
      </c>
      <c r="C789" s="58" t="s">
        <v>28</v>
      </c>
      <c r="D789" s="60">
        <v>27582</v>
      </c>
      <c r="E789" s="58">
        <v>51</v>
      </c>
      <c r="F789" s="58" t="s">
        <v>31</v>
      </c>
      <c r="G789" s="58" t="s">
        <v>19</v>
      </c>
      <c r="H789" s="58">
        <v>5</v>
      </c>
      <c r="I789" s="58" t="s">
        <v>1579</v>
      </c>
      <c r="J789" s="58" t="s">
        <v>1594</v>
      </c>
      <c r="K789" s="60">
        <v>45339</v>
      </c>
      <c r="L789" s="58" t="s">
        <v>26</v>
      </c>
      <c r="M789" s="60">
        <v>45397</v>
      </c>
      <c r="N789" s="58" t="s">
        <v>1668</v>
      </c>
      <c r="O789" s="58">
        <v>2300</v>
      </c>
      <c r="P789" s="58">
        <v>58</v>
      </c>
      <c r="Q789" s="59" t="s">
        <v>1616</v>
      </c>
      <c r="R789" s="58">
        <v>2024</v>
      </c>
      <c r="S789" s="58">
        <v>4</v>
      </c>
    </row>
    <row r="790" spans="1:19" x14ac:dyDescent="0.25">
      <c r="A790" s="58">
        <v>3946</v>
      </c>
      <c r="B790" s="58" t="s">
        <v>781</v>
      </c>
      <c r="C790" s="58" t="s">
        <v>28</v>
      </c>
      <c r="D790" s="60">
        <v>30165</v>
      </c>
      <c r="E790" s="58">
        <v>44</v>
      </c>
      <c r="F790" s="58" t="s">
        <v>31</v>
      </c>
      <c r="G790" s="58" t="s">
        <v>21</v>
      </c>
      <c r="H790" s="58">
        <v>17</v>
      </c>
      <c r="I790" s="58" t="s">
        <v>1585</v>
      </c>
      <c r="J790" s="58" t="s">
        <v>1594</v>
      </c>
      <c r="K790" s="60">
        <v>44963</v>
      </c>
      <c r="L790" s="58" t="s">
        <v>26</v>
      </c>
      <c r="M790" s="60">
        <v>45019</v>
      </c>
      <c r="N790" s="58" t="s">
        <v>1668</v>
      </c>
      <c r="O790" s="58">
        <v>2200</v>
      </c>
      <c r="P790" s="58">
        <v>56</v>
      </c>
      <c r="Q790" s="59" t="s">
        <v>1616</v>
      </c>
      <c r="R790" s="58">
        <v>2023</v>
      </c>
      <c r="S790" s="58">
        <v>4</v>
      </c>
    </row>
    <row r="791" spans="1:19" x14ac:dyDescent="0.25">
      <c r="A791" s="58">
        <v>3964</v>
      </c>
      <c r="B791" s="58" t="s">
        <v>1452</v>
      </c>
      <c r="C791" s="58" t="s">
        <v>28</v>
      </c>
      <c r="D791" s="60">
        <v>28364</v>
      </c>
      <c r="E791" s="58">
        <v>49</v>
      </c>
      <c r="F791" s="58" t="s">
        <v>31</v>
      </c>
      <c r="G791" s="58" t="s">
        <v>15</v>
      </c>
      <c r="H791" s="58">
        <v>4</v>
      </c>
      <c r="I791" s="58" t="s">
        <v>1583</v>
      </c>
      <c r="J791" s="58" t="s">
        <v>1594</v>
      </c>
      <c r="K791" s="60">
        <v>45374</v>
      </c>
      <c r="L791" s="58" t="s">
        <v>26</v>
      </c>
      <c r="M791" s="60">
        <v>45412</v>
      </c>
      <c r="N791" s="58" t="s">
        <v>1668</v>
      </c>
      <c r="O791" s="58">
        <v>2100</v>
      </c>
      <c r="P791" s="58">
        <v>38</v>
      </c>
      <c r="Q791" s="59" t="s">
        <v>1616</v>
      </c>
      <c r="R791" s="58">
        <v>2024</v>
      </c>
      <c r="S791" s="58">
        <v>4</v>
      </c>
    </row>
    <row r="792" spans="1:19" x14ac:dyDescent="0.25">
      <c r="A792" s="58">
        <v>1122</v>
      </c>
      <c r="B792" s="58" t="s">
        <v>243</v>
      </c>
      <c r="C792" s="58" t="s">
        <v>28</v>
      </c>
      <c r="D792" s="60">
        <v>34006</v>
      </c>
      <c r="E792" s="58">
        <v>33</v>
      </c>
      <c r="F792" s="58" t="s">
        <v>14</v>
      </c>
      <c r="G792" s="58" t="s">
        <v>15</v>
      </c>
      <c r="H792" s="58">
        <v>15</v>
      </c>
      <c r="I792" s="58" t="s">
        <v>1585</v>
      </c>
      <c r="J792" s="58" t="s">
        <v>1594</v>
      </c>
      <c r="K792" s="60">
        <v>45338</v>
      </c>
      <c r="L792" s="58" t="s">
        <v>26</v>
      </c>
      <c r="M792" s="60">
        <v>45383</v>
      </c>
      <c r="N792" s="58" t="s">
        <v>1668</v>
      </c>
      <c r="O792" s="58">
        <v>2700</v>
      </c>
      <c r="P792" s="58">
        <v>45</v>
      </c>
      <c r="Q792" s="59" t="s">
        <v>1616</v>
      </c>
      <c r="R792" s="58">
        <v>2024</v>
      </c>
      <c r="S792" s="58">
        <v>4</v>
      </c>
    </row>
    <row r="793" spans="1:19" x14ac:dyDescent="0.25">
      <c r="A793" s="58">
        <v>1157</v>
      </c>
      <c r="B793" s="58" t="s">
        <v>1551</v>
      </c>
      <c r="C793" s="58" t="s">
        <v>28</v>
      </c>
      <c r="D793" s="60">
        <v>32111</v>
      </c>
      <c r="E793" s="58">
        <v>38</v>
      </c>
      <c r="F793" s="58" t="s">
        <v>14</v>
      </c>
      <c r="G793" s="58" t="s">
        <v>15</v>
      </c>
      <c r="H793" s="58">
        <v>0</v>
      </c>
      <c r="I793" s="58" t="s">
        <v>1583</v>
      </c>
      <c r="J793" s="58" t="s">
        <v>1594</v>
      </c>
      <c r="K793" s="60">
        <v>44984</v>
      </c>
      <c r="L793" s="58" t="s">
        <v>26</v>
      </c>
      <c r="M793" s="60">
        <v>45043</v>
      </c>
      <c r="N793" s="58" t="s">
        <v>1668</v>
      </c>
      <c r="O793" s="58">
        <v>3000</v>
      </c>
      <c r="P793" s="58">
        <v>59</v>
      </c>
      <c r="Q793" s="59" t="s">
        <v>1616</v>
      </c>
      <c r="R793" s="58">
        <v>2023</v>
      </c>
      <c r="S793" s="58">
        <v>4</v>
      </c>
    </row>
    <row r="794" spans="1:19" x14ac:dyDescent="0.25">
      <c r="A794" s="58">
        <v>1235</v>
      </c>
      <c r="B794" s="58" t="s">
        <v>381</v>
      </c>
      <c r="C794" s="58" t="s">
        <v>28</v>
      </c>
      <c r="D794" s="60">
        <v>32443</v>
      </c>
      <c r="E794" s="58">
        <v>37</v>
      </c>
      <c r="F794" s="58" t="s">
        <v>14</v>
      </c>
      <c r="G794" s="58" t="s">
        <v>21</v>
      </c>
      <c r="H794" s="58">
        <v>8</v>
      </c>
      <c r="I794" s="58" t="s">
        <v>1589</v>
      </c>
      <c r="J794" s="58" t="s">
        <v>1594</v>
      </c>
      <c r="K794" s="60">
        <v>45359</v>
      </c>
      <c r="L794" s="58" t="s">
        <v>26</v>
      </c>
      <c r="M794" s="60">
        <v>45408</v>
      </c>
      <c r="N794" s="58" t="s">
        <v>1668</v>
      </c>
      <c r="O794" s="58">
        <v>3500</v>
      </c>
      <c r="P794" s="58">
        <v>49</v>
      </c>
      <c r="Q794" s="59" t="s">
        <v>1616</v>
      </c>
      <c r="R794" s="58">
        <v>2024</v>
      </c>
      <c r="S794" s="58">
        <v>4</v>
      </c>
    </row>
    <row r="795" spans="1:19" x14ac:dyDescent="0.25">
      <c r="A795" s="58">
        <v>1300</v>
      </c>
      <c r="B795" s="58" t="s">
        <v>359</v>
      </c>
      <c r="C795" s="58" t="s">
        <v>28</v>
      </c>
      <c r="D795" s="60">
        <v>32680</v>
      </c>
      <c r="E795" s="58">
        <v>37</v>
      </c>
      <c r="F795" s="58" t="s">
        <v>14</v>
      </c>
      <c r="G795" s="58" t="s">
        <v>21</v>
      </c>
      <c r="H795" s="58">
        <v>0</v>
      </c>
      <c r="I795" s="58" t="s">
        <v>1585</v>
      </c>
      <c r="J795" s="58" t="s">
        <v>1594</v>
      </c>
      <c r="K795" s="60">
        <v>44964</v>
      </c>
      <c r="L795" s="58" t="s">
        <v>26</v>
      </c>
      <c r="M795" s="60">
        <v>45023</v>
      </c>
      <c r="N795" s="58" t="s">
        <v>1668</v>
      </c>
      <c r="O795" s="58">
        <v>3500</v>
      </c>
      <c r="P795" s="58">
        <v>59</v>
      </c>
      <c r="Q795" s="59" t="s">
        <v>1616</v>
      </c>
      <c r="R795" s="58">
        <v>2023</v>
      </c>
      <c r="S795" s="58">
        <v>4</v>
      </c>
    </row>
    <row r="796" spans="1:19" x14ac:dyDescent="0.25">
      <c r="A796" s="58">
        <v>1705</v>
      </c>
      <c r="B796" s="58" t="s">
        <v>321</v>
      </c>
      <c r="C796" s="58" t="s">
        <v>28</v>
      </c>
      <c r="D796" s="60">
        <v>31133</v>
      </c>
      <c r="E796" s="58">
        <v>41</v>
      </c>
      <c r="F796" s="58" t="s">
        <v>14</v>
      </c>
      <c r="G796" s="58" t="s">
        <v>19</v>
      </c>
      <c r="H796" s="58">
        <v>19</v>
      </c>
      <c r="I796" s="58" t="s">
        <v>1583</v>
      </c>
      <c r="J796" s="58" t="s">
        <v>1594</v>
      </c>
      <c r="K796" s="60">
        <v>45352</v>
      </c>
      <c r="L796" s="58" t="s">
        <v>26</v>
      </c>
      <c r="M796" s="60">
        <v>45407</v>
      </c>
      <c r="N796" s="58" t="s">
        <v>1668</v>
      </c>
      <c r="O796" s="58">
        <v>3800</v>
      </c>
      <c r="P796" s="58">
        <v>55</v>
      </c>
      <c r="Q796" s="59" t="s">
        <v>1616</v>
      </c>
      <c r="R796" s="58">
        <v>2024</v>
      </c>
      <c r="S796" s="58">
        <v>4</v>
      </c>
    </row>
    <row r="797" spans="1:19" x14ac:dyDescent="0.25">
      <c r="A797" s="58">
        <v>1881</v>
      </c>
      <c r="B797" s="58" t="s">
        <v>992</v>
      </c>
      <c r="C797" s="58" t="s">
        <v>28</v>
      </c>
      <c r="D797" s="60">
        <v>31829</v>
      </c>
      <c r="E797" s="58">
        <v>39</v>
      </c>
      <c r="F797" s="58" t="s">
        <v>14</v>
      </c>
      <c r="G797" s="58" t="s">
        <v>18</v>
      </c>
      <c r="H797" s="58">
        <v>1</v>
      </c>
      <c r="I797" s="58" t="s">
        <v>1577</v>
      </c>
      <c r="J797" s="58" t="s">
        <v>1594</v>
      </c>
      <c r="K797" s="60">
        <v>45355</v>
      </c>
      <c r="L797" s="58" t="s">
        <v>26</v>
      </c>
      <c r="M797" s="60">
        <v>45395</v>
      </c>
      <c r="N797" s="58" t="s">
        <v>1668</v>
      </c>
      <c r="O797" s="58">
        <v>3200</v>
      </c>
      <c r="P797" s="58">
        <v>40</v>
      </c>
      <c r="Q797" s="59" t="s">
        <v>1616</v>
      </c>
      <c r="R797" s="58">
        <v>2024</v>
      </c>
      <c r="S797" s="58">
        <v>4</v>
      </c>
    </row>
    <row r="798" spans="1:19" x14ac:dyDescent="0.25">
      <c r="A798" s="58">
        <v>2125</v>
      </c>
      <c r="B798" s="58" t="s">
        <v>78</v>
      </c>
      <c r="C798" s="58" t="s">
        <v>28</v>
      </c>
      <c r="D798" s="60">
        <v>33990</v>
      </c>
      <c r="E798" s="58">
        <v>33</v>
      </c>
      <c r="F798" s="58" t="s">
        <v>14</v>
      </c>
      <c r="G798" s="58" t="s">
        <v>19</v>
      </c>
      <c r="H798" s="58">
        <v>2</v>
      </c>
      <c r="I798" s="58" t="s">
        <v>1580</v>
      </c>
      <c r="J798" s="58" t="s">
        <v>1594</v>
      </c>
      <c r="K798" s="60">
        <v>44990</v>
      </c>
      <c r="L798" s="58" t="s">
        <v>26</v>
      </c>
      <c r="M798" s="60">
        <v>45026</v>
      </c>
      <c r="N798" s="58" t="s">
        <v>1668</v>
      </c>
      <c r="O798" s="58">
        <v>3800</v>
      </c>
      <c r="P798" s="58">
        <v>36</v>
      </c>
      <c r="Q798" s="59" t="s">
        <v>1616</v>
      </c>
      <c r="R798" s="58">
        <v>2023</v>
      </c>
      <c r="S798" s="58">
        <v>4</v>
      </c>
    </row>
    <row r="799" spans="1:19" x14ac:dyDescent="0.25">
      <c r="A799" s="58">
        <v>2295</v>
      </c>
      <c r="B799" s="58" t="s">
        <v>40</v>
      </c>
      <c r="C799" s="58" t="s">
        <v>28</v>
      </c>
      <c r="D799" s="60">
        <v>32052</v>
      </c>
      <c r="E799" s="58">
        <v>38</v>
      </c>
      <c r="F799" s="58" t="s">
        <v>14</v>
      </c>
      <c r="G799" s="58" t="s">
        <v>18</v>
      </c>
      <c r="H799" s="58">
        <v>7</v>
      </c>
      <c r="I799" s="58" t="s">
        <v>1580</v>
      </c>
      <c r="J799" s="58" t="s">
        <v>1594</v>
      </c>
      <c r="K799" s="60">
        <v>45342</v>
      </c>
      <c r="L799" s="58" t="s">
        <v>26</v>
      </c>
      <c r="M799" s="60">
        <v>45385</v>
      </c>
      <c r="N799" s="58" t="s">
        <v>1668</v>
      </c>
      <c r="O799" s="58">
        <v>2300</v>
      </c>
      <c r="P799" s="58">
        <v>43</v>
      </c>
      <c r="Q799" s="59" t="s">
        <v>1616</v>
      </c>
      <c r="R799" s="58">
        <v>2024</v>
      </c>
      <c r="S799" s="58">
        <v>4</v>
      </c>
    </row>
    <row r="800" spans="1:19" x14ac:dyDescent="0.25">
      <c r="A800" s="58">
        <v>2497</v>
      </c>
      <c r="B800" s="58" t="s">
        <v>1016</v>
      </c>
      <c r="C800" s="58" t="s">
        <v>28</v>
      </c>
      <c r="D800" s="60">
        <v>33619</v>
      </c>
      <c r="E800" s="58">
        <v>34</v>
      </c>
      <c r="F800" s="58" t="s">
        <v>14</v>
      </c>
      <c r="G800" s="58" t="s">
        <v>18</v>
      </c>
      <c r="H800" s="58">
        <v>3</v>
      </c>
      <c r="I800" s="58" t="s">
        <v>1588</v>
      </c>
      <c r="J800" s="58" t="s">
        <v>1594</v>
      </c>
      <c r="K800" s="60">
        <v>45343</v>
      </c>
      <c r="L800" s="58" t="s">
        <v>26</v>
      </c>
      <c r="M800" s="60">
        <v>45397</v>
      </c>
      <c r="N800" s="58" t="s">
        <v>1668</v>
      </c>
      <c r="O800" s="58">
        <v>3400</v>
      </c>
      <c r="P800" s="58">
        <v>54</v>
      </c>
      <c r="Q800" s="59" t="s">
        <v>1616</v>
      </c>
      <c r="R800" s="58">
        <v>2024</v>
      </c>
      <c r="S800" s="58">
        <v>4</v>
      </c>
    </row>
    <row r="801" spans="1:19" x14ac:dyDescent="0.25">
      <c r="A801" s="58">
        <v>2593</v>
      </c>
      <c r="B801" s="58" t="s">
        <v>495</v>
      </c>
      <c r="C801" s="58" t="s">
        <v>28</v>
      </c>
      <c r="D801" s="60">
        <v>31644</v>
      </c>
      <c r="E801" s="58">
        <v>40</v>
      </c>
      <c r="F801" s="58" t="s">
        <v>14</v>
      </c>
      <c r="G801" s="58" t="s">
        <v>21</v>
      </c>
      <c r="H801" s="58">
        <v>4</v>
      </c>
      <c r="I801" s="58" t="s">
        <v>1587</v>
      </c>
      <c r="J801" s="58" t="s">
        <v>1594</v>
      </c>
      <c r="K801" s="60">
        <v>45335</v>
      </c>
      <c r="L801" s="58" t="s">
        <v>26</v>
      </c>
      <c r="M801" s="60">
        <v>45391</v>
      </c>
      <c r="N801" s="58" t="s">
        <v>1668</v>
      </c>
      <c r="O801" s="58">
        <v>3000</v>
      </c>
      <c r="P801" s="58">
        <v>56</v>
      </c>
      <c r="Q801" s="59" t="s">
        <v>1616</v>
      </c>
      <c r="R801" s="58">
        <v>2024</v>
      </c>
      <c r="S801" s="58">
        <v>4</v>
      </c>
    </row>
    <row r="802" spans="1:19" x14ac:dyDescent="0.25">
      <c r="A802" s="58">
        <v>3283</v>
      </c>
      <c r="B802" s="58" t="s">
        <v>333</v>
      </c>
      <c r="C802" s="58" t="s">
        <v>28</v>
      </c>
      <c r="D802" s="60">
        <v>34623</v>
      </c>
      <c r="E802" s="58">
        <v>31</v>
      </c>
      <c r="F802" s="58" t="s">
        <v>14</v>
      </c>
      <c r="G802" s="58" t="s">
        <v>19</v>
      </c>
      <c r="H802" s="58">
        <v>0</v>
      </c>
      <c r="I802" s="58" t="s">
        <v>1581</v>
      </c>
      <c r="J802" s="58" t="s">
        <v>1594</v>
      </c>
      <c r="K802" s="60">
        <v>44980</v>
      </c>
      <c r="L802" s="58" t="s">
        <v>26</v>
      </c>
      <c r="M802" s="60">
        <v>45035</v>
      </c>
      <c r="N802" s="58" t="s">
        <v>1668</v>
      </c>
      <c r="O802" s="58">
        <v>3700</v>
      </c>
      <c r="P802" s="58">
        <v>55</v>
      </c>
      <c r="Q802" s="59" t="s">
        <v>1616</v>
      </c>
      <c r="R802" s="58">
        <v>2023</v>
      </c>
      <c r="S802" s="58">
        <v>4</v>
      </c>
    </row>
    <row r="803" spans="1:19" x14ac:dyDescent="0.25">
      <c r="A803" s="58">
        <v>3440</v>
      </c>
      <c r="B803" s="58" t="s">
        <v>527</v>
      </c>
      <c r="C803" s="58" t="s">
        <v>28</v>
      </c>
      <c r="D803" s="60">
        <v>31276</v>
      </c>
      <c r="E803" s="58">
        <v>41</v>
      </c>
      <c r="F803" s="58" t="s">
        <v>14</v>
      </c>
      <c r="G803" s="58" t="s">
        <v>19</v>
      </c>
      <c r="H803" s="58">
        <v>9</v>
      </c>
      <c r="I803" s="58" t="s">
        <v>1587</v>
      </c>
      <c r="J803" s="58" t="s">
        <v>1594</v>
      </c>
      <c r="K803" s="60">
        <v>45333</v>
      </c>
      <c r="L803" s="58" t="s">
        <v>26</v>
      </c>
      <c r="M803" s="60">
        <v>45389</v>
      </c>
      <c r="N803" s="58" t="s">
        <v>1668</v>
      </c>
      <c r="O803" s="58">
        <v>3700</v>
      </c>
      <c r="P803" s="58">
        <v>56</v>
      </c>
      <c r="Q803" s="59" t="s">
        <v>1616</v>
      </c>
      <c r="R803" s="58">
        <v>2024</v>
      </c>
      <c r="S803" s="58">
        <v>4</v>
      </c>
    </row>
    <row r="804" spans="1:19" x14ac:dyDescent="0.25">
      <c r="A804" s="58">
        <v>3602</v>
      </c>
      <c r="B804" s="58" t="s">
        <v>390</v>
      </c>
      <c r="C804" s="58" t="s">
        <v>28</v>
      </c>
      <c r="D804" s="60">
        <v>34355</v>
      </c>
      <c r="E804" s="58">
        <v>32</v>
      </c>
      <c r="F804" s="58" t="s">
        <v>14</v>
      </c>
      <c r="G804" s="58" t="s">
        <v>21</v>
      </c>
      <c r="H804" s="58">
        <v>3</v>
      </c>
      <c r="I804" s="58" t="s">
        <v>1580</v>
      </c>
      <c r="J804" s="58" t="s">
        <v>1594</v>
      </c>
      <c r="K804" s="60">
        <v>44994</v>
      </c>
      <c r="L804" s="58" t="s">
        <v>26</v>
      </c>
      <c r="M804" s="60">
        <v>45028</v>
      </c>
      <c r="N804" s="58" t="s">
        <v>1668</v>
      </c>
      <c r="O804" s="58">
        <v>3600</v>
      </c>
      <c r="P804" s="58">
        <v>34</v>
      </c>
      <c r="Q804" s="59" t="s">
        <v>1616</v>
      </c>
      <c r="R804" s="58">
        <v>2023</v>
      </c>
      <c r="S804" s="58">
        <v>4</v>
      </c>
    </row>
    <row r="805" spans="1:19" x14ac:dyDescent="0.25">
      <c r="A805" s="58">
        <v>3694</v>
      </c>
      <c r="B805" s="58" t="s">
        <v>1524</v>
      </c>
      <c r="C805" s="58" t="s">
        <v>28</v>
      </c>
      <c r="D805" s="60">
        <v>33225</v>
      </c>
      <c r="E805" s="58">
        <v>35</v>
      </c>
      <c r="F805" s="58" t="s">
        <v>14</v>
      </c>
      <c r="G805" s="58" t="s">
        <v>18</v>
      </c>
      <c r="H805" s="58">
        <v>2</v>
      </c>
      <c r="I805" s="58" t="s">
        <v>1583</v>
      </c>
      <c r="J805" s="58" t="s">
        <v>1594</v>
      </c>
      <c r="K805" s="60">
        <v>44984</v>
      </c>
      <c r="L805" s="58" t="s">
        <v>26</v>
      </c>
      <c r="M805" s="60">
        <v>45024</v>
      </c>
      <c r="N805" s="58" t="s">
        <v>1668</v>
      </c>
      <c r="O805" s="58">
        <v>2800</v>
      </c>
      <c r="P805" s="58">
        <v>40</v>
      </c>
      <c r="Q805" s="59" t="s">
        <v>1616</v>
      </c>
      <c r="R805" s="58">
        <v>2023</v>
      </c>
      <c r="S805" s="58">
        <v>4</v>
      </c>
    </row>
    <row r="806" spans="1:19" x14ac:dyDescent="0.25">
      <c r="A806" s="58">
        <v>1189</v>
      </c>
      <c r="B806" s="58" t="s">
        <v>1126</v>
      </c>
      <c r="C806" s="58" t="s">
        <v>28</v>
      </c>
      <c r="D806" s="60">
        <v>36166</v>
      </c>
      <c r="E806" s="58">
        <v>27</v>
      </c>
      <c r="F806" s="58" t="s">
        <v>1591</v>
      </c>
      <c r="G806" s="58" t="s">
        <v>15</v>
      </c>
      <c r="H806" s="58">
        <v>4</v>
      </c>
      <c r="I806" s="58" t="s">
        <v>1584</v>
      </c>
      <c r="J806" s="58" t="s">
        <v>1594</v>
      </c>
      <c r="K806" s="60">
        <v>45346</v>
      </c>
      <c r="L806" s="58" t="s">
        <v>26</v>
      </c>
      <c r="M806" s="60">
        <v>45384</v>
      </c>
      <c r="N806" s="58" t="s">
        <v>1668</v>
      </c>
      <c r="O806" s="58">
        <v>2600</v>
      </c>
      <c r="P806" s="58">
        <v>38</v>
      </c>
      <c r="Q806" s="59" t="s">
        <v>1616</v>
      </c>
      <c r="R806" s="58">
        <v>2024</v>
      </c>
      <c r="S806" s="58">
        <v>4</v>
      </c>
    </row>
    <row r="807" spans="1:19" x14ac:dyDescent="0.25">
      <c r="A807" s="58">
        <v>1338</v>
      </c>
      <c r="B807" s="58" t="s">
        <v>439</v>
      </c>
      <c r="C807" s="58" t="s">
        <v>28</v>
      </c>
      <c r="D807" s="60">
        <v>35059</v>
      </c>
      <c r="E807" s="58">
        <v>30</v>
      </c>
      <c r="F807" s="58" t="s">
        <v>1591</v>
      </c>
      <c r="G807" s="58" t="s">
        <v>19</v>
      </c>
      <c r="H807" s="58">
        <v>19</v>
      </c>
      <c r="I807" s="58" t="s">
        <v>1576</v>
      </c>
      <c r="J807" s="58" t="s">
        <v>1594</v>
      </c>
      <c r="K807" s="60">
        <v>45351</v>
      </c>
      <c r="L807" s="58" t="s">
        <v>26</v>
      </c>
      <c r="M807" s="60">
        <v>45395</v>
      </c>
      <c r="N807" s="58" t="s">
        <v>1668</v>
      </c>
      <c r="O807" s="58">
        <v>2400</v>
      </c>
      <c r="P807" s="58">
        <v>44</v>
      </c>
      <c r="Q807" s="59" t="s">
        <v>1616</v>
      </c>
      <c r="R807" s="58">
        <v>2024</v>
      </c>
      <c r="S807" s="58">
        <v>4</v>
      </c>
    </row>
    <row r="808" spans="1:19" x14ac:dyDescent="0.25">
      <c r="A808" s="58">
        <v>1353</v>
      </c>
      <c r="B808" s="58" t="s">
        <v>664</v>
      </c>
      <c r="C808" s="58" t="s">
        <v>28</v>
      </c>
      <c r="D808" s="60">
        <v>36656</v>
      </c>
      <c r="E808" s="58">
        <v>26</v>
      </c>
      <c r="F808" s="58" t="s">
        <v>1591</v>
      </c>
      <c r="G808" s="58" t="s">
        <v>15</v>
      </c>
      <c r="H808" s="58">
        <v>0</v>
      </c>
      <c r="I808" s="58" t="s">
        <v>1579</v>
      </c>
      <c r="J808" s="58" t="s">
        <v>1594</v>
      </c>
      <c r="K808" s="60">
        <v>45346</v>
      </c>
      <c r="L808" s="58" t="s">
        <v>26</v>
      </c>
      <c r="M808" s="60">
        <v>45395</v>
      </c>
      <c r="N808" s="58" t="s">
        <v>1668</v>
      </c>
      <c r="O808" s="58">
        <v>3000</v>
      </c>
      <c r="P808" s="58">
        <v>49</v>
      </c>
      <c r="Q808" s="59" t="s">
        <v>1616</v>
      </c>
      <c r="R808" s="58">
        <v>2024</v>
      </c>
      <c r="S808" s="58">
        <v>4</v>
      </c>
    </row>
    <row r="809" spans="1:19" x14ac:dyDescent="0.25">
      <c r="A809" s="58">
        <v>1584</v>
      </c>
      <c r="B809" s="58" t="s">
        <v>976</v>
      </c>
      <c r="C809" s="58" t="s">
        <v>28</v>
      </c>
      <c r="D809" s="60">
        <v>36408</v>
      </c>
      <c r="E809" s="58">
        <v>26</v>
      </c>
      <c r="F809" s="58" t="s">
        <v>1591</v>
      </c>
      <c r="G809" s="58" t="s">
        <v>18</v>
      </c>
      <c r="H809" s="58">
        <v>12</v>
      </c>
      <c r="I809" s="58" t="s">
        <v>1584</v>
      </c>
      <c r="J809" s="58" t="s">
        <v>1594</v>
      </c>
      <c r="K809" s="60">
        <v>45346</v>
      </c>
      <c r="L809" s="58" t="s">
        <v>26</v>
      </c>
      <c r="M809" s="60">
        <v>45401</v>
      </c>
      <c r="N809" s="58" t="s">
        <v>1668</v>
      </c>
      <c r="O809" s="58">
        <v>3400</v>
      </c>
      <c r="P809" s="58">
        <v>55</v>
      </c>
      <c r="Q809" s="59" t="s">
        <v>1616</v>
      </c>
      <c r="R809" s="58">
        <v>2024</v>
      </c>
      <c r="S809" s="58">
        <v>4</v>
      </c>
    </row>
    <row r="810" spans="1:19" x14ac:dyDescent="0.25">
      <c r="A810" s="58">
        <v>1614</v>
      </c>
      <c r="B810" s="58" t="s">
        <v>676</v>
      </c>
      <c r="C810" s="58" t="s">
        <v>28</v>
      </c>
      <c r="D810" s="60">
        <v>37822</v>
      </c>
      <c r="E810" s="58">
        <v>23</v>
      </c>
      <c r="F810" s="58" t="s">
        <v>1591</v>
      </c>
      <c r="G810" s="58" t="s">
        <v>18</v>
      </c>
      <c r="H810" s="58">
        <v>9</v>
      </c>
      <c r="I810" s="58" t="s">
        <v>1581</v>
      </c>
      <c r="J810" s="58" t="s">
        <v>1594</v>
      </c>
      <c r="K810" s="60">
        <v>45378</v>
      </c>
      <c r="L810" s="58" t="s">
        <v>26</v>
      </c>
      <c r="M810" s="60">
        <v>45410</v>
      </c>
      <c r="N810" s="58" t="s">
        <v>1668</v>
      </c>
      <c r="O810" s="58">
        <v>2800</v>
      </c>
      <c r="P810" s="58">
        <v>32</v>
      </c>
      <c r="Q810" s="59" t="s">
        <v>1616</v>
      </c>
      <c r="R810" s="58">
        <v>2024</v>
      </c>
      <c r="S810" s="58">
        <v>4</v>
      </c>
    </row>
    <row r="811" spans="1:19" x14ac:dyDescent="0.25">
      <c r="A811" s="58">
        <v>2025</v>
      </c>
      <c r="B811" s="58" t="s">
        <v>464</v>
      </c>
      <c r="C811" s="58" t="s">
        <v>28</v>
      </c>
      <c r="D811" s="60">
        <v>35169</v>
      </c>
      <c r="E811" s="58">
        <v>30</v>
      </c>
      <c r="F811" s="58" t="s">
        <v>1591</v>
      </c>
      <c r="G811" s="58" t="s">
        <v>18</v>
      </c>
      <c r="H811" s="58">
        <v>9</v>
      </c>
      <c r="I811" s="58" t="s">
        <v>1588</v>
      </c>
      <c r="J811" s="58" t="s">
        <v>1594</v>
      </c>
      <c r="K811" s="60">
        <v>45353</v>
      </c>
      <c r="L811" s="58" t="s">
        <v>26</v>
      </c>
      <c r="M811" s="60">
        <v>45410</v>
      </c>
      <c r="N811" s="58" t="s">
        <v>1668</v>
      </c>
      <c r="O811" s="58">
        <v>3600</v>
      </c>
      <c r="P811" s="58">
        <v>57</v>
      </c>
      <c r="Q811" s="59" t="s">
        <v>1616</v>
      </c>
      <c r="R811" s="58">
        <v>2024</v>
      </c>
      <c r="S811" s="58">
        <v>4</v>
      </c>
    </row>
    <row r="812" spans="1:19" x14ac:dyDescent="0.25">
      <c r="A812" s="58">
        <v>2288</v>
      </c>
      <c r="B812" s="58" t="s">
        <v>188</v>
      </c>
      <c r="C812" s="58" t="s">
        <v>28</v>
      </c>
      <c r="D812" s="60">
        <v>36181</v>
      </c>
      <c r="E812" s="58">
        <v>27</v>
      </c>
      <c r="F812" s="58" t="s">
        <v>1591</v>
      </c>
      <c r="G812" s="58" t="s">
        <v>19</v>
      </c>
      <c r="H812" s="58">
        <v>15</v>
      </c>
      <c r="I812" s="58" t="s">
        <v>1584</v>
      </c>
      <c r="J812" s="58" t="s">
        <v>1594</v>
      </c>
      <c r="K812" s="60">
        <v>45352</v>
      </c>
      <c r="L812" s="58" t="s">
        <v>26</v>
      </c>
      <c r="M812" s="60">
        <v>45405</v>
      </c>
      <c r="N812" s="58" t="s">
        <v>1668</v>
      </c>
      <c r="O812" s="58">
        <v>3900</v>
      </c>
      <c r="P812" s="58">
        <v>53</v>
      </c>
      <c r="Q812" s="59" t="s">
        <v>1616</v>
      </c>
      <c r="R812" s="58">
        <v>2024</v>
      </c>
      <c r="S812" s="58">
        <v>4</v>
      </c>
    </row>
    <row r="813" spans="1:19" x14ac:dyDescent="0.25">
      <c r="A813" s="58">
        <v>2914</v>
      </c>
      <c r="B813" s="58" t="s">
        <v>503</v>
      </c>
      <c r="C813" s="58" t="s">
        <v>28</v>
      </c>
      <c r="D813" s="60">
        <v>37799</v>
      </c>
      <c r="E813" s="58">
        <v>23</v>
      </c>
      <c r="F813" s="58" t="s">
        <v>1591</v>
      </c>
      <c r="G813" s="58" t="s">
        <v>18</v>
      </c>
      <c r="H813" s="58">
        <v>2</v>
      </c>
      <c r="I813" s="58" t="s">
        <v>1575</v>
      </c>
      <c r="J813" s="58" t="s">
        <v>1594</v>
      </c>
      <c r="K813" s="60">
        <v>45001</v>
      </c>
      <c r="L813" s="58" t="s">
        <v>26</v>
      </c>
      <c r="M813" s="60">
        <v>45044</v>
      </c>
      <c r="N813" s="58" t="s">
        <v>1668</v>
      </c>
      <c r="O813" s="58">
        <v>3400</v>
      </c>
      <c r="P813" s="58">
        <v>43</v>
      </c>
      <c r="Q813" s="59" t="s">
        <v>1616</v>
      </c>
      <c r="R813" s="58">
        <v>2023</v>
      </c>
      <c r="S813" s="58">
        <v>4</v>
      </c>
    </row>
    <row r="814" spans="1:19" x14ac:dyDescent="0.25">
      <c r="A814" s="58">
        <v>3953</v>
      </c>
      <c r="B814" s="58" t="s">
        <v>1528</v>
      </c>
      <c r="C814" s="58" t="s">
        <v>28</v>
      </c>
      <c r="D814" s="60">
        <v>35822</v>
      </c>
      <c r="E814" s="58">
        <v>28</v>
      </c>
      <c r="F814" s="58" t="s">
        <v>1591</v>
      </c>
      <c r="G814" s="58" t="s">
        <v>19</v>
      </c>
      <c r="H814" s="58">
        <v>16</v>
      </c>
      <c r="I814" s="58" t="s">
        <v>1581</v>
      </c>
      <c r="J814" s="58" t="s">
        <v>1594</v>
      </c>
      <c r="K814" s="60">
        <v>45345</v>
      </c>
      <c r="L814" s="58" t="s">
        <v>26</v>
      </c>
      <c r="M814" s="60">
        <v>45389</v>
      </c>
      <c r="N814" s="58" t="s">
        <v>1668</v>
      </c>
      <c r="O814" s="58">
        <v>2900</v>
      </c>
      <c r="P814" s="58">
        <v>44</v>
      </c>
      <c r="Q814" s="59" t="s">
        <v>1616</v>
      </c>
      <c r="R814" s="58">
        <v>2024</v>
      </c>
      <c r="S814" s="58">
        <v>4</v>
      </c>
    </row>
    <row r="815" spans="1:19" x14ac:dyDescent="0.25">
      <c r="A815" s="58">
        <v>1120</v>
      </c>
      <c r="B815" s="58" t="s">
        <v>1287</v>
      </c>
      <c r="C815" s="58" t="s">
        <v>13</v>
      </c>
      <c r="D815" s="60">
        <v>37241</v>
      </c>
      <c r="E815" s="58">
        <v>24</v>
      </c>
      <c r="F815" s="58" t="s">
        <v>1591</v>
      </c>
      <c r="G815" s="58" t="s">
        <v>19</v>
      </c>
      <c r="H815" s="58">
        <v>15</v>
      </c>
      <c r="I815" s="58" t="s">
        <v>1584</v>
      </c>
      <c r="J815" s="58" t="s">
        <v>1594</v>
      </c>
      <c r="K815" s="60">
        <v>45357</v>
      </c>
      <c r="L815" s="58" t="s">
        <v>26</v>
      </c>
      <c r="M815" s="60">
        <v>45397</v>
      </c>
      <c r="N815" s="58" t="s">
        <v>1668</v>
      </c>
      <c r="O815" s="58">
        <v>3700</v>
      </c>
      <c r="P815" s="58">
        <v>40</v>
      </c>
      <c r="Q815" s="59" t="s">
        <v>1616</v>
      </c>
      <c r="R815" s="58">
        <v>2024</v>
      </c>
      <c r="S815" s="58">
        <v>4</v>
      </c>
    </row>
    <row r="816" spans="1:19" x14ac:dyDescent="0.25">
      <c r="A816" s="58">
        <v>1357</v>
      </c>
      <c r="B816" s="58" t="s">
        <v>367</v>
      </c>
      <c r="C816" s="58" t="s">
        <v>13</v>
      </c>
      <c r="D816" s="60">
        <v>36472</v>
      </c>
      <c r="E816" s="58">
        <v>26</v>
      </c>
      <c r="F816" s="58" t="s">
        <v>1591</v>
      </c>
      <c r="G816" s="58" t="s">
        <v>18</v>
      </c>
      <c r="H816" s="58">
        <v>14</v>
      </c>
      <c r="I816" s="58" t="s">
        <v>1582</v>
      </c>
      <c r="J816" s="58" t="s">
        <v>1594</v>
      </c>
      <c r="K816" s="60">
        <v>44965</v>
      </c>
      <c r="L816" s="58" t="s">
        <v>26</v>
      </c>
      <c r="M816" s="60">
        <v>45022</v>
      </c>
      <c r="N816" s="58" t="s">
        <v>1668</v>
      </c>
      <c r="O816" s="58">
        <v>2200</v>
      </c>
      <c r="P816" s="58">
        <v>57</v>
      </c>
      <c r="Q816" s="59" t="s">
        <v>1616</v>
      </c>
      <c r="R816" s="58">
        <v>2023</v>
      </c>
      <c r="S816" s="58">
        <v>4</v>
      </c>
    </row>
    <row r="817" spans="1:19" x14ac:dyDescent="0.25">
      <c r="A817" s="58">
        <v>1846</v>
      </c>
      <c r="B817" s="58" t="s">
        <v>1014</v>
      </c>
      <c r="C817" s="58" t="s">
        <v>13</v>
      </c>
      <c r="D817" s="60">
        <v>38084</v>
      </c>
      <c r="E817" s="58">
        <v>22</v>
      </c>
      <c r="F817" s="58" t="s">
        <v>1591</v>
      </c>
      <c r="G817" s="58" t="s">
        <v>19</v>
      </c>
      <c r="H817" s="58">
        <v>1</v>
      </c>
      <c r="I817" s="58" t="s">
        <v>1584</v>
      </c>
      <c r="J817" s="58" t="s">
        <v>1594</v>
      </c>
      <c r="K817" s="60">
        <v>45366</v>
      </c>
      <c r="L817" s="58" t="s">
        <v>26</v>
      </c>
      <c r="M817" s="60">
        <v>45399</v>
      </c>
      <c r="N817" s="58" t="s">
        <v>1668</v>
      </c>
      <c r="O817" s="58">
        <v>2600</v>
      </c>
      <c r="P817" s="58">
        <v>33</v>
      </c>
      <c r="Q817" s="59" t="s">
        <v>1616</v>
      </c>
      <c r="R817" s="58">
        <v>2024</v>
      </c>
      <c r="S817" s="58">
        <v>4</v>
      </c>
    </row>
    <row r="818" spans="1:19" x14ac:dyDescent="0.25">
      <c r="A818" s="58">
        <v>3088</v>
      </c>
      <c r="B818" s="58" t="s">
        <v>1433</v>
      </c>
      <c r="C818" s="58" t="s">
        <v>13</v>
      </c>
      <c r="D818" s="60">
        <v>34988</v>
      </c>
      <c r="E818" s="58">
        <v>30</v>
      </c>
      <c r="F818" s="58" t="s">
        <v>1591</v>
      </c>
      <c r="G818" s="58" t="s">
        <v>19</v>
      </c>
      <c r="H818" s="58">
        <v>0</v>
      </c>
      <c r="I818" s="58" t="s">
        <v>1586</v>
      </c>
      <c r="J818" s="58" t="s">
        <v>1594</v>
      </c>
      <c r="K818" s="60">
        <v>44978</v>
      </c>
      <c r="L818" s="58" t="s">
        <v>26</v>
      </c>
      <c r="M818" s="60">
        <v>45023</v>
      </c>
      <c r="N818" s="58" t="s">
        <v>1668</v>
      </c>
      <c r="O818" s="58">
        <v>3400</v>
      </c>
      <c r="P818" s="58">
        <v>45</v>
      </c>
      <c r="Q818" s="59" t="s">
        <v>1616</v>
      </c>
      <c r="R818" s="58">
        <v>2023</v>
      </c>
      <c r="S818" s="58">
        <v>4</v>
      </c>
    </row>
    <row r="819" spans="1:19" x14ac:dyDescent="0.25">
      <c r="A819" s="58">
        <v>3249</v>
      </c>
      <c r="B819" s="58" t="s">
        <v>951</v>
      </c>
      <c r="C819" s="58" t="s">
        <v>13</v>
      </c>
      <c r="D819" s="60">
        <v>35346</v>
      </c>
      <c r="E819" s="58">
        <v>29</v>
      </c>
      <c r="F819" s="58" t="s">
        <v>1591</v>
      </c>
      <c r="G819" s="58" t="s">
        <v>21</v>
      </c>
      <c r="H819" s="58">
        <v>7</v>
      </c>
      <c r="I819" s="58" t="s">
        <v>1576</v>
      </c>
      <c r="J819" s="58" t="s">
        <v>1594</v>
      </c>
      <c r="K819" s="60">
        <v>45347</v>
      </c>
      <c r="L819" s="58" t="s">
        <v>26</v>
      </c>
      <c r="M819" s="60">
        <v>45401</v>
      </c>
      <c r="N819" s="58" t="s">
        <v>1668</v>
      </c>
      <c r="O819" s="58">
        <v>2600</v>
      </c>
      <c r="P819" s="58">
        <v>54</v>
      </c>
      <c r="Q819" s="59" t="s">
        <v>1616</v>
      </c>
      <c r="R819" s="58">
        <v>2024</v>
      </c>
      <c r="S819" s="58">
        <v>4</v>
      </c>
    </row>
    <row r="820" spans="1:19" x14ac:dyDescent="0.25">
      <c r="A820" s="58">
        <v>3663</v>
      </c>
      <c r="B820" s="58" t="s">
        <v>536</v>
      </c>
      <c r="C820" s="58" t="s">
        <v>13</v>
      </c>
      <c r="D820" s="60">
        <v>37940</v>
      </c>
      <c r="E820" s="58">
        <v>22</v>
      </c>
      <c r="F820" s="58" t="s">
        <v>1591</v>
      </c>
      <c r="G820" s="58" t="s">
        <v>18</v>
      </c>
      <c r="H820" s="58">
        <v>10</v>
      </c>
      <c r="I820" s="58" t="s">
        <v>1590</v>
      </c>
      <c r="J820" s="58" t="s">
        <v>1594</v>
      </c>
      <c r="K820" s="60">
        <v>45351</v>
      </c>
      <c r="L820" s="58" t="s">
        <v>26</v>
      </c>
      <c r="M820" s="60">
        <v>45394</v>
      </c>
      <c r="N820" s="58" t="s">
        <v>1668</v>
      </c>
      <c r="O820" s="58">
        <v>2700</v>
      </c>
      <c r="P820" s="58">
        <v>43</v>
      </c>
      <c r="Q820" s="59" t="s">
        <v>1616</v>
      </c>
      <c r="R820" s="58">
        <v>2024</v>
      </c>
      <c r="S820" s="58">
        <v>4</v>
      </c>
    </row>
    <row r="821" spans="1:19" x14ac:dyDescent="0.25">
      <c r="A821" s="58">
        <v>3672</v>
      </c>
      <c r="B821" s="58" t="s">
        <v>1523</v>
      </c>
      <c r="C821" s="58" t="s">
        <v>13</v>
      </c>
      <c r="D821" s="60">
        <v>37750</v>
      </c>
      <c r="E821" s="58">
        <v>23</v>
      </c>
      <c r="F821" s="58" t="s">
        <v>1591</v>
      </c>
      <c r="G821" s="58" t="s">
        <v>15</v>
      </c>
      <c r="H821" s="58">
        <v>20</v>
      </c>
      <c r="I821" s="58" t="s">
        <v>1576</v>
      </c>
      <c r="J821" s="58" t="s">
        <v>1594</v>
      </c>
      <c r="K821" s="60">
        <v>44998</v>
      </c>
      <c r="L821" s="58" t="s">
        <v>26</v>
      </c>
      <c r="M821" s="60">
        <v>45034</v>
      </c>
      <c r="N821" s="58" t="s">
        <v>1668</v>
      </c>
      <c r="O821" s="58">
        <v>2300</v>
      </c>
      <c r="P821" s="58">
        <v>36</v>
      </c>
      <c r="Q821" s="59" t="s">
        <v>1616</v>
      </c>
      <c r="R821" s="58">
        <v>2023</v>
      </c>
      <c r="S821" s="58">
        <v>4</v>
      </c>
    </row>
    <row r="822" spans="1:19" x14ac:dyDescent="0.25">
      <c r="A822" s="58">
        <v>1297</v>
      </c>
      <c r="B822" s="58" t="s">
        <v>646</v>
      </c>
      <c r="C822" s="58" t="s">
        <v>13</v>
      </c>
      <c r="D822" s="60">
        <v>28390</v>
      </c>
      <c r="E822" s="58">
        <v>48</v>
      </c>
      <c r="F822" s="58" t="s">
        <v>31</v>
      </c>
      <c r="G822" s="58" t="s">
        <v>19</v>
      </c>
      <c r="H822" s="58">
        <v>0</v>
      </c>
      <c r="I822" s="58" t="s">
        <v>1580</v>
      </c>
      <c r="J822" s="58" t="s">
        <v>1594</v>
      </c>
      <c r="K822" s="60">
        <v>45012</v>
      </c>
      <c r="L822" s="58" t="s">
        <v>26</v>
      </c>
      <c r="M822" s="60">
        <v>45045</v>
      </c>
      <c r="N822" s="58" t="s">
        <v>1668</v>
      </c>
      <c r="O822" s="58">
        <v>2800</v>
      </c>
      <c r="P822" s="58">
        <v>33</v>
      </c>
      <c r="Q822" s="59" t="s">
        <v>1616</v>
      </c>
      <c r="R822" s="58">
        <v>2023</v>
      </c>
      <c r="S822" s="58">
        <v>4</v>
      </c>
    </row>
    <row r="823" spans="1:19" x14ac:dyDescent="0.25">
      <c r="A823" s="58">
        <v>1487</v>
      </c>
      <c r="B823" s="58" t="s">
        <v>459</v>
      </c>
      <c r="C823" s="58" t="s">
        <v>13</v>
      </c>
      <c r="D823" s="60">
        <v>29861</v>
      </c>
      <c r="E823" s="58">
        <v>44</v>
      </c>
      <c r="F823" s="58" t="s">
        <v>31</v>
      </c>
      <c r="G823" s="58" t="s">
        <v>15</v>
      </c>
      <c r="H823" s="58">
        <v>9</v>
      </c>
      <c r="I823" s="58" t="s">
        <v>1589</v>
      </c>
      <c r="J823" s="58" t="s">
        <v>1594</v>
      </c>
      <c r="K823" s="60">
        <v>45358</v>
      </c>
      <c r="L823" s="58" t="s">
        <v>26</v>
      </c>
      <c r="M823" s="60">
        <v>45412</v>
      </c>
      <c r="N823" s="58" t="s">
        <v>1668</v>
      </c>
      <c r="O823" s="58">
        <v>2500</v>
      </c>
      <c r="P823" s="58">
        <v>54</v>
      </c>
      <c r="Q823" s="59" t="s">
        <v>1616</v>
      </c>
      <c r="R823" s="58">
        <v>2024</v>
      </c>
      <c r="S823" s="58">
        <v>4</v>
      </c>
    </row>
    <row r="824" spans="1:19" x14ac:dyDescent="0.25">
      <c r="A824" s="58">
        <v>1680</v>
      </c>
      <c r="B824" s="58" t="s">
        <v>981</v>
      </c>
      <c r="C824" s="58" t="s">
        <v>13</v>
      </c>
      <c r="D824" s="60">
        <v>29128</v>
      </c>
      <c r="E824" s="58">
        <v>46</v>
      </c>
      <c r="F824" s="58" t="s">
        <v>31</v>
      </c>
      <c r="G824" s="58" t="s">
        <v>18</v>
      </c>
      <c r="H824" s="58">
        <v>2</v>
      </c>
      <c r="I824" s="58" t="s">
        <v>1590</v>
      </c>
      <c r="J824" s="58" t="s">
        <v>1594</v>
      </c>
      <c r="K824" s="60">
        <v>45348</v>
      </c>
      <c r="L824" s="58" t="s">
        <v>26</v>
      </c>
      <c r="M824" s="60">
        <v>45390</v>
      </c>
      <c r="N824" s="58" t="s">
        <v>1668</v>
      </c>
      <c r="O824" s="58">
        <v>2600</v>
      </c>
      <c r="P824" s="58">
        <v>42</v>
      </c>
      <c r="Q824" s="59" t="s">
        <v>1616</v>
      </c>
      <c r="R824" s="58">
        <v>2024</v>
      </c>
      <c r="S824" s="58">
        <v>4</v>
      </c>
    </row>
    <row r="825" spans="1:19" x14ac:dyDescent="0.25">
      <c r="A825" s="58">
        <v>1691</v>
      </c>
      <c r="B825" s="58" t="s">
        <v>233</v>
      </c>
      <c r="C825" s="58" t="s">
        <v>13</v>
      </c>
      <c r="D825" s="60">
        <v>29721</v>
      </c>
      <c r="E825" s="58">
        <v>45</v>
      </c>
      <c r="F825" s="58" t="s">
        <v>31</v>
      </c>
      <c r="G825" s="58" t="s">
        <v>18</v>
      </c>
      <c r="H825" s="58">
        <v>10</v>
      </c>
      <c r="I825" s="58" t="s">
        <v>1584</v>
      </c>
      <c r="J825" s="58" t="s">
        <v>1594</v>
      </c>
      <c r="K825" s="60">
        <v>45355</v>
      </c>
      <c r="L825" s="58" t="s">
        <v>26</v>
      </c>
      <c r="M825" s="60">
        <v>45395</v>
      </c>
      <c r="N825" s="58" t="s">
        <v>1668</v>
      </c>
      <c r="O825" s="58">
        <v>2000</v>
      </c>
      <c r="P825" s="58">
        <v>40</v>
      </c>
      <c r="Q825" s="59" t="s">
        <v>1616</v>
      </c>
      <c r="R825" s="58">
        <v>2024</v>
      </c>
      <c r="S825" s="58">
        <v>4</v>
      </c>
    </row>
    <row r="826" spans="1:19" x14ac:dyDescent="0.25">
      <c r="A826" s="58">
        <v>2966</v>
      </c>
      <c r="B826" s="58" t="s">
        <v>504</v>
      </c>
      <c r="C826" s="58" t="s">
        <v>13</v>
      </c>
      <c r="D826" s="60">
        <v>29882</v>
      </c>
      <c r="E826" s="58">
        <v>44</v>
      </c>
      <c r="F826" s="58" t="s">
        <v>31</v>
      </c>
      <c r="G826" s="58" t="s">
        <v>15</v>
      </c>
      <c r="H826" s="58">
        <v>11</v>
      </c>
      <c r="I826" s="58" t="s">
        <v>1590</v>
      </c>
      <c r="J826" s="58" t="s">
        <v>1594</v>
      </c>
      <c r="K826" s="60">
        <v>44968</v>
      </c>
      <c r="L826" s="58" t="s">
        <v>26</v>
      </c>
      <c r="M826" s="60">
        <v>45017</v>
      </c>
      <c r="N826" s="58" t="s">
        <v>1668</v>
      </c>
      <c r="O826" s="58">
        <v>3000</v>
      </c>
      <c r="P826" s="58">
        <v>49</v>
      </c>
      <c r="Q826" s="59" t="s">
        <v>1616</v>
      </c>
      <c r="R826" s="58">
        <v>2023</v>
      </c>
      <c r="S826" s="58">
        <v>4</v>
      </c>
    </row>
    <row r="827" spans="1:19" x14ac:dyDescent="0.25">
      <c r="A827" s="58">
        <v>3244</v>
      </c>
      <c r="B827" s="58" t="s">
        <v>1037</v>
      </c>
      <c r="C827" s="58" t="s">
        <v>13</v>
      </c>
      <c r="D827" s="60">
        <v>27997</v>
      </c>
      <c r="E827" s="58">
        <v>50</v>
      </c>
      <c r="F827" s="58" t="s">
        <v>31</v>
      </c>
      <c r="G827" s="58" t="s">
        <v>21</v>
      </c>
      <c r="H827" s="58">
        <v>15</v>
      </c>
      <c r="I827" s="58" t="s">
        <v>1579</v>
      </c>
      <c r="J827" s="58" t="s">
        <v>1594</v>
      </c>
      <c r="K827" s="60">
        <v>45345</v>
      </c>
      <c r="L827" s="58" t="s">
        <v>26</v>
      </c>
      <c r="M827" s="60">
        <v>45392</v>
      </c>
      <c r="N827" s="58" t="s">
        <v>1668</v>
      </c>
      <c r="O827" s="58">
        <v>2800</v>
      </c>
      <c r="P827" s="58">
        <v>47</v>
      </c>
      <c r="Q827" s="59" t="s">
        <v>1616</v>
      </c>
      <c r="R827" s="58">
        <v>2024</v>
      </c>
      <c r="S827" s="58">
        <v>4</v>
      </c>
    </row>
    <row r="828" spans="1:19" x14ac:dyDescent="0.25">
      <c r="A828" s="58">
        <v>3398</v>
      </c>
      <c r="B828" s="58" t="s">
        <v>524</v>
      </c>
      <c r="C828" s="58" t="s">
        <v>13</v>
      </c>
      <c r="D828" s="60">
        <v>28860</v>
      </c>
      <c r="E828" s="58">
        <v>47</v>
      </c>
      <c r="F828" s="58" t="s">
        <v>31</v>
      </c>
      <c r="G828" s="58" t="s">
        <v>18</v>
      </c>
      <c r="H828" s="58">
        <v>17</v>
      </c>
      <c r="I828" s="58" t="s">
        <v>1583</v>
      </c>
      <c r="J828" s="58" t="s">
        <v>1594</v>
      </c>
      <c r="K828" s="60">
        <v>45352</v>
      </c>
      <c r="L828" s="58" t="s">
        <v>26</v>
      </c>
      <c r="M828" s="60">
        <v>45405</v>
      </c>
      <c r="N828" s="58" t="s">
        <v>1668</v>
      </c>
      <c r="O828" s="58">
        <v>2400</v>
      </c>
      <c r="P828" s="58">
        <v>53</v>
      </c>
      <c r="Q828" s="59" t="s">
        <v>1616</v>
      </c>
      <c r="R828" s="58">
        <v>2024</v>
      </c>
      <c r="S828" s="58">
        <v>4</v>
      </c>
    </row>
    <row r="829" spans="1:19" x14ac:dyDescent="0.25">
      <c r="A829" s="58">
        <v>3655</v>
      </c>
      <c r="B829" s="58" t="s">
        <v>1043</v>
      </c>
      <c r="C829" s="58" t="s">
        <v>13</v>
      </c>
      <c r="D829" s="60">
        <v>30428</v>
      </c>
      <c r="E829" s="58">
        <v>43</v>
      </c>
      <c r="F829" s="58" t="s">
        <v>31</v>
      </c>
      <c r="G829" s="58" t="s">
        <v>15</v>
      </c>
      <c r="H829" s="58">
        <v>17</v>
      </c>
      <c r="I829" s="58" t="s">
        <v>1584</v>
      </c>
      <c r="J829" s="58" t="s">
        <v>1594</v>
      </c>
      <c r="K829" s="60">
        <v>45378</v>
      </c>
      <c r="L829" s="58" t="s">
        <v>26</v>
      </c>
      <c r="M829" s="60">
        <v>45412</v>
      </c>
      <c r="N829" s="58" t="s">
        <v>1668</v>
      </c>
      <c r="O829" s="58">
        <v>3600</v>
      </c>
      <c r="P829" s="58">
        <v>34</v>
      </c>
      <c r="Q829" s="59" t="s">
        <v>1616</v>
      </c>
      <c r="R829" s="58">
        <v>2024</v>
      </c>
      <c r="S829" s="58">
        <v>4</v>
      </c>
    </row>
    <row r="830" spans="1:19" x14ac:dyDescent="0.25">
      <c r="A830" s="58">
        <v>3987</v>
      </c>
      <c r="B830" s="58" t="s">
        <v>933</v>
      </c>
      <c r="C830" s="58" t="s">
        <v>13</v>
      </c>
      <c r="D830" s="60">
        <v>27707</v>
      </c>
      <c r="E830" s="58">
        <v>50</v>
      </c>
      <c r="F830" s="58" t="s">
        <v>31</v>
      </c>
      <c r="G830" s="58" t="s">
        <v>19</v>
      </c>
      <c r="H830" s="58">
        <v>10</v>
      </c>
      <c r="I830" s="58" t="s">
        <v>1582</v>
      </c>
      <c r="J830" s="58" t="s">
        <v>1594</v>
      </c>
      <c r="K830" s="60">
        <v>45360</v>
      </c>
      <c r="L830" s="58" t="s">
        <v>26</v>
      </c>
      <c r="M830" s="60">
        <v>45406</v>
      </c>
      <c r="N830" s="58" t="s">
        <v>1668</v>
      </c>
      <c r="O830" s="58">
        <v>3600</v>
      </c>
      <c r="P830" s="58">
        <v>46</v>
      </c>
      <c r="Q830" s="59" t="s">
        <v>1616</v>
      </c>
      <c r="R830" s="58">
        <v>2024</v>
      </c>
      <c r="S830" s="58">
        <v>4</v>
      </c>
    </row>
    <row r="831" spans="1:19" x14ac:dyDescent="0.25">
      <c r="A831" s="58">
        <v>1269</v>
      </c>
      <c r="B831" s="58" t="s">
        <v>197</v>
      </c>
      <c r="C831" s="58" t="s">
        <v>13</v>
      </c>
      <c r="D831" s="60">
        <v>33767</v>
      </c>
      <c r="E831" s="58">
        <v>34</v>
      </c>
      <c r="F831" s="58" t="s">
        <v>14</v>
      </c>
      <c r="G831" s="58" t="s">
        <v>19</v>
      </c>
      <c r="H831" s="58">
        <v>1</v>
      </c>
      <c r="I831" s="58" t="s">
        <v>1584</v>
      </c>
      <c r="J831" s="58" t="s">
        <v>1594</v>
      </c>
      <c r="K831" s="60">
        <v>45343</v>
      </c>
      <c r="L831" s="58" t="s">
        <v>26</v>
      </c>
      <c r="M831" s="60">
        <v>45391</v>
      </c>
      <c r="N831" s="58" t="s">
        <v>1668</v>
      </c>
      <c r="O831" s="58">
        <v>3000</v>
      </c>
      <c r="P831" s="58">
        <v>48</v>
      </c>
      <c r="Q831" s="59" t="s">
        <v>1616</v>
      </c>
      <c r="R831" s="58">
        <v>2024</v>
      </c>
      <c r="S831" s="58">
        <v>4</v>
      </c>
    </row>
    <row r="832" spans="1:19" x14ac:dyDescent="0.25">
      <c r="A832" s="58">
        <v>1317</v>
      </c>
      <c r="B832" s="58" t="s">
        <v>1396</v>
      </c>
      <c r="C832" s="58" t="s">
        <v>13</v>
      </c>
      <c r="D832" s="60">
        <v>33584</v>
      </c>
      <c r="E832" s="58">
        <v>34</v>
      </c>
      <c r="F832" s="58" t="s">
        <v>14</v>
      </c>
      <c r="G832" s="58" t="s">
        <v>18</v>
      </c>
      <c r="H832" s="58">
        <v>16</v>
      </c>
      <c r="I832" s="58" t="s">
        <v>1576</v>
      </c>
      <c r="J832" s="58" t="s">
        <v>1594</v>
      </c>
      <c r="K832" s="60">
        <v>44981</v>
      </c>
      <c r="L832" s="58" t="s">
        <v>26</v>
      </c>
      <c r="M832" s="60">
        <v>45038</v>
      </c>
      <c r="N832" s="58" t="s">
        <v>1668</v>
      </c>
      <c r="O832" s="58">
        <v>2700</v>
      </c>
      <c r="P832" s="58">
        <v>57</v>
      </c>
      <c r="Q832" s="59" t="s">
        <v>1616</v>
      </c>
      <c r="R832" s="58">
        <v>2023</v>
      </c>
      <c r="S832" s="58">
        <v>4</v>
      </c>
    </row>
    <row r="833" spans="1:19" x14ac:dyDescent="0.25">
      <c r="A833" s="58">
        <v>1448</v>
      </c>
      <c r="B833" s="58" t="s">
        <v>442</v>
      </c>
      <c r="C833" s="58" t="s">
        <v>13</v>
      </c>
      <c r="D833" s="60">
        <v>32362</v>
      </c>
      <c r="E833" s="58">
        <v>38</v>
      </c>
      <c r="F833" s="58" t="s">
        <v>14</v>
      </c>
      <c r="G833" s="58" t="s">
        <v>15</v>
      </c>
      <c r="H833" s="58">
        <v>16</v>
      </c>
      <c r="I833" s="58" t="s">
        <v>1587</v>
      </c>
      <c r="J833" s="58" t="s">
        <v>1594</v>
      </c>
      <c r="K833" s="60">
        <v>44978</v>
      </c>
      <c r="L833" s="58" t="s">
        <v>26</v>
      </c>
      <c r="M833" s="60">
        <v>45035</v>
      </c>
      <c r="N833" s="58" t="s">
        <v>1668</v>
      </c>
      <c r="O833" s="58">
        <v>3100</v>
      </c>
      <c r="P833" s="58">
        <v>57</v>
      </c>
      <c r="Q833" s="59" t="s">
        <v>1616</v>
      </c>
      <c r="R833" s="58">
        <v>2023</v>
      </c>
      <c r="S833" s="58">
        <v>4</v>
      </c>
    </row>
    <row r="834" spans="1:19" x14ac:dyDescent="0.25">
      <c r="A834" s="58">
        <v>1592</v>
      </c>
      <c r="B834" s="58" t="s">
        <v>1002</v>
      </c>
      <c r="C834" s="58" t="s">
        <v>13</v>
      </c>
      <c r="D834" s="60">
        <v>32188</v>
      </c>
      <c r="E834" s="58">
        <v>38</v>
      </c>
      <c r="F834" s="58" t="s">
        <v>14</v>
      </c>
      <c r="G834" s="58" t="s">
        <v>19</v>
      </c>
      <c r="H834" s="58">
        <v>9</v>
      </c>
      <c r="I834" s="58" t="s">
        <v>1589</v>
      </c>
      <c r="J834" s="58" t="s">
        <v>1594</v>
      </c>
      <c r="K834" s="60">
        <v>45349</v>
      </c>
      <c r="L834" s="58" t="s">
        <v>26</v>
      </c>
      <c r="M834" s="60">
        <v>45403</v>
      </c>
      <c r="N834" s="58" t="s">
        <v>1668</v>
      </c>
      <c r="O834" s="58">
        <v>3100</v>
      </c>
      <c r="P834" s="58">
        <v>54</v>
      </c>
      <c r="Q834" s="59" t="s">
        <v>1616</v>
      </c>
      <c r="R834" s="58">
        <v>2024</v>
      </c>
      <c r="S834" s="58">
        <v>4</v>
      </c>
    </row>
    <row r="835" spans="1:19" x14ac:dyDescent="0.25">
      <c r="A835" s="58">
        <v>1719</v>
      </c>
      <c r="B835" s="58" t="s">
        <v>836</v>
      </c>
      <c r="C835" s="58" t="s">
        <v>13</v>
      </c>
      <c r="D835" s="60">
        <v>34489</v>
      </c>
      <c r="E835" s="58">
        <v>32</v>
      </c>
      <c r="F835" s="58" t="s">
        <v>14</v>
      </c>
      <c r="G835" s="58" t="s">
        <v>18</v>
      </c>
      <c r="H835" s="58">
        <v>12</v>
      </c>
      <c r="I835" s="58" t="s">
        <v>1590</v>
      </c>
      <c r="J835" s="58" t="s">
        <v>1594</v>
      </c>
      <c r="K835" s="60">
        <v>44993</v>
      </c>
      <c r="L835" s="58" t="s">
        <v>26</v>
      </c>
      <c r="M835" s="60">
        <v>45031</v>
      </c>
      <c r="N835" s="58" t="s">
        <v>1668</v>
      </c>
      <c r="O835" s="58">
        <v>3500</v>
      </c>
      <c r="P835" s="58">
        <v>38</v>
      </c>
      <c r="Q835" s="59" t="s">
        <v>1616</v>
      </c>
      <c r="R835" s="58">
        <v>2023</v>
      </c>
      <c r="S835" s="58">
        <v>4</v>
      </c>
    </row>
    <row r="836" spans="1:19" x14ac:dyDescent="0.25">
      <c r="A836" s="58">
        <v>2069</v>
      </c>
      <c r="B836" s="58" t="s">
        <v>1282</v>
      </c>
      <c r="C836" s="58" t="s">
        <v>13</v>
      </c>
      <c r="D836" s="60">
        <v>32725</v>
      </c>
      <c r="E836" s="58">
        <v>37</v>
      </c>
      <c r="F836" s="58" t="s">
        <v>14</v>
      </c>
      <c r="G836" s="58" t="s">
        <v>18</v>
      </c>
      <c r="H836" s="58">
        <v>9</v>
      </c>
      <c r="I836" s="58" t="s">
        <v>1576</v>
      </c>
      <c r="J836" s="58" t="s">
        <v>1594</v>
      </c>
      <c r="K836" s="60">
        <v>44987</v>
      </c>
      <c r="L836" s="58" t="s">
        <v>26</v>
      </c>
      <c r="M836" s="60">
        <v>45017</v>
      </c>
      <c r="N836" s="58" t="s">
        <v>1668</v>
      </c>
      <c r="O836" s="58">
        <v>3800</v>
      </c>
      <c r="P836" s="58">
        <v>30</v>
      </c>
      <c r="Q836" s="59" t="s">
        <v>1616</v>
      </c>
      <c r="R836" s="58">
        <v>2023</v>
      </c>
      <c r="S836" s="58">
        <v>4</v>
      </c>
    </row>
    <row r="837" spans="1:19" x14ac:dyDescent="0.25">
      <c r="A837" s="58">
        <v>2296</v>
      </c>
      <c r="B837" s="58" t="s">
        <v>1007</v>
      </c>
      <c r="C837" s="58" t="s">
        <v>13</v>
      </c>
      <c r="D837" s="60">
        <v>34147</v>
      </c>
      <c r="E837" s="58">
        <v>33</v>
      </c>
      <c r="F837" s="58" t="s">
        <v>14</v>
      </c>
      <c r="G837" s="58" t="s">
        <v>21</v>
      </c>
      <c r="H837" s="58">
        <v>19</v>
      </c>
      <c r="I837" s="58" t="s">
        <v>1578</v>
      </c>
      <c r="J837" s="58" t="s">
        <v>1594</v>
      </c>
      <c r="K837" s="60">
        <v>44986</v>
      </c>
      <c r="L837" s="58" t="s">
        <v>26</v>
      </c>
      <c r="M837" s="60">
        <v>45041</v>
      </c>
      <c r="N837" s="58" t="s">
        <v>1668</v>
      </c>
      <c r="O837" s="58">
        <v>2300</v>
      </c>
      <c r="P837" s="58">
        <v>55</v>
      </c>
      <c r="Q837" s="59" t="s">
        <v>1616</v>
      </c>
      <c r="R837" s="58">
        <v>2023</v>
      </c>
      <c r="S837" s="58">
        <v>4</v>
      </c>
    </row>
    <row r="838" spans="1:19" x14ac:dyDescent="0.25">
      <c r="A838" s="58">
        <v>2876</v>
      </c>
      <c r="B838" s="58" t="s">
        <v>1024</v>
      </c>
      <c r="C838" s="58" t="s">
        <v>13</v>
      </c>
      <c r="D838" s="60">
        <v>33748</v>
      </c>
      <c r="E838" s="58">
        <v>34</v>
      </c>
      <c r="F838" s="58" t="s">
        <v>14</v>
      </c>
      <c r="G838" s="58" t="s">
        <v>19</v>
      </c>
      <c r="H838" s="58">
        <v>8</v>
      </c>
      <c r="I838" s="58" t="s">
        <v>1586</v>
      </c>
      <c r="J838" s="58" t="s">
        <v>1594</v>
      </c>
      <c r="K838" s="60">
        <v>45353</v>
      </c>
      <c r="L838" s="58" t="s">
        <v>26</v>
      </c>
      <c r="M838" s="60">
        <v>45396</v>
      </c>
      <c r="N838" s="58" t="s">
        <v>1668</v>
      </c>
      <c r="O838" s="58">
        <v>3700</v>
      </c>
      <c r="P838" s="58">
        <v>43</v>
      </c>
      <c r="Q838" s="59" t="s">
        <v>1616</v>
      </c>
      <c r="R838" s="58">
        <v>2024</v>
      </c>
      <c r="S838" s="58">
        <v>4</v>
      </c>
    </row>
    <row r="839" spans="1:19" x14ac:dyDescent="0.25">
      <c r="A839" s="58">
        <v>2955</v>
      </c>
      <c r="B839" s="58" t="s">
        <v>1031</v>
      </c>
      <c r="C839" s="58" t="s">
        <v>13</v>
      </c>
      <c r="D839" s="60">
        <v>32515</v>
      </c>
      <c r="E839" s="58">
        <v>37</v>
      </c>
      <c r="F839" s="58" t="s">
        <v>14</v>
      </c>
      <c r="G839" s="58" t="s">
        <v>19</v>
      </c>
      <c r="H839" s="58">
        <v>6</v>
      </c>
      <c r="I839" s="58" t="s">
        <v>1577</v>
      </c>
      <c r="J839" s="58" t="s">
        <v>1594</v>
      </c>
      <c r="K839" s="60">
        <v>44972</v>
      </c>
      <c r="L839" s="58" t="s">
        <v>26</v>
      </c>
      <c r="M839" s="60">
        <v>45020</v>
      </c>
      <c r="N839" s="58" t="s">
        <v>1668</v>
      </c>
      <c r="O839" s="58">
        <v>3500</v>
      </c>
      <c r="P839" s="58">
        <v>48</v>
      </c>
      <c r="Q839" s="59" t="s">
        <v>1616</v>
      </c>
      <c r="R839" s="58">
        <v>2023</v>
      </c>
      <c r="S839" s="58">
        <v>4</v>
      </c>
    </row>
    <row r="840" spans="1:19" x14ac:dyDescent="0.25">
      <c r="A840" s="58">
        <v>3770</v>
      </c>
      <c r="B840" s="58" t="s">
        <v>539</v>
      </c>
      <c r="C840" s="58" t="s">
        <v>13</v>
      </c>
      <c r="D840" s="60">
        <v>31373</v>
      </c>
      <c r="E840" s="58">
        <v>40</v>
      </c>
      <c r="F840" s="58" t="s">
        <v>14</v>
      </c>
      <c r="G840" s="58" t="s">
        <v>19</v>
      </c>
      <c r="H840" s="58">
        <v>8</v>
      </c>
      <c r="I840" s="58" t="s">
        <v>1583</v>
      </c>
      <c r="J840" s="58" t="s">
        <v>1594</v>
      </c>
      <c r="K840" s="60">
        <v>44999</v>
      </c>
      <c r="L840" s="58" t="s">
        <v>26</v>
      </c>
      <c r="M840" s="60">
        <v>45046</v>
      </c>
      <c r="N840" s="58" t="s">
        <v>1668</v>
      </c>
      <c r="O840" s="58">
        <v>3000</v>
      </c>
      <c r="P840" s="58">
        <v>47</v>
      </c>
      <c r="Q840" s="59" t="s">
        <v>1616</v>
      </c>
      <c r="R840" s="58">
        <v>2023</v>
      </c>
      <c r="S840" s="58">
        <v>4</v>
      </c>
    </row>
    <row r="841" spans="1:19" x14ac:dyDescent="0.25">
      <c r="A841" s="58">
        <v>1946</v>
      </c>
      <c r="B841" s="58" t="s">
        <v>1464</v>
      </c>
      <c r="C841" s="58" t="s">
        <v>23</v>
      </c>
      <c r="D841" s="60">
        <v>28363</v>
      </c>
      <c r="E841" s="58">
        <v>49</v>
      </c>
      <c r="F841" s="58" t="s">
        <v>31</v>
      </c>
      <c r="G841" s="58" t="s">
        <v>21</v>
      </c>
      <c r="H841" s="58">
        <v>8</v>
      </c>
      <c r="I841" s="58" t="s">
        <v>1587</v>
      </c>
      <c r="J841" s="58" t="s">
        <v>1594</v>
      </c>
      <c r="K841" s="60">
        <v>45333</v>
      </c>
      <c r="L841" s="58" t="s">
        <v>24</v>
      </c>
      <c r="M841" s="60">
        <v>45385</v>
      </c>
      <c r="N841" s="58" t="s">
        <v>1668</v>
      </c>
      <c r="O841" s="58">
        <v>2800</v>
      </c>
      <c r="P841" s="58">
        <v>52</v>
      </c>
      <c r="Q841" s="59" t="s">
        <v>1616</v>
      </c>
      <c r="R841" s="58">
        <v>2024</v>
      </c>
      <c r="S841" s="58">
        <v>4</v>
      </c>
    </row>
    <row r="842" spans="1:19" x14ac:dyDescent="0.25">
      <c r="A842" s="58">
        <v>1452</v>
      </c>
      <c r="B842" s="58" t="s">
        <v>1060</v>
      </c>
      <c r="C842" s="58" t="s">
        <v>13</v>
      </c>
      <c r="D842" s="60">
        <v>33185</v>
      </c>
      <c r="E842" s="58">
        <v>35</v>
      </c>
      <c r="F842" s="58" t="s">
        <v>14</v>
      </c>
      <c r="G842" s="58" t="s">
        <v>19</v>
      </c>
      <c r="H842" s="58">
        <v>6</v>
      </c>
      <c r="I842" s="58" t="s">
        <v>1581</v>
      </c>
      <c r="J842" s="58" t="s">
        <v>1594</v>
      </c>
      <c r="K842" s="60">
        <v>45006</v>
      </c>
      <c r="L842" s="58" t="s">
        <v>24</v>
      </c>
      <c r="M842" s="60">
        <v>45042</v>
      </c>
      <c r="N842" s="58" t="s">
        <v>1668</v>
      </c>
      <c r="O842" s="58">
        <v>2700</v>
      </c>
      <c r="P842" s="58">
        <v>36</v>
      </c>
      <c r="Q842" s="59" t="s">
        <v>1616</v>
      </c>
      <c r="R842" s="58">
        <v>2023</v>
      </c>
      <c r="S842" s="58">
        <v>4</v>
      </c>
    </row>
    <row r="843" spans="1:19" x14ac:dyDescent="0.25">
      <c r="A843" s="58">
        <v>2075</v>
      </c>
      <c r="B843" s="58" t="s">
        <v>224</v>
      </c>
      <c r="C843" s="58" t="s">
        <v>13</v>
      </c>
      <c r="D843" s="60">
        <v>32551</v>
      </c>
      <c r="E843" s="58">
        <v>37</v>
      </c>
      <c r="F843" s="58" t="s">
        <v>14</v>
      </c>
      <c r="G843" s="58" t="s">
        <v>19</v>
      </c>
      <c r="H843" s="58">
        <v>17</v>
      </c>
      <c r="I843" s="58" t="s">
        <v>1588</v>
      </c>
      <c r="J843" s="58" t="s">
        <v>1594</v>
      </c>
      <c r="K843" s="60">
        <v>44967</v>
      </c>
      <c r="L843" s="58" t="s">
        <v>24</v>
      </c>
      <c r="M843" s="60">
        <v>45026</v>
      </c>
      <c r="N843" s="58" t="s">
        <v>1668</v>
      </c>
      <c r="O843" s="58">
        <v>3500</v>
      </c>
      <c r="P843" s="58">
        <v>59</v>
      </c>
      <c r="Q843" s="59" t="s">
        <v>1616</v>
      </c>
      <c r="R843" s="58">
        <v>2023</v>
      </c>
      <c r="S843" s="58">
        <v>4</v>
      </c>
    </row>
    <row r="844" spans="1:19" x14ac:dyDescent="0.25">
      <c r="A844" s="58">
        <v>2401</v>
      </c>
      <c r="B844" s="58" t="s">
        <v>1191</v>
      </c>
      <c r="C844" s="58" t="s">
        <v>13</v>
      </c>
      <c r="D844" s="60">
        <v>31874</v>
      </c>
      <c r="E844" s="58">
        <v>39</v>
      </c>
      <c r="F844" s="58" t="s">
        <v>14</v>
      </c>
      <c r="G844" s="58" t="s">
        <v>15</v>
      </c>
      <c r="H844" s="58">
        <v>1</v>
      </c>
      <c r="I844" s="58" t="s">
        <v>1579</v>
      </c>
      <c r="J844" s="58" t="s">
        <v>1594</v>
      </c>
      <c r="K844" s="60">
        <v>44981</v>
      </c>
      <c r="L844" s="58" t="s">
        <v>24</v>
      </c>
      <c r="M844" s="60">
        <v>45036</v>
      </c>
      <c r="N844" s="58" t="s">
        <v>1668</v>
      </c>
      <c r="O844" s="58">
        <v>3900</v>
      </c>
      <c r="P844" s="58">
        <v>55</v>
      </c>
      <c r="Q844" s="59" t="s">
        <v>1616</v>
      </c>
      <c r="R844" s="58">
        <v>2023</v>
      </c>
      <c r="S844" s="58">
        <v>4</v>
      </c>
    </row>
    <row r="845" spans="1:19" x14ac:dyDescent="0.25">
      <c r="A845" s="58">
        <v>2945</v>
      </c>
      <c r="B845" s="58" t="s">
        <v>133</v>
      </c>
      <c r="C845" s="58" t="s">
        <v>13</v>
      </c>
      <c r="D845" s="60">
        <v>33374</v>
      </c>
      <c r="E845" s="58">
        <v>35</v>
      </c>
      <c r="F845" s="58" t="s">
        <v>14</v>
      </c>
      <c r="G845" s="58" t="s">
        <v>15</v>
      </c>
      <c r="H845" s="58">
        <v>5</v>
      </c>
      <c r="I845" s="58" t="s">
        <v>1576</v>
      </c>
      <c r="J845" s="58" t="s">
        <v>1594</v>
      </c>
      <c r="K845" s="60">
        <v>45346</v>
      </c>
      <c r="L845" s="58" t="s">
        <v>24</v>
      </c>
      <c r="M845" s="60">
        <v>45391</v>
      </c>
      <c r="N845" s="58" t="s">
        <v>1668</v>
      </c>
      <c r="O845" s="58">
        <v>2600</v>
      </c>
      <c r="P845" s="58">
        <v>45</v>
      </c>
      <c r="Q845" s="59" t="s">
        <v>1616</v>
      </c>
      <c r="R845" s="58">
        <v>2024</v>
      </c>
      <c r="S845" s="58">
        <v>4</v>
      </c>
    </row>
    <row r="846" spans="1:19" x14ac:dyDescent="0.25">
      <c r="A846" s="58">
        <v>2997</v>
      </c>
      <c r="B846" s="58" t="s">
        <v>382</v>
      </c>
      <c r="C846" s="58" t="s">
        <v>13</v>
      </c>
      <c r="D846" s="60">
        <v>34586</v>
      </c>
      <c r="E846" s="58">
        <v>31</v>
      </c>
      <c r="F846" s="58" t="s">
        <v>14</v>
      </c>
      <c r="G846" s="58" t="s">
        <v>21</v>
      </c>
      <c r="H846" s="58">
        <v>18</v>
      </c>
      <c r="I846" s="58" t="s">
        <v>1589</v>
      </c>
      <c r="J846" s="58" t="s">
        <v>1594</v>
      </c>
      <c r="K846" s="60">
        <v>45351</v>
      </c>
      <c r="L846" s="58" t="s">
        <v>24</v>
      </c>
      <c r="M846" s="60">
        <v>45400</v>
      </c>
      <c r="N846" s="58" t="s">
        <v>1668</v>
      </c>
      <c r="O846" s="58">
        <v>2100</v>
      </c>
      <c r="P846" s="58">
        <v>49</v>
      </c>
      <c r="Q846" s="59" t="s">
        <v>1616</v>
      </c>
      <c r="R846" s="58">
        <v>2024</v>
      </c>
      <c r="S846" s="58">
        <v>4</v>
      </c>
    </row>
    <row r="847" spans="1:19" x14ac:dyDescent="0.25">
      <c r="A847" s="58">
        <v>3523</v>
      </c>
      <c r="B847" s="58" t="s">
        <v>1224</v>
      </c>
      <c r="C847" s="58" t="s">
        <v>13</v>
      </c>
      <c r="D847" s="60">
        <v>32539</v>
      </c>
      <c r="E847" s="58">
        <v>37</v>
      </c>
      <c r="F847" s="58" t="s">
        <v>14</v>
      </c>
      <c r="G847" s="58" t="s">
        <v>18</v>
      </c>
      <c r="H847" s="58">
        <v>1</v>
      </c>
      <c r="I847" s="58" t="s">
        <v>1588</v>
      </c>
      <c r="J847" s="58" t="s">
        <v>1594</v>
      </c>
      <c r="K847" s="60">
        <v>45341</v>
      </c>
      <c r="L847" s="58" t="s">
        <v>24</v>
      </c>
      <c r="M847" s="60">
        <v>45401</v>
      </c>
      <c r="N847" s="58" t="s">
        <v>1668</v>
      </c>
      <c r="O847" s="58">
        <v>2400</v>
      </c>
      <c r="P847" s="58">
        <v>60</v>
      </c>
      <c r="Q847" s="59" t="s">
        <v>1616</v>
      </c>
      <c r="R847" s="58">
        <v>2024</v>
      </c>
      <c r="S847" s="58">
        <v>4</v>
      </c>
    </row>
    <row r="848" spans="1:19" x14ac:dyDescent="0.25">
      <c r="A848" s="58">
        <v>3566</v>
      </c>
      <c r="B848" s="58" t="s">
        <v>124</v>
      </c>
      <c r="C848" s="58" t="s">
        <v>13</v>
      </c>
      <c r="D848" s="60">
        <v>33401</v>
      </c>
      <c r="E848" s="58">
        <v>35</v>
      </c>
      <c r="F848" s="58" t="s">
        <v>14</v>
      </c>
      <c r="G848" s="58" t="s">
        <v>18</v>
      </c>
      <c r="H848" s="58">
        <v>10</v>
      </c>
      <c r="I848" s="58" t="s">
        <v>1586</v>
      </c>
      <c r="J848" s="58" t="s">
        <v>1594</v>
      </c>
      <c r="K848" s="60">
        <v>44969</v>
      </c>
      <c r="L848" s="58" t="s">
        <v>24</v>
      </c>
      <c r="M848" s="60">
        <v>45024</v>
      </c>
      <c r="N848" s="58" t="s">
        <v>1668</v>
      </c>
      <c r="O848" s="58">
        <v>3900</v>
      </c>
      <c r="P848" s="58">
        <v>55</v>
      </c>
      <c r="Q848" s="59" t="s">
        <v>1616</v>
      </c>
      <c r="R848" s="58">
        <v>2023</v>
      </c>
      <c r="S848" s="58">
        <v>4</v>
      </c>
    </row>
    <row r="849" spans="1:19" x14ac:dyDescent="0.25">
      <c r="A849" s="58">
        <v>1479</v>
      </c>
      <c r="B849" s="58" t="s">
        <v>174</v>
      </c>
      <c r="C849" s="58" t="s">
        <v>13</v>
      </c>
      <c r="D849" s="60">
        <v>35622</v>
      </c>
      <c r="E849" s="58">
        <v>29</v>
      </c>
      <c r="F849" s="58" t="s">
        <v>1591</v>
      </c>
      <c r="G849" s="58" t="s">
        <v>15</v>
      </c>
      <c r="H849" s="58">
        <v>19</v>
      </c>
      <c r="I849" s="58" t="s">
        <v>1587</v>
      </c>
      <c r="J849" s="58" t="s">
        <v>1594</v>
      </c>
      <c r="K849" s="60">
        <v>45335</v>
      </c>
      <c r="L849" s="58" t="s">
        <v>24</v>
      </c>
      <c r="M849" s="60">
        <v>45385</v>
      </c>
      <c r="N849" s="58" t="s">
        <v>1668</v>
      </c>
      <c r="O849" s="58">
        <v>3400</v>
      </c>
      <c r="P849" s="58">
        <v>50</v>
      </c>
      <c r="Q849" s="59" t="s">
        <v>1616</v>
      </c>
      <c r="R849" s="58">
        <v>2024</v>
      </c>
      <c r="S849" s="58">
        <v>4</v>
      </c>
    </row>
    <row r="850" spans="1:19" x14ac:dyDescent="0.25">
      <c r="A850" s="58">
        <v>1585</v>
      </c>
      <c r="B850" s="58" t="s">
        <v>128</v>
      </c>
      <c r="C850" s="58" t="s">
        <v>13</v>
      </c>
      <c r="D850" s="60">
        <v>35388</v>
      </c>
      <c r="E850" s="58">
        <v>29</v>
      </c>
      <c r="F850" s="58" t="s">
        <v>1591</v>
      </c>
      <c r="G850" s="58" t="s">
        <v>19</v>
      </c>
      <c r="H850" s="58">
        <v>12</v>
      </c>
      <c r="I850" s="58" t="s">
        <v>1584</v>
      </c>
      <c r="J850" s="58" t="s">
        <v>1594</v>
      </c>
      <c r="K850" s="60">
        <v>45366</v>
      </c>
      <c r="L850" s="58" t="s">
        <v>24</v>
      </c>
      <c r="M850" s="60">
        <v>45411</v>
      </c>
      <c r="N850" s="58" t="s">
        <v>1668</v>
      </c>
      <c r="O850" s="58">
        <v>2400</v>
      </c>
      <c r="P850" s="58">
        <v>45</v>
      </c>
      <c r="Q850" s="59" t="s">
        <v>1616</v>
      </c>
      <c r="R850" s="58">
        <v>2024</v>
      </c>
      <c r="S850" s="58">
        <v>4</v>
      </c>
    </row>
    <row r="851" spans="1:19" x14ac:dyDescent="0.25">
      <c r="A851" s="58">
        <v>1641</v>
      </c>
      <c r="B851" s="58" t="s">
        <v>338</v>
      </c>
      <c r="C851" s="58" t="s">
        <v>13</v>
      </c>
      <c r="D851" s="60">
        <v>38192</v>
      </c>
      <c r="E851" s="58">
        <v>22</v>
      </c>
      <c r="F851" s="58" t="s">
        <v>1591</v>
      </c>
      <c r="G851" s="58" t="s">
        <v>15</v>
      </c>
      <c r="H851" s="58">
        <v>19</v>
      </c>
      <c r="I851" s="58" t="s">
        <v>1584</v>
      </c>
      <c r="J851" s="58" t="s">
        <v>1594</v>
      </c>
      <c r="K851" s="60">
        <v>45349</v>
      </c>
      <c r="L851" s="58" t="s">
        <v>24</v>
      </c>
      <c r="M851" s="60">
        <v>45403</v>
      </c>
      <c r="N851" s="58" t="s">
        <v>1668</v>
      </c>
      <c r="O851" s="58">
        <v>3300</v>
      </c>
      <c r="P851" s="58">
        <v>54</v>
      </c>
      <c r="Q851" s="59" t="s">
        <v>1616</v>
      </c>
      <c r="R851" s="58">
        <v>2024</v>
      </c>
      <c r="S851" s="58">
        <v>4</v>
      </c>
    </row>
    <row r="852" spans="1:19" x14ac:dyDescent="0.25">
      <c r="A852" s="58">
        <v>2543</v>
      </c>
      <c r="B852" s="58" t="s">
        <v>1471</v>
      </c>
      <c r="C852" s="58" t="s">
        <v>13</v>
      </c>
      <c r="D852" s="60">
        <v>38093</v>
      </c>
      <c r="E852" s="58">
        <v>22</v>
      </c>
      <c r="F852" s="58" t="s">
        <v>1591</v>
      </c>
      <c r="G852" s="58" t="s">
        <v>18</v>
      </c>
      <c r="H852" s="58">
        <v>10</v>
      </c>
      <c r="I852" s="58" t="s">
        <v>1583</v>
      </c>
      <c r="J852" s="58" t="s">
        <v>1594</v>
      </c>
      <c r="K852" s="60">
        <v>45347</v>
      </c>
      <c r="L852" s="58" t="s">
        <v>24</v>
      </c>
      <c r="M852" s="60">
        <v>45387</v>
      </c>
      <c r="N852" s="58" t="s">
        <v>1668</v>
      </c>
      <c r="O852" s="58">
        <v>2800</v>
      </c>
      <c r="P852" s="58">
        <v>40</v>
      </c>
      <c r="Q852" s="59" t="s">
        <v>1616</v>
      </c>
      <c r="R852" s="58">
        <v>2024</v>
      </c>
      <c r="S852" s="58">
        <v>4</v>
      </c>
    </row>
    <row r="853" spans="1:19" x14ac:dyDescent="0.25">
      <c r="A853" s="58">
        <v>2592</v>
      </c>
      <c r="B853" s="58" t="s">
        <v>358</v>
      </c>
      <c r="C853" s="58" t="s">
        <v>13</v>
      </c>
      <c r="D853" s="60">
        <v>36710</v>
      </c>
      <c r="E853" s="58">
        <v>26</v>
      </c>
      <c r="F853" s="58" t="s">
        <v>1591</v>
      </c>
      <c r="G853" s="58" t="s">
        <v>19</v>
      </c>
      <c r="H853" s="58">
        <v>10</v>
      </c>
      <c r="I853" s="58" t="s">
        <v>1580</v>
      </c>
      <c r="J853" s="58" t="s">
        <v>1594</v>
      </c>
      <c r="K853" s="60">
        <v>44984</v>
      </c>
      <c r="L853" s="58" t="s">
        <v>24</v>
      </c>
      <c r="M853" s="60">
        <v>45024</v>
      </c>
      <c r="N853" s="58" t="s">
        <v>1668</v>
      </c>
      <c r="O853" s="58">
        <v>3800</v>
      </c>
      <c r="P853" s="58">
        <v>40</v>
      </c>
      <c r="Q853" s="59" t="s">
        <v>1616</v>
      </c>
      <c r="R853" s="58">
        <v>2023</v>
      </c>
      <c r="S853" s="58">
        <v>4</v>
      </c>
    </row>
    <row r="854" spans="1:19" x14ac:dyDescent="0.25">
      <c r="A854" s="58">
        <v>2612</v>
      </c>
      <c r="B854" s="58" t="s">
        <v>161</v>
      </c>
      <c r="C854" s="58" t="s">
        <v>13</v>
      </c>
      <c r="D854" s="60">
        <v>35562</v>
      </c>
      <c r="E854" s="58">
        <v>29</v>
      </c>
      <c r="F854" s="58" t="s">
        <v>1591</v>
      </c>
      <c r="G854" s="58" t="s">
        <v>15</v>
      </c>
      <c r="H854" s="58">
        <v>12</v>
      </c>
      <c r="I854" s="58" t="s">
        <v>1579</v>
      </c>
      <c r="J854" s="58" t="s">
        <v>1594</v>
      </c>
      <c r="K854" s="60">
        <v>45365</v>
      </c>
      <c r="L854" s="58" t="s">
        <v>24</v>
      </c>
      <c r="M854" s="60">
        <v>45402</v>
      </c>
      <c r="N854" s="58" t="s">
        <v>1668</v>
      </c>
      <c r="O854" s="58">
        <v>3200</v>
      </c>
      <c r="P854" s="58">
        <v>37</v>
      </c>
      <c r="Q854" s="59" t="s">
        <v>1616</v>
      </c>
      <c r="R854" s="58">
        <v>2024</v>
      </c>
      <c r="S854" s="58">
        <v>4</v>
      </c>
    </row>
    <row r="855" spans="1:19" x14ac:dyDescent="0.25">
      <c r="A855" s="58">
        <v>2774</v>
      </c>
      <c r="B855" s="58" t="s">
        <v>725</v>
      </c>
      <c r="C855" s="58" t="s">
        <v>13</v>
      </c>
      <c r="D855" s="60">
        <v>36882</v>
      </c>
      <c r="E855" s="58">
        <v>25</v>
      </c>
      <c r="F855" s="58" t="s">
        <v>1591</v>
      </c>
      <c r="G855" s="58" t="s">
        <v>19</v>
      </c>
      <c r="H855" s="58">
        <v>5</v>
      </c>
      <c r="I855" s="58" t="s">
        <v>1580</v>
      </c>
      <c r="J855" s="58" t="s">
        <v>1594</v>
      </c>
      <c r="K855" s="60">
        <v>45368</v>
      </c>
      <c r="L855" s="58" t="s">
        <v>24</v>
      </c>
      <c r="M855" s="60">
        <v>45409</v>
      </c>
      <c r="N855" s="58" t="s">
        <v>1668</v>
      </c>
      <c r="O855" s="58">
        <v>2500</v>
      </c>
      <c r="P855" s="58">
        <v>41</v>
      </c>
      <c r="Q855" s="59" t="s">
        <v>1616</v>
      </c>
      <c r="R855" s="58">
        <v>2024</v>
      </c>
      <c r="S855" s="58">
        <v>4</v>
      </c>
    </row>
    <row r="856" spans="1:19" x14ac:dyDescent="0.25">
      <c r="A856" s="58">
        <v>2841</v>
      </c>
      <c r="B856" s="58" t="s">
        <v>1477</v>
      </c>
      <c r="C856" s="58" t="s">
        <v>13</v>
      </c>
      <c r="D856" s="60">
        <v>36963</v>
      </c>
      <c r="E856" s="58">
        <v>25</v>
      </c>
      <c r="F856" s="58" t="s">
        <v>1591</v>
      </c>
      <c r="G856" s="58" t="s">
        <v>19</v>
      </c>
      <c r="H856" s="58">
        <v>6</v>
      </c>
      <c r="I856" s="58" t="s">
        <v>1584</v>
      </c>
      <c r="J856" s="58" t="s">
        <v>1594</v>
      </c>
      <c r="K856" s="60">
        <v>44967</v>
      </c>
      <c r="L856" s="58" t="s">
        <v>24</v>
      </c>
      <c r="M856" s="60">
        <v>45020</v>
      </c>
      <c r="N856" s="58" t="s">
        <v>1668</v>
      </c>
      <c r="O856" s="58">
        <v>3200</v>
      </c>
      <c r="P856" s="58">
        <v>53</v>
      </c>
      <c r="Q856" s="59" t="s">
        <v>1616</v>
      </c>
      <c r="R856" s="58">
        <v>2023</v>
      </c>
      <c r="S856" s="58">
        <v>4</v>
      </c>
    </row>
    <row r="857" spans="1:19" x14ac:dyDescent="0.25">
      <c r="A857" s="58">
        <v>3256</v>
      </c>
      <c r="B857" s="58" t="s">
        <v>399</v>
      </c>
      <c r="C857" s="58" t="s">
        <v>13</v>
      </c>
      <c r="D857" s="60">
        <v>38199</v>
      </c>
      <c r="E857" s="58">
        <v>22</v>
      </c>
      <c r="F857" s="58" t="s">
        <v>1591</v>
      </c>
      <c r="G857" s="58" t="s">
        <v>21</v>
      </c>
      <c r="H857" s="58">
        <v>10</v>
      </c>
      <c r="I857" s="58" t="s">
        <v>1583</v>
      </c>
      <c r="J857" s="58" t="s">
        <v>1594</v>
      </c>
      <c r="K857" s="60">
        <v>45359</v>
      </c>
      <c r="L857" s="58" t="s">
        <v>24</v>
      </c>
      <c r="M857" s="60">
        <v>45392</v>
      </c>
      <c r="N857" s="58" t="s">
        <v>1668</v>
      </c>
      <c r="O857" s="58">
        <v>2100</v>
      </c>
      <c r="P857" s="58">
        <v>33</v>
      </c>
      <c r="Q857" s="59" t="s">
        <v>1616</v>
      </c>
      <c r="R857" s="58">
        <v>2024</v>
      </c>
      <c r="S857" s="58">
        <v>4</v>
      </c>
    </row>
    <row r="858" spans="1:19" x14ac:dyDescent="0.25">
      <c r="A858" s="58">
        <v>3664</v>
      </c>
      <c r="B858" s="58" t="s">
        <v>767</v>
      </c>
      <c r="C858" s="58" t="s">
        <v>13</v>
      </c>
      <c r="D858" s="60">
        <v>34958</v>
      </c>
      <c r="E858" s="58">
        <v>30</v>
      </c>
      <c r="F858" s="58" t="s">
        <v>1591</v>
      </c>
      <c r="G858" s="58" t="s">
        <v>18</v>
      </c>
      <c r="H858" s="58">
        <v>3</v>
      </c>
      <c r="I858" s="58" t="s">
        <v>1583</v>
      </c>
      <c r="J858" s="58" t="s">
        <v>1594</v>
      </c>
      <c r="K858" s="60">
        <v>45348</v>
      </c>
      <c r="L858" s="58" t="s">
        <v>24</v>
      </c>
      <c r="M858" s="60">
        <v>45384</v>
      </c>
      <c r="N858" s="58" t="s">
        <v>1668</v>
      </c>
      <c r="O858" s="58">
        <v>3000</v>
      </c>
      <c r="P858" s="58">
        <v>36</v>
      </c>
      <c r="Q858" s="59" t="s">
        <v>1616</v>
      </c>
      <c r="R858" s="58">
        <v>2024</v>
      </c>
      <c r="S858" s="58">
        <v>4</v>
      </c>
    </row>
    <row r="859" spans="1:19" x14ac:dyDescent="0.25">
      <c r="A859" s="58">
        <v>1005</v>
      </c>
      <c r="B859" s="58" t="s">
        <v>618</v>
      </c>
      <c r="C859" s="58" t="s">
        <v>13</v>
      </c>
      <c r="D859" s="60">
        <v>30934</v>
      </c>
      <c r="E859" s="58">
        <v>41</v>
      </c>
      <c r="F859" s="58" t="s">
        <v>31</v>
      </c>
      <c r="G859" s="58" t="s">
        <v>21</v>
      </c>
      <c r="H859" s="58">
        <v>0</v>
      </c>
      <c r="I859" s="58" t="s">
        <v>1576</v>
      </c>
      <c r="J859" s="58" t="s">
        <v>1594</v>
      </c>
      <c r="K859" s="60">
        <v>44965</v>
      </c>
      <c r="L859" s="58" t="s">
        <v>24</v>
      </c>
      <c r="M859" s="60">
        <v>45017</v>
      </c>
      <c r="N859" s="58" t="s">
        <v>1668</v>
      </c>
      <c r="O859" s="58">
        <v>3900</v>
      </c>
      <c r="P859" s="58">
        <v>52</v>
      </c>
      <c r="Q859" s="59" t="s">
        <v>1616</v>
      </c>
      <c r="R859" s="58">
        <v>2023</v>
      </c>
      <c r="S859" s="58">
        <v>4</v>
      </c>
    </row>
    <row r="860" spans="1:19" x14ac:dyDescent="0.25">
      <c r="A860" s="58">
        <v>1152</v>
      </c>
      <c r="B860" s="58" t="s">
        <v>1485</v>
      </c>
      <c r="C860" s="58" t="s">
        <v>13</v>
      </c>
      <c r="D860" s="60">
        <v>29634</v>
      </c>
      <c r="E860" s="58">
        <v>45</v>
      </c>
      <c r="F860" s="58" t="s">
        <v>31</v>
      </c>
      <c r="G860" s="58" t="s">
        <v>15</v>
      </c>
      <c r="H860" s="58">
        <v>19</v>
      </c>
      <c r="I860" s="58" t="s">
        <v>1576</v>
      </c>
      <c r="J860" s="58" t="s">
        <v>1594</v>
      </c>
      <c r="K860" s="60">
        <v>45323</v>
      </c>
      <c r="L860" s="58" t="s">
        <v>24</v>
      </c>
      <c r="M860" s="60">
        <v>45383</v>
      </c>
      <c r="N860" s="58" t="s">
        <v>1668</v>
      </c>
      <c r="O860" s="58">
        <v>2800</v>
      </c>
      <c r="P860" s="58">
        <v>60</v>
      </c>
      <c r="Q860" s="59" t="s">
        <v>1616</v>
      </c>
      <c r="R860" s="58">
        <v>2024</v>
      </c>
      <c r="S860" s="58">
        <v>4</v>
      </c>
    </row>
    <row r="861" spans="1:19" x14ac:dyDescent="0.25">
      <c r="A861" s="58">
        <v>1324</v>
      </c>
      <c r="B861" s="58" t="s">
        <v>344</v>
      </c>
      <c r="C861" s="58" t="s">
        <v>13</v>
      </c>
      <c r="D861" s="60">
        <v>30812</v>
      </c>
      <c r="E861" s="58">
        <v>42</v>
      </c>
      <c r="F861" s="58" t="s">
        <v>31</v>
      </c>
      <c r="G861" s="58" t="s">
        <v>21</v>
      </c>
      <c r="H861" s="58">
        <v>17</v>
      </c>
      <c r="I861" s="58" t="s">
        <v>1583</v>
      </c>
      <c r="J861" s="58" t="s">
        <v>1594</v>
      </c>
      <c r="K861" s="60">
        <v>45356</v>
      </c>
      <c r="L861" s="58" t="s">
        <v>24</v>
      </c>
      <c r="M861" s="60">
        <v>45408</v>
      </c>
      <c r="N861" s="58" t="s">
        <v>1668</v>
      </c>
      <c r="O861" s="58">
        <v>2100</v>
      </c>
      <c r="P861" s="58">
        <v>52</v>
      </c>
      <c r="Q861" s="59" t="s">
        <v>1616</v>
      </c>
      <c r="R861" s="58">
        <v>2024</v>
      </c>
      <c r="S861" s="58">
        <v>4</v>
      </c>
    </row>
    <row r="862" spans="1:19" x14ac:dyDescent="0.25">
      <c r="A862" s="58">
        <v>2228</v>
      </c>
      <c r="B862" s="58" t="s">
        <v>1468</v>
      </c>
      <c r="C862" s="58" t="s">
        <v>13</v>
      </c>
      <c r="D862" s="60">
        <v>28666</v>
      </c>
      <c r="E862" s="58">
        <v>48</v>
      </c>
      <c r="F862" s="58" t="s">
        <v>31</v>
      </c>
      <c r="G862" s="58" t="s">
        <v>19</v>
      </c>
      <c r="H862" s="58">
        <v>3</v>
      </c>
      <c r="I862" s="58" t="s">
        <v>1581</v>
      </c>
      <c r="J862" s="58" t="s">
        <v>1594</v>
      </c>
      <c r="K862" s="60">
        <v>45370</v>
      </c>
      <c r="L862" s="58" t="s">
        <v>24</v>
      </c>
      <c r="M862" s="60">
        <v>45411</v>
      </c>
      <c r="N862" s="58" t="s">
        <v>1668</v>
      </c>
      <c r="O862" s="58">
        <v>3800</v>
      </c>
      <c r="P862" s="58">
        <v>41</v>
      </c>
      <c r="Q862" s="59" t="s">
        <v>1616</v>
      </c>
      <c r="R862" s="58">
        <v>2024</v>
      </c>
      <c r="S862" s="58">
        <v>4</v>
      </c>
    </row>
    <row r="863" spans="1:19" x14ac:dyDescent="0.25">
      <c r="A863" s="58">
        <v>2431</v>
      </c>
      <c r="B863" s="58" t="s">
        <v>354</v>
      </c>
      <c r="C863" s="58" t="s">
        <v>13</v>
      </c>
      <c r="D863" s="60">
        <v>28019</v>
      </c>
      <c r="E863" s="58">
        <v>49</v>
      </c>
      <c r="F863" s="58" t="s">
        <v>31</v>
      </c>
      <c r="G863" s="58" t="s">
        <v>18</v>
      </c>
      <c r="H863" s="58">
        <v>14</v>
      </c>
      <c r="I863" s="58" t="s">
        <v>1588</v>
      </c>
      <c r="J863" s="58" t="s">
        <v>1594</v>
      </c>
      <c r="K863" s="60">
        <v>45011</v>
      </c>
      <c r="L863" s="58" t="s">
        <v>24</v>
      </c>
      <c r="M863" s="60">
        <v>45042</v>
      </c>
      <c r="N863" s="58" t="s">
        <v>1668</v>
      </c>
      <c r="O863" s="58">
        <v>2100</v>
      </c>
      <c r="P863" s="58">
        <v>31</v>
      </c>
      <c r="Q863" s="59" t="s">
        <v>1616</v>
      </c>
      <c r="R863" s="58">
        <v>2023</v>
      </c>
      <c r="S863" s="58">
        <v>4</v>
      </c>
    </row>
    <row r="864" spans="1:19" x14ac:dyDescent="0.25">
      <c r="A864" s="58">
        <v>2490</v>
      </c>
      <c r="B864" s="58" t="s">
        <v>250</v>
      </c>
      <c r="C864" s="58" t="s">
        <v>13</v>
      </c>
      <c r="D864" s="60">
        <v>27633</v>
      </c>
      <c r="E864" s="58">
        <v>51</v>
      </c>
      <c r="F864" s="58" t="s">
        <v>31</v>
      </c>
      <c r="G864" s="58" t="s">
        <v>21</v>
      </c>
      <c r="H864" s="58">
        <v>7</v>
      </c>
      <c r="I864" s="58" t="s">
        <v>1576</v>
      </c>
      <c r="J864" s="58" t="s">
        <v>1594</v>
      </c>
      <c r="K864" s="60">
        <v>44979</v>
      </c>
      <c r="L864" s="58" t="s">
        <v>24</v>
      </c>
      <c r="M864" s="60">
        <v>45025</v>
      </c>
      <c r="N864" s="58" t="s">
        <v>1668</v>
      </c>
      <c r="O864" s="58">
        <v>2900</v>
      </c>
      <c r="P864" s="58">
        <v>46</v>
      </c>
      <c r="Q864" s="59" t="s">
        <v>1616</v>
      </c>
      <c r="R864" s="58">
        <v>2023</v>
      </c>
      <c r="S864" s="58">
        <v>4</v>
      </c>
    </row>
    <row r="865" spans="1:19" x14ac:dyDescent="0.25">
      <c r="A865" s="58">
        <v>2744</v>
      </c>
      <c r="B865" s="58" t="s">
        <v>724</v>
      </c>
      <c r="C865" s="58" t="s">
        <v>13</v>
      </c>
      <c r="D865" s="60">
        <v>28435</v>
      </c>
      <c r="E865" s="58">
        <v>48</v>
      </c>
      <c r="F865" s="58" t="s">
        <v>31</v>
      </c>
      <c r="G865" s="58" t="s">
        <v>18</v>
      </c>
      <c r="H865" s="58">
        <v>10</v>
      </c>
      <c r="I865" s="58" t="s">
        <v>1580</v>
      </c>
      <c r="J865" s="58" t="s">
        <v>1594</v>
      </c>
      <c r="K865" s="60">
        <v>45355</v>
      </c>
      <c r="L865" s="58" t="s">
        <v>24</v>
      </c>
      <c r="M865" s="60">
        <v>45399</v>
      </c>
      <c r="N865" s="58" t="s">
        <v>1668</v>
      </c>
      <c r="O865" s="58">
        <v>3300</v>
      </c>
      <c r="P865" s="58">
        <v>44</v>
      </c>
      <c r="Q865" s="59" t="s">
        <v>1616</v>
      </c>
      <c r="R865" s="58">
        <v>2024</v>
      </c>
      <c r="S865" s="58">
        <v>4</v>
      </c>
    </row>
    <row r="866" spans="1:19" x14ac:dyDescent="0.25">
      <c r="A866" s="58">
        <v>3356</v>
      </c>
      <c r="B866" s="58" t="s">
        <v>256</v>
      </c>
      <c r="C866" s="58" t="s">
        <v>13</v>
      </c>
      <c r="D866" s="60">
        <v>28103</v>
      </c>
      <c r="E866" s="58">
        <v>49</v>
      </c>
      <c r="F866" s="58" t="s">
        <v>31</v>
      </c>
      <c r="G866" s="58" t="s">
        <v>19</v>
      </c>
      <c r="H866" s="58">
        <v>20</v>
      </c>
      <c r="I866" s="58" t="s">
        <v>1576</v>
      </c>
      <c r="J866" s="58" t="s">
        <v>1594</v>
      </c>
      <c r="K866" s="60">
        <v>44962</v>
      </c>
      <c r="L866" s="58" t="s">
        <v>24</v>
      </c>
      <c r="M866" s="60">
        <v>45020</v>
      </c>
      <c r="N866" s="58" t="s">
        <v>1668</v>
      </c>
      <c r="O866" s="58">
        <v>3700</v>
      </c>
      <c r="P866" s="58">
        <v>58</v>
      </c>
      <c r="Q866" s="59" t="s">
        <v>1616</v>
      </c>
      <c r="R866" s="58">
        <v>2023</v>
      </c>
      <c r="S866" s="58">
        <v>4</v>
      </c>
    </row>
    <row r="867" spans="1:19" x14ac:dyDescent="0.25">
      <c r="A867" s="58">
        <v>3776</v>
      </c>
      <c r="B867" s="58" t="s">
        <v>428</v>
      </c>
      <c r="C867" s="58" t="s">
        <v>13</v>
      </c>
      <c r="D867" s="60">
        <v>28170</v>
      </c>
      <c r="E867" s="58">
        <v>49</v>
      </c>
      <c r="F867" s="58" t="s">
        <v>31</v>
      </c>
      <c r="G867" s="58" t="s">
        <v>15</v>
      </c>
      <c r="H867" s="58">
        <v>14</v>
      </c>
      <c r="I867" s="58" t="s">
        <v>1584</v>
      </c>
      <c r="J867" s="58" t="s">
        <v>1594</v>
      </c>
      <c r="K867" s="60">
        <v>44991</v>
      </c>
      <c r="L867" s="58" t="s">
        <v>24</v>
      </c>
      <c r="M867" s="60">
        <v>45033</v>
      </c>
      <c r="N867" s="58" t="s">
        <v>1668</v>
      </c>
      <c r="O867" s="58">
        <v>3800</v>
      </c>
      <c r="P867" s="58">
        <v>42</v>
      </c>
      <c r="Q867" s="59" t="s">
        <v>1616</v>
      </c>
      <c r="R867" s="58">
        <v>2023</v>
      </c>
      <c r="S867" s="58">
        <v>4</v>
      </c>
    </row>
    <row r="868" spans="1:19" x14ac:dyDescent="0.25">
      <c r="A868" s="58">
        <v>1065</v>
      </c>
      <c r="B868" s="58" t="s">
        <v>1453</v>
      </c>
      <c r="C868" s="58" t="s">
        <v>28</v>
      </c>
      <c r="D868" s="60">
        <v>33376</v>
      </c>
      <c r="E868" s="58">
        <v>35</v>
      </c>
      <c r="F868" s="58" t="s">
        <v>14</v>
      </c>
      <c r="G868" s="58" t="s">
        <v>18</v>
      </c>
      <c r="H868" s="58">
        <v>14</v>
      </c>
      <c r="I868" s="58" t="s">
        <v>1576</v>
      </c>
      <c r="J868" s="58" t="s">
        <v>1594</v>
      </c>
      <c r="K868" s="60">
        <v>45342</v>
      </c>
      <c r="L868" s="58" t="s">
        <v>24</v>
      </c>
      <c r="M868" s="60">
        <v>45391</v>
      </c>
      <c r="N868" s="58" t="s">
        <v>1668</v>
      </c>
      <c r="O868" s="58">
        <v>2400</v>
      </c>
      <c r="P868" s="58">
        <v>49</v>
      </c>
      <c r="Q868" s="59" t="s">
        <v>1616</v>
      </c>
      <c r="R868" s="58">
        <v>2024</v>
      </c>
      <c r="S868" s="58">
        <v>4</v>
      </c>
    </row>
    <row r="869" spans="1:19" x14ac:dyDescent="0.25">
      <c r="A869" s="58">
        <v>1749</v>
      </c>
      <c r="B869" s="58" t="s">
        <v>511</v>
      </c>
      <c r="C869" s="58" t="s">
        <v>28</v>
      </c>
      <c r="D869" s="60">
        <v>32194</v>
      </c>
      <c r="E869" s="58">
        <v>38</v>
      </c>
      <c r="F869" s="58" t="s">
        <v>14</v>
      </c>
      <c r="G869" s="58" t="s">
        <v>21</v>
      </c>
      <c r="H869" s="58">
        <v>15</v>
      </c>
      <c r="I869" s="58" t="s">
        <v>1584</v>
      </c>
      <c r="J869" s="58" t="s">
        <v>1594</v>
      </c>
      <c r="K869" s="60">
        <v>45349</v>
      </c>
      <c r="L869" s="58" t="s">
        <v>24</v>
      </c>
      <c r="M869" s="60">
        <v>45405</v>
      </c>
      <c r="N869" s="58" t="s">
        <v>1668</v>
      </c>
      <c r="O869" s="58">
        <v>2500</v>
      </c>
      <c r="P869" s="58">
        <v>56</v>
      </c>
      <c r="Q869" s="59" t="s">
        <v>1616</v>
      </c>
      <c r="R869" s="58">
        <v>2024</v>
      </c>
      <c r="S869" s="58">
        <v>4</v>
      </c>
    </row>
    <row r="870" spans="1:19" x14ac:dyDescent="0.25">
      <c r="A870" s="58">
        <v>1824</v>
      </c>
      <c r="B870" s="58" t="s">
        <v>899</v>
      </c>
      <c r="C870" s="58" t="s">
        <v>28</v>
      </c>
      <c r="D870" s="60">
        <v>31209</v>
      </c>
      <c r="E870" s="58">
        <v>41</v>
      </c>
      <c r="F870" s="58" t="s">
        <v>14</v>
      </c>
      <c r="G870" s="58" t="s">
        <v>15</v>
      </c>
      <c r="H870" s="58">
        <v>3</v>
      </c>
      <c r="I870" s="58" t="s">
        <v>1578</v>
      </c>
      <c r="J870" s="58" t="s">
        <v>1594</v>
      </c>
      <c r="K870" s="60">
        <v>44983</v>
      </c>
      <c r="L870" s="58" t="s">
        <v>24</v>
      </c>
      <c r="M870" s="60">
        <v>45018</v>
      </c>
      <c r="N870" s="58" t="s">
        <v>1668</v>
      </c>
      <c r="O870" s="58">
        <v>3900</v>
      </c>
      <c r="P870" s="58">
        <v>35</v>
      </c>
      <c r="Q870" s="59" t="s">
        <v>1616</v>
      </c>
      <c r="R870" s="58">
        <v>2023</v>
      </c>
      <c r="S870" s="58">
        <v>4</v>
      </c>
    </row>
    <row r="871" spans="1:19" x14ac:dyDescent="0.25">
      <c r="A871" s="58">
        <v>2090</v>
      </c>
      <c r="B871" s="58" t="s">
        <v>906</v>
      </c>
      <c r="C871" s="58" t="s">
        <v>28</v>
      </c>
      <c r="D871" s="60">
        <v>33134</v>
      </c>
      <c r="E871" s="58">
        <v>35</v>
      </c>
      <c r="F871" s="58" t="s">
        <v>14</v>
      </c>
      <c r="G871" s="58" t="s">
        <v>21</v>
      </c>
      <c r="H871" s="58">
        <v>6</v>
      </c>
      <c r="I871" s="58" t="s">
        <v>1586</v>
      </c>
      <c r="J871" s="58" t="s">
        <v>1594</v>
      </c>
      <c r="K871" s="60">
        <v>44972</v>
      </c>
      <c r="L871" s="58" t="s">
        <v>24</v>
      </c>
      <c r="M871" s="60">
        <v>45025</v>
      </c>
      <c r="N871" s="58" t="s">
        <v>1668</v>
      </c>
      <c r="O871" s="58">
        <v>3900</v>
      </c>
      <c r="P871" s="58">
        <v>53</v>
      </c>
      <c r="Q871" s="59" t="s">
        <v>1616</v>
      </c>
      <c r="R871" s="58">
        <v>2023</v>
      </c>
      <c r="S871" s="58">
        <v>4</v>
      </c>
    </row>
    <row r="872" spans="1:19" x14ac:dyDescent="0.25">
      <c r="A872" s="58">
        <v>2453</v>
      </c>
      <c r="B872" s="58" t="s">
        <v>716</v>
      </c>
      <c r="C872" s="58" t="s">
        <v>28</v>
      </c>
      <c r="D872" s="60">
        <v>31110</v>
      </c>
      <c r="E872" s="58">
        <v>41</v>
      </c>
      <c r="F872" s="58" t="s">
        <v>14</v>
      </c>
      <c r="G872" s="58" t="s">
        <v>19</v>
      </c>
      <c r="H872" s="58">
        <v>14</v>
      </c>
      <c r="I872" s="58" t="s">
        <v>1590</v>
      </c>
      <c r="J872" s="58" t="s">
        <v>1594</v>
      </c>
      <c r="K872" s="60">
        <v>45363</v>
      </c>
      <c r="L872" s="58" t="s">
        <v>24</v>
      </c>
      <c r="M872" s="60">
        <v>45404</v>
      </c>
      <c r="N872" s="58" t="s">
        <v>1668</v>
      </c>
      <c r="O872" s="58">
        <v>2600</v>
      </c>
      <c r="P872" s="58">
        <v>41</v>
      </c>
      <c r="Q872" s="59" t="s">
        <v>1616</v>
      </c>
      <c r="R872" s="58">
        <v>2024</v>
      </c>
      <c r="S872" s="58">
        <v>4</v>
      </c>
    </row>
    <row r="873" spans="1:19" x14ac:dyDescent="0.25">
      <c r="A873" s="58">
        <v>2795</v>
      </c>
      <c r="B873" s="58" t="s">
        <v>1476</v>
      </c>
      <c r="C873" s="58" t="s">
        <v>28</v>
      </c>
      <c r="D873" s="60">
        <v>31221</v>
      </c>
      <c r="E873" s="58">
        <v>41</v>
      </c>
      <c r="F873" s="58" t="s">
        <v>14</v>
      </c>
      <c r="G873" s="58" t="s">
        <v>19</v>
      </c>
      <c r="H873" s="58">
        <v>3</v>
      </c>
      <c r="I873" s="58" t="s">
        <v>1575</v>
      </c>
      <c r="J873" s="58" t="s">
        <v>1594</v>
      </c>
      <c r="K873" s="60">
        <v>44980</v>
      </c>
      <c r="L873" s="58" t="s">
        <v>24</v>
      </c>
      <c r="M873" s="60">
        <v>45029</v>
      </c>
      <c r="N873" s="58" t="s">
        <v>1668</v>
      </c>
      <c r="O873" s="58">
        <v>2200</v>
      </c>
      <c r="P873" s="58">
        <v>49</v>
      </c>
      <c r="Q873" s="59" t="s">
        <v>1616</v>
      </c>
      <c r="R873" s="58">
        <v>2023</v>
      </c>
      <c r="S873" s="58">
        <v>4</v>
      </c>
    </row>
    <row r="874" spans="1:19" x14ac:dyDescent="0.25">
      <c r="A874" s="58">
        <v>3240</v>
      </c>
      <c r="B874" s="58" t="s">
        <v>749</v>
      </c>
      <c r="C874" s="58" t="s">
        <v>28</v>
      </c>
      <c r="D874" s="60">
        <v>34480</v>
      </c>
      <c r="E874" s="58">
        <v>32</v>
      </c>
      <c r="F874" s="58" t="s">
        <v>14</v>
      </c>
      <c r="G874" s="58" t="s">
        <v>18</v>
      </c>
      <c r="H874" s="58">
        <v>0</v>
      </c>
      <c r="I874" s="58" t="s">
        <v>1576</v>
      </c>
      <c r="J874" s="58" t="s">
        <v>1594</v>
      </c>
      <c r="K874" s="60">
        <v>45010</v>
      </c>
      <c r="L874" s="58" t="s">
        <v>24</v>
      </c>
      <c r="M874" s="60">
        <v>45044</v>
      </c>
      <c r="N874" s="58" t="s">
        <v>1668</v>
      </c>
      <c r="O874" s="58">
        <v>2400</v>
      </c>
      <c r="P874" s="58">
        <v>34</v>
      </c>
      <c r="Q874" s="59" t="s">
        <v>1616</v>
      </c>
      <c r="R874" s="58">
        <v>2023</v>
      </c>
      <c r="S874" s="58">
        <v>4</v>
      </c>
    </row>
    <row r="875" spans="1:19" x14ac:dyDescent="0.25">
      <c r="A875" s="58">
        <v>3353</v>
      </c>
      <c r="B875" s="58" t="s">
        <v>757</v>
      </c>
      <c r="C875" s="58" t="s">
        <v>28</v>
      </c>
      <c r="D875" s="60">
        <v>31509</v>
      </c>
      <c r="E875" s="58">
        <v>40</v>
      </c>
      <c r="F875" s="58" t="s">
        <v>14</v>
      </c>
      <c r="G875" s="58" t="s">
        <v>18</v>
      </c>
      <c r="H875" s="58">
        <v>15</v>
      </c>
      <c r="I875" s="58" t="s">
        <v>1578</v>
      </c>
      <c r="J875" s="58" t="s">
        <v>1594</v>
      </c>
      <c r="K875" s="60">
        <v>45359</v>
      </c>
      <c r="L875" s="58" t="s">
        <v>24</v>
      </c>
      <c r="M875" s="60">
        <v>45393</v>
      </c>
      <c r="N875" s="58" t="s">
        <v>1668</v>
      </c>
      <c r="O875" s="58">
        <v>3000</v>
      </c>
      <c r="P875" s="58">
        <v>34</v>
      </c>
      <c r="Q875" s="59" t="s">
        <v>1616</v>
      </c>
      <c r="R875" s="58">
        <v>2024</v>
      </c>
      <c r="S875" s="58">
        <v>4</v>
      </c>
    </row>
    <row r="876" spans="1:19" x14ac:dyDescent="0.25">
      <c r="A876" s="58">
        <v>3496</v>
      </c>
      <c r="B876" s="58" t="s">
        <v>764</v>
      </c>
      <c r="C876" s="58" t="s">
        <v>28</v>
      </c>
      <c r="D876" s="60">
        <v>31882</v>
      </c>
      <c r="E876" s="58">
        <v>39</v>
      </c>
      <c r="F876" s="58" t="s">
        <v>14</v>
      </c>
      <c r="G876" s="58" t="s">
        <v>18</v>
      </c>
      <c r="H876" s="58">
        <v>6</v>
      </c>
      <c r="I876" s="58" t="s">
        <v>1589</v>
      </c>
      <c r="J876" s="58" t="s">
        <v>1594</v>
      </c>
      <c r="K876" s="60">
        <v>45345</v>
      </c>
      <c r="L876" s="58" t="s">
        <v>24</v>
      </c>
      <c r="M876" s="60">
        <v>45388</v>
      </c>
      <c r="N876" s="58" t="s">
        <v>1668</v>
      </c>
      <c r="O876" s="58">
        <v>2500</v>
      </c>
      <c r="P876" s="58">
        <v>43</v>
      </c>
      <c r="Q876" s="59" t="s">
        <v>1616</v>
      </c>
      <c r="R876" s="58">
        <v>2024</v>
      </c>
      <c r="S876" s="58">
        <v>4</v>
      </c>
    </row>
    <row r="877" spans="1:19" x14ac:dyDescent="0.25">
      <c r="A877" s="58">
        <v>1994</v>
      </c>
      <c r="B877" s="58" t="s">
        <v>868</v>
      </c>
      <c r="C877" s="58" t="s">
        <v>28</v>
      </c>
      <c r="D877" s="60">
        <v>35988</v>
      </c>
      <c r="E877" s="58">
        <v>28</v>
      </c>
      <c r="F877" s="58" t="s">
        <v>1591</v>
      </c>
      <c r="G877" s="58" t="s">
        <v>18</v>
      </c>
      <c r="H877" s="58">
        <v>20</v>
      </c>
      <c r="I877" s="58" t="s">
        <v>1585</v>
      </c>
      <c r="J877" s="58" t="s">
        <v>1594</v>
      </c>
      <c r="K877" s="60">
        <v>45346</v>
      </c>
      <c r="L877" s="58" t="s">
        <v>24</v>
      </c>
      <c r="M877" s="60">
        <v>45383</v>
      </c>
      <c r="N877" s="58" t="s">
        <v>1668</v>
      </c>
      <c r="O877" s="58">
        <v>2100</v>
      </c>
      <c r="P877" s="58">
        <v>37</v>
      </c>
      <c r="Q877" s="59" t="s">
        <v>1616</v>
      </c>
      <c r="R877" s="58">
        <v>2024</v>
      </c>
      <c r="S877" s="58">
        <v>4</v>
      </c>
    </row>
    <row r="878" spans="1:19" x14ac:dyDescent="0.25">
      <c r="A878" s="58">
        <v>2096</v>
      </c>
      <c r="B878" s="58" t="s">
        <v>61</v>
      </c>
      <c r="C878" s="58" t="s">
        <v>28</v>
      </c>
      <c r="D878" s="60">
        <v>38052</v>
      </c>
      <c r="E878" s="58">
        <v>22</v>
      </c>
      <c r="F878" s="58" t="s">
        <v>1591</v>
      </c>
      <c r="G878" s="58" t="s">
        <v>21</v>
      </c>
      <c r="H878" s="58">
        <v>9</v>
      </c>
      <c r="I878" s="58" t="s">
        <v>1587</v>
      </c>
      <c r="J878" s="58" t="s">
        <v>1594</v>
      </c>
      <c r="K878" s="60">
        <v>45357</v>
      </c>
      <c r="L878" s="58" t="s">
        <v>24</v>
      </c>
      <c r="M878" s="60">
        <v>45405</v>
      </c>
      <c r="N878" s="58" t="s">
        <v>1668</v>
      </c>
      <c r="O878" s="58">
        <v>2300</v>
      </c>
      <c r="P878" s="58">
        <v>48</v>
      </c>
      <c r="Q878" s="59" t="s">
        <v>1616</v>
      </c>
      <c r="R878" s="58">
        <v>2024</v>
      </c>
      <c r="S878" s="58">
        <v>4</v>
      </c>
    </row>
    <row r="879" spans="1:19" x14ac:dyDescent="0.25">
      <c r="A879" s="58">
        <v>2506</v>
      </c>
      <c r="B879" s="58" t="s">
        <v>64</v>
      </c>
      <c r="C879" s="58" t="s">
        <v>28</v>
      </c>
      <c r="D879" s="60">
        <v>38058</v>
      </c>
      <c r="E879" s="58">
        <v>22</v>
      </c>
      <c r="F879" s="58" t="s">
        <v>1591</v>
      </c>
      <c r="G879" s="58" t="s">
        <v>15</v>
      </c>
      <c r="H879" s="58">
        <v>18</v>
      </c>
      <c r="I879" s="58" t="s">
        <v>1584</v>
      </c>
      <c r="J879" s="58" t="s">
        <v>1594</v>
      </c>
      <c r="K879" s="60">
        <v>45354</v>
      </c>
      <c r="L879" s="58" t="s">
        <v>24</v>
      </c>
      <c r="M879" s="60">
        <v>45400</v>
      </c>
      <c r="N879" s="58" t="s">
        <v>1668</v>
      </c>
      <c r="O879" s="58">
        <v>2000</v>
      </c>
      <c r="P879" s="58">
        <v>46</v>
      </c>
      <c r="Q879" s="59" t="s">
        <v>1616</v>
      </c>
      <c r="R879" s="58">
        <v>2024</v>
      </c>
      <c r="S879" s="58">
        <v>4</v>
      </c>
    </row>
    <row r="880" spans="1:19" x14ac:dyDescent="0.25">
      <c r="A880" s="58">
        <v>3096</v>
      </c>
      <c r="B880" s="58" t="s">
        <v>387</v>
      </c>
      <c r="C880" s="58" t="s">
        <v>28</v>
      </c>
      <c r="D880" s="60">
        <v>35744</v>
      </c>
      <c r="E880" s="58">
        <v>28</v>
      </c>
      <c r="F880" s="58" t="s">
        <v>1591</v>
      </c>
      <c r="G880" s="58" t="s">
        <v>19</v>
      </c>
      <c r="H880" s="58">
        <v>4</v>
      </c>
      <c r="I880" s="58" t="s">
        <v>1579</v>
      </c>
      <c r="J880" s="58" t="s">
        <v>1594</v>
      </c>
      <c r="K880" s="60">
        <v>45346</v>
      </c>
      <c r="L880" s="58" t="s">
        <v>24</v>
      </c>
      <c r="M880" s="60">
        <v>45399</v>
      </c>
      <c r="N880" s="58" t="s">
        <v>1668</v>
      </c>
      <c r="O880" s="58">
        <v>2600</v>
      </c>
      <c r="P880" s="58">
        <v>53</v>
      </c>
      <c r="Q880" s="59" t="s">
        <v>1616</v>
      </c>
      <c r="R880" s="58">
        <v>2024</v>
      </c>
      <c r="S880" s="58">
        <v>4</v>
      </c>
    </row>
    <row r="881" spans="1:19" x14ac:dyDescent="0.25">
      <c r="A881" s="58">
        <v>3269</v>
      </c>
      <c r="B881" s="58" t="s">
        <v>753</v>
      </c>
      <c r="C881" s="58" t="s">
        <v>28</v>
      </c>
      <c r="D881" s="60">
        <v>37192</v>
      </c>
      <c r="E881" s="58">
        <v>24</v>
      </c>
      <c r="F881" s="58" t="s">
        <v>1591</v>
      </c>
      <c r="G881" s="58" t="s">
        <v>18</v>
      </c>
      <c r="H881" s="58">
        <v>5</v>
      </c>
      <c r="I881" s="58" t="s">
        <v>1581</v>
      </c>
      <c r="J881" s="58" t="s">
        <v>1594</v>
      </c>
      <c r="K881" s="60">
        <v>44993</v>
      </c>
      <c r="L881" s="58" t="s">
        <v>24</v>
      </c>
      <c r="M881" s="60">
        <v>45033</v>
      </c>
      <c r="N881" s="58" t="s">
        <v>1668</v>
      </c>
      <c r="O881" s="58">
        <v>3500</v>
      </c>
      <c r="P881" s="58">
        <v>40</v>
      </c>
      <c r="Q881" s="59" t="s">
        <v>1616</v>
      </c>
      <c r="R881" s="58">
        <v>2023</v>
      </c>
      <c r="S881" s="58">
        <v>4</v>
      </c>
    </row>
    <row r="882" spans="1:19" x14ac:dyDescent="0.25">
      <c r="A882" s="58">
        <v>3271</v>
      </c>
      <c r="B882" s="58" t="s">
        <v>372</v>
      </c>
      <c r="C882" s="58" t="s">
        <v>28</v>
      </c>
      <c r="D882" s="60">
        <v>35055</v>
      </c>
      <c r="E882" s="58">
        <v>30</v>
      </c>
      <c r="F882" s="58" t="s">
        <v>1591</v>
      </c>
      <c r="G882" s="58" t="s">
        <v>18</v>
      </c>
      <c r="H882" s="58">
        <v>8</v>
      </c>
      <c r="I882" s="58" t="s">
        <v>1580</v>
      </c>
      <c r="J882" s="58" t="s">
        <v>1594</v>
      </c>
      <c r="K882" s="60">
        <v>45334</v>
      </c>
      <c r="L882" s="58" t="s">
        <v>24</v>
      </c>
      <c r="M882" s="60">
        <v>45389</v>
      </c>
      <c r="N882" s="58" t="s">
        <v>1668</v>
      </c>
      <c r="O882" s="58">
        <v>2000</v>
      </c>
      <c r="P882" s="58">
        <v>55</v>
      </c>
      <c r="Q882" s="59" t="s">
        <v>1616</v>
      </c>
      <c r="R882" s="58">
        <v>2024</v>
      </c>
      <c r="S882" s="58">
        <v>4</v>
      </c>
    </row>
    <row r="883" spans="1:19" x14ac:dyDescent="0.25">
      <c r="A883" s="58">
        <v>3866</v>
      </c>
      <c r="B883" s="58" t="s">
        <v>431</v>
      </c>
      <c r="C883" s="58" t="s">
        <v>28</v>
      </c>
      <c r="D883" s="60">
        <v>35583</v>
      </c>
      <c r="E883" s="58">
        <v>29</v>
      </c>
      <c r="F883" s="58" t="s">
        <v>1591</v>
      </c>
      <c r="G883" s="58" t="s">
        <v>21</v>
      </c>
      <c r="H883" s="58">
        <v>4</v>
      </c>
      <c r="I883" s="58" t="s">
        <v>1583</v>
      </c>
      <c r="J883" s="58" t="s">
        <v>1594</v>
      </c>
      <c r="K883" s="60">
        <v>45373</v>
      </c>
      <c r="L883" s="58" t="s">
        <v>24</v>
      </c>
      <c r="M883" s="60">
        <v>45408</v>
      </c>
      <c r="N883" s="58" t="s">
        <v>1668</v>
      </c>
      <c r="O883" s="58">
        <v>2100</v>
      </c>
      <c r="P883" s="58">
        <v>35</v>
      </c>
      <c r="Q883" s="59" t="s">
        <v>1616</v>
      </c>
      <c r="R883" s="58">
        <v>2024</v>
      </c>
      <c r="S883" s="58">
        <v>4</v>
      </c>
    </row>
    <row r="884" spans="1:19" x14ac:dyDescent="0.25">
      <c r="A884" s="58">
        <v>3938</v>
      </c>
      <c r="B884" s="58" t="s">
        <v>702</v>
      </c>
      <c r="C884" s="58" t="s">
        <v>28</v>
      </c>
      <c r="D884" s="60">
        <v>35322</v>
      </c>
      <c r="E884" s="58">
        <v>29</v>
      </c>
      <c r="F884" s="58" t="s">
        <v>1591</v>
      </c>
      <c r="G884" s="58" t="s">
        <v>21</v>
      </c>
      <c r="H884" s="58">
        <v>17</v>
      </c>
      <c r="I884" s="58" t="s">
        <v>1590</v>
      </c>
      <c r="J884" s="58" t="s">
        <v>1594</v>
      </c>
      <c r="K884" s="60">
        <v>45333</v>
      </c>
      <c r="L884" s="58" t="s">
        <v>24</v>
      </c>
      <c r="M884" s="60">
        <v>45386</v>
      </c>
      <c r="N884" s="58" t="s">
        <v>1668</v>
      </c>
      <c r="O884" s="58">
        <v>3500</v>
      </c>
      <c r="P884" s="58">
        <v>53</v>
      </c>
      <c r="Q884" s="59" t="s">
        <v>1616</v>
      </c>
      <c r="R884" s="58">
        <v>2024</v>
      </c>
      <c r="S884" s="58">
        <v>4</v>
      </c>
    </row>
    <row r="885" spans="1:19" x14ac:dyDescent="0.25">
      <c r="A885" s="58">
        <v>1061</v>
      </c>
      <c r="B885" s="58" t="s">
        <v>523</v>
      </c>
      <c r="C885" s="58" t="s">
        <v>28</v>
      </c>
      <c r="D885" s="60">
        <v>27483</v>
      </c>
      <c r="E885" s="58">
        <v>51</v>
      </c>
      <c r="F885" s="58" t="s">
        <v>31</v>
      </c>
      <c r="G885" s="58" t="s">
        <v>19</v>
      </c>
      <c r="H885" s="58">
        <v>14</v>
      </c>
      <c r="I885" s="58" t="s">
        <v>1584</v>
      </c>
      <c r="J885" s="58" t="s">
        <v>1594</v>
      </c>
      <c r="K885" s="60">
        <v>45342</v>
      </c>
      <c r="L885" s="58" t="s">
        <v>24</v>
      </c>
      <c r="M885" s="60">
        <v>45393</v>
      </c>
      <c r="N885" s="58" t="s">
        <v>1668</v>
      </c>
      <c r="O885" s="58">
        <v>2100</v>
      </c>
      <c r="P885" s="58">
        <v>51</v>
      </c>
      <c r="Q885" s="59" t="s">
        <v>1616</v>
      </c>
      <c r="R885" s="58">
        <v>2024</v>
      </c>
      <c r="S885" s="58">
        <v>4</v>
      </c>
    </row>
    <row r="886" spans="1:19" x14ac:dyDescent="0.25">
      <c r="A886" s="58">
        <v>1940</v>
      </c>
      <c r="B886" s="58" t="s">
        <v>1463</v>
      </c>
      <c r="C886" s="58" t="s">
        <v>28</v>
      </c>
      <c r="D886" s="60">
        <v>27511</v>
      </c>
      <c r="E886" s="58">
        <v>51</v>
      </c>
      <c r="F886" s="58" t="s">
        <v>31</v>
      </c>
      <c r="G886" s="58" t="s">
        <v>18</v>
      </c>
      <c r="H886" s="58">
        <v>19</v>
      </c>
      <c r="I886" s="58" t="s">
        <v>1588</v>
      </c>
      <c r="J886" s="58" t="s">
        <v>1594</v>
      </c>
      <c r="K886" s="60">
        <v>45353</v>
      </c>
      <c r="L886" s="58" t="s">
        <v>24</v>
      </c>
      <c r="M886" s="60">
        <v>45387</v>
      </c>
      <c r="N886" s="58" t="s">
        <v>1668</v>
      </c>
      <c r="O886" s="58">
        <v>2400</v>
      </c>
      <c r="P886" s="58">
        <v>34</v>
      </c>
      <c r="Q886" s="59" t="s">
        <v>1616</v>
      </c>
      <c r="R886" s="58">
        <v>2024</v>
      </c>
      <c r="S886" s="58">
        <v>4</v>
      </c>
    </row>
    <row r="887" spans="1:19" x14ac:dyDescent="0.25">
      <c r="A887" s="58">
        <v>2186</v>
      </c>
      <c r="B887" s="58" t="s">
        <v>1467</v>
      </c>
      <c r="C887" s="58" t="s">
        <v>28</v>
      </c>
      <c r="D887" s="60">
        <v>29065</v>
      </c>
      <c r="E887" s="58">
        <v>47</v>
      </c>
      <c r="F887" s="58" t="s">
        <v>31</v>
      </c>
      <c r="G887" s="58" t="s">
        <v>18</v>
      </c>
      <c r="H887" s="58">
        <v>12</v>
      </c>
      <c r="I887" s="58" t="s">
        <v>1587</v>
      </c>
      <c r="J887" s="58" t="s">
        <v>1594</v>
      </c>
      <c r="K887" s="60">
        <v>45360</v>
      </c>
      <c r="L887" s="58" t="s">
        <v>24</v>
      </c>
      <c r="M887" s="60">
        <v>45411</v>
      </c>
      <c r="N887" s="58" t="s">
        <v>1668</v>
      </c>
      <c r="O887" s="58">
        <v>3900</v>
      </c>
      <c r="P887" s="58">
        <v>51</v>
      </c>
      <c r="Q887" s="59" t="s">
        <v>1616</v>
      </c>
      <c r="R887" s="58">
        <v>2024</v>
      </c>
      <c r="S887" s="58">
        <v>4</v>
      </c>
    </row>
    <row r="888" spans="1:19" x14ac:dyDescent="0.25">
      <c r="A888" s="58">
        <v>2399</v>
      </c>
      <c r="B888" s="58" t="s">
        <v>353</v>
      </c>
      <c r="C888" s="58" t="s">
        <v>28</v>
      </c>
      <c r="D888" s="60">
        <v>28630</v>
      </c>
      <c r="E888" s="58">
        <v>48</v>
      </c>
      <c r="F888" s="58" t="s">
        <v>31</v>
      </c>
      <c r="G888" s="58" t="s">
        <v>19</v>
      </c>
      <c r="H888" s="58">
        <v>10</v>
      </c>
      <c r="I888" s="58" t="s">
        <v>1580</v>
      </c>
      <c r="J888" s="58" t="s">
        <v>1594</v>
      </c>
      <c r="K888" s="60">
        <v>44981</v>
      </c>
      <c r="L888" s="58" t="s">
        <v>24</v>
      </c>
      <c r="M888" s="60">
        <v>45041</v>
      </c>
      <c r="N888" s="58" t="s">
        <v>1668</v>
      </c>
      <c r="O888" s="58">
        <v>3800</v>
      </c>
      <c r="P888" s="58">
        <v>60</v>
      </c>
      <c r="Q888" s="59" t="s">
        <v>1616</v>
      </c>
      <c r="R888" s="58">
        <v>2023</v>
      </c>
      <c r="S888" s="58">
        <v>4</v>
      </c>
    </row>
    <row r="889" spans="1:19" x14ac:dyDescent="0.25">
      <c r="A889" s="58">
        <v>2550</v>
      </c>
      <c r="B889" s="58" t="s">
        <v>1094</v>
      </c>
      <c r="C889" s="58" t="s">
        <v>28</v>
      </c>
      <c r="D889" s="60">
        <v>30672</v>
      </c>
      <c r="E889" s="58">
        <v>42</v>
      </c>
      <c r="F889" s="58" t="s">
        <v>31</v>
      </c>
      <c r="G889" s="58" t="s">
        <v>19</v>
      </c>
      <c r="H889" s="58">
        <v>4</v>
      </c>
      <c r="I889" s="58" t="s">
        <v>1584</v>
      </c>
      <c r="J889" s="58" t="s">
        <v>1594</v>
      </c>
      <c r="K889" s="60">
        <v>44991</v>
      </c>
      <c r="L889" s="58" t="s">
        <v>24</v>
      </c>
      <c r="M889" s="60">
        <v>45035</v>
      </c>
      <c r="N889" s="58" t="s">
        <v>1668</v>
      </c>
      <c r="O889" s="58">
        <v>3500</v>
      </c>
      <c r="P889" s="58">
        <v>44</v>
      </c>
      <c r="Q889" s="59" t="s">
        <v>1616</v>
      </c>
      <c r="R889" s="58">
        <v>2023</v>
      </c>
      <c r="S889" s="58">
        <v>4</v>
      </c>
    </row>
    <row r="890" spans="1:19" x14ac:dyDescent="0.25">
      <c r="A890" s="58">
        <v>2874</v>
      </c>
      <c r="B890" s="58" t="s">
        <v>586</v>
      </c>
      <c r="C890" s="58" t="s">
        <v>28</v>
      </c>
      <c r="D890" s="60">
        <v>30836</v>
      </c>
      <c r="E890" s="58">
        <v>42</v>
      </c>
      <c r="F890" s="58" t="s">
        <v>31</v>
      </c>
      <c r="G890" s="58" t="s">
        <v>18</v>
      </c>
      <c r="H890" s="58">
        <v>9</v>
      </c>
      <c r="I890" s="58" t="s">
        <v>1576</v>
      </c>
      <c r="J890" s="58" t="s">
        <v>1594</v>
      </c>
      <c r="K890" s="60">
        <v>45347</v>
      </c>
      <c r="L890" s="58" t="s">
        <v>24</v>
      </c>
      <c r="M890" s="60">
        <v>45391</v>
      </c>
      <c r="N890" s="58" t="s">
        <v>1668</v>
      </c>
      <c r="O890" s="58">
        <v>2200</v>
      </c>
      <c r="P890" s="58">
        <v>44</v>
      </c>
      <c r="Q890" s="59" t="s">
        <v>1616</v>
      </c>
      <c r="R890" s="58">
        <v>2024</v>
      </c>
      <c r="S890" s="58">
        <v>4</v>
      </c>
    </row>
    <row r="891" spans="1:19" x14ac:dyDescent="0.25">
      <c r="A891" s="58">
        <v>3498</v>
      </c>
      <c r="B891" s="58" t="s">
        <v>1487</v>
      </c>
      <c r="C891" s="58" t="s">
        <v>28</v>
      </c>
      <c r="D891" s="60">
        <v>27832</v>
      </c>
      <c r="E891" s="58">
        <v>50</v>
      </c>
      <c r="F891" s="58" t="s">
        <v>31</v>
      </c>
      <c r="G891" s="58" t="s">
        <v>21</v>
      </c>
      <c r="H891" s="58">
        <v>16</v>
      </c>
      <c r="I891" s="58" t="s">
        <v>1588</v>
      </c>
      <c r="J891" s="58" t="s">
        <v>1594</v>
      </c>
      <c r="K891" s="60">
        <v>44991</v>
      </c>
      <c r="L891" s="58" t="s">
        <v>24</v>
      </c>
      <c r="M891" s="60">
        <v>45046</v>
      </c>
      <c r="N891" s="58" t="s">
        <v>1668</v>
      </c>
      <c r="O891" s="58">
        <v>2900</v>
      </c>
      <c r="P891" s="58">
        <v>55</v>
      </c>
      <c r="Q891" s="59" t="s">
        <v>1616</v>
      </c>
      <c r="R891" s="58">
        <v>2023</v>
      </c>
      <c r="S891" s="58">
        <v>4</v>
      </c>
    </row>
    <row r="892" spans="1:19" x14ac:dyDescent="0.25">
      <c r="A892" s="58">
        <v>3823</v>
      </c>
      <c r="B892" s="58" t="s">
        <v>279</v>
      </c>
      <c r="C892" s="58" t="s">
        <v>28</v>
      </c>
      <c r="D892" s="60">
        <v>30696</v>
      </c>
      <c r="E892" s="58">
        <v>42</v>
      </c>
      <c r="F892" s="58" t="s">
        <v>31</v>
      </c>
      <c r="G892" s="58" t="s">
        <v>19</v>
      </c>
      <c r="H892" s="58">
        <v>14</v>
      </c>
      <c r="I892" s="58" t="s">
        <v>1579</v>
      </c>
      <c r="J892" s="58" t="s">
        <v>1594</v>
      </c>
      <c r="K892" s="60">
        <v>45339</v>
      </c>
      <c r="L892" s="58" t="s">
        <v>24</v>
      </c>
      <c r="M892" s="60">
        <v>45395</v>
      </c>
      <c r="N892" s="58" t="s">
        <v>1668</v>
      </c>
      <c r="O892" s="58">
        <v>2000</v>
      </c>
      <c r="P892" s="58">
        <v>56</v>
      </c>
      <c r="Q892" s="59" t="s">
        <v>1616</v>
      </c>
      <c r="R892" s="58">
        <v>2024</v>
      </c>
      <c r="S892" s="58">
        <v>4</v>
      </c>
    </row>
    <row r="893" spans="1:19" x14ac:dyDescent="0.25">
      <c r="A893" s="58">
        <v>2455</v>
      </c>
      <c r="B893" s="58" t="s">
        <v>378</v>
      </c>
      <c r="C893" s="58" t="s">
        <v>28</v>
      </c>
      <c r="D893" s="60">
        <v>36862</v>
      </c>
      <c r="E893" s="58">
        <v>25</v>
      </c>
      <c r="F893" s="58" t="s">
        <v>1591</v>
      </c>
      <c r="G893" s="58" t="s">
        <v>19</v>
      </c>
      <c r="H893" s="58">
        <v>17</v>
      </c>
      <c r="I893" s="58" t="s">
        <v>1580</v>
      </c>
      <c r="J893" s="58" t="s">
        <v>1594</v>
      </c>
      <c r="K893" s="60">
        <v>45360</v>
      </c>
      <c r="L893" s="58" t="s">
        <v>27</v>
      </c>
      <c r="M893" s="60">
        <v>45407</v>
      </c>
      <c r="N893" s="58" t="s">
        <v>1668</v>
      </c>
      <c r="O893" s="58">
        <v>3300</v>
      </c>
      <c r="P893" s="58">
        <v>47</v>
      </c>
      <c r="Q893" s="59" t="s">
        <v>1616</v>
      </c>
      <c r="R893" s="58">
        <v>2024</v>
      </c>
      <c r="S893" s="58">
        <v>4</v>
      </c>
    </row>
    <row r="894" spans="1:19" x14ac:dyDescent="0.25">
      <c r="A894" s="58">
        <v>3047</v>
      </c>
      <c r="B894" s="58" t="s">
        <v>651</v>
      </c>
      <c r="C894" s="58" t="s">
        <v>28</v>
      </c>
      <c r="D894" s="60">
        <v>36064</v>
      </c>
      <c r="E894" s="58">
        <v>27</v>
      </c>
      <c r="F894" s="58" t="s">
        <v>1591</v>
      </c>
      <c r="G894" s="58" t="s">
        <v>19</v>
      </c>
      <c r="H894" s="58">
        <v>3</v>
      </c>
      <c r="I894" s="58" t="s">
        <v>1581</v>
      </c>
      <c r="J894" s="58" t="s">
        <v>1594</v>
      </c>
      <c r="K894" s="60">
        <v>44959</v>
      </c>
      <c r="L894" s="58" t="s">
        <v>27</v>
      </c>
      <c r="M894" s="60">
        <v>45018</v>
      </c>
      <c r="N894" s="58" t="s">
        <v>1668</v>
      </c>
      <c r="O894" s="58">
        <v>3500</v>
      </c>
      <c r="P894" s="58">
        <v>59</v>
      </c>
      <c r="Q894" s="59" t="s">
        <v>1616</v>
      </c>
      <c r="R894" s="58">
        <v>2023</v>
      </c>
      <c r="S894" s="58">
        <v>4</v>
      </c>
    </row>
    <row r="895" spans="1:19" x14ac:dyDescent="0.25">
      <c r="A895" s="58">
        <v>3114</v>
      </c>
      <c r="B895" s="58" t="s">
        <v>64</v>
      </c>
      <c r="C895" s="58" t="s">
        <v>28</v>
      </c>
      <c r="D895" s="60">
        <v>35459</v>
      </c>
      <c r="E895" s="58">
        <v>29</v>
      </c>
      <c r="F895" s="58" t="s">
        <v>1591</v>
      </c>
      <c r="G895" s="58" t="s">
        <v>15</v>
      </c>
      <c r="H895" s="58">
        <v>1</v>
      </c>
      <c r="I895" s="58" t="s">
        <v>1579</v>
      </c>
      <c r="J895" s="58" t="s">
        <v>1594</v>
      </c>
      <c r="K895" s="60">
        <v>44989</v>
      </c>
      <c r="L895" s="58" t="s">
        <v>27</v>
      </c>
      <c r="M895" s="60">
        <v>45032</v>
      </c>
      <c r="N895" s="58" t="s">
        <v>1668</v>
      </c>
      <c r="O895" s="58">
        <v>2200</v>
      </c>
      <c r="P895" s="58">
        <v>43</v>
      </c>
      <c r="Q895" s="59" t="s">
        <v>1616</v>
      </c>
      <c r="R895" s="58">
        <v>2023</v>
      </c>
      <c r="S895" s="58">
        <v>4</v>
      </c>
    </row>
    <row r="896" spans="1:19" x14ac:dyDescent="0.25">
      <c r="A896" s="58">
        <v>3357</v>
      </c>
      <c r="B896" s="58" t="s">
        <v>114</v>
      </c>
      <c r="C896" s="58" t="s">
        <v>28</v>
      </c>
      <c r="D896" s="60">
        <v>38110</v>
      </c>
      <c r="E896" s="58">
        <v>22</v>
      </c>
      <c r="F896" s="58" t="s">
        <v>1591</v>
      </c>
      <c r="G896" s="58" t="s">
        <v>15</v>
      </c>
      <c r="H896" s="58">
        <v>11</v>
      </c>
      <c r="I896" s="58" t="s">
        <v>1585</v>
      </c>
      <c r="J896" s="58" t="s">
        <v>1594</v>
      </c>
      <c r="K896" s="60">
        <v>45359</v>
      </c>
      <c r="L896" s="58" t="s">
        <v>27</v>
      </c>
      <c r="M896" s="60">
        <v>45401</v>
      </c>
      <c r="N896" s="58" t="s">
        <v>1668</v>
      </c>
      <c r="O896" s="58">
        <v>2800</v>
      </c>
      <c r="P896" s="58">
        <v>42</v>
      </c>
      <c r="Q896" s="59" t="s">
        <v>1616</v>
      </c>
      <c r="R896" s="58">
        <v>2024</v>
      </c>
      <c r="S896" s="58">
        <v>4</v>
      </c>
    </row>
    <row r="897" spans="1:19" x14ac:dyDescent="0.25">
      <c r="A897" s="58">
        <v>3443</v>
      </c>
      <c r="B897" s="58" t="s">
        <v>859</v>
      </c>
      <c r="C897" s="58" t="s">
        <v>28</v>
      </c>
      <c r="D897" s="60">
        <v>34957</v>
      </c>
      <c r="E897" s="58">
        <v>30</v>
      </c>
      <c r="F897" s="58" t="s">
        <v>1591</v>
      </c>
      <c r="G897" s="58" t="s">
        <v>21</v>
      </c>
      <c r="H897" s="58">
        <v>19</v>
      </c>
      <c r="I897" s="58" t="s">
        <v>1584</v>
      </c>
      <c r="J897" s="58" t="s">
        <v>1594</v>
      </c>
      <c r="K897" s="60">
        <v>44972</v>
      </c>
      <c r="L897" s="58" t="s">
        <v>27</v>
      </c>
      <c r="M897" s="60">
        <v>45031</v>
      </c>
      <c r="N897" s="58" t="s">
        <v>1668</v>
      </c>
      <c r="O897" s="58">
        <v>3400</v>
      </c>
      <c r="P897" s="58">
        <v>59</v>
      </c>
      <c r="Q897" s="59" t="s">
        <v>1616</v>
      </c>
      <c r="R897" s="58">
        <v>2023</v>
      </c>
      <c r="S897" s="58">
        <v>4</v>
      </c>
    </row>
    <row r="898" spans="1:19" x14ac:dyDescent="0.25">
      <c r="A898" s="58">
        <v>3594</v>
      </c>
      <c r="B898" s="58" t="s">
        <v>607</v>
      </c>
      <c r="C898" s="58" t="s">
        <v>28</v>
      </c>
      <c r="D898" s="60">
        <v>35755</v>
      </c>
      <c r="E898" s="58">
        <v>28</v>
      </c>
      <c r="F898" s="58" t="s">
        <v>1591</v>
      </c>
      <c r="G898" s="58" t="s">
        <v>15</v>
      </c>
      <c r="H898" s="58">
        <v>12</v>
      </c>
      <c r="I898" s="58" t="s">
        <v>1581</v>
      </c>
      <c r="J898" s="58" t="s">
        <v>1594</v>
      </c>
      <c r="K898" s="60">
        <v>45358</v>
      </c>
      <c r="L898" s="58" t="s">
        <v>27</v>
      </c>
      <c r="M898" s="60">
        <v>45400</v>
      </c>
      <c r="N898" s="58" t="s">
        <v>1668</v>
      </c>
      <c r="O898" s="58">
        <v>2200</v>
      </c>
      <c r="P898" s="58">
        <v>42</v>
      </c>
      <c r="Q898" s="59" t="s">
        <v>1616</v>
      </c>
      <c r="R898" s="58">
        <v>2024</v>
      </c>
      <c r="S898" s="58">
        <v>4</v>
      </c>
    </row>
    <row r="899" spans="1:19" x14ac:dyDescent="0.25">
      <c r="A899" s="58">
        <v>1255</v>
      </c>
      <c r="B899" s="58" t="s">
        <v>454</v>
      </c>
      <c r="C899" s="58" t="s">
        <v>28</v>
      </c>
      <c r="D899" s="60">
        <v>29926</v>
      </c>
      <c r="E899" s="58">
        <v>44</v>
      </c>
      <c r="F899" s="58" t="s">
        <v>31</v>
      </c>
      <c r="G899" s="58" t="s">
        <v>19</v>
      </c>
      <c r="H899" s="58">
        <v>2</v>
      </c>
      <c r="I899" s="58" t="s">
        <v>1581</v>
      </c>
      <c r="J899" s="58" t="s">
        <v>1594</v>
      </c>
      <c r="K899" s="60">
        <v>44970</v>
      </c>
      <c r="L899" s="58" t="s">
        <v>27</v>
      </c>
      <c r="M899" s="60">
        <v>45023</v>
      </c>
      <c r="N899" s="58" t="s">
        <v>1668</v>
      </c>
      <c r="O899" s="58">
        <v>2500</v>
      </c>
      <c r="P899" s="58">
        <v>53</v>
      </c>
      <c r="Q899" s="59" t="s">
        <v>1616</v>
      </c>
      <c r="R899" s="58">
        <v>2023</v>
      </c>
      <c r="S899" s="58">
        <v>4</v>
      </c>
    </row>
    <row r="900" spans="1:19" x14ac:dyDescent="0.25">
      <c r="A900" s="58">
        <v>1745</v>
      </c>
      <c r="B900" s="58" t="s">
        <v>1306</v>
      </c>
      <c r="C900" s="58" t="s">
        <v>28</v>
      </c>
      <c r="D900" s="60">
        <v>27509</v>
      </c>
      <c r="E900" s="58">
        <v>51</v>
      </c>
      <c r="F900" s="58" t="s">
        <v>31</v>
      </c>
      <c r="G900" s="58" t="s">
        <v>18</v>
      </c>
      <c r="H900" s="58">
        <v>14</v>
      </c>
      <c r="I900" s="58" t="s">
        <v>1580</v>
      </c>
      <c r="J900" s="58" t="s">
        <v>1594</v>
      </c>
      <c r="K900" s="60">
        <v>44977</v>
      </c>
      <c r="L900" s="58" t="s">
        <v>27</v>
      </c>
      <c r="M900" s="60">
        <v>45019</v>
      </c>
      <c r="N900" s="58" t="s">
        <v>1668</v>
      </c>
      <c r="O900" s="58">
        <v>2700</v>
      </c>
      <c r="P900" s="58">
        <v>42</v>
      </c>
      <c r="Q900" s="59" t="s">
        <v>1616</v>
      </c>
      <c r="R900" s="58">
        <v>2023</v>
      </c>
      <c r="S900" s="58">
        <v>4</v>
      </c>
    </row>
    <row r="901" spans="1:19" x14ac:dyDescent="0.25">
      <c r="A901" s="58">
        <v>2032</v>
      </c>
      <c r="B901" s="58" t="s">
        <v>795</v>
      </c>
      <c r="C901" s="58" t="s">
        <v>28</v>
      </c>
      <c r="D901" s="60">
        <v>28389</v>
      </c>
      <c r="E901" s="58">
        <v>48</v>
      </c>
      <c r="F901" s="58" t="s">
        <v>31</v>
      </c>
      <c r="G901" s="58" t="s">
        <v>18</v>
      </c>
      <c r="H901" s="58">
        <v>2</v>
      </c>
      <c r="I901" s="58" t="s">
        <v>1581</v>
      </c>
      <c r="J901" s="58" t="s">
        <v>1594</v>
      </c>
      <c r="K901" s="60">
        <v>44992</v>
      </c>
      <c r="L901" s="58" t="s">
        <v>27</v>
      </c>
      <c r="M901" s="60">
        <v>45045</v>
      </c>
      <c r="N901" s="58" t="s">
        <v>1668</v>
      </c>
      <c r="O901" s="58">
        <v>2700</v>
      </c>
      <c r="P901" s="58">
        <v>53</v>
      </c>
      <c r="Q901" s="59" t="s">
        <v>1616</v>
      </c>
      <c r="R901" s="58">
        <v>2023</v>
      </c>
      <c r="S901" s="58">
        <v>4</v>
      </c>
    </row>
    <row r="902" spans="1:19" x14ac:dyDescent="0.25">
      <c r="A902" s="58">
        <v>2968</v>
      </c>
      <c r="B902" s="58" t="s">
        <v>517</v>
      </c>
      <c r="C902" s="58" t="s">
        <v>28</v>
      </c>
      <c r="D902" s="60">
        <v>30032</v>
      </c>
      <c r="E902" s="58">
        <v>44</v>
      </c>
      <c r="F902" s="58" t="s">
        <v>31</v>
      </c>
      <c r="G902" s="58" t="s">
        <v>21</v>
      </c>
      <c r="H902" s="58">
        <v>19</v>
      </c>
      <c r="I902" s="58" t="s">
        <v>1590</v>
      </c>
      <c r="J902" s="58" t="s">
        <v>1594</v>
      </c>
      <c r="K902" s="60">
        <v>45338</v>
      </c>
      <c r="L902" s="58" t="s">
        <v>27</v>
      </c>
      <c r="M902" s="60">
        <v>45392</v>
      </c>
      <c r="N902" s="58" t="s">
        <v>1668</v>
      </c>
      <c r="O902" s="58">
        <v>2300</v>
      </c>
      <c r="P902" s="58">
        <v>54</v>
      </c>
      <c r="Q902" s="59" t="s">
        <v>1616</v>
      </c>
      <c r="R902" s="58">
        <v>2024</v>
      </c>
      <c r="S902" s="58">
        <v>4</v>
      </c>
    </row>
    <row r="903" spans="1:19" x14ac:dyDescent="0.25">
      <c r="A903" s="58">
        <v>3522</v>
      </c>
      <c r="B903" s="58" t="s">
        <v>406</v>
      </c>
      <c r="C903" s="58" t="s">
        <v>28</v>
      </c>
      <c r="D903" s="60">
        <v>29118</v>
      </c>
      <c r="E903" s="58">
        <v>46</v>
      </c>
      <c r="F903" s="58" t="s">
        <v>31</v>
      </c>
      <c r="G903" s="58" t="s">
        <v>21</v>
      </c>
      <c r="H903" s="58">
        <v>5</v>
      </c>
      <c r="I903" s="58" t="s">
        <v>1581</v>
      </c>
      <c r="J903" s="58" t="s">
        <v>1594</v>
      </c>
      <c r="K903" s="60">
        <v>44997</v>
      </c>
      <c r="L903" s="58" t="s">
        <v>27</v>
      </c>
      <c r="M903" s="60">
        <v>45029</v>
      </c>
      <c r="N903" s="58" t="s">
        <v>1668</v>
      </c>
      <c r="O903" s="58">
        <v>3000</v>
      </c>
      <c r="P903" s="58">
        <v>32</v>
      </c>
      <c r="Q903" s="59" t="s">
        <v>1616</v>
      </c>
      <c r="R903" s="58">
        <v>2023</v>
      </c>
      <c r="S903" s="58">
        <v>4</v>
      </c>
    </row>
    <row r="904" spans="1:19" x14ac:dyDescent="0.25">
      <c r="A904" s="58">
        <v>1242</v>
      </c>
      <c r="B904" s="58" t="s">
        <v>289</v>
      </c>
      <c r="C904" s="58" t="s">
        <v>28</v>
      </c>
      <c r="D904" s="60">
        <v>32551</v>
      </c>
      <c r="E904" s="58">
        <v>37</v>
      </c>
      <c r="F904" s="58" t="s">
        <v>14</v>
      </c>
      <c r="G904" s="58" t="s">
        <v>15</v>
      </c>
      <c r="H904" s="58">
        <v>20</v>
      </c>
      <c r="I904" s="58" t="s">
        <v>1585</v>
      </c>
      <c r="J904" s="58" t="s">
        <v>1594</v>
      </c>
      <c r="K904" s="60">
        <v>44996</v>
      </c>
      <c r="L904" s="58" t="s">
        <v>27</v>
      </c>
      <c r="M904" s="60">
        <v>45043</v>
      </c>
      <c r="N904" s="58" t="s">
        <v>1668</v>
      </c>
      <c r="O904" s="58">
        <v>2000</v>
      </c>
      <c r="P904" s="58">
        <v>47</v>
      </c>
      <c r="Q904" s="59" t="s">
        <v>1616</v>
      </c>
      <c r="R904" s="58">
        <v>2023</v>
      </c>
      <c r="S904" s="58">
        <v>4</v>
      </c>
    </row>
    <row r="905" spans="1:19" x14ac:dyDescent="0.25">
      <c r="A905" s="58">
        <v>1857</v>
      </c>
      <c r="B905" s="58" t="s">
        <v>1216</v>
      </c>
      <c r="C905" s="58" t="s">
        <v>28</v>
      </c>
      <c r="D905" s="60">
        <v>31530</v>
      </c>
      <c r="E905" s="58">
        <v>40</v>
      </c>
      <c r="F905" s="58" t="s">
        <v>14</v>
      </c>
      <c r="G905" s="58" t="s">
        <v>21</v>
      </c>
      <c r="H905" s="58">
        <v>6</v>
      </c>
      <c r="I905" s="58" t="s">
        <v>1580</v>
      </c>
      <c r="J905" s="58" t="s">
        <v>1594</v>
      </c>
      <c r="K905" s="60">
        <v>45355</v>
      </c>
      <c r="L905" s="58" t="s">
        <v>27</v>
      </c>
      <c r="M905" s="60">
        <v>45410</v>
      </c>
      <c r="N905" s="58" t="s">
        <v>1668</v>
      </c>
      <c r="O905" s="58">
        <v>2600</v>
      </c>
      <c r="P905" s="58">
        <v>55</v>
      </c>
      <c r="Q905" s="59" t="s">
        <v>1616</v>
      </c>
      <c r="R905" s="58">
        <v>2024</v>
      </c>
      <c r="S905" s="58">
        <v>4</v>
      </c>
    </row>
    <row r="906" spans="1:19" x14ac:dyDescent="0.25">
      <c r="A906" s="58">
        <v>3050</v>
      </c>
      <c r="B906" s="58" t="s">
        <v>628</v>
      </c>
      <c r="C906" s="58" t="s">
        <v>28</v>
      </c>
      <c r="D906" s="60">
        <v>31954</v>
      </c>
      <c r="E906" s="58">
        <v>39</v>
      </c>
      <c r="F906" s="58" t="s">
        <v>14</v>
      </c>
      <c r="G906" s="58" t="s">
        <v>21</v>
      </c>
      <c r="H906" s="58">
        <v>9</v>
      </c>
      <c r="I906" s="58" t="s">
        <v>1578</v>
      </c>
      <c r="J906" s="58" t="s">
        <v>1594</v>
      </c>
      <c r="K906" s="60">
        <v>45354</v>
      </c>
      <c r="L906" s="58" t="s">
        <v>27</v>
      </c>
      <c r="M906" s="60">
        <v>45402</v>
      </c>
      <c r="N906" s="58" t="s">
        <v>1668</v>
      </c>
      <c r="O906" s="58">
        <v>3100</v>
      </c>
      <c r="P906" s="58">
        <v>48</v>
      </c>
      <c r="Q906" s="59" t="s">
        <v>1616</v>
      </c>
      <c r="R906" s="58">
        <v>2024</v>
      </c>
      <c r="S906" s="58">
        <v>4</v>
      </c>
    </row>
    <row r="907" spans="1:19" x14ac:dyDescent="0.25">
      <c r="A907" s="58">
        <v>3748</v>
      </c>
      <c r="B907" s="58" t="s">
        <v>770</v>
      </c>
      <c r="C907" s="58" t="s">
        <v>28</v>
      </c>
      <c r="D907" s="60">
        <v>31259</v>
      </c>
      <c r="E907" s="58">
        <v>41</v>
      </c>
      <c r="F907" s="58" t="s">
        <v>14</v>
      </c>
      <c r="G907" s="58" t="s">
        <v>15</v>
      </c>
      <c r="H907" s="58">
        <v>2</v>
      </c>
      <c r="I907" s="58" t="s">
        <v>1581</v>
      </c>
      <c r="J907" s="58" t="s">
        <v>1594</v>
      </c>
      <c r="K907" s="60">
        <v>44973</v>
      </c>
      <c r="L907" s="58" t="s">
        <v>27</v>
      </c>
      <c r="M907" s="60">
        <v>45025</v>
      </c>
      <c r="N907" s="58" t="s">
        <v>1668</v>
      </c>
      <c r="O907" s="58">
        <v>2300</v>
      </c>
      <c r="P907" s="58">
        <v>52</v>
      </c>
      <c r="Q907" s="59" t="s">
        <v>1616</v>
      </c>
      <c r="R907" s="58">
        <v>2023</v>
      </c>
      <c r="S907" s="58">
        <v>4</v>
      </c>
    </row>
    <row r="908" spans="1:19" x14ac:dyDescent="0.25">
      <c r="A908" s="58">
        <v>1358</v>
      </c>
      <c r="B908" s="58" t="s">
        <v>747</v>
      </c>
      <c r="C908" s="58" t="s">
        <v>13</v>
      </c>
      <c r="D908" s="60">
        <v>31730</v>
      </c>
      <c r="E908" s="58">
        <v>39</v>
      </c>
      <c r="F908" s="58" t="s">
        <v>14</v>
      </c>
      <c r="G908" s="58" t="s">
        <v>15</v>
      </c>
      <c r="H908" s="58">
        <v>11</v>
      </c>
      <c r="I908" s="58" t="s">
        <v>1584</v>
      </c>
      <c r="J908" s="58" t="s">
        <v>1594</v>
      </c>
      <c r="K908" s="60">
        <v>45373</v>
      </c>
      <c r="L908" s="58" t="s">
        <v>27</v>
      </c>
      <c r="M908" s="60">
        <v>45406</v>
      </c>
      <c r="N908" s="58" t="s">
        <v>1668</v>
      </c>
      <c r="O908" s="58">
        <v>2700</v>
      </c>
      <c r="P908" s="58">
        <v>33</v>
      </c>
      <c r="Q908" s="59" t="s">
        <v>1616</v>
      </c>
      <c r="R908" s="58">
        <v>2024</v>
      </c>
      <c r="S908" s="58">
        <v>4</v>
      </c>
    </row>
    <row r="909" spans="1:19" x14ac:dyDescent="0.25">
      <c r="A909" s="58">
        <v>1520</v>
      </c>
      <c r="B909" s="58" t="s">
        <v>1356</v>
      </c>
      <c r="C909" s="58" t="s">
        <v>13</v>
      </c>
      <c r="D909" s="60">
        <v>33315</v>
      </c>
      <c r="E909" s="58">
        <v>35</v>
      </c>
      <c r="F909" s="58" t="s">
        <v>14</v>
      </c>
      <c r="G909" s="58" t="s">
        <v>18</v>
      </c>
      <c r="H909" s="58">
        <v>2</v>
      </c>
      <c r="I909" s="58" t="s">
        <v>1584</v>
      </c>
      <c r="J909" s="58" t="s">
        <v>1594</v>
      </c>
      <c r="K909" s="60">
        <v>45375</v>
      </c>
      <c r="L909" s="58" t="s">
        <v>27</v>
      </c>
      <c r="M909" s="60">
        <v>45406</v>
      </c>
      <c r="N909" s="58" t="s">
        <v>1668</v>
      </c>
      <c r="O909" s="58">
        <v>3200</v>
      </c>
      <c r="P909" s="58">
        <v>31</v>
      </c>
      <c r="Q909" s="59" t="s">
        <v>1616</v>
      </c>
      <c r="R909" s="58">
        <v>2024</v>
      </c>
      <c r="S909" s="58">
        <v>4</v>
      </c>
    </row>
    <row r="910" spans="1:19" x14ac:dyDescent="0.25">
      <c r="A910" s="58">
        <v>2110</v>
      </c>
      <c r="B910" s="58" t="s">
        <v>801</v>
      </c>
      <c r="C910" s="58" t="s">
        <v>13</v>
      </c>
      <c r="D910" s="60">
        <v>32778</v>
      </c>
      <c r="E910" s="58">
        <v>36</v>
      </c>
      <c r="F910" s="58" t="s">
        <v>14</v>
      </c>
      <c r="G910" s="58" t="s">
        <v>18</v>
      </c>
      <c r="H910" s="58">
        <v>16</v>
      </c>
      <c r="I910" s="58" t="s">
        <v>1577</v>
      </c>
      <c r="J910" s="58" t="s">
        <v>1594</v>
      </c>
      <c r="K910" s="60">
        <v>45001</v>
      </c>
      <c r="L910" s="58" t="s">
        <v>27</v>
      </c>
      <c r="M910" s="60">
        <v>45044</v>
      </c>
      <c r="N910" s="58" t="s">
        <v>1668</v>
      </c>
      <c r="O910" s="58">
        <v>3600</v>
      </c>
      <c r="P910" s="58">
        <v>43</v>
      </c>
      <c r="Q910" s="59" t="s">
        <v>1616</v>
      </c>
      <c r="R910" s="58">
        <v>2023</v>
      </c>
      <c r="S910" s="58">
        <v>4</v>
      </c>
    </row>
    <row r="911" spans="1:19" x14ac:dyDescent="0.25">
      <c r="A911" s="58">
        <v>2540</v>
      </c>
      <c r="B911" s="58" t="s">
        <v>821</v>
      </c>
      <c r="C911" s="58" t="s">
        <v>13</v>
      </c>
      <c r="D911" s="60">
        <v>34208</v>
      </c>
      <c r="E911" s="58">
        <v>32</v>
      </c>
      <c r="F911" s="58" t="s">
        <v>14</v>
      </c>
      <c r="G911" s="58" t="s">
        <v>21</v>
      </c>
      <c r="H911" s="58">
        <v>17</v>
      </c>
      <c r="I911" s="58" t="s">
        <v>1583</v>
      </c>
      <c r="J911" s="58" t="s">
        <v>1594</v>
      </c>
      <c r="K911" s="60">
        <v>45004</v>
      </c>
      <c r="L911" s="58" t="s">
        <v>27</v>
      </c>
      <c r="M911" s="60">
        <v>45038</v>
      </c>
      <c r="N911" s="58" t="s">
        <v>1668</v>
      </c>
      <c r="O911" s="58">
        <v>2600</v>
      </c>
      <c r="P911" s="58">
        <v>34</v>
      </c>
      <c r="Q911" s="59" t="s">
        <v>1616</v>
      </c>
      <c r="R911" s="58">
        <v>2023</v>
      </c>
      <c r="S911" s="58">
        <v>4</v>
      </c>
    </row>
    <row r="912" spans="1:19" x14ac:dyDescent="0.25">
      <c r="A912" s="58">
        <v>2558</v>
      </c>
      <c r="B912" s="58" t="s">
        <v>822</v>
      </c>
      <c r="C912" s="58" t="s">
        <v>13</v>
      </c>
      <c r="D912" s="60">
        <v>34177</v>
      </c>
      <c r="E912" s="58">
        <v>33</v>
      </c>
      <c r="F912" s="58" t="s">
        <v>14</v>
      </c>
      <c r="G912" s="58" t="s">
        <v>15</v>
      </c>
      <c r="H912" s="58">
        <v>13</v>
      </c>
      <c r="I912" s="58" t="s">
        <v>1583</v>
      </c>
      <c r="J912" s="58" t="s">
        <v>1594</v>
      </c>
      <c r="K912" s="60">
        <v>44988</v>
      </c>
      <c r="L912" s="58" t="s">
        <v>27</v>
      </c>
      <c r="M912" s="60">
        <v>45037</v>
      </c>
      <c r="N912" s="58" t="s">
        <v>1668</v>
      </c>
      <c r="O912" s="58">
        <v>2400</v>
      </c>
      <c r="P912" s="58">
        <v>49</v>
      </c>
      <c r="Q912" s="59" t="s">
        <v>1616</v>
      </c>
      <c r="R912" s="58">
        <v>2023</v>
      </c>
      <c r="S912" s="58">
        <v>4</v>
      </c>
    </row>
    <row r="913" spans="1:19" x14ac:dyDescent="0.25">
      <c r="A913" s="58">
        <v>1307</v>
      </c>
      <c r="B913" s="58" t="s">
        <v>414</v>
      </c>
      <c r="C913" s="58" t="s">
        <v>13</v>
      </c>
      <c r="D913" s="60">
        <v>28021</v>
      </c>
      <c r="E913" s="58">
        <v>49</v>
      </c>
      <c r="F913" s="58" t="s">
        <v>31</v>
      </c>
      <c r="G913" s="58" t="s">
        <v>18</v>
      </c>
      <c r="H913" s="58">
        <v>14</v>
      </c>
      <c r="I913" s="58" t="s">
        <v>1580</v>
      </c>
      <c r="J913" s="58" t="s">
        <v>1594</v>
      </c>
      <c r="K913" s="60">
        <v>44980</v>
      </c>
      <c r="L913" s="58" t="s">
        <v>27</v>
      </c>
      <c r="M913" s="60">
        <v>45017</v>
      </c>
      <c r="N913" s="58" t="s">
        <v>1668</v>
      </c>
      <c r="O913" s="58">
        <v>3500</v>
      </c>
      <c r="P913" s="58">
        <v>37</v>
      </c>
      <c r="Q913" s="59" t="s">
        <v>1616</v>
      </c>
      <c r="R913" s="58">
        <v>2023</v>
      </c>
      <c r="S913" s="58">
        <v>4</v>
      </c>
    </row>
    <row r="914" spans="1:19" x14ac:dyDescent="0.25">
      <c r="A914" s="58">
        <v>1505</v>
      </c>
      <c r="B914" s="58" t="s">
        <v>783</v>
      </c>
      <c r="C914" s="58" t="s">
        <v>13</v>
      </c>
      <c r="D914" s="60">
        <v>30800</v>
      </c>
      <c r="E914" s="58">
        <v>42</v>
      </c>
      <c r="F914" s="58" t="s">
        <v>31</v>
      </c>
      <c r="G914" s="58" t="s">
        <v>15</v>
      </c>
      <c r="H914" s="58">
        <v>14</v>
      </c>
      <c r="I914" s="58" t="s">
        <v>1581</v>
      </c>
      <c r="J914" s="58" t="s">
        <v>1594</v>
      </c>
      <c r="K914" s="60">
        <v>45355</v>
      </c>
      <c r="L914" s="58" t="s">
        <v>27</v>
      </c>
      <c r="M914" s="60">
        <v>45396</v>
      </c>
      <c r="N914" s="58" t="s">
        <v>1668</v>
      </c>
      <c r="O914" s="58">
        <v>2900</v>
      </c>
      <c r="P914" s="58">
        <v>41</v>
      </c>
      <c r="Q914" s="59" t="s">
        <v>1616</v>
      </c>
      <c r="R914" s="58">
        <v>2024</v>
      </c>
      <c r="S914" s="58">
        <v>4</v>
      </c>
    </row>
    <row r="915" spans="1:19" x14ac:dyDescent="0.25">
      <c r="A915" s="58">
        <v>2144</v>
      </c>
      <c r="B915" s="58" t="s">
        <v>92</v>
      </c>
      <c r="C915" s="58" t="s">
        <v>13</v>
      </c>
      <c r="D915" s="60">
        <v>30567</v>
      </c>
      <c r="E915" s="58">
        <v>42</v>
      </c>
      <c r="F915" s="58" t="s">
        <v>31</v>
      </c>
      <c r="G915" s="58" t="s">
        <v>21</v>
      </c>
      <c r="H915" s="58">
        <v>5</v>
      </c>
      <c r="I915" s="58" t="s">
        <v>1580</v>
      </c>
      <c r="J915" s="58" t="s">
        <v>1594</v>
      </c>
      <c r="K915" s="60">
        <v>45354</v>
      </c>
      <c r="L915" s="58" t="s">
        <v>27</v>
      </c>
      <c r="M915" s="60">
        <v>45387</v>
      </c>
      <c r="N915" s="58" t="s">
        <v>1668</v>
      </c>
      <c r="O915" s="58">
        <v>3200</v>
      </c>
      <c r="P915" s="58">
        <v>33</v>
      </c>
      <c r="Q915" s="59" t="s">
        <v>1616</v>
      </c>
      <c r="R915" s="58">
        <v>2024</v>
      </c>
      <c r="S915" s="58">
        <v>4</v>
      </c>
    </row>
    <row r="916" spans="1:19" x14ac:dyDescent="0.25">
      <c r="A916" s="58">
        <v>2493</v>
      </c>
      <c r="B916" s="58" t="s">
        <v>594</v>
      </c>
      <c r="C916" s="58" t="s">
        <v>13</v>
      </c>
      <c r="D916" s="60">
        <v>29698</v>
      </c>
      <c r="E916" s="58">
        <v>45</v>
      </c>
      <c r="F916" s="58" t="s">
        <v>31</v>
      </c>
      <c r="G916" s="58" t="s">
        <v>19</v>
      </c>
      <c r="H916" s="58">
        <v>7</v>
      </c>
      <c r="I916" s="58" t="s">
        <v>1588</v>
      </c>
      <c r="J916" s="58" t="s">
        <v>1594</v>
      </c>
      <c r="K916" s="60">
        <v>44987</v>
      </c>
      <c r="L916" s="58" t="s">
        <v>27</v>
      </c>
      <c r="M916" s="60">
        <v>45024</v>
      </c>
      <c r="N916" s="58" t="s">
        <v>1668</v>
      </c>
      <c r="O916" s="58">
        <v>2600</v>
      </c>
      <c r="P916" s="58">
        <v>37</v>
      </c>
      <c r="Q916" s="59" t="s">
        <v>1616</v>
      </c>
      <c r="R916" s="58">
        <v>2023</v>
      </c>
      <c r="S916" s="58">
        <v>4</v>
      </c>
    </row>
    <row r="917" spans="1:19" x14ac:dyDescent="0.25">
      <c r="A917" s="58">
        <v>2830</v>
      </c>
      <c r="B917" s="58" t="s">
        <v>837</v>
      </c>
      <c r="C917" s="58" t="s">
        <v>13</v>
      </c>
      <c r="D917" s="60">
        <v>28665</v>
      </c>
      <c r="E917" s="58">
        <v>48</v>
      </c>
      <c r="F917" s="58" t="s">
        <v>31</v>
      </c>
      <c r="G917" s="58" t="s">
        <v>18</v>
      </c>
      <c r="H917" s="58">
        <v>1</v>
      </c>
      <c r="I917" s="58" t="s">
        <v>1581</v>
      </c>
      <c r="J917" s="58" t="s">
        <v>1594</v>
      </c>
      <c r="K917" s="60">
        <v>45000</v>
      </c>
      <c r="L917" s="58" t="s">
        <v>27</v>
      </c>
      <c r="M917" s="60">
        <v>45042</v>
      </c>
      <c r="N917" s="58" t="s">
        <v>1668</v>
      </c>
      <c r="O917" s="58">
        <v>2300</v>
      </c>
      <c r="P917" s="58">
        <v>42</v>
      </c>
      <c r="Q917" s="59" t="s">
        <v>1616</v>
      </c>
      <c r="R917" s="58">
        <v>2023</v>
      </c>
      <c r="S917" s="58">
        <v>4</v>
      </c>
    </row>
    <row r="918" spans="1:19" x14ac:dyDescent="0.25">
      <c r="A918" s="58">
        <v>3782</v>
      </c>
      <c r="B918" s="58" t="s">
        <v>872</v>
      </c>
      <c r="C918" s="58" t="s">
        <v>13</v>
      </c>
      <c r="D918" s="60">
        <v>28144</v>
      </c>
      <c r="E918" s="58">
        <v>49</v>
      </c>
      <c r="F918" s="58" t="s">
        <v>31</v>
      </c>
      <c r="G918" s="58" t="s">
        <v>15</v>
      </c>
      <c r="H918" s="58">
        <v>7</v>
      </c>
      <c r="I918" s="58" t="s">
        <v>1590</v>
      </c>
      <c r="J918" s="58" t="s">
        <v>1594</v>
      </c>
      <c r="K918" s="60">
        <v>45370</v>
      </c>
      <c r="L918" s="58" t="s">
        <v>27</v>
      </c>
      <c r="M918" s="60">
        <v>45409</v>
      </c>
      <c r="N918" s="58" t="s">
        <v>1668</v>
      </c>
      <c r="O918" s="58">
        <v>3400</v>
      </c>
      <c r="P918" s="58">
        <v>39</v>
      </c>
      <c r="Q918" s="59" t="s">
        <v>1616</v>
      </c>
      <c r="R918" s="58">
        <v>2024</v>
      </c>
      <c r="S918" s="58">
        <v>4</v>
      </c>
    </row>
    <row r="919" spans="1:19" x14ac:dyDescent="0.25">
      <c r="A919" s="58">
        <v>1284</v>
      </c>
      <c r="B919" s="58" t="s">
        <v>543</v>
      </c>
      <c r="C919" s="58" t="s">
        <v>13</v>
      </c>
      <c r="D919" s="60">
        <v>35703</v>
      </c>
      <c r="E919" s="58">
        <v>28</v>
      </c>
      <c r="F919" s="58" t="s">
        <v>1591</v>
      </c>
      <c r="G919" s="58" t="s">
        <v>21</v>
      </c>
      <c r="H919" s="58">
        <v>11</v>
      </c>
      <c r="I919" s="58" t="s">
        <v>1577</v>
      </c>
      <c r="J919" s="58" t="s">
        <v>1594</v>
      </c>
      <c r="K919" s="60">
        <v>44987</v>
      </c>
      <c r="L919" s="58" t="s">
        <v>27</v>
      </c>
      <c r="M919" s="60">
        <v>45017</v>
      </c>
      <c r="N919" s="58" t="s">
        <v>1668</v>
      </c>
      <c r="O919" s="58">
        <v>2900</v>
      </c>
      <c r="P919" s="58">
        <v>30</v>
      </c>
      <c r="Q919" s="59" t="s">
        <v>1616</v>
      </c>
      <c r="R919" s="58">
        <v>2023</v>
      </c>
      <c r="S919" s="58">
        <v>4</v>
      </c>
    </row>
    <row r="920" spans="1:19" x14ac:dyDescent="0.25">
      <c r="A920" s="58">
        <v>2299</v>
      </c>
      <c r="B920" s="58" t="s">
        <v>368</v>
      </c>
      <c r="C920" s="58" t="s">
        <v>13</v>
      </c>
      <c r="D920" s="60">
        <v>36077</v>
      </c>
      <c r="E920" s="58">
        <v>27</v>
      </c>
      <c r="F920" s="58" t="s">
        <v>1591</v>
      </c>
      <c r="G920" s="58" t="s">
        <v>15</v>
      </c>
      <c r="H920" s="58">
        <v>17</v>
      </c>
      <c r="I920" s="58" t="s">
        <v>1583</v>
      </c>
      <c r="J920" s="58" t="s">
        <v>1594</v>
      </c>
      <c r="K920" s="60">
        <v>45359</v>
      </c>
      <c r="L920" s="58" t="s">
        <v>27</v>
      </c>
      <c r="M920" s="60">
        <v>45390</v>
      </c>
      <c r="N920" s="58" t="s">
        <v>1668</v>
      </c>
      <c r="O920" s="58">
        <v>2400</v>
      </c>
      <c r="P920" s="58">
        <v>31</v>
      </c>
      <c r="Q920" s="59" t="s">
        <v>1616</v>
      </c>
      <c r="R920" s="58">
        <v>2024</v>
      </c>
      <c r="S920" s="58">
        <v>4</v>
      </c>
    </row>
    <row r="921" spans="1:19" x14ac:dyDescent="0.25">
      <c r="A921" s="58">
        <v>3217</v>
      </c>
      <c r="B921" s="58" t="s">
        <v>274</v>
      </c>
      <c r="C921" s="58" t="s">
        <v>13</v>
      </c>
      <c r="D921" s="60">
        <v>37367</v>
      </c>
      <c r="E921" s="58">
        <v>24</v>
      </c>
      <c r="F921" s="58" t="s">
        <v>1591</v>
      </c>
      <c r="G921" s="58" t="s">
        <v>15</v>
      </c>
      <c r="H921" s="58">
        <v>2</v>
      </c>
      <c r="I921" s="58" t="s">
        <v>1576</v>
      </c>
      <c r="J921" s="58" t="s">
        <v>1594</v>
      </c>
      <c r="K921" s="60">
        <v>44984</v>
      </c>
      <c r="L921" s="58" t="s">
        <v>27</v>
      </c>
      <c r="M921" s="60">
        <v>45025</v>
      </c>
      <c r="N921" s="58" t="s">
        <v>1668</v>
      </c>
      <c r="O921" s="58">
        <v>3500</v>
      </c>
      <c r="P921" s="58">
        <v>41</v>
      </c>
      <c r="Q921" s="59" t="s">
        <v>1616</v>
      </c>
      <c r="R921" s="58">
        <v>2023</v>
      </c>
      <c r="S921" s="58">
        <v>4</v>
      </c>
    </row>
    <row r="922" spans="1:19" x14ac:dyDescent="0.25">
      <c r="A922" s="58">
        <v>3284</v>
      </c>
      <c r="B922" s="58" t="s">
        <v>856</v>
      </c>
      <c r="C922" s="58" t="s">
        <v>13</v>
      </c>
      <c r="D922" s="60">
        <v>37555</v>
      </c>
      <c r="E922" s="58">
        <v>23</v>
      </c>
      <c r="F922" s="58" t="s">
        <v>1591</v>
      </c>
      <c r="G922" s="58" t="s">
        <v>21</v>
      </c>
      <c r="H922" s="58">
        <v>1</v>
      </c>
      <c r="I922" s="58" t="s">
        <v>1580</v>
      </c>
      <c r="J922" s="58" t="s">
        <v>1594</v>
      </c>
      <c r="K922" s="60">
        <v>44987</v>
      </c>
      <c r="L922" s="58" t="s">
        <v>27</v>
      </c>
      <c r="M922" s="60">
        <v>45043</v>
      </c>
      <c r="N922" s="58" t="s">
        <v>1668</v>
      </c>
      <c r="O922" s="58">
        <v>2200</v>
      </c>
      <c r="P922" s="58">
        <v>56</v>
      </c>
      <c r="Q922" s="59" t="s">
        <v>1616</v>
      </c>
      <c r="R922" s="58">
        <v>2023</v>
      </c>
      <c r="S922" s="58">
        <v>4</v>
      </c>
    </row>
    <row r="923" spans="1:19" x14ac:dyDescent="0.25">
      <c r="A923" s="58">
        <v>3360</v>
      </c>
      <c r="B923" s="58" t="s">
        <v>461</v>
      </c>
      <c r="C923" s="58" t="s">
        <v>13</v>
      </c>
      <c r="D923" s="60">
        <v>36571</v>
      </c>
      <c r="E923" s="58">
        <v>26</v>
      </c>
      <c r="F923" s="58" t="s">
        <v>1591</v>
      </c>
      <c r="G923" s="58" t="s">
        <v>18</v>
      </c>
      <c r="H923" s="58">
        <v>19</v>
      </c>
      <c r="I923" s="58" t="s">
        <v>1576</v>
      </c>
      <c r="J923" s="58" t="s">
        <v>1594</v>
      </c>
      <c r="K923" s="60">
        <v>45327</v>
      </c>
      <c r="L923" s="58" t="s">
        <v>27</v>
      </c>
      <c r="M923" s="60">
        <v>45385</v>
      </c>
      <c r="N923" s="58" t="s">
        <v>1668</v>
      </c>
      <c r="O923" s="58">
        <v>2400</v>
      </c>
      <c r="P923" s="58">
        <v>58</v>
      </c>
      <c r="Q923" s="59" t="s">
        <v>1616</v>
      </c>
      <c r="R923" s="58">
        <v>2024</v>
      </c>
      <c r="S923" s="58">
        <v>4</v>
      </c>
    </row>
    <row r="924" spans="1:19" x14ac:dyDescent="0.25">
      <c r="A924" s="58">
        <v>3800</v>
      </c>
      <c r="B924" s="58" t="s">
        <v>873</v>
      </c>
      <c r="C924" s="58" t="s">
        <v>13</v>
      </c>
      <c r="D924" s="60">
        <v>36626</v>
      </c>
      <c r="E924" s="58">
        <v>26</v>
      </c>
      <c r="F924" s="58" t="s">
        <v>1591</v>
      </c>
      <c r="G924" s="58" t="s">
        <v>19</v>
      </c>
      <c r="H924" s="58">
        <v>14</v>
      </c>
      <c r="I924" s="58" t="s">
        <v>1588</v>
      </c>
      <c r="J924" s="58" t="s">
        <v>1594</v>
      </c>
      <c r="K924" s="60">
        <v>45370</v>
      </c>
      <c r="L924" s="58" t="s">
        <v>27</v>
      </c>
      <c r="M924" s="60">
        <v>45405</v>
      </c>
      <c r="N924" s="58" t="s">
        <v>1668</v>
      </c>
      <c r="O924" s="58">
        <v>2300</v>
      </c>
      <c r="P924" s="58">
        <v>35</v>
      </c>
      <c r="Q924" s="59" t="s">
        <v>1616</v>
      </c>
      <c r="R924" s="58">
        <v>2024</v>
      </c>
      <c r="S924" s="58">
        <v>4</v>
      </c>
    </row>
    <row r="925" spans="1:19" x14ac:dyDescent="0.25">
      <c r="A925" s="58">
        <v>1535</v>
      </c>
      <c r="B925" s="58" t="s">
        <v>559</v>
      </c>
      <c r="C925" s="58" t="s">
        <v>23</v>
      </c>
      <c r="D925" s="60">
        <v>37422</v>
      </c>
      <c r="E925" s="58">
        <v>24</v>
      </c>
      <c r="F925" s="58" t="s">
        <v>1591</v>
      </c>
      <c r="G925" s="58" t="s">
        <v>18</v>
      </c>
      <c r="H925" s="58">
        <v>17</v>
      </c>
      <c r="I925" s="58" t="s">
        <v>1584</v>
      </c>
      <c r="J925" s="58" t="s">
        <v>1594</v>
      </c>
      <c r="K925" s="60">
        <v>45364</v>
      </c>
      <c r="L925" s="58" t="s">
        <v>27</v>
      </c>
      <c r="M925" s="60">
        <v>45408</v>
      </c>
      <c r="N925" s="58" t="s">
        <v>1668</v>
      </c>
      <c r="O925" s="58">
        <v>3200</v>
      </c>
      <c r="P925" s="58">
        <v>44</v>
      </c>
      <c r="Q925" s="59" t="s">
        <v>1616</v>
      </c>
      <c r="R925" s="58">
        <v>2024</v>
      </c>
      <c r="S925" s="58">
        <v>4</v>
      </c>
    </row>
    <row r="926" spans="1:19" x14ac:dyDescent="0.25">
      <c r="A926" s="58">
        <v>3015</v>
      </c>
      <c r="B926" s="58" t="s">
        <v>844</v>
      </c>
      <c r="C926" s="58" t="s">
        <v>23</v>
      </c>
      <c r="D926" s="60">
        <v>27447</v>
      </c>
      <c r="E926" s="58">
        <v>51</v>
      </c>
      <c r="F926" s="58" t="s">
        <v>1592</v>
      </c>
      <c r="G926" s="58" t="s">
        <v>15</v>
      </c>
      <c r="H926" s="58">
        <v>6</v>
      </c>
      <c r="I926" s="58" t="s">
        <v>1583</v>
      </c>
      <c r="J926" s="58" t="s">
        <v>1594</v>
      </c>
      <c r="K926" s="60">
        <v>44987</v>
      </c>
      <c r="L926" s="58" t="s">
        <v>27</v>
      </c>
      <c r="M926" s="60">
        <v>45032</v>
      </c>
      <c r="N926" s="58" t="s">
        <v>1668</v>
      </c>
      <c r="O926" s="58">
        <v>3100</v>
      </c>
      <c r="P926" s="58">
        <v>45</v>
      </c>
      <c r="Q926" s="59" t="s">
        <v>1616</v>
      </c>
      <c r="R926" s="58">
        <v>2023</v>
      </c>
      <c r="S926" s="58">
        <v>4</v>
      </c>
    </row>
    <row r="927" spans="1:19" x14ac:dyDescent="0.25">
      <c r="A927" s="58">
        <v>2306</v>
      </c>
      <c r="B927" s="58" t="s">
        <v>794</v>
      </c>
      <c r="C927" s="58" t="s">
        <v>13</v>
      </c>
      <c r="D927" s="60">
        <v>27780</v>
      </c>
      <c r="E927" s="58">
        <v>50</v>
      </c>
      <c r="F927" s="58" t="s">
        <v>31</v>
      </c>
      <c r="G927" s="58" t="s">
        <v>18</v>
      </c>
      <c r="H927" s="58">
        <v>9</v>
      </c>
      <c r="I927" s="58" t="s">
        <v>1584</v>
      </c>
      <c r="J927" s="58" t="s">
        <v>1594</v>
      </c>
      <c r="K927" s="60">
        <v>45338</v>
      </c>
      <c r="L927" s="58" t="s">
        <v>29</v>
      </c>
      <c r="M927" s="60">
        <v>45389</v>
      </c>
      <c r="N927" s="58" t="s">
        <v>1668</v>
      </c>
      <c r="O927" s="58">
        <v>2000</v>
      </c>
      <c r="P927" s="58">
        <v>51</v>
      </c>
      <c r="Q927" s="59" t="s">
        <v>1616</v>
      </c>
      <c r="R927" s="58">
        <v>2024</v>
      </c>
      <c r="S927" s="58">
        <v>4</v>
      </c>
    </row>
    <row r="928" spans="1:19" x14ac:dyDescent="0.25">
      <c r="A928" s="58">
        <v>2687</v>
      </c>
      <c r="B928" s="58" t="s">
        <v>1235</v>
      </c>
      <c r="C928" s="58" t="s">
        <v>13</v>
      </c>
      <c r="D928" s="60">
        <v>33262</v>
      </c>
      <c r="E928" s="58">
        <v>35</v>
      </c>
      <c r="F928" s="58" t="s">
        <v>14</v>
      </c>
      <c r="G928" s="58" t="s">
        <v>21</v>
      </c>
      <c r="H928" s="58">
        <v>2</v>
      </c>
      <c r="I928" s="58" t="s">
        <v>1581</v>
      </c>
      <c r="J928" s="58" t="s">
        <v>1594</v>
      </c>
      <c r="K928" s="60">
        <v>45353</v>
      </c>
      <c r="L928" s="58" t="s">
        <v>29</v>
      </c>
      <c r="M928" s="60">
        <v>45399</v>
      </c>
      <c r="N928" s="58" t="s">
        <v>1668</v>
      </c>
      <c r="O928" s="58">
        <v>3800</v>
      </c>
      <c r="P928" s="58">
        <v>46</v>
      </c>
      <c r="Q928" s="59" t="s">
        <v>1616</v>
      </c>
      <c r="R928" s="58">
        <v>2024</v>
      </c>
      <c r="S928" s="58">
        <v>4</v>
      </c>
    </row>
    <row r="929" spans="1:19" x14ac:dyDescent="0.25">
      <c r="A929" s="58">
        <v>2870</v>
      </c>
      <c r="B929" s="58" t="s">
        <v>426</v>
      </c>
      <c r="C929" s="58" t="s">
        <v>13</v>
      </c>
      <c r="D929" s="60">
        <v>38314</v>
      </c>
      <c r="E929" s="58">
        <v>21</v>
      </c>
      <c r="F929" s="58" t="s">
        <v>1591</v>
      </c>
      <c r="G929" s="58" t="s">
        <v>19</v>
      </c>
      <c r="H929" s="58">
        <v>3</v>
      </c>
      <c r="I929" s="58" t="s">
        <v>1584</v>
      </c>
      <c r="J929" s="58" t="s">
        <v>1594</v>
      </c>
      <c r="K929" s="60">
        <v>44988</v>
      </c>
      <c r="L929" s="58" t="s">
        <v>29</v>
      </c>
      <c r="M929" s="60">
        <v>45018</v>
      </c>
      <c r="N929" s="58" t="s">
        <v>1668</v>
      </c>
      <c r="O929" s="58">
        <v>3800</v>
      </c>
      <c r="P929" s="58">
        <v>30</v>
      </c>
      <c r="Q929" s="59" t="s">
        <v>1616</v>
      </c>
      <c r="R929" s="58">
        <v>2023</v>
      </c>
      <c r="S929" s="58">
        <v>4</v>
      </c>
    </row>
    <row r="930" spans="1:19" x14ac:dyDescent="0.25">
      <c r="A930" s="58">
        <v>3037</v>
      </c>
      <c r="B930" s="58" t="s">
        <v>943</v>
      </c>
      <c r="C930" s="58" t="s">
        <v>13</v>
      </c>
      <c r="D930" s="60">
        <v>30465</v>
      </c>
      <c r="E930" s="58">
        <v>43</v>
      </c>
      <c r="F930" s="58" t="s">
        <v>31</v>
      </c>
      <c r="G930" s="58" t="s">
        <v>18</v>
      </c>
      <c r="H930" s="58">
        <v>16</v>
      </c>
      <c r="I930" s="58" t="s">
        <v>1583</v>
      </c>
      <c r="J930" s="58" t="s">
        <v>1594</v>
      </c>
      <c r="K930" s="60">
        <v>44984</v>
      </c>
      <c r="L930" s="58" t="s">
        <v>29</v>
      </c>
      <c r="M930" s="60">
        <v>45030</v>
      </c>
      <c r="N930" s="58" t="s">
        <v>1668</v>
      </c>
      <c r="O930" s="58">
        <v>2200</v>
      </c>
      <c r="P930" s="58">
        <v>46</v>
      </c>
      <c r="Q930" s="59" t="s">
        <v>1616</v>
      </c>
      <c r="R930" s="58">
        <v>2023</v>
      </c>
      <c r="S930" s="58">
        <v>4</v>
      </c>
    </row>
    <row r="931" spans="1:19" x14ac:dyDescent="0.25">
      <c r="A931" s="58">
        <v>3252</v>
      </c>
      <c r="B931" s="58" t="s">
        <v>594</v>
      </c>
      <c r="C931" s="58" t="s">
        <v>13</v>
      </c>
      <c r="D931" s="60">
        <v>35317</v>
      </c>
      <c r="E931" s="58">
        <v>29</v>
      </c>
      <c r="F931" s="58" t="s">
        <v>1591</v>
      </c>
      <c r="G931" s="58" t="s">
        <v>21</v>
      </c>
      <c r="H931" s="58">
        <v>7</v>
      </c>
      <c r="I931" s="58" t="s">
        <v>1583</v>
      </c>
      <c r="J931" s="58" t="s">
        <v>1594</v>
      </c>
      <c r="K931" s="60">
        <v>44999</v>
      </c>
      <c r="L931" s="58" t="s">
        <v>29</v>
      </c>
      <c r="M931" s="60">
        <v>45030</v>
      </c>
      <c r="N931" s="58" t="s">
        <v>1668</v>
      </c>
      <c r="O931" s="58">
        <v>3200</v>
      </c>
      <c r="P931" s="58">
        <v>31</v>
      </c>
      <c r="Q931" s="59" t="s">
        <v>1616</v>
      </c>
      <c r="R931" s="58">
        <v>2023</v>
      </c>
      <c r="S931" s="58">
        <v>4</v>
      </c>
    </row>
    <row r="932" spans="1:19" x14ac:dyDescent="0.25">
      <c r="A932" s="58">
        <v>2203</v>
      </c>
      <c r="B932" s="58" t="s">
        <v>82</v>
      </c>
      <c r="C932" s="58" t="s">
        <v>28</v>
      </c>
      <c r="D932" s="60">
        <v>34399</v>
      </c>
      <c r="E932" s="58">
        <v>32</v>
      </c>
      <c r="F932" s="58" t="s">
        <v>14</v>
      </c>
      <c r="G932" s="58" t="s">
        <v>21</v>
      </c>
      <c r="H932" s="58">
        <v>0</v>
      </c>
      <c r="I932" s="58" t="s">
        <v>1580</v>
      </c>
      <c r="J932" s="58" t="s">
        <v>1594</v>
      </c>
      <c r="K932" s="60">
        <v>44998</v>
      </c>
      <c r="L932" s="58" t="s">
        <v>29</v>
      </c>
      <c r="M932" s="60">
        <v>45031</v>
      </c>
      <c r="N932" s="58" t="s">
        <v>1668</v>
      </c>
      <c r="O932" s="58">
        <v>2300</v>
      </c>
      <c r="P932" s="58">
        <v>33</v>
      </c>
      <c r="Q932" s="59" t="s">
        <v>1616</v>
      </c>
      <c r="R932" s="58">
        <v>2023</v>
      </c>
      <c r="S932" s="58">
        <v>4</v>
      </c>
    </row>
    <row r="933" spans="1:19" x14ac:dyDescent="0.25">
      <c r="A933" s="58">
        <v>2563</v>
      </c>
      <c r="B933" s="58" t="s">
        <v>928</v>
      </c>
      <c r="C933" s="58" t="s">
        <v>28</v>
      </c>
      <c r="D933" s="60">
        <v>28321</v>
      </c>
      <c r="E933" s="58">
        <v>49</v>
      </c>
      <c r="F933" s="58" t="s">
        <v>31</v>
      </c>
      <c r="G933" s="58" t="s">
        <v>15</v>
      </c>
      <c r="H933" s="58">
        <v>0</v>
      </c>
      <c r="I933" s="58" t="s">
        <v>1576</v>
      </c>
      <c r="J933" s="58" t="s">
        <v>1594</v>
      </c>
      <c r="K933" s="60">
        <v>45358</v>
      </c>
      <c r="L933" s="58" t="s">
        <v>29</v>
      </c>
      <c r="M933" s="60">
        <v>45392</v>
      </c>
      <c r="N933" s="58" t="s">
        <v>1668</v>
      </c>
      <c r="O933" s="58">
        <v>2900</v>
      </c>
      <c r="P933" s="58">
        <v>34</v>
      </c>
      <c r="Q933" s="59" t="s">
        <v>1616</v>
      </c>
      <c r="R933" s="58">
        <v>2024</v>
      </c>
      <c r="S933" s="58">
        <v>4</v>
      </c>
    </row>
    <row r="934" spans="1:19" x14ac:dyDescent="0.25">
      <c r="A934" s="58">
        <v>2813</v>
      </c>
      <c r="B934" s="58" t="s">
        <v>632</v>
      </c>
      <c r="C934" s="58" t="s">
        <v>28</v>
      </c>
      <c r="D934" s="60">
        <v>37713</v>
      </c>
      <c r="E934" s="58">
        <v>23</v>
      </c>
      <c r="F934" s="58" t="s">
        <v>1591</v>
      </c>
      <c r="G934" s="58" t="s">
        <v>19</v>
      </c>
      <c r="H934" s="58">
        <v>11</v>
      </c>
      <c r="I934" s="58" t="s">
        <v>1585</v>
      </c>
      <c r="J934" s="58" t="s">
        <v>1594</v>
      </c>
      <c r="K934" s="60">
        <v>45347</v>
      </c>
      <c r="L934" s="58" t="s">
        <v>29</v>
      </c>
      <c r="M934" s="60">
        <v>45396</v>
      </c>
      <c r="N934" s="58" t="s">
        <v>1668</v>
      </c>
      <c r="O934" s="58">
        <v>2100</v>
      </c>
      <c r="P934" s="58">
        <v>49</v>
      </c>
      <c r="Q934" s="59" t="s">
        <v>1616</v>
      </c>
      <c r="R934" s="58">
        <v>2024</v>
      </c>
      <c r="S934" s="58">
        <v>4</v>
      </c>
    </row>
    <row r="935" spans="1:19" x14ac:dyDescent="0.25">
      <c r="A935" s="58">
        <v>2978</v>
      </c>
      <c r="B935" s="58" t="s">
        <v>940</v>
      </c>
      <c r="C935" s="58" t="s">
        <v>28</v>
      </c>
      <c r="D935" s="60">
        <v>36659</v>
      </c>
      <c r="E935" s="58">
        <v>26</v>
      </c>
      <c r="F935" s="58" t="s">
        <v>1591</v>
      </c>
      <c r="G935" s="58" t="s">
        <v>15</v>
      </c>
      <c r="H935" s="58">
        <v>15</v>
      </c>
      <c r="I935" s="58" t="s">
        <v>1588</v>
      </c>
      <c r="J935" s="58" t="s">
        <v>1594</v>
      </c>
      <c r="K935" s="60">
        <v>45348</v>
      </c>
      <c r="L935" s="58" t="s">
        <v>29</v>
      </c>
      <c r="M935" s="60">
        <v>45403</v>
      </c>
      <c r="N935" s="58" t="s">
        <v>1668</v>
      </c>
      <c r="O935" s="58">
        <v>3800</v>
      </c>
      <c r="P935" s="58">
        <v>55</v>
      </c>
      <c r="Q935" s="59" t="s">
        <v>1616</v>
      </c>
      <c r="R935" s="58">
        <v>2024</v>
      </c>
      <c r="S935" s="58">
        <v>4</v>
      </c>
    </row>
    <row r="936" spans="1:19" x14ac:dyDescent="0.25">
      <c r="A936" s="58">
        <v>3062</v>
      </c>
      <c r="B936" s="58" t="s">
        <v>265</v>
      </c>
      <c r="C936" s="58" t="s">
        <v>28</v>
      </c>
      <c r="D936" s="60">
        <v>34246</v>
      </c>
      <c r="E936" s="58">
        <v>32</v>
      </c>
      <c r="F936" s="58" t="s">
        <v>14</v>
      </c>
      <c r="G936" s="58" t="s">
        <v>19</v>
      </c>
      <c r="H936" s="58">
        <v>12</v>
      </c>
      <c r="I936" s="58" t="s">
        <v>1590</v>
      </c>
      <c r="J936" s="58" t="s">
        <v>1594</v>
      </c>
      <c r="K936" s="60">
        <v>45339</v>
      </c>
      <c r="L936" s="58" t="s">
        <v>29</v>
      </c>
      <c r="M936" s="60">
        <v>45396</v>
      </c>
      <c r="N936" s="58" t="s">
        <v>1668</v>
      </c>
      <c r="O936" s="58">
        <v>3200</v>
      </c>
      <c r="P936" s="58">
        <v>57</v>
      </c>
      <c r="Q936" s="59" t="s">
        <v>1616</v>
      </c>
      <c r="R936" s="58">
        <v>2024</v>
      </c>
      <c r="S936" s="58">
        <v>4</v>
      </c>
    </row>
    <row r="937" spans="1:19" x14ac:dyDescent="0.25">
      <c r="A937" s="58">
        <v>3171</v>
      </c>
      <c r="B937" s="58" t="s">
        <v>563</v>
      </c>
      <c r="C937" s="58" t="s">
        <v>28</v>
      </c>
      <c r="D937" s="60">
        <v>37707</v>
      </c>
      <c r="E937" s="58">
        <v>23</v>
      </c>
      <c r="F937" s="58" t="s">
        <v>1591</v>
      </c>
      <c r="G937" s="58" t="s">
        <v>19</v>
      </c>
      <c r="H937" s="58">
        <v>6</v>
      </c>
      <c r="I937" s="58" t="s">
        <v>1582</v>
      </c>
      <c r="J937" s="58" t="s">
        <v>1594</v>
      </c>
      <c r="K937" s="60">
        <v>44989</v>
      </c>
      <c r="L937" s="58" t="s">
        <v>29</v>
      </c>
      <c r="M937" s="60">
        <v>45036</v>
      </c>
      <c r="N937" s="58" t="s">
        <v>1668</v>
      </c>
      <c r="O937" s="58">
        <v>2200</v>
      </c>
      <c r="P937" s="58">
        <v>47</v>
      </c>
      <c r="Q937" s="59" t="s">
        <v>1616</v>
      </c>
      <c r="R937" s="58">
        <v>2023</v>
      </c>
      <c r="S937" s="58">
        <v>4</v>
      </c>
    </row>
    <row r="938" spans="1:19" x14ac:dyDescent="0.25">
      <c r="A938" s="58">
        <v>3172</v>
      </c>
      <c r="B938" s="58" t="s">
        <v>169</v>
      </c>
      <c r="C938" s="58" t="s">
        <v>28</v>
      </c>
      <c r="D938" s="60">
        <v>32459</v>
      </c>
      <c r="E938" s="58">
        <v>37</v>
      </c>
      <c r="F938" s="58" t="s">
        <v>14</v>
      </c>
      <c r="G938" s="58" t="s">
        <v>19</v>
      </c>
      <c r="H938" s="58">
        <v>4</v>
      </c>
      <c r="I938" s="58" t="s">
        <v>1581</v>
      </c>
      <c r="J938" s="58" t="s">
        <v>1594</v>
      </c>
      <c r="K938" s="60">
        <v>44995</v>
      </c>
      <c r="L938" s="58" t="s">
        <v>29</v>
      </c>
      <c r="M938" s="60">
        <v>45037</v>
      </c>
      <c r="N938" s="58" t="s">
        <v>1668</v>
      </c>
      <c r="O938" s="58">
        <v>3600</v>
      </c>
      <c r="P938" s="58">
        <v>42</v>
      </c>
      <c r="Q938" s="59" t="s">
        <v>1616</v>
      </c>
      <c r="R938" s="58">
        <v>2023</v>
      </c>
      <c r="S938" s="58">
        <v>4</v>
      </c>
    </row>
    <row r="939" spans="1:19" x14ac:dyDescent="0.25">
      <c r="A939" s="58">
        <v>3207</v>
      </c>
      <c r="B939" s="58" t="s">
        <v>948</v>
      </c>
      <c r="C939" s="58" t="s">
        <v>28</v>
      </c>
      <c r="D939" s="60">
        <v>31462</v>
      </c>
      <c r="E939" s="58">
        <v>40</v>
      </c>
      <c r="F939" s="58" t="s">
        <v>14</v>
      </c>
      <c r="G939" s="58" t="s">
        <v>19</v>
      </c>
      <c r="H939" s="58">
        <v>14</v>
      </c>
      <c r="I939" s="58" t="s">
        <v>1589</v>
      </c>
      <c r="J939" s="58" t="s">
        <v>1594</v>
      </c>
      <c r="K939" s="60">
        <v>44963</v>
      </c>
      <c r="L939" s="58" t="s">
        <v>29</v>
      </c>
      <c r="M939" s="60">
        <v>45022</v>
      </c>
      <c r="N939" s="58" t="s">
        <v>1668</v>
      </c>
      <c r="O939" s="58">
        <v>3700</v>
      </c>
      <c r="P939" s="58">
        <v>59</v>
      </c>
      <c r="Q939" s="59" t="s">
        <v>1616</v>
      </c>
      <c r="R939" s="58">
        <v>2023</v>
      </c>
      <c r="S939" s="58">
        <v>4</v>
      </c>
    </row>
    <row r="940" spans="1:19" x14ac:dyDescent="0.25">
      <c r="A940" s="58">
        <v>3254</v>
      </c>
      <c r="B940" s="58" t="s">
        <v>706</v>
      </c>
      <c r="C940" s="58" t="s">
        <v>28</v>
      </c>
      <c r="D940" s="60">
        <v>35753</v>
      </c>
      <c r="E940" s="58">
        <v>28</v>
      </c>
      <c r="F940" s="58" t="s">
        <v>1591</v>
      </c>
      <c r="G940" s="58" t="s">
        <v>19</v>
      </c>
      <c r="H940" s="58">
        <v>12</v>
      </c>
      <c r="I940" s="58" t="s">
        <v>1576</v>
      </c>
      <c r="J940" s="58" t="s">
        <v>1594</v>
      </c>
      <c r="K940" s="60">
        <v>45337</v>
      </c>
      <c r="L940" s="58" t="s">
        <v>29</v>
      </c>
      <c r="M940" s="60">
        <v>45390</v>
      </c>
      <c r="N940" s="58" t="s">
        <v>1668</v>
      </c>
      <c r="O940" s="58">
        <v>3200</v>
      </c>
      <c r="P940" s="58">
        <v>53</v>
      </c>
      <c r="Q940" s="59" t="s">
        <v>1616</v>
      </c>
      <c r="R940" s="58">
        <v>2024</v>
      </c>
      <c r="S940" s="58">
        <v>4</v>
      </c>
    </row>
    <row r="941" spans="1:19" x14ac:dyDescent="0.25">
      <c r="A941" s="58">
        <v>3749</v>
      </c>
      <c r="B941" s="58" t="s">
        <v>963</v>
      </c>
      <c r="C941" s="58" t="s">
        <v>28</v>
      </c>
      <c r="D941" s="60">
        <v>31354</v>
      </c>
      <c r="E941" s="58">
        <v>40</v>
      </c>
      <c r="F941" s="58" t="s">
        <v>14</v>
      </c>
      <c r="G941" s="58" t="s">
        <v>15</v>
      </c>
      <c r="H941" s="58">
        <v>3</v>
      </c>
      <c r="I941" s="58" t="s">
        <v>1585</v>
      </c>
      <c r="J941" s="58" t="s">
        <v>1594</v>
      </c>
      <c r="K941" s="60">
        <v>45363</v>
      </c>
      <c r="L941" s="58" t="s">
        <v>29</v>
      </c>
      <c r="M941" s="60">
        <v>45410</v>
      </c>
      <c r="N941" s="58" t="s">
        <v>1668</v>
      </c>
      <c r="O941" s="58">
        <v>3500</v>
      </c>
      <c r="P941" s="58">
        <v>47</v>
      </c>
      <c r="Q941" s="59" t="s">
        <v>1616</v>
      </c>
      <c r="R941" s="58">
        <v>2024</v>
      </c>
      <c r="S941" s="58">
        <v>4</v>
      </c>
    </row>
    <row r="942" spans="1:19" x14ac:dyDescent="0.25">
      <c r="A942" s="58">
        <v>1042</v>
      </c>
      <c r="B942" s="58" t="s">
        <v>1346</v>
      </c>
      <c r="C942" s="58" t="s">
        <v>28</v>
      </c>
      <c r="D942" s="60">
        <v>34065</v>
      </c>
      <c r="E942" s="58">
        <v>33</v>
      </c>
      <c r="F942" s="58" t="s">
        <v>14</v>
      </c>
      <c r="G942" s="58" t="s">
        <v>18</v>
      </c>
      <c r="H942" s="58">
        <v>14</v>
      </c>
      <c r="I942" s="58" t="s">
        <v>1585</v>
      </c>
      <c r="J942" s="58" t="s">
        <v>20</v>
      </c>
      <c r="K942" s="60">
        <v>45004</v>
      </c>
      <c r="L942" s="58" t="s">
        <v>27</v>
      </c>
      <c r="M942" s="60">
        <v>45034</v>
      </c>
      <c r="N942" s="58" t="s">
        <v>1668</v>
      </c>
      <c r="O942" s="58">
        <v>3300</v>
      </c>
      <c r="P942" s="58">
        <v>30</v>
      </c>
      <c r="Q942" s="59" t="s">
        <v>1616</v>
      </c>
      <c r="R942" s="58">
        <v>2023</v>
      </c>
      <c r="S942" s="58">
        <v>4</v>
      </c>
    </row>
    <row r="943" spans="1:19" x14ac:dyDescent="0.25">
      <c r="A943" s="58">
        <v>1085</v>
      </c>
      <c r="B943" s="58" t="s">
        <v>1545</v>
      </c>
      <c r="C943" s="58" t="s">
        <v>28</v>
      </c>
      <c r="D943" s="60">
        <v>29287</v>
      </c>
      <c r="E943" s="58">
        <v>46</v>
      </c>
      <c r="F943" s="58" t="s">
        <v>31</v>
      </c>
      <c r="G943" s="58" t="s">
        <v>15</v>
      </c>
      <c r="H943" s="58">
        <v>17</v>
      </c>
      <c r="I943" s="58" t="s">
        <v>1583</v>
      </c>
      <c r="J943" s="58" t="s">
        <v>20</v>
      </c>
      <c r="K943" s="60">
        <v>44989</v>
      </c>
      <c r="L943" s="58" t="s">
        <v>27</v>
      </c>
      <c r="M943" s="60">
        <v>45020</v>
      </c>
      <c r="N943" s="58" t="s">
        <v>1668</v>
      </c>
      <c r="O943" s="58">
        <v>2100</v>
      </c>
      <c r="P943" s="58">
        <v>31</v>
      </c>
      <c r="Q943" s="59" t="s">
        <v>1616</v>
      </c>
      <c r="R943" s="58">
        <v>2023</v>
      </c>
      <c r="S943" s="58">
        <v>4</v>
      </c>
    </row>
    <row r="944" spans="1:19" x14ac:dyDescent="0.25">
      <c r="A944" s="58">
        <v>1121</v>
      </c>
      <c r="B944" s="58" t="s">
        <v>1350</v>
      </c>
      <c r="C944" s="58" t="s">
        <v>13</v>
      </c>
      <c r="D944" s="60">
        <v>38283</v>
      </c>
      <c r="E944" s="58">
        <v>21</v>
      </c>
      <c r="F944" s="58" t="s">
        <v>1591</v>
      </c>
      <c r="G944" s="58" t="s">
        <v>18</v>
      </c>
      <c r="H944" s="58">
        <v>4</v>
      </c>
      <c r="I944" s="58" t="s">
        <v>1584</v>
      </c>
      <c r="J944" s="58" t="s">
        <v>20</v>
      </c>
      <c r="K944" s="60">
        <v>45365</v>
      </c>
      <c r="L944" s="58" t="s">
        <v>27</v>
      </c>
      <c r="M944" s="60">
        <v>45401</v>
      </c>
      <c r="N944" s="58" t="s">
        <v>1668</v>
      </c>
      <c r="O944" s="58">
        <v>3200</v>
      </c>
      <c r="P944" s="58">
        <v>36</v>
      </c>
      <c r="Q944" s="59" t="s">
        <v>1616</v>
      </c>
      <c r="R944" s="58">
        <v>2024</v>
      </c>
      <c r="S944" s="58">
        <v>4</v>
      </c>
    </row>
    <row r="945" spans="1:19" x14ac:dyDescent="0.25">
      <c r="A945" s="58">
        <v>1417</v>
      </c>
      <c r="B945" s="58" t="s">
        <v>142</v>
      </c>
      <c r="C945" s="58" t="s">
        <v>13</v>
      </c>
      <c r="D945" s="60">
        <v>36120</v>
      </c>
      <c r="E945" s="58">
        <v>27</v>
      </c>
      <c r="F945" s="58" t="s">
        <v>1591</v>
      </c>
      <c r="G945" s="58" t="s">
        <v>21</v>
      </c>
      <c r="H945" s="58">
        <v>3</v>
      </c>
      <c r="I945" s="58" t="s">
        <v>1584</v>
      </c>
      <c r="J945" s="58" t="s">
        <v>20</v>
      </c>
      <c r="K945" s="60">
        <v>44996</v>
      </c>
      <c r="L945" s="58" t="s">
        <v>27</v>
      </c>
      <c r="M945" s="60">
        <v>45043</v>
      </c>
      <c r="N945" s="58" t="s">
        <v>1668</v>
      </c>
      <c r="O945" s="58">
        <v>2300</v>
      </c>
      <c r="P945" s="58">
        <v>47</v>
      </c>
      <c r="Q945" s="59" t="s">
        <v>1616</v>
      </c>
      <c r="R945" s="58">
        <v>2023</v>
      </c>
      <c r="S945" s="58">
        <v>4</v>
      </c>
    </row>
    <row r="946" spans="1:19" x14ac:dyDescent="0.25">
      <c r="A946" s="58">
        <v>1688</v>
      </c>
      <c r="B946" s="58" t="s">
        <v>478</v>
      </c>
      <c r="C946" s="58" t="s">
        <v>28</v>
      </c>
      <c r="D946" s="60">
        <v>28507</v>
      </c>
      <c r="E946" s="58">
        <v>48</v>
      </c>
      <c r="F946" s="58" t="s">
        <v>31</v>
      </c>
      <c r="G946" s="58" t="s">
        <v>19</v>
      </c>
      <c r="H946" s="58">
        <v>2</v>
      </c>
      <c r="I946" s="58" t="s">
        <v>1581</v>
      </c>
      <c r="J946" s="58" t="s">
        <v>20</v>
      </c>
      <c r="K946" s="60">
        <v>44980</v>
      </c>
      <c r="L946" s="58" t="s">
        <v>27</v>
      </c>
      <c r="M946" s="60">
        <v>45028</v>
      </c>
      <c r="N946" s="58" t="s">
        <v>1668</v>
      </c>
      <c r="O946" s="58">
        <v>3000</v>
      </c>
      <c r="P946" s="58">
        <v>48</v>
      </c>
      <c r="Q946" s="59" t="s">
        <v>1616</v>
      </c>
      <c r="R946" s="58">
        <v>2023</v>
      </c>
      <c r="S946" s="58">
        <v>4</v>
      </c>
    </row>
    <row r="947" spans="1:19" x14ac:dyDescent="0.25">
      <c r="A947" s="58">
        <v>2048</v>
      </c>
      <c r="B947" s="58" t="s">
        <v>989</v>
      </c>
      <c r="C947" s="58" t="s">
        <v>13</v>
      </c>
      <c r="D947" s="60">
        <v>31254</v>
      </c>
      <c r="E947" s="58">
        <v>41</v>
      </c>
      <c r="F947" s="58" t="s">
        <v>14</v>
      </c>
      <c r="G947" s="58" t="s">
        <v>18</v>
      </c>
      <c r="H947" s="58">
        <v>16</v>
      </c>
      <c r="I947" s="58" t="s">
        <v>1581</v>
      </c>
      <c r="J947" s="58" t="s">
        <v>20</v>
      </c>
      <c r="K947" s="60">
        <v>44983</v>
      </c>
      <c r="L947" s="58" t="s">
        <v>27</v>
      </c>
      <c r="M947" s="60">
        <v>45036</v>
      </c>
      <c r="N947" s="58" t="s">
        <v>1668</v>
      </c>
      <c r="O947" s="58">
        <v>2200</v>
      </c>
      <c r="P947" s="58">
        <v>53</v>
      </c>
      <c r="Q947" s="59" t="s">
        <v>1616</v>
      </c>
      <c r="R947" s="58">
        <v>2023</v>
      </c>
      <c r="S947" s="58">
        <v>4</v>
      </c>
    </row>
    <row r="948" spans="1:19" x14ac:dyDescent="0.25">
      <c r="A948" s="58">
        <v>2077</v>
      </c>
      <c r="B948" s="58" t="s">
        <v>1238</v>
      </c>
      <c r="C948" s="58" t="s">
        <v>13</v>
      </c>
      <c r="D948" s="60">
        <v>27821</v>
      </c>
      <c r="E948" s="58">
        <v>50</v>
      </c>
      <c r="F948" s="58" t="s">
        <v>31</v>
      </c>
      <c r="G948" s="58" t="s">
        <v>18</v>
      </c>
      <c r="H948" s="58">
        <v>5</v>
      </c>
      <c r="I948" s="58" t="s">
        <v>1575</v>
      </c>
      <c r="J948" s="58" t="s">
        <v>20</v>
      </c>
      <c r="K948" s="60">
        <v>45332</v>
      </c>
      <c r="L948" s="58" t="s">
        <v>27</v>
      </c>
      <c r="M948" s="60">
        <v>45383</v>
      </c>
      <c r="N948" s="58" t="s">
        <v>1668</v>
      </c>
      <c r="O948" s="58">
        <v>2200</v>
      </c>
      <c r="P948" s="58">
        <v>51</v>
      </c>
      <c r="Q948" s="59" t="s">
        <v>1616</v>
      </c>
      <c r="R948" s="58">
        <v>2024</v>
      </c>
      <c r="S948" s="58">
        <v>4</v>
      </c>
    </row>
    <row r="949" spans="1:19" x14ac:dyDescent="0.25">
      <c r="A949" s="58">
        <v>3174</v>
      </c>
      <c r="B949" s="58" t="s">
        <v>831</v>
      </c>
      <c r="C949" s="58" t="s">
        <v>13</v>
      </c>
      <c r="D949" s="60">
        <v>32389</v>
      </c>
      <c r="E949" s="58">
        <v>37</v>
      </c>
      <c r="F949" s="58" t="s">
        <v>14</v>
      </c>
      <c r="G949" s="58" t="s">
        <v>15</v>
      </c>
      <c r="H949" s="58">
        <v>9</v>
      </c>
      <c r="I949" s="58" t="s">
        <v>1584</v>
      </c>
      <c r="J949" s="58" t="s">
        <v>20</v>
      </c>
      <c r="K949" s="60">
        <v>45351</v>
      </c>
      <c r="L949" s="58" t="s">
        <v>27</v>
      </c>
      <c r="M949" s="60">
        <v>45386</v>
      </c>
      <c r="N949" s="58" t="s">
        <v>1668</v>
      </c>
      <c r="O949" s="58">
        <v>2700</v>
      </c>
      <c r="P949" s="58">
        <v>35</v>
      </c>
      <c r="Q949" s="59" t="s">
        <v>1616</v>
      </c>
      <c r="R949" s="58">
        <v>2024</v>
      </c>
      <c r="S949" s="58">
        <v>4</v>
      </c>
    </row>
    <row r="950" spans="1:19" x14ac:dyDescent="0.25">
      <c r="A950" s="58">
        <v>1109</v>
      </c>
      <c r="B950" s="58" t="s">
        <v>972</v>
      </c>
      <c r="C950" s="58" t="s">
        <v>28</v>
      </c>
      <c r="D950" s="60">
        <v>37097</v>
      </c>
      <c r="E950" s="58">
        <v>25</v>
      </c>
      <c r="F950" s="58" t="s">
        <v>1591</v>
      </c>
      <c r="G950" s="58" t="s">
        <v>19</v>
      </c>
      <c r="H950" s="58">
        <v>20</v>
      </c>
      <c r="I950" s="58" t="s">
        <v>1587</v>
      </c>
      <c r="J950" s="58" t="s">
        <v>20</v>
      </c>
      <c r="K950" s="60">
        <v>45354</v>
      </c>
      <c r="L950" s="58" t="s">
        <v>24</v>
      </c>
      <c r="M950" s="60">
        <v>45385</v>
      </c>
      <c r="N950" s="58" t="s">
        <v>1668</v>
      </c>
      <c r="O950" s="58">
        <v>2800</v>
      </c>
      <c r="P950" s="58">
        <v>31</v>
      </c>
      <c r="Q950" s="59" t="s">
        <v>1616</v>
      </c>
      <c r="R950" s="58">
        <v>2024</v>
      </c>
      <c r="S950" s="58">
        <v>4</v>
      </c>
    </row>
    <row r="951" spans="1:19" x14ac:dyDescent="0.25">
      <c r="A951" s="58">
        <v>1164</v>
      </c>
      <c r="B951" s="58" t="s">
        <v>1543</v>
      </c>
      <c r="C951" s="58" t="s">
        <v>28</v>
      </c>
      <c r="D951" s="60">
        <v>30432</v>
      </c>
      <c r="E951" s="58">
        <v>43</v>
      </c>
      <c r="F951" s="58" t="s">
        <v>31</v>
      </c>
      <c r="G951" s="58" t="s">
        <v>21</v>
      </c>
      <c r="H951" s="58">
        <v>14</v>
      </c>
      <c r="I951" s="58" t="s">
        <v>1581</v>
      </c>
      <c r="J951" s="58" t="s">
        <v>20</v>
      </c>
      <c r="K951" s="60">
        <v>45353</v>
      </c>
      <c r="L951" s="58" t="s">
        <v>24</v>
      </c>
      <c r="M951" s="60">
        <v>45396</v>
      </c>
      <c r="N951" s="58" t="s">
        <v>1668</v>
      </c>
      <c r="O951" s="58">
        <v>2200</v>
      </c>
      <c r="P951" s="58">
        <v>43</v>
      </c>
      <c r="Q951" s="59" t="s">
        <v>1616</v>
      </c>
      <c r="R951" s="58">
        <v>2024</v>
      </c>
      <c r="S951" s="58">
        <v>4</v>
      </c>
    </row>
    <row r="952" spans="1:19" x14ac:dyDescent="0.25">
      <c r="A952" s="58">
        <v>1245</v>
      </c>
      <c r="B952" s="58" t="s">
        <v>1561</v>
      </c>
      <c r="C952" s="58" t="s">
        <v>28</v>
      </c>
      <c r="D952" s="60">
        <v>31352</v>
      </c>
      <c r="E952" s="58">
        <v>40</v>
      </c>
      <c r="F952" s="58" t="s">
        <v>14</v>
      </c>
      <c r="G952" s="58" t="s">
        <v>18</v>
      </c>
      <c r="H952" s="58">
        <v>9</v>
      </c>
      <c r="I952" s="58" t="s">
        <v>1588</v>
      </c>
      <c r="J952" s="58" t="s">
        <v>20</v>
      </c>
      <c r="K952" s="60">
        <v>45368</v>
      </c>
      <c r="L952" s="58" t="s">
        <v>24</v>
      </c>
      <c r="M952" s="60">
        <v>45411</v>
      </c>
      <c r="N952" s="58" t="s">
        <v>1668</v>
      </c>
      <c r="O952" s="58">
        <v>3600</v>
      </c>
      <c r="P952" s="58">
        <v>43</v>
      </c>
      <c r="Q952" s="59" t="s">
        <v>1616</v>
      </c>
      <c r="R952" s="58">
        <v>2024</v>
      </c>
      <c r="S952" s="58">
        <v>4</v>
      </c>
    </row>
    <row r="953" spans="1:19" x14ac:dyDescent="0.25">
      <c r="A953" s="58">
        <v>1251</v>
      </c>
      <c r="B953" s="58" t="s">
        <v>410</v>
      </c>
      <c r="C953" s="58" t="s">
        <v>13</v>
      </c>
      <c r="D953" s="60">
        <v>28312</v>
      </c>
      <c r="E953" s="58">
        <v>49</v>
      </c>
      <c r="F953" s="58" t="s">
        <v>31</v>
      </c>
      <c r="G953" s="58" t="s">
        <v>18</v>
      </c>
      <c r="H953" s="58">
        <v>10</v>
      </c>
      <c r="I953" s="58" t="s">
        <v>1578</v>
      </c>
      <c r="J953" s="58" t="s">
        <v>20</v>
      </c>
      <c r="K953" s="60">
        <v>45336</v>
      </c>
      <c r="L953" s="58" t="s">
        <v>24</v>
      </c>
      <c r="M953" s="60">
        <v>45386</v>
      </c>
      <c r="N953" s="58" t="s">
        <v>1668</v>
      </c>
      <c r="O953" s="58">
        <v>3900</v>
      </c>
      <c r="P953" s="58">
        <v>50</v>
      </c>
      <c r="Q953" s="59" t="s">
        <v>1616</v>
      </c>
      <c r="R953" s="58">
        <v>2024</v>
      </c>
      <c r="S953" s="58">
        <v>4</v>
      </c>
    </row>
    <row r="954" spans="1:19" x14ac:dyDescent="0.25">
      <c r="A954" s="58">
        <v>3232</v>
      </c>
      <c r="B954" s="58" t="s">
        <v>480</v>
      </c>
      <c r="C954" s="58" t="s">
        <v>13</v>
      </c>
      <c r="D954" s="60">
        <v>36151</v>
      </c>
      <c r="E954" s="58">
        <v>27</v>
      </c>
      <c r="F954" s="58" t="s">
        <v>1591</v>
      </c>
      <c r="G954" s="58" t="s">
        <v>15</v>
      </c>
      <c r="H954" s="58">
        <v>5</v>
      </c>
      <c r="I954" s="58" t="s">
        <v>1581</v>
      </c>
      <c r="J954" s="58" t="s">
        <v>20</v>
      </c>
      <c r="K954" s="60">
        <v>44973</v>
      </c>
      <c r="L954" s="58" t="s">
        <v>24</v>
      </c>
      <c r="M954" s="60">
        <v>45019</v>
      </c>
      <c r="N954" s="58" t="s">
        <v>1668</v>
      </c>
      <c r="O954" s="58">
        <v>3100</v>
      </c>
      <c r="P954" s="58">
        <v>46</v>
      </c>
      <c r="Q954" s="59" t="s">
        <v>1616</v>
      </c>
      <c r="R954" s="58">
        <v>2023</v>
      </c>
      <c r="S954" s="58">
        <v>4</v>
      </c>
    </row>
    <row r="955" spans="1:19" x14ac:dyDescent="0.25">
      <c r="A955" s="58">
        <v>3875</v>
      </c>
      <c r="B955" s="58" t="s">
        <v>1343</v>
      </c>
      <c r="C955" s="58" t="s">
        <v>13</v>
      </c>
      <c r="D955" s="60">
        <v>29481</v>
      </c>
      <c r="E955" s="58">
        <v>45</v>
      </c>
      <c r="F955" s="58" t="s">
        <v>31</v>
      </c>
      <c r="G955" s="58" t="s">
        <v>15</v>
      </c>
      <c r="H955" s="58">
        <v>20</v>
      </c>
      <c r="I955" s="58" t="s">
        <v>1584</v>
      </c>
      <c r="J955" s="58" t="s">
        <v>20</v>
      </c>
      <c r="K955" s="60">
        <v>45354</v>
      </c>
      <c r="L955" s="58" t="s">
        <v>24</v>
      </c>
      <c r="M955" s="60">
        <v>45398</v>
      </c>
      <c r="N955" s="58" t="s">
        <v>1668</v>
      </c>
      <c r="O955" s="58">
        <v>2100</v>
      </c>
      <c r="P955" s="58">
        <v>44</v>
      </c>
      <c r="Q955" s="59" t="s">
        <v>1616</v>
      </c>
      <c r="R955" s="58">
        <v>2024</v>
      </c>
      <c r="S955" s="58">
        <v>4</v>
      </c>
    </row>
    <row r="956" spans="1:19" x14ac:dyDescent="0.25">
      <c r="A956" s="58">
        <v>3025</v>
      </c>
      <c r="B956" s="58" t="s">
        <v>89</v>
      </c>
      <c r="C956" s="58" t="s">
        <v>13</v>
      </c>
      <c r="D956" s="60">
        <v>32172</v>
      </c>
      <c r="E956" s="58">
        <v>38</v>
      </c>
      <c r="F956" s="58" t="s">
        <v>14</v>
      </c>
      <c r="G956" s="58" t="s">
        <v>18</v>
      </c>
      <c r="H956" s="58">
        <v>17</v>
      </c>
      <c r="I956" s="58" t="s">
        <v>1584</v>
      </c>
      <c r="J956" s="58" t="s">
        <v>20</v>
      </c>
      <c r="K956" s="60">
        <v>44991</v>
      </c>
      <c r="L956" s="58" t="s">
        <v>26</v>
      </c>
      <c r="M956" s="60">
        <v>45033</v>
      </c>
      <c r="N956" s="58" t="s">
        <v>1668</v>
      </c>
      <c r="O956" s="58">
        <v>2200</v>
      </c>
      <c r="P956" s="58">
        <v>42</v>
      </c>
      <c r="Q956" s="59" t="s">
        <v>1616</v>
      </c>
      <c r="R956" s="58">
        <v>2023</v>
      </c>
      <c r="S956" s="58">
        <v>4</v>
      </c>
    </row>
    <row r="957" spans="1:19" x14ac:dyDescent="0.25">
      <c r="A957" s="58">
        <v>3161</v>
      </c>
      <c r="B957" s="58" t="s">
        <v>423</v>
      </c>
      <c r="C957" s="58" t="s">
        <v>13</v>
      </c>
      <c r="D957" s="60">
        <v>27956</v>
      </c>
      <c r="E957" s="58">
        <v>50</v>
      </c>
      <c r="F957" s="58" t="s">
        <v>31</v>
      </c>
      <c r="G957" s="58" t="s">
        <v>19</v>
      </c>
      <c r="H957" s="58">
        <v>15</v>
      </c>
      <c r="I957" s="58" t="s">
        <v>1590</v>
      </c>
      <c r="J957" s="58" t="s">
        <v>20</v>
      </c>
      <c r="K957" s="60">
        <v>45347</v>
      </c>
      <c r="L957" s="58" t="s">
        <v>26</v>
      </c>
      <c r="M957" s="60">
        <v>45385</v>
      </c>
      <c r="N957" s="58" t="s">
        <v>1668</v>
      </c>
      <c r="O957" s="58">
        <v>2500</v>
      </c>
      <c r="P957" s="58">
        <v>38</v>
      </c>
      <c r="Q957" s="59" t="s">
        <v>1616</v>
      </c>
      <c r="R957" s="58">
        <v>2024</v>
      </c>
      <c r="S957" s="58">
        <v>4</v>
      </c>
    </row>
    <row r="958" spans="1:19" x14ac:dyDescent="0.25">
      <c r="A958" s="58">
        <v>3573</v>
      </c>
      <c r="B958" s="58" t="s">
        <v>456</v>
      </c>
      <c r="C958" s="58" t="s">
        <v>13</v>
      </c>
      <c r="D958" s="60">
        <v>34989</v>
      </c>
      <c r="E958" s="58">
        <v>30</v>
      </c>
      <c r="F958" s="58" t="s">
        <v>1591</v>
      </c>
      <c r="G958" s="58" t="s">
        <v>15</v>
      </c>
      <c r="H958" s="58">
        <v>6</v>
      </c>
      <c r="I958" s="58" t="s">
        <v>1588</v>
      </c>
      <c r="J958" s="58" t="s">
        <v>20</v>
      </c>
      <c r="K958" s="60">
        <v>45358</v>
      </c>
      <c r="L958" s="58" t="s">
        <v>26</v>
      </c>
      <c r="M958" s="60">
        <v>45410</v>
      </c>
      <c r="N958" s="58" t="s">
        <v>1668</v>
      </c>
      <c r="O958" s="58">
        <v>3100</v>
      </c>
      <c r="P958" s="58">
        <v>52</v>
      </c>
      <c r="Q958" s="59" t="s">
        <v>1616</v>
      </c>
      <c r="R958" s="58">
        <v>2024</v>
      </c>
      <c r="S958" s="58">
        <v>4</v>
      </c>
    </row>
    <row r="959" spans="1:19" x14ac:dyDescent="0.25">
      <c r="A959" s="58">
        <v>3675</v>
      </c>
      <c r="B959" s="58" t="s">
        <v>583</v>
      </c>
      <c r="C959" s="58" t="s">
        <v>13</v>
      </c>
      <c r="D959" s="60">
        <v>28114</v>
      </c>
      <c r="E959" s="58">
        <v>49</v>
      </c>
      <c r="F959" s="58" t="s">
        <v>31</v>
      </c>
      <c r="G959" s="58" t="s">
        <v>15</v>
      </c>
      <c r="H959" s="58">
        <v>16</v>
      </c>
      <c r="I959" s="58" t="s">
        <v>1587</v>
      </c>
      <c r="J959" s="58" t="s">
        <v>20</v>
      </c>
      <c r="K959" s="60">
        <v>44970</v>
      </c>
      <c r="L959" s="58" t="s">
        <v>26</v>
      </c>
      <c r="M959" s="60">
        <v>45017</v>
      </c>
      <c r="N959" s="58" t="s">
        <v>1668</v>
      </c>
      <c r="O959" s="58">
        <v>2000</v>
      </c>
      <c r="P959" s="58">
        <v>47</v>
      </c>
      <c r="Q959" s="59" t="s">
        <v>1616</v>
      </c>
      <c r="R959" s="58">
        <v>2023</v>
      </c>
      <c r="S959" s="58">
        <v>4</v>
      </c>
    </row>
    <row r="960" spans="1:19" x14ac:dyDescent="0.25">
      <c r="A960" s="58">
        <v>3732</v>
      </c>
      <c r="B960" s="58" t="s">
        <v>276</v>
      </c>
      <c r="C960" s="58" t="s">
        <v>13</v>
      </c>
      <c r="D960" s="60">
        <v>29794</v>
      </c>
      <c r="E960" s="58">
        <v>45</v>
      </c>
      <c r="F960" s="58" t="s">
        <v>31</v>
      </c>
      <c r="G960" s="58" t="s">
        <v>19</v>
      </c>
      <c r="H960" s="58">
        <v>1</v>
      </c>
      <c r="I960" s="58" t="s">
        <v>1581</v>
      </c>
      <c r="J960" s="58" t="s">
        <v>20</v>
      </c>
      <c r="K960" s="60">
        <v>45352</v>
      </c>
      <c r="L960" s="58" t="s">
        <v>26</v>
      </c>
      <c r="M960" s="60">
        <v>45400</v>
      </c>
      <c r="N960" s="58" t="s">
        <v>1668</v>
      </c>
      <c r="O960" s="58">
        <v>2000</v>
      </c>
      <c r="P960" s="58">
        <v>48</v>
      </c>
      <c r="Q960" s="59" t="s">
        <v>1616</v>
      </c>
      <c r="R960" s="58">
        <v>2024</v>
      </c>
      <c r="S960" s="58">
        <v>4</v>
      </c>
    </row>
    <row r="961" spans="1:19" x14ac:dyDescent="0.25">
      <c r="A961" s="58">
        <v>3779</v>
      </c>
      <c r="B961" s="58" t="s">
        <v>751</v>
      </c>
      <c r="C961" s="58" t="s">
        <v>13</v>
      </c>
      <c r="D961" s="60">
        <v>37019</v>
      </c>
      <c r="E961" s="58">
        <v>25</v>
      </c>
      <c r="F961" s="58" t="s">
        <v>1591</v>
      </c>
      <c r="G961" s="58" t="s">
        <v>15</v>
      </c>
      <c r="H961" s="58">
        <v>0</v>
      </c>
      <c r="I961" s="58" t="s">
        <v>1587</v>
      </c>
      <c r="J961" s="58" t="s">
        <v>20</v>
      </c>
      <c r="K961" s="60">
        <v>45327</v>
      </c>
      <c r="L961" s="58" t="s">
        <v>26</v>
      </c>
      <c r="M961" s="60">
        <v>45386</v>
      </c>
      <c r="N961" s="58" t="s">
        <v>1668</v>
      </c>
      <c r="O961" s="58">
        <v>3600</v>
      </c>
      <c r="P961" s="58">
        <v>59</v>
      </c>
      <c r="Q961" s="59" t="s">
        <v>1616</v>
      </c>
      <c r="R961" s="58">
        <v>2024</v>
      </c>
      <c r="S961" s="58">
        <v>4</v>
      </c>
    </row>
    <row r="962" spans="1:19" x14ac:dyDescent="0.25">
      <c r="A962" s="58">
        <v>1886</v>
      </c>
      <c r="B962" s="58" t="s">
        <v>591</v>
      </c>
      <c r="C962" s="58" t="s">
        <v>28</v>
      </c>
      <c r="D962" s="60">
        <v>29940</v>
      </c>
      <c r="E962" s="58">
        <v>44</v>
      </c>
      <c r="F962" s="58" t="s">
        <v>31</v>
      </c>
      <c r="G962" s="58" t="s">
        <v>19</v>
      </c>
      <c r="H962" s="58">
        <v>17</v>
      </c>
      <c r="I962" s="58" t="s">
        <v>1584</v>
      </c>
      <c r="J962" s="58" t="s">
        <v>20</v>
      </c>
      <c r="K962" s="60">
        <v>44976</v>
      </c>
      <c r="L962" s="58" t="s">
        <v>26</v>
      </c>
      <c r="M962" s="60">
        <v>45025</v>
      </c>
      <c r="N962" s="58" t="s">
        <v>1668</v>
      </c>
      <c r="O962" s="58">
        <v>3000</v>
      </c>
      <c r="P962" s="58">
        <v>49</v>
      </c>
      <c r="Q962" s="59" t="s">
        <v>1616</v>
      </c>
      <c r="R962" s="58">
        <v>2023</v>
      </c>
      <c r="S962" s="58">
        <v>4</v>
      </c>
    </row>
    <row r="963" spans="1:19" x14ac:dyDescent="0.25">
      <c r="A963" s="58">
        <v>2559</v>
      </c>
      <c r="B963" s="58" t="s">
        <v>452</v>
      </c>
      <c r="C963" s="58" t="s">
        <v>28</v>
      </c>
      <c r="D963" s="60">
        <v>36349</v>
      </c>
      <c r="E963" s="58">
        <v>27</v>
      </c>
      <c r="F963" s="58" t="s">
        <v>1591</v>
      </c>
      <c r="G963" s="58" t="s">
        <v>19</v>
      </c>
      <c r="H963" s="58">
        <v>5</v>
      </c>
      <c r="I963" s="58" t="s">
        <v>1585</v>
      </c>
      <c r="J963" s="58" t="s">
        <v>20</v>
      </c>
      <c r="K963" s="60">
        <v>45342</v>
      </c>
      <c r="L963" s="58" t="s">
        <v>26</v>
      </c>
      <c r="M963" s="60">
        <v>45390</v>
      </c>
      <c r="N963" s="58" t="s">
        <v>1668</v>
      </c>
      <c r="O963" s="58">
        <v>2900</v>
      </c>
      <c r="P963" s="58">
        <v>48</v>
      </c>
      <c r="Q963" s="59" t="s">
        <v>1616</v>
      </c>
      <c r="R963" s="58">
        <v>2024</v>
      </c>
      <c r="S963" s="58">
        <v>4</v>
      </c>
    </row>
    <row r="964" spans="1:19" x14ac:dyDescent="0.25">
      <c r="A964" s="58">
        <v>2670</v>
      </c>
      <c r="B964" s="58" t="s">
        <v>145</v>
      </c>
      <c r="C964" s="58" t="s">
        <v>28</v>
      </c>
      <c r="D964" s="60">
        <v>31482</v>
      </c>
      <c r="E964" s="58">
        <v>40</v>
      </c>
      <c r="F964" s="58" t="s">
        <v>14</v>
      </c>
      <c r="G964" s="58" t="s">
        <v>21</v>
      </c>
      <c r="H964" s="58">
        <v>18</v>
      </c>
      <c r="I964" s="58" t="s">
        <v>1590</v>
      </c>
      <c r="J964" s="58" t="s">
        <v>20</v>
      </c>
      <c r="K964" s="60">
        <v>44983</v>
      </c>
      <c r="L964" s="58" t="s">
        <v>26</v>
      </c>
      <c r="M964" s="60">
        <v>45039</v>
      </c>
      <c r="N964" s="58" t="s">
        <v>1668</v>
      </c>
      <c r="O964" s="58">
        <v>2000</v>
      </c>
      <c r="P964" s="58">
        <v>56</v>
      </c>
      <c r="Q964" s="59" t="s">
        <v>1616</v>
      </c>
      <c r="R964" s="58">
        <v>2023</v>
      </c>
      <c r="S964" s="58">
        <v>4</v>
      </c>
    </row>
    <row r="965" spans="1:19" x14ac:dyDescent="0.25">
      <c r="A965" s="58">
        <v>2737</v>
      </c>
      <c r="B965" s="58" t="s">
        <v>315</v>
      </c>
      <c r="C965" s="58" t="s">
        <v>28</v>
      </c>
      <c r="D965" s="60">
        <v>35213</v>
      </c>
      <c r="E965" s="58">
        <v>30</v>
      </c>
      <c r="F965" s="58" t="s">
        <v>1591</v>
      </c>
      <c r="G965" s="58" t="s">
        <v>19</v>
      </c>
      <c r="H965" s="58">
        <v>0</v>
      </c>
      <c r="I965" s="58" t="s">
        <v>1588</v>
      </c>
      <c r="J965" s="58" t="s">
        <v>20</v>
      </c>
      <c r="K965" s="60">
        <v>45358</v>
      </c>
      <c r="L965" s="58" t="s">
        <v>26</v>
      </c>
      <c r="M965" s="60">
        <v>45398</v>
      </c>
      <c r="N965" s="58" t="s">
        <v>1668</v>
      </c>
      <c r="O965" s="58">
        <v>3700</v>
      </c>
      <c r="P965" s="58">
        <v>40</v>
      </c>
      <c r="Q965" s="59" t="s">
        <v>1616</v>
      </c>
      <c r="R965" s="58">
        <v>2024</v>
      </c>
      <c r="S965" s="58">
        <v>4</v>
      </c>
    </row>
    <row r="966" spans="1:19" x14ac:dyDescent="0.25">
      <c r="A966" s="58">
        <v>2956</v>
      </c>
      <c r="B966" s="58" t="s">
        <v>1070</v>
      </c>
      <c r="C966" s="58" t="s">
        <v>28</v>
      </c>
      <c r="D966" s="60">
        <v>30195</v>
      </c>
      <c r="E966" s="58">
        <v>43</v>
      </c>
      <c r="F966" s="58" t="s">
        <v>31</v>
      </c>
      <c r="G966" s="58" t="s">
        <v>18</v>
      </c>
      <c r="H966" s="58">
        <v>6</v>
      </c>
      <c r="I966" s="58" t="s">
        <v>1589</v>
      </c>
      <c r="J966" s="58" t="s">
        <v>20</v>
      </c>
      <c r="K966" s="60">
        <v>45000</v>
      </c>
      <c r="L966" s="58" t="s">
        <v>26</v>
      </c>
      <c r="M966" s="60">
        <v>45046</v>
      </c>
      <c r="N966" s="58" t="s">
        <v>1668</v>
      </c>
      <c r="O966" s="58">
        <v>3300</v>
      </c>
      <c r="P966" s="58">
        <v>46</v>
      </c>
      <c r="Q966" s="59" t="s">
        <v>1616</v>
      </c>
      <c r="R966" s="58">
        <v>2023</v>
      </c>
      <c r="S966" s="58">
        <v>4</v>
      </c>
    </row>
    <row r="967" spans="1:19" x14ac:dyDescent="0.25">
      <c r="A967" s="58">
        <v>3106</v>
      </c>
      <c r="B967" s="58" t="s">
        <v>701</v>
      </c>
      <c r="C967" s="58" t="s">
        <v>28</v>
      </c>
      <c r="D967" s="60">
        <v>27713</v>
      </c>
      <c r="E967" s="58">
        <v>50</v>
      </c>
      <c r="F967" s="58" t="s">
        <v>31</v>
      </c>
      <c r="G967" s="58" t="s">
        <v>21</v>
      </c>
      <c r="H967" s="58">
        <v>4</v>
      </c>
      <c r="I967" s="58" t="s">
        <v>1575</v>
      </c>
      <c r="J967" s="58" t="s">
        <v>20</v>
      </c>
      <c r="K967" s="60">
        <v>45323</v>
      </c>
      <c r="L967" s="58" t="s">
        <v>26</v>
      </c>
      <c r="M967" s="60">
        <v>45383</v>
      </c>
      <c r="N967" s="58" t="s">
        <v>1668</v>
      </c>
      <c r="O967" s="58">
        <v>2700</v>
      </c>
      <c r="P967" s="58">
        <v>60</v>
      </c>
      <c r="Q967" s="59" t="s">
        <v>1616</v>
      </c>
      <c r="R967" s="58">
        <v>2024</v>
      </c>
      <c r="S967" s="58">
        <v>4</v>
      </c>
    </row>
    <row r="968" spans="1:19" x14ac:dyDescent="0.25">
      <c r="A968" s="58">
        <v>3111</v>
      </c>
      <c r="B968" s="58" t="s">
        <v>245</v>
      </c>
      <c r="C968" s="58" t="s">
        <v>28</v>
      </c>
      <c r="D968" s="60">
        <v>34357</v>
      </c>
      <c r="E968" s="58">
        <v>32</v>
      </c>
      <c r="F968" s="58" t="s">
        <v>14</v>
      </c>
      <c r="G968" s="58" t="s">
        <v>18</v>
      </c>
      <c r="H968" s="58">
        <v>8</v>
      </c>
      <c r="I968" s="58" t="s">
        <v>1584</v>
      </c>
      <c r="J968" s="58" t="s">
        <v>20</v>
      </c>
      <c r="K968" s="60">
        <v>44987</v>
      </c>
      <c r="L968" s="58" t="s">
        <v>26</v>
      </c>
      <c r="M968" s="60">
        <v>45030</v>
      </c>
      <c r="N968" s="58" t="s">
        <v>1668</v>
      </c>
      <c r="O968" s="58">
        <v>2400</v>
      </c>
      <c r="P968" s="58">
        <v>43</v>
      </c>
      <c r="Q968" s="59" t="s">
        <v>1616</v>
      </c>
      <c r="R968" s="58">
        <v>2023</v>
      </c>
      <c r="S968" s="58">
        <v>4</v>
      </c>
    </row>
    <row r="969" spans="1:19" x14ac:dyDescent="0.25">
      <c r="A969" s="58">
        <v>3645</v>
      </c>
      <c r="B969" s="58" t="s">
        <v>1447</v>
      </c>
      <c r="C969" s="58" t="s">
        <v>28</v>
      </c>
      <c r="D969" s="60">
        <v>33038</v>
      </c>
      <c r="E969" s="58">
        <v>36</v>
      </c>
      <c r="F969" s="58" t="s">
        <v>14</v>
      </c>
      <c r="G969" s="58" t="s">
        <v>15</v>
      </c>
      <c r="H969" s="58">
        <v>16</v>
      </c>
      <c r="I969" s="58" t="s">
        <v>1583</v>
      </c>
      <c r="J969" s="58" t="s">
        <v>20</v>
      </c>
      <c r="K969" s="60">
        <v>45359</v>
      </c>
      <c r="L969" s="58" t="s">
        <v>26</v>
      </c>
      <c r="M969" s="60">
        <v>45397</v>
      </c>
      <c r="N969" s="58" t="s">
        <v>1668</v>
      </c>
      <c r="O969" s="58">
        <v>3100</v>
      </c>
      <c r="P969" s="58">
        <v>38</v>
      </c>
      <c r="Q969" s="59" t="s">
        <v>1616</v>
      </c>
      <c r="R969" s="58">
        <v>2024</v>
      </c>
      <c r="S969" s="58">
        <v>4</v>
      </c>
    </row>
    <row r="970" spans="1:19" x14ac:dyDescent="0.25">
      <c r="A970" s="58">
        <v>3939</v>
      </c>
      <c r="B970" s="58" t="s">
        <v>482</v>
      </c>
      <c r="C970" s="58" t="s">
        <v>28</v>
      </c>
      <c r="D970" s="60">
        <v>30079</v>
      </c>
      <c r="E970" s="58">
        <v>44</v>
      </c>
      <c r="F970" s="58" t="s">
        <v>31</v>
      </c>
      <c r="G970" s="58" t="s">
        <v>18</v>
      </c>
      <c r="H970" s="58">
        <v>5</v>
      </c>
      <c r="I970" s="58" t="s">
        <v>1579</v>
      </c>
      <c r="J970" s="58" t="s">
        <v>20</v>
      </c>
      <c r="K970" s="60">
        <v>45016</v>
      </c>
      <c r="L970" s="58" t="s">
        <v>26</v>
      </c>
      <c r="M970" s="60">
        <v>45046</v>
      </c>
      <c r="N970" s="58" t="s">
        <v>1668</v>
      </c>
      <c r="O970" s="58">
        <v>3100</v>
      </c>
      <c r="P970" s="58">
        <v>30</v>
      </c>
      <c r="Q970" s="59" t="s">
        <v>1616</v>
      </c>
      <c r="R970" s="58">
        <v>2023</v>
      </c>
      <c r="S970" s="58">
        <v>4</v>
      </c>
    </row>
    <row r="971" spans="1:19" x14ac:dyDescent="0.25">
      <c r="A971" s="58">
        <v>1306</v>
      </c>
      <c r="B971" s="58" t="s">
        <v>798</v>
      </c>
      <c r="C971" s="58" t="s">
        <v>28</v>
      </c>
      <c r="D971" s="60">
        <v>32741</v>
      </c>
      <c r="E971" s="58">
        <v>37</v>
      </c>
      <c r="F971" s="58" t="s">
        <v>14</v>
      </c>
      <c r="G971" s="58" t="s">
        <v>21</v>
      </c>
      <c r="H971" s="58">
        <v>9</v>
      </c>
      <c r="I971" s="58" t="s">
        <v>1580</v>
      </c>
      <c r="J971" s="58" t="s">
        <v>1595</v>
      </c>
      <c r="K971" s="60">
        <v>45358</v>
      </c>
      <c r="L971" s="58" t="s">
        <v>29</v>
      </c>
      <c r="M971" s="60">
        <v>45410</v>
      </c>
      <c r="N971" s="58" t="s">
        <v>1668</v>
      </c>
      <c r="O971" s="58">
        <v>2400</v>
      </c>
      <c r="P971" s="58">
        <v>52</v>
      </c>
      <c r="Q971" s="59" t="s">
        <v>1616</v>
      </c>
      <c r="R971" s="58">
        <v>2024</v>
      </c>
      <c r="S971" s="58">
        <v>4</v>
      </c>
    </row>
    <row r="972" spans="1:19" x14ac:dyDescent="0.25">
      <c r="A972" s="58">
        <v>1460</v>
      </c>
      <c r="B972" s="58" t="s">
        <v>1180</v>
      </c>
      <c r="C972" s="58" t="s">
        <v>28</v>
      </c>
      <c r="D972" s="60">
        <v>34806</v>
      </c>
      <c r="E972" s="58">
        <v>31</v>
      </c>
      <c r="F972" s="58" t="s">
        <v>1591</v>
      </c>
      <c r="G972" s="58" t="s">
        <v>15</v>
      </c>
      <c r="H972" s="58">
        <v>7</v>
      </c>
      <c r="I972" s="58" t="s">
        <v>1581</v>
      </c>
      <c r="J972" s="58" t="s">
        <v>1595</v>
      </c>
      <c r="K972" s="60">
        <v>44984</v>
      </c>
      <c r="L972" s="58" t="s">
        <v>29</v>
      </c>
      <c r="M972" s="60">
        <v>45026</v>
      </c>
      <c r="N972" s="58" t="s">
        <v>1668</v>
      </c>
      <c r="O972" s="58">
        <v>2800</v>
      </c>
      <c r="P972" s="58">
        <v>42</v>
      </c>
      <c r="Q972" s="59" t="s">
        <v>1616</v>
      </c>
      <c r="R972" s="58">
        <v>2023</v>
      </c>
      <c r="S972" s="58">
        <v>4</v>
      </c>
    </row>
    <row r="973" spans="1:19" x14ac:dyDescent="0.25">
      <c r="A973" s="58">
        <v>1523</v>
      </c>
      <c r="B973" s="58" t="s">
        <v>1256</v>
      </c>
      <c r="C973" s="58" t="s">
        <v>28</v>
      </c>
      <c r="D973" s="60">
        <v>36275</v>
      </c>
      <c r="E973" s="58">
        <v>27</v>
      </c>
      <c r="F973" s="58" t="s">
        <v>1591</v>
      </c>
      <c r="G973" s="58" t="s">
        <v>18</v>
      </c>
      <c r="H973" s="58">
        <v>15</v>
      </c>
      <c r="I973" s="58" t="s">
        <v>1583</v>
      </c>
      <c r="J973" s="58" t="s">
        <v>1595</v>
      </c>
      <c r="K973" s="60">
        <v>45323</v>
      </c>
      <c r="L973" s="58" t="s">
        <v>29</v>
      </c>
      <c r="M973" s="60">
        <v>45383</v>
      </c>
      <c r="N973" s="58" t="s">
        <v>1668</v>
      </c>
      <c r="O973" s="58">
        <v>3000</v>
      </c>
      <c r="P973" s="58">
        <v>60</v>
      </c>
      <c r="Q973" s="59" t="s">
        <v>1616</v>
      </c>
      <c r="R973" s="58">
        <v>2024</v>
      </c>
      <c r="S973" s="58">
        <v>4</v>
      </c>
    </row>
    <row r="974" spans="1:19" x14ac:dyDescent="0.25">
      <c r="A974" s="58">
        <v>1750</v>
      </c>
      <c r="B974" s="58" t="s">
        <v>555</v>
      </c>
      <c r="C974" s="58" t="s">
        <v>13</v>
      </c>
      <c r="D974" s="60">
        <v>38296</v>
      </c>
      <c r="E974" s="58">
        <v>21</v>
      </c>
      <c r="F974" s="58" t="s">
        <v>1591</v>
      </c>
      <c r="G974" s="58" t="s">
        <v>21</v>
      </c>
      <c r="H974" s="58">
        <v>12</v>
      </c>
      <c r="I974" s="58" t="s">
        <v>1581</v>
      </c>
      <c r="J974" s="58" t="s">
        <v>1595</v>
      </c>
      <c r="K974" s="60">
        <v>45342</v>
      </c>
      <c r="L974" s="58" t="s">
        <v>29</v>
      </c>
      <c r="M974" s="60">
        <v>45391</v>
      </c>
      <c r="N974" s="58" t="s">
        <v>1668</v>
      </c>
      <c r="O974" s="58">
        <v>3800</v>
      </c>
      <c r="P974" s="58">
        <v>49</v>
      </c>
      <c r="Q974" s="59" t="s">
        <v>1616</v>
      </c>
      <c r="R974" s="58">
        <v>2024</v>
      </c>
      <c r="S974" s="58">
        <v>4</v>
      </c>
    </row>
    <row r="975" spans="1:19" x14ac:dyDescent="0.25">
      <c r="A975" s="58">
        <v>2496</v>
      </c>
      <c r="B975" s="58" t="s">
        <v>1269</v>
      </c>
      <c r="C975" s="58" t="s">
        <v>28</v>
      </c>
      <c r="D975" s="60">
        <v>34921</v>
      </c>
      <c r="E975" s="58">
        <v>31</v>
      </c>
      <c r="F975" s="58" t="s">
        <v>1591</v>
      </c>
      <c r="G975" s="58" t="s">
        <v>18</v>
      </c>
      <c r="H975" s="58">
        <v>2</v>
      </c>
      <c r="I975" s="58" t="s">
        <v>1578</v>
      </c>
      <c r="J975" s="58" t="s">
        <v>1595</v>
      </c>
      <c r="K975" s="60">
        <v>44996</v>
      </c>
      <c r="L975" s="58" t="s">
        <v>29</v>
      </c>
      <c r="M975" s="60">
        <v>45041</v>
      </c>
      <c r="N975" s="58" t="s">
        <v>1668</v>
      </c>
      <c r="O975" s="58">
        <v>3300</v>
      </c>
      <c r="P975" s="58">
        <v>45</v>
      </c>
      <c r="Q975" s="59" t="s">
        <v>1616</v>
      </c>
      <c r="R975" s="58">
        <v>2023</v>
      </c>
      <c r="S975" s="58">
        <v>4</v>
      </c>
    </row>
    <row r="976" spans="1:19" x14ac:dyDescent="0.25">
      <c r="A976" s="58">
        <v>2902</v>
      </c>
      <c r="B976" s="58" t="s">
        <v>153</v>
      </c>
      <c r="C976" s="58" t="s">
        <v>13</v>
      </c>
      <c r="D976" s="60">
        <v>32095</v>
      </c>
      <c r="E976" s="58">
        <v>38</v>
      </c>
      <c r="F976" s="58" t="s">
        <v>14</v>
      </c>
      <c r="G976" s="58" t="s">
        <v>18</v>
      </c>
      <c r="H976" s="58">
        <v>15</v>
      </c>
      <c r="I976" s="58" t="s">
        <v>1590</v>
      </c>
      <c r="J976" s="58" t="s">
        <v>1595</v>
      </c>
      <c r="K976" s="60">
        <v>45362</v>
      </c>
      <c r="L976" s="58" t="s">
        <v>29</v>
      </c>
      <c r="M976" s="60">
        <v>45396</v>
      </c>
      <c r="N976" s="58" t="s">
        <v>1668</v>
      </c>
      <c r="O976" s="58">
        <v>3300</v>
      </c>
      <c r="P976" s="58">
        <v>34</v>
      </c>
      <c r="Q976" s="59" t="s">
        <v>1616</v>
      </c>
      <c r="R976" s="58">
        <v>2024</v>
      </c>
      <c r="S976" s="58">
        <v>4</v>
      </c>
    </row>
    <row r="977" spans="1:19" x14ac:dyDescent="0.25">
      <c r="A977" s="58">
        <v>3565</v>
      </c>
      <c r="B977" s="58" t="s">
        <v>1177</v>
      </c>
      <c r="C977" s="58" t="s">
        <v>28</v>
      </c>
      <c r="D977" s="60">
        <v>29172</v>
      </c>
      <c r="E977" s="58">
        <v>46</v>
      </c>
      <c r="F977" s="58" t="s">
        <v>31</v>
      </c>
      <c r="G977" s="58" t="s">
        <v>18</v>
      </c>
      <c r="H977" s="58">
        <v>18</v>
      </c>
      <c r="I977" s="58" t="s">
        <v>1576</v>
      </c>
      <c r="J977" s="58" t="s">
        <v>1595</v>
      </c>
      <c r="K977" s="60">
        <v>45369</v>
      </c>
      <c r="L977" s="58" t="s">
        <v>29</v>
      </c>
      <c r="M977" s="60">
        <v>45404</v>
      </c>
      <c r="N977" s="58" t="s">
        <v>1668</v>
      </c>
      <c r="O977" s="58">
        <v>2900</v>
      </c>
      <c r="P977" s="58">
        <v>35</v>
      </c>
      <c r="Q977" s="59" t="s">
        <v>1616</v>
      </c>
      <c r="R977" s="58">
        <v>2024</v>
      </c>
      <c r="S977" s="58">
        <v>4</v>
      </c>
    </row>
    <row r="978" spans="1:19" x14ac:dyDescent="0.25">
      <c r="A978" s="58">
        <v>3599</v>
      </c>
      <c r="B978" s="58" t="s">
        <v>115</v>
      </c>
      <c r="C978" s="58" t="s">
        <v>28</v>
      </c>
      <c r="D978" s="60">
        <v>37556</v>
      </c>
      <c r="E978" s="58">
        <v>23</v>
      </c>
      <c r="F978" s="58" t="s">
        <v>1591</v>
      </c>
      <c r="G978" s="58" t="s">
        <v>21</v>
      </c>
      <c r="H978" s="58">
        <v>5</v>
      </c>
      <c r="I978" s="58" t="s">
        <v>1582</v>
      </c>
      <c r="J978" s="58" t="s">
        <v>1595</v>
      </c>
      <c r="K978" s="60">
        <v>45338</v>
      </c>
      <c r="L978" s="58" t="s">
        <v>29</v>
      </c>
      <c r="M978" s="60">
        <v>45383</v>
      </c>
      <c r="N978" s="58" t="s">
        <v>1668</v>
      </c>
      <c r="O978" s="58">
        <v>3700</v>
      </c>
      <c r="P978" s="58">
        <v>45</v>
      </c>
      <c r="Q978" s="59" t="s">
        <v>1616</v>
      </c>
      <c r="R978" s="58">
        <v>2024</v>
      </c>
      <c r="S978" s="58">
        <v>4</v>
      </c>
    </row>
    <row r="979" spans="1:19" x14ac:dyDescent="0.25">
      <c r="A979" s="58">
        <v>3834</v>
      </c>
      <c r="B979" s="58" t="s">
        <v>470</v>
      </c>
      <c r="C979" s="58" t="s">
        <v>28</v>
      </c>
      <c r="D979" s="60">
        <v>32492</v>
      </c>
      <c r="E979" s="58">
        <v>37</v>
      </c>
      <c r="F979" s="58" t="s">
        <v>14</v>
      </c>
      <c r="G979" s="58" t="s">
        <v>18</v>
      </c>
      <c r="H979" s="58">
        <v>16</v>
      </c>
      <c r="I979" s="58" t="s">
        <v>1576</v>
      </c>
      <c r="J979" s="58" t="s">
        <v>1595</v>
      </c>
      <c r="K979" s="60">
        <v>44970</v>
      </c>
      <c r="L979" s="58" t="s">
        <v>29</v>
      </c>
      <c r="M979" s="60">
        <v>45022</v>
      </c>
      <c r="N979" s="58" t="s">
        <v>1668</v>
      </c>
      <c r="O979" s="58">
        <v>3300</v>
      </c>
      <c r="P979" s="58">
        <v>52</v>
      </c>
      <c r="Q979" s="59" t="s">
        <v>1616</v>
      </c>
      <c r="R979" s="58">
        <v>2023</v>
      </c>
      <c r="S979" s="58">
        <v>4</v>
      </c>
    </row>
    <row r="980" spans="1:19" x14ac:dyDescent="0.25">
      <c r="A980" s="58">
        <v>3902</v>
      </c>
      <c r="B980" s="58" t="s">
        <v>1196</v>
      </c>
      <c r="C980" s="58" t="s">
        <v>28</v>
      </c>
      <c r="D980" s="60">
        <v>32078</v>
      </c>
      <c r="E980" s="58">
        <v>38</v>
      </c>
      <c r="F980" s="58" t="s">
        <v>14</v>
      </c>
      <c r="G980" s="58" t="s">
        <v>19</v>
      </c>
      <c r="H980" s="58">
        <v>18</v>
      </c>
      <c r="I980" s="58" t="s">
        <v>1588</v>
      </c>
      <c r="J980" s="58" t="s">
        <v>1595</v>
      </c>
      <c r="K980" s="60">
        <v>44969</v>
      </c>
      <c r="L980" s="58" t="s">
        <v>29</v>
      </c>
      <c r="M980" s="60">
        <v>45027</v>
      </c>
      <c r="N980" s="58" t="s">
        <v>1668</v>
      </c>
      <c r="O980" s="58">
        <v>3000</v>
      </c>
      <c r="P980" s="58">
        <v>58</v>
      </c>
      <c r="Q980" s="59" t="s">
        <v>1616</v>
      </c>
      <c r="R980" s="58">
        <v>2023</v>
      </c>
      <c r="S980" s="58">
        <v>4</v>
      </c>
    </row>
    <row r="981" spans="1:19" x14ac:dyDescent="0.25">
      <c r="A981" s="58">
        <v>1362</v>
      </c>
      <c r="B981" s="58" t="s">
        <v>301</v>
      </c>
      <c r="C981" s="58" t="s">
        <v>28</v>
      </c>
      <c r="D981" s="60">
        <v>31010</v>
      </c>
      <c r="E981" s="58">
        <v>41</v>
      </c>
      <c r="F981" s="58" t="s">
        <v>31</v>
      </c>
      <c r="G981" s="58" t="s">
        <v>19</v>
      </c>
      <c r="H981" s="58">
        <v>16</v>
      </c>
      <c r="I981" s="58" t="s">
        <v>1587</v>
      </c>
      <c r="J981" s="58" t="s">
        <v>1595</v>
      </c>
      <c r="K981" s="60">
        <v>44992</v>
      </c>
      <c r="L981" s="58" t="s">
        <v>24</v>
      </c>
      <c r="M981" s="60">
        <v>45030</v>
      </c>
      <c r="N981" s="58" t="s">
        <v>1668</v>
      </c>
      <c r="O981" s="58">
        <v>2100</v>
      </c>
      <c r="P981" s="58">
        <v>38</v>
      </c>
      <c r="Q981" s="59" t="s">
        <v>1616</v>
      </c>
      <c r="R981" s="58">
        <v>2023</v>
      </c>
      <c r="S981" s="58">
        <v>4</v>
      </c>
    </row>
    <row r="982" spans="1:19" x14ac:dyDescent="0.25">
      <c r="A982" s="58">
        <v>1891</v>
      </c>
      <c r="B982" s="58" t="s">
        <v>324</v>
      </c>
      <c r="C982" s="58" t="s">
        <v>28</v>
      </c>
      <c r="D982" s="60">
        <v>35571</v>
      </c>
      <c r="E982" s="58">
        <v>29</v>
      </c>
      <c r="F982" s="58" t="s">
        <v>1591</v>
      </c>
      <c r="G982" s="58" t="s">
        <v>18</v>
      </c>
      <c r="H982" s="58">
        <v>13</v>
      </c>
      <c r="I982" s="58" t="s">
        <v>1579</v>
      </c>
      <c r="J982" s="58" t="s">
        <v>1595</v>
      </c>
      <c r="K982" s="60">
        <v>45368</v>
      </c>
      <c r="L982" s="58" t="s">
        <v>24</v>
      </c>
      <c r="M982" s="60">
        <v>45399</v>
      </c>
      <c r="N982" s="58" t="s">
        <v>1668</v>
      </c>
      <c r="O982" s="58">
        <v>2100</v>
      </c>
      <c r="P982" s="58">
        <v>31</v>
      </c>
      <c r="Q982" s="59" t="s">
        <v>1616</v>
      </c>
      <c r="R982" s="58">
        <v>2024</v>
      </c>
      <c r="S982" s="58">
        <v>4</v>
      </c>
    </row>
    <row r="983" spans="1:19" x14ac:dyDescent="0.25">
      <c r="A983" s="58">
        <v>2895</v>
      </c>
      <c r="B983" s="58" t="s">
        <v>826</v>
      </c>
      <c r="C983" s="58" t="s">
        <v>28</v>
      </c>
      <c r="D983" s="60">
        <v>35768</v>
      </c>
      <c r="E983" s="58">
        <v>28</v>
      </c>
      <c r="F983" s="58" t="s">
        <v>1591</v>
      </c>
      <c r="G983" s="58" t="s">
        <v>18</v>
      </c>
      <c r="H983" s="58">
        <v>10</v>
      </c>
      <c r="I983" s="58" t="s">
        <v>1585</v>
      </c>
      <c r="J983" s="58" t="s">
        <v>1595</v>
      </c>
      <c r="K983" s="60">
        <v>45356</v>
      </c>
      <c r="L983" s="58" t="s">
        <v>27</v>
      </c>
      <c r="M983" s="60">
        <v>45406</v>
      </c>
      <c r="N983" s="58" t="s">
        <v>1668</v>
      </c>
      <c r="O983" s="58">
        <v>2700</v>
      </c>
      <c r="P983" s="58">
        <v>50</v>
      </c>
      <c r="Q983" s="59" t="s">
        <v>1616</v>
      </c>
      <c r="R983" s="58">
        <v>2024</v>
      </c>
      <c r="S983" s="58">
        <v>4</v>
      </c>
    </row>
    <row r="984" spans="1:19" x14ac:dyDescent="0.25">
      <c r="A984" s="58">
        <v>1558</v>
      </c>
      <c r="B984" s="58" t="s">
        <v>737</v>
      </c>
      <c r="C984" s="58" t="s">
        <v>23</v>
      </c>
      <c r="D984" s="60">
        <v>38120</v>
      </c>
      <c r="E984" s="58">
        <v>22</v>
      </c>
      <c r="F984" s="58" t="s">
        <v>1591</v>
      </c>
      <c r="G984" s="58" t="s">
        <v>15</v>
      </c>
      <c r="H984" s="58">
        <v>7</v>
      </c>
      <c r="I984" s="58" t="s">
        <v>1582</v>
      </c>
      <c r="J984" s="58" t="s">
        <v>1657</v>
      </c>
      <c r="K984" s="60">
        <v>45007</v>
      </c>
      <c r="L984" s="58" t="s">
        <v>29</v>
      </c>
      <c r="M984" s="60">
        <v>45044</v>
      </c>
      <c r="N984" s="58" t="s">
        <v>1668</v>
      </c>
      <c r="O984" s="58">
        <v>3900</v>
      </c>
      <c r="P984" s="58">
        <v>37</v>
      </c>
      <c r="Q984" s="59" t="s">
        <v>1616</v>
      </c>
      <c r="R984" s="58">
        <v>2023</v>
      </c>
      <c r="S984" s="58">
        <v>4</v>
      </c>
    </row>
    <row r="985" spans="1:19" x14ac:dyDescent="0.25">
      <c r="A985" s="58">
        <v>1608</v>
      </c>
      <c r="B985" s="58" t="s">
        <v>1211</v>
      </c>
      <c r="C985" s="58" t="s">
        <v>13</v>
      </c>
      <c r="D985" s="60">
        <v>34201</v>
      </c>
      <c r="E985" s="58">
        <v>33</v>
      </c>
      <c r="F985" s="58" t="s">
        <v>14</v>
      </c>
      <c r="G985" s="58" t="s">
        <v>19</v>
      </c>
      <c r="H985" s="58">
        <v>6</v>
      </c>
      <c r="I985" s="58" t="s">
        <v>1584</v>
      </c>
      <c r="J985" s="58" t="s">
        <v>1657</v>
      </c>
      <c r="K985" s="60">
        <v>44958</v>
      </c>
      <c r="L985" s="58" t="s">
        <v>29</v>
      </c>
      <c r="M985" s="60">
        <v>45018</v>
      </c>
      <c r="N985" s="58" t="s">
        <v>1668</v>
      </c>
      <c r="O985" s="58">
        <v>2500</v>
      </c>
      <c r="P985" s="58">
        <v>60</v>
      </c>
      <c r="Q985" s="59" t="s">
        <v>1616</v>
      </c>
      <c r="R985" s="58">
        <v>2023</v>
      </c>
      <c r="S985" s="58">
        <v>4</v>
      </c>
    </row>
    <row r="986" spans="1:19" x14ac:dyDescent="0.25">
      <c r="A986" s="58">
        <v>1315</v>
      </c>
      <c r="B986" s="58" t="s">
        <v>1530</v>
      </c>
      <c r="C986" s="58" t="s">
        <v>23</v>
      </c>
      <c r="D986" s="60">
        <v>33974</v>
      </c>
      <c r="E986" s="58">
        <v>33</v>
      </c>
      <c r="F986" s="58" t="s">
        <v>14</v>
      </c>
      <c r="G986" s="58" t="s">
        <v>21</v>
      </c>
      <c r="H986" s="58">
        <v>8</v>
      </c>
      <c r="I986" s="58" t="s">
        <v>1582</v>
      </c>
      <c r="J986" s="58" t="s">
        <v>20</v>
      </c>
      <c r="K986" s="60">
        <v>45007</v>
      </c>
      <c r="L986" s="58" t="s">
        <v>16</v>
      </c>
      <c r="M986" s="60">
        <v>45043</v>
      </c>
      <c r="N986" s="58" t="s">
        <v>30</v>
      </c>
      <c r="O986" s="58">
        <v>3400</v>
      </c>
      <c r="P986" s="58">
        <v>36</v>
      </c>
      <c r="Q986" s="59" t="s">
        <v>1616</v>
      </c>
      <c r="R986" s="58">
        <v>2023</v>
      </c>
      <c r="S986" s="58">
        <v>4</v>
      </c>
    </row>
    <row r="987" spans="1:19" x14ac:dyDescent="0.25">
      <c r="A987" s="58">
        <v>1276</v>
      </c>
      <c r="B987" s="58" t="s">
        <v>762</v>
      </c>
      <c r="C987" s="58" t="s">
        <v>13</v>
      </c>
      <c r="D987" s="60">
        <v>36198</v>
      </c>
      <c r="E987" s="58">
        <v>27</v>
      </c>
      <c r="F987" s="58" t="s">
        <v>1591</v>
      </c>
      <c r="G987" s="58" t="s">
        <v>15</v>
      </c>
      <c r="H987" s="58">
        <v>0</v>
      </c>
      <c r="I987" s="58" t="s">
        <v>1583</v>
      </c>
      <c r="J987" s="58" t="s">
        <v>1594</v>
      </c>
      <c r="K987" s="60">
        <v>44975</v>
      </c>
      <c r="L987" s="58" t="s">
        <v>16</v>
      </c>
      <c r="M987" s="60">
        <v>45020</v>
      </c>
      <c r="N987" s="58" t="s">
        <v>30</v>
      </c>
      <c r="O987" s="58">
        <v>2000</v>
      </c>
      <c r="P987" s="58">
        <v>45</v>
      </c>
      <c r="Q987" s="59" t="s">
        <v>1616</v>
      </c>
      <c r="R987" s="58">
        <v>2023</v>
      </c>
      <c r="S987" s="58">
        <v>4</v>
      </c>
    </row>
    <row r="988" spans="1:19" x14ac:dyDescent="0.25">
      <c r="A988" s="58">
        <v>1294</v>
      </c>
      <c r="B988" s="58" t="s">
        <v>201</v>
      </c>
      <c r="C988" s="58" t="s">
        <v>13</v>
      </c>
      <c r="D988" s="60">
        <v>37375</v>
      </c>
      <c r="E988" s="58">
        <v>24</v>
      </c>
      <c r="F988" s="58" t="s">
        <v>1591</v>
      </c>
      <c r="G988" s="58" t="s">
        <v>19</v>
      </c>
      <c r="H988" s="58">
        <v>8</v>
      </c>
      <c r="I988" s="58" t="s">
        <v>1583</v>
      </c>
      <c r="J988" s="58" t="s">
        <v>1595</v>
      </c>
      <c r="K988" s="60">
        <v>44987</v>
      </c>
      <c r="L988" s="58" t="s">
        <v>16</v>
      </c>
      <c r="M988" s="60">
        <v>45043</v>
      </c>
      <c r="N988" s="58" t="s">
        <v>30</v>
      </c>
      <c r="O988" s="58">
        <v>2400</v>
      </c>
      <c r="P988" s="58">
        <v>56</v>
      </c>
      <c r="Q988" s="59" t="s">
        <v>1616</v>
      </c>
      <c r="R988" s="58">
        <v>2023</v>
      </c>
      <c r="S988" s="58">
        <v>4</v>
      </c>
    </row>
    <row r="989" spans="1:19" x14ac:dyDescent="0.25">
      <c r="A989" s="58">
        <v>1746</v>
      </c>
      <c r="B989" s="58" t="s">
        <v>287</v>
      </c>
      <c r="C989" s="58" t="s">
        <v>13</v>
      </c>
      <c r="D989" s="60">
        <v>27800</v>
      </c>
      <c r="E989" s="58">
        <v>50</v>
      </c>
      <c r="F989" s="58" t="s">
        <v>31</v>
      </c>
      <c r="G989" s="58" t="s">
        <v>19</v>
      </c>
      <c r="H989" s="58">
        <v>15</v>
      </c>
      <c r="I989" s="58" t="s">
        <v>1575</v>
      </c>
      <c r="J989" s="58" t="s">
        <v>1657</v>
      </c>
      <c r="K989" s="60">
        <v>45364</v>
      </c>
      <c r="L989" s="58" t="s">
        <v>16</v>
      </c>
      <c r="M989" s="60">
        <v>45398</v>
      </c>
      <c r="N989" s="58" t="s">
        <v>30</v>
      </c>
      <c r="O989" s="58">
        <v>3600</v>
      </c>
      <c r="P989" s="58">
        <v>34</v>
      </c>
      <c r="Q989" s="59" t="s">
        <v>1616</v>
      </c>
      <c r="R989" s="58">
        <v>2024</v>
      </c>
      <c r="S989" s="58">
        <v>4</v>
      </c>
    </row>
    <row r="990" spans="1:19" x14ac:dyDescent="0.25">
      <c r="A990" s="58">
        <v>2257</v>
      </c>
      <c r="B990" s="58" t="s">
        <v>1147</v>
      </c>
      <c r="C990" s="58" t="s">
        <v>13</v>
      </c>
      <c r="D990" s="60">
        <v>34149</v>
      </c>
      <c r="E990" s="58">
        <v>33</v>
      </c>
      <c r="F990" s="58" t="s">
        <v>14</v>
      </c>
      <c r="G990" s="58" t="s">
        <v>21</v>
      </c>
      <c r="H990" s="58">
        <v>11</v>
      </c>
      <c r="I990" s="58" t="s">
        <v>1583</v>
      </c>
      <c r="J990" s="58" t="s">
        <v>1594</v>
      </c>
      <c r="K990" s="60">
        <v>44998</v>
      </c>
      <c r="L990" s="58" t="s">
        <v>16</v>
      </c>
      <c r="M990" s="60">
        <v>45045</v>
      </c>
      <c r="N990" s="58" t="s">
        <v>30</v>
      </c>
      <c r="O990" s="58">
        <v>3900</v>
      </c>
      <c r="P990" s="58">
        <v>47</v>
      </c>
      <c r="Q990" s="59" t="s">
        <v>1616</v>
      </c>
      <c r="R990" s="58">
        <v>2023</v>
      </c>
      <c r="S990" s="58">
        <v>4</v>
      </c>
    </row>
    <row r="991" spans="1:19" x14ac:dyDescent="0.25">
      <c r="A991" s="58">
        <v>2343</v>
      </c>
      <c r="B991" s="58" t="s">
        <v>857</v>
      </c>
      <c r="C991" s="58" t="s">
        <v>13</v>
      </c>
      <c r="D991" s="60">
        <v>36466</v>
      </c>
      <c r="E991" s="58">
        <v>26</v>
      </c>
      <c r="F991" s="58" t="s">
        <v>1591</v>
      </c>
      <c r="G991" s="58" t="s">
        <v>18</v>
      </c>
      <c r="H991" s="58">
        <v>5</v>
      </c>
      <c r="I991" s="58" t="s">
        <v>1575</v>
      </c>
      <c r="J991" s="58" t="s">
        <v>1594</v>
      </c>
      <c r="K991" s="60">
        <v>45380</v>
      </c>
      <c r="L991" s="58" t="s">
        <v>16</v>
      </c>
      <c r="M991" s="60">
        <v>45411</v>
      </c>
      <c r="N991" s="58" t="s">
        <v>30</v>
      </c>
      <c r="O991" s="58">
        <v>3600</v>
      </c>
      <c r="P991" s="58">
        <v>31</v>
      </c>
      <c r="Q991" s="59" t="s">
        <v>1616</v>
      </c>
      <c r="R991" s="58">
        <v>2024</v>
      </c>
      <c r="S991" s="58">
        <v>4</v>
      </c>
    </row>
    <row r="992" spans="1:19" x14ac:dyDescent="0.25">
      <c r="A992" s="58">
        <v>3104</v>
      </c>
      <c r="B992" s="58" t="s">
        <v>1171</v>
      </c>
      <c r="C992" s="58" t="s">
        <v>13</v>
      </c>
      <c r="D992" s="60">
        <v>30729</v>
      </c>
      <c r="E992" s="58">
        <v>42</v>
      </c>
      <c r="F992" s="58" t="s">
        <v>31</v>
      </c>
      <c r="G992" s="58" t="s">
        <v>21</v>
      </c>
      <c r="H992" s="58">
        <v>17</v>
      </c>
      <c r="I992" s="58" t="s">
        <v>1581</v>
      </c>
      <c r="J992" s="58" t="s">
        <v>1657</v>
      </c>
      <c r="K992" s="60">
        <v>45371</v>
      </c>
      <c r="L992" s="58" t="s">
        <v>16</v>
      </c>
      <c r="M992" s="60">
        <v>45401</v>
      </c>
      <c r="N992" s="58" t="s">
        <v>30</v>
      </c>
      <c r="O992" s="58">
        <v>2300</v>
      </c>
      <c r="P992" s="58">
        <v>30</v>
      </c>
      <c r="Q992" s="59" t="s">
        <v>1616</v>
      </c>
      <c r="R992" s="58">
        <v>2024</v>
      </c>
      <c r="S992" s="58">
        <v>4</v>
      </c>
    </row>
    <row r="993" spans="1:19" x14ac:dyDescent="0.25">
      <c r="A993" s="58">
        <v>3253</v>
      </c>
      <c r="B993" s="58" t="s">
        <v>923</v>
      </c>
      <c r="C993" s="58" t="s">
        <v>13</v>
      </c>
      <c r="D993" s="60">
        <v>27866</v>
      </c>
      <c r="E993" s="58">
        <v>50</v>
      </c>
      <c r="F993" s="58" t="s">
        <v>31</v>
      </c>
      <c r="G993" s="58" t="s">
        <v>21</v>
      </c>
      <c r="H993" s="58">
        <v>12</v>
      </c>
      <c r="I993" s="58" t="s">
        <v>1588</v>
      </c>
      <c r="J993" s="58" t="s">
        <v>1657</v>
      </c>
      <c r="K993" s="60">
        <v>45362</v>
      </c>
      <c r="L993" s="58" t="s">
        <v>16</v>
      </c>
      <c r="M993" s="60">
        <v>45395</v>
      </c>
      <c r="N993" s="58" t="s">
        <v>30</v>
      </c>
      <c r="O993" s="58">
        <v>2200</v>
      </c>
      <c r="P993" s="58">
        <v>33</v>
      </c>
      <c r="Q993" s="59" t="s">
        <v>1616</v>
      </c>
      <c r="R993" s="58">
        <v>2024</v>
      </c>
      <c r="S993" s="58">
        <v>4</v>
      </c>
    </row>
    <row r="994" spans="1:19" x14ac:dyDescent="0.25">
      <c r="A994" s="58">
        <v>3329</v>
      </c>
      <c r="B994" s="58" t="s">
        <v>1281</v>
      </c>
      <c r="C994" s="58" t="s">
        <v>13</v>
      </c>
      <c r="D994" s="60">
        <v>38297</v>
      </c>
      <c r="E994" s="58">
        <v>21</v>
      </c>
      <c r="F994" s="58" t="s">
        <v>1591</v>
      </c>
      <c r="G994" s="58" t="s">
        <v>21</v>
      </c>
      <c r="H994" s="58">
        <v>8</v>
      </c>
      <c r="I994" s="58" t="s">
        <v>1584</v>
      </c>
      <c r="J994" s="58" t="s">
        <v>1594</v>
      </c>
      <c r="K994" s="60">
        <v>44968</v>
      </c>
      <c r="L994" s="58" t="s">
        <v>16</v>
      </c>
      <c r="M994" s="60">
        <v>45027</v>
      </c>
      <c r="N994" s="58" t="s">
        <v>30</v>
      </c>
      <c r="O994" s="58">
        <v>2400</v>
      </c>
      <c r="P994" s="58">
        <v>59</v>
      </c>
      <c r="Q994" s="59" t="s">
        <v>1616</v>
      </c>
      <c r="R994" s="58">
        <v>2023</v>
      </c>
      <c r="S994" s="58">
        <v>4</v>
      </c>
    </row>
    <row r="995" spans="1:19" x14ac:dyDescent="0.25">
      <c r="A995" s="58">
        <v>3405</v>
      </c>
      <c r="B995" s="58" t="s">
        <v>558</v>
      </c>
      <c r="C995" s="58" t="s">
        <v>13</v>
      </c>
      <c r="D995" s="60">
        <v>35688</v>
      </c>
      <c r="E995" s="58">
        <v>28</v>
      </c>
      <c r="F995" s="58" t="s">
        <v>1591</v>
      </c>
      <c r="G995" s="58" t="s">
        <v>19</v>
      </c>
      <c r="H995" s="58">
        <v>0</v>
      </c>
      <c r="I995" s="58" t="s">
        <v>1581</v>
      </c>
      <c r="J995" s="58" t="s">
        <v>1657</v>
      </c>
      <c r="K995" s="60">
        <v>45349</v>
      </c>
      <c r="L995" s="58" t="s">
        <v>16</v>
      </c>
      <c r="M995" s="60">
        <v>45391</v>
      </c>
      <c r="N995" s="58" t="s">
        <v>30</v>
      </c>
      <c r="O995" s="58">
        <v>3700</v>
      </c>
      <c r="P995" s="58">
        <v>42</v>
      </c>
      <c r="Q995" s="59" t="s">
        <v>1616</v>
      </c>
      <c r="R995" s="58">
        <v>2024</v>
      </c>
      <c r="S995" s="58">
        <v>4</v>
      </c>
    </row>
    <row r="996" spans="1:19" x14ac:dyDescent="0.25">
      <c r="A996" s="58">
        <v>3647</v>
      </c>
      <c r="B996" s="58" t="s">
        <v>1120</v>
      </c>
      <c r="C996" s="58" t="s">
        <v>13</v>
      </c>
      <c r="D996" s="60">
        <v>31948</v>
      </c>
      <c r="E996" s="58">
        <v>39</v>
      </c>
      <c r="F996" s="58" t="s">
        <v>14</v>
      </c>
      <c r="G996" s="58" t="s">
        <v>18</v>
      </c>
      <c r="H996" s="58">
        <v>10</v>
      </c>
      <c r="I996" s="58" t="s">
        <v>1584</v>
      </c>
      <c r="J996" s="58" t="s">
        <v>1657</v>
      </c>
      <c r="K996" s="60">
        <v>45354</v>
      </c>
      <c r="L996" s="58" t="s">
        <v>16</v>
      </c>
      <c r="M996" s="60">
        <v>45389</v>
      </c>
      <c r="N996" s="58" t="s">
        <v>30</v>
      </c>
      <c r="O996" s="58">
        <v>2700</v>
      </c>
      <c r="P996" s="58">
        <v>35</v>
      </c>
      <c r="Q996" s="59" t="s">
        <v>1616</v>
      </c>
      <c r="R996" s="58">
        <v>2024</v>
      </c>
      <c r="S996" s="58">
        <v>4</v>
      </c>
    </row>
    <row r="997" spans="1:19" x14ac:dyDescent="0.25">
      <c r="A997" s="58">
        <v>3858</v>
      </c>
      <c r="B997" s="58" t="s">
        <v>1192</v>
      </c>
      <c r="C997" s="58" t="s">
        <v>13</v>
      </c>
      <c r="D997" s="60">
        <v>27660</v>
      </c>
      <c r="E997" s="58">
        <v>50</v>
      </c>
      <c r="F997" s="58" t="s">
        <v>31</v>
      </c>
      <c r="G997" s="58" t="s">
        <v>21</v>
      </c>
      <c r="H997" s="58">
        <v>19</v>
      </c>
      <c r="I997" s="58" t="s">
        <v>1576</v>
      </c>
      <c r="J997" s="58" t="s">
        <v>1657</v>
      </c>
      <c r="K997" s="60">
        <v>45376</v>
      </c>
      <c r="L997" s="58" t="s">
        <v>16</v>
      </c>
      <c r="M997" s="60">
        <v>45406</v>
      </c>
      <c r="N997" s="58" t="s">
        <v>30</v>
      </c>
      <c r="O997" s="58">
        <v>3300</v>
      </c>
      <c r="P997" s="58">
        <v>30</v>
      </c>
      <c r="Q997" s="59" t="s">
        <v>1616</v>
      </c>
      <c r="R997" s="58">
        <v>2024</v>
      </c>
      <c r="S997" s="58">
        <v>4</v>
      </c>
    </row>
    <row r="998" spans="1:19" x14ac:dyDescent="0.25">
      <c r="A998" s="58">
        <v>3914</v>
      </c>
      <c r="B998" s="58" t="s">
        <v>288</v>
      </c>
      <c r="C998" s="58" t="s">
        <v>13</v>
      </c>
      <c r="D998" s="60">
        <v>37740</v>
      </c>
      <c r="E998" s="58">
        <v>23</v>
      </c>
      <c r="F998" s="58" t="s">
        <v>1591</v>
      </c>
      <c r="G998" s="58" t="s">
        <v>21</v>
      </c>
      <c r="H998" s="58">
        <v>6</v>
      </c>
      <c r="I998" s="58" t="s">
        <v>1581</v>
      </c>
      <c r="J998" s="58" t="s">
        <v>1595</v>
      </c>
      <c r="K998" s="60">
        <v>45357</v>
      </c>
      <c r="L998" s="58" t="s">
        <v>16</v>
      </c>
      <c r="M998" s="60">
        <v>45398</v>
      </c>
      <c r="N998" s="58" t="s">
        <v>30</v>
      </c>
      <c r="O998" s="58">
        <v>3900</v>
      </c>
      <c r="P998" s="58">
        <v>41</v>
      </c>
      <c r="Q998" s="59" t="s">
        <v>1616</v>
      </c>
      <c r="R998" s="58">
        <v>2024</v>
      </c>
      <c r="S998" s="58">
        <v>4</v>
      </c>
    </row>
    <row r="999" spans="1:19" x14ac:dyDescent="0.25">
      <c r="A999" s="58">
        <v>1290</v>
      </c>
      <c r="B999" s="58" t="s">
        <v>465</v>
      </c>
      <c r="C999" s="58" t="s">
        <v>28</v>
      </c>
      <c r="D999" s="60">
        <v>30832</v>
      </c>
      <c r="E999" s="58">
        <v>42</v>
      </c>
      <c r="F999" s="58" t="s">
        <v>31</v>
      </c>
      <c r="G999" s="58" t="s">
        <v>18</v>
      </c>
      <c r="H999" s="58">
        <v>18</v>
      </c>
      <c r="I999" s="58" t="s">
        <v>1581</v>
      </c>
      <c r="J999" s="58" t="s">
        <v>20</v>
      </c>
      <c r="K999" s="60">
        <v>45356</v>
      </c>
      <c r="L999" s="58" t="s">
        <v>16</v>
      </c>
      <c r="M999" s="60">
        <v>45392</v>
      </c>
      <c r="N999" s="58" t="s">
        <v>30</v>
      </c>
      <c r="O999" s="58">
        <v>3000</v>
      </c>
      <c r="P999" s="58">
        <v>36</v>
      </c>
      <c r="Q999" s="59" t="s">
        <v>1616</v>
      </c>
      <c r="R999" s="58">
        <v>2024</v>
      </c>
      <c r="S999" s="58">
        <v>4</v>
      </c>
    </row>
    <row r="1000" spans="1:19" x14ac:dyDescent="0.25">
      <c r="A1000" s="58">
        <v>1351</v>
      </c>
      <c r="B1000" s="58" t="s">
        <v>40</v>
      </c>
      <c r="C1000" s="58" t="s">
        <v>28</v>
      </c>
      <c r="D1000" s="60">
        <v>29311</v>
      </c>
      <c r="E1000" s="58">
        <v>46</v>
      </c>
      <c r="F1000" s="58" t="s">
        <v>31</v>
      </c>
      <c r="G1000" s="58" t="s">
        <v>18</v>
      </c>
      <c r="H1000" s="58">
        <v>0</v>
      </c>
      <c r="I1000" s="58" t="s">
        <v>1581</v>
      </c>
      <c r="J1000" s="58" t="s">
        <v>1594</v>
      </c>
      <c r="K1000" s="60">
        <v>45349</v>
      </c>
      <c r="L1000" s="58" t="s">
        <v>16</v>
      </c>
      <c r="M1000" s="60">
        <v>45392</v>
      </c>
      <c r="N1000" s="58" t="s">
        <v>30</v>
      </c>
      <c r="O1000" s="58">
        <v>2000</v>
      </c>
      <c r="P1000" s="58">
        <v>43</v>
      </c>
      <c r="Q1000" s="59" t="s">
        <v>1616</v>
      </c>
      <c r="R1000" s="58">
        <v>2024</v>
      </c>
      <c r="S1000" s="58">
        <v>4</v>
      </c>
    </row>
    <row r="1001" spans="1:19" x14ac:dyDescent="0.25">
      <c r="A1001" s="58">
        <v>1725</v>
      </c>
      <c r="B1001" s="58" t="s">
        <v>410</v>
      </c>
      <c r="C1001" s="58" t="s">
        <v>28</v>
      </c>
      <c r="D1001" s="60">
        <v>37939</v>
      </c>
      <c r="E1001" s="58">
        <v>22</v>
      </c>
      <c r="F1001" s="58" t="s">
        <v>1591</v>
      </c>
      <c r="G1001" s="58" t="s">
        <v>21</v>
      </c>
      <c r="H1001" s="58">
        <v>19</v>
      </c>
      <c r="I1001" s="58" t="s">
        <v>1590</v>
      </c>
      <c r="J1001" s="58" t="s">
        <v>1594</v>
      </c>
      <c r="K1001" s="60">
        <v>45004</v>
      </c>
      <c r="L1001" s="58" t="s">
        <v>16</v>
      </c>
      <c r="M1001" s="60">
        <v>45043</v>
      </c>
      <c r="N1001" s="58" t="s">
        <v>30</v>
      </c>
      <c r="O1001" s="58">
        <v>3200</v>
      </c>
      <c r="P1001" s="58">
        <v>39</v>
      </c>
      <c r="Q1001" s="59" t="s">
        <v>1616</v>
      </c>
      <c r="R1001" s="58">
        <v>2023</v>
      </c>
      <c r="S1001" s="58">
        <v>4</v>
      </c>
    </row>
    <row r="1002" spans="1:19" x14ac:dyDescent="0.25">
      <c r="A1002" s="58">
        <v>1865</v>
      </c>
      <c r="B1002" s="58" t="s">
        <v>1312</v>
      </c>
      <c r="C1002" s="58" t="s">
        <v>28</v>
      </c>
      <c r="D1002" s="60">
        <v>33614</v>
      </c>
      <c r="E1002" s="58">
        <v>34</v>
      </c>
      <c r="F1002" s="58" t="s">
        <v>14</v>
      </c>
      <c r="G1002" s="58" t="s">
        <v>21</v>
      </c>
      <c r="H1002" s="58">
        <v>7</v>
      </c>
      <c r="I1002" s="58" t="s">
        <v>1583</v>
      </c>
      <c r="J1002" s="58" t="s">
        <v>1594</v>
      </c>
      <c r="K1002" s="60">
        <v>45344</v>
      </c>
      <c r="L1002" s="58" t="s">
        <v>16</v>
      </c>
      <c r="M1002" s="60">
        <v>45403</v>
      </c>
      <c r="N1002" s="58" t="s">
        <v>30</v>
      </c>
      <c r="O1002" s="58">
        <v>2300</v>
      </c>
      <c r="P1002" s="58">
        <v>59</v>
      </c>
      <c r="Q1002" s="59" t="s">
        <v>1616</v>
      </c>
      <c r="R1002" s="58">
        <v>2024</v>
      </c>
      <c r="S1002" s="58">
        <v>4</v>
      </c>
    </row>
    <row r="1003" spans="1:19" x14ac:dyDescent="0.25">
      <c r="A1003" s="58">
        <v>3038</v>
      </c>
      <c r="B1003" s="58" t="s">
        <v>1168</v>
      </c>
      <c r="C1003" s="58" t="s">
        <v>28</v>
      </c>
      <c r="D1003" s="60">
        <v>31516</v>
      </c>
      <c r="E1003" s="58">
        <v>40</v>
      </c>
      <c r="F1003" s="58" t="s">
        <v>14</v>
      </c>
      <c r="G1003" s="58" t="s">
        <v>18</v>
      </c>
      <c r="H1003" s="58">
        <v>19</v>
      </c>
      <c r="I1003" s="58" t="s">
        <v>1579</v>
      </c>
      <c r="J1003" s="58" t="s">
        <v>1657</v>
      </c>
      <c r="K1003" s="60">
        <v>45354</v>
      </c>
      <c r="L1003" s="58" t="s">
        <v>16</v>
      </c>
      <c r="M1003" s="60">
        <v>45384</v>
      </c>
      <c r="N1003" s="58" t="s">
        <v>30</v>
      </c>
      <c r="O1003" s="58">
        <v>3300</v>
      </c>
      <c r="P1003" s="58">
        <v>30</v>
      </c>
      <c r="Q1003" s="59" t="s">
        <v>1616</v>
      </c>
      <c r="R1003" s="58">
        <v>2024</v>
      </c>
      <c r="S1003" s="58">
        <v>4</v>
      </c>
    </row>
    <row r="1004" spans="1:19" x14ac:dyDescent="0.25">
      <c r="A1004" s="58">
        <v>3462</v>
      </c>
      <c r="B1004" s="58" t="s">
        <v>1181</v>
      </c>
      <c r="C1004" s="58" t="s">
        <v>28</v>
      </c>
      <c r="D1004" s="60">
        <v>36309</v>
      </c>
      <c r="E1004" s="58">
        <v>27</v>
      </c>
      <c r="F1004" s="58" t="s">
        <v>1591</v>
      </c>
      <c r="G1004" s="58" t="s">
        <v>15</v>
      </c>
      <c r="H1004" s="58">
        <v>10</v>
      </c>
      <c r="I1004" s="58" t="s">
        <v>1588</v>
      </c>
      <c r="J1004" s="58" t="s">
        <v>1657</v>
      </c>
      <c r="K1004" s="60">
        <v>45332</v>
      </c>
      <c r="L1004" s="58" t="s">
        <v>16</v>
      </c>
      <c r="M1004" s="60">
        <v>45386</v>
      </c>
      <c r="N1004" s="58" t="s">
        <v>30</v>
      </c>
      <c r="O1004" s="58">
        <v>2100</v>
      </c>
      <c r="P1004" s="58">
        <v>54</v>
      </c>
      <c r="Q1004" s="59" t="s">
        <v>1616</v>
      </c>
      <c r="R1004" s="58">
        <v>2024</v>
      </c>
      <c r="S1004" s="58">
        <v>4</v>
      </c>
    </row>
    <row r="1005" spans="1:19" x14ac:dyDescent="0.25">
      <c r="A1005" s="58">
        <v>3519</v>
      </c>
      <c r="B1005" s="58" t="s">
        <v>1072</v>
      </c>
      <c r="C1005" s="58" t="s">
        <v>28</v>
      </c>
      <c r="D1005" s="60">
        <v>34249</v>
      </c>
      <c r="E1005" s="58">
        <v>32</v>
      </c>
      <c r="F1005" s="58" t="s">
        <v>14</v>
      </c>
      <c r="G1005" s="58" t="s">
        <v>19</v>
      </c>
      <c r="H1005" s="58">
        <v>7</v>
      </c>
      <c r="I1005" s="58" t="s">
        <v>1584</v>
      </c>
      <c r="J1005" s="58" t="s">
        <v>1594</v>
      </c>
      <c r="K1005" s="60">
        <v>44983</v>
      </c>
      <c r="L1005" s="58" t="s">
        <v>16</v>
      </c>
      <c r="M1005" s="60">
        <v>45032</v>
      </c>
      <c r="N1005" s="58" t="s">
        <v>30</v>
      </c>
      <c r="O1005" s="58">
        <v>3500</v>
      </c>
      <c r="P1005" s="58">
        <v>49</v>
      </c>
      <c r="Q1005" s="59" t="s">
        <v>1616</v>
      </c>
      <c r="R1005" s="58">
        <v>2023</v>
      </c>
      <c r="S1005" s="58">
        <v>4</v>
      </c>
    </row>
    <row r="1006" spans="1:19" x14ac:dyDescent="0.25">
      <c r="A1006" s="58">
        <v>3659</v>
      </c>
      <c r="B1006" s="58" t="s">
        <v>1036</v>
      </c>
      <c r="C1006" s="58" t="s">
        <v>28</v>
      </c>
      <c r="D1006" s="60">
        <v>27994</v>
      </c>
      <c r="E1006" s="58">
        <v>50</v>
      </c>
      <c r="F1006" s="58" t="s">
        <v>31</v>
      </c>
      <c r="G1006" s="58" t="s">
        <v>21</v>
      </c>
      <c r="H1006" s="58">
        <v>3</v>
      </c>
      <c r="I1006" s="58" t="s">
        <v>1578</v>
      </c>
      <c r="J1006" s="58" t="s">
        <v>1657</v>
      </c>
      <c r="K1006" s="60">
        <v>45345</v>
      </c>
      <c r="L1006" s="58" t="s">
        <v>16</v>
      </c>
      <c r="M1006" s="60">
        <v>45403</v>
      </c>
      <c r="N1006" s="58" t="s">
        <v>30</v>
      </c>
      <c r="O1006" s="58">
        <v>2600</v>
      </c>
      <c r="P1006" s="58">
        <v>58</v>
      </c>
      <c r="Q1006" s="59" t="s">
        <v>1616</v>
      </c>
      <c r="R1006" s="58">
        <v>2024</v>
      </c>
      <c r="S1006" s="58">
        <v>4</v>
      </c>
    </row>
    <row r="1007" spans="1:19" x14ac:dyDescent="0.25">
      <c r="A1007" s="58">
        <v>3926</v>
      </c>
      <c r="B1007" s="58" t="s">
        <v>292</v>
      </c>
      <c r="C1007" s="58" t="s">
        <v>28</v>
      </c>
      <c r="D1007" s="60">
        <v>36341</v>
      </c>
      <c r="E1007" s="58">
        <v>27</v>
      </c>
      <c r="F1007" s="58" t="s">
        <v>1591</v>
      </c>
      <c r="G1007" s="58" t="s">
        <v>15</v>
      </c>
      <c r="H1007" s="58">
        <v>5</v>
      </c>
      <c r="I1007" s="58" t="s">
        <v>1585</v>
      </c>
      <c r="J1007" s="58" t="s">
        <v>1594</v>
      </c>
      <c r="K1007" s="60">
        <v>44983</v>
      </c>
      <c r="L1007" s="58" t="s">
        <v>16</v>
      </c>
      <c r="M1007" s="60">
        <v>45029</v>
      </c>
      <c r="N1007" s="58" t="s">
        <v>30</v>
      </c>
      <c r="O1007" s="58">
        <v>2500</v>
      </c>
      <c r="P1007" s="58">
        <v>46</v>
      </c>
      <c r="Q1007" s="59" t="s">
        <v>1616</v>
      </c>
      <c r="R1007" s="58">
        <v>2023</v>
      </c>
      <c r="S1007" s="58">
        <v>4</v>
      </c>
    </row>
    <row r="1008" spans="1:19" x14ac:dyDescent="0.25">
      <c r="A1008" s="58">
        <v>1034</v>
      </c>
      <c r="B1008" s="58" t="s">
        <v>543</v>
      </c>
      <c r="C1008" s="58" t="s">
        <v>13</v>
      </c>
      <c r="D1008" s="60">
        <v>27917</v>
      </c>
      <c r="E1008" s="58">
        <v>50</v>
      </c>
      <c r="F1008" s="58" t="s">
        <v>31</v>
      </c>
      <c r="G1008" s="58" t="s">
        <v>19</v>
      </c>
      <c r="H1008" s="58">
        <v>6</v>
      </c>
      <c r="I1008" s="58" t="s">
        <v>1576</v>
      </c>
      <c r="J1008" s="58" t="s">
        <v>1594</v>
      </c>
      <c r="K1008" s="60">
        <v>44995</v>
      </c>
      <c r="L1008" s="58" t="s">
        <v>16</v>
      </c>
      <c r="M1008" s="60">
        <v>45031</v>
      </c>
      <c r="N1008" s="58" t="s">
        <v>17</v>
      </c>
      <c r="O1008" s="58">
        <v>3600</v>
      </c>
      <c r="P1008" s="58">
        <v>36</v>
      </c>
      <c r="Q1008" s="59" t="s">
        <v>1616</v>
      </c>
      <c r="R1008" s="58">
        <v>2023</v>
      </c>
      <c r="S1008" s="58">
        <v>4</v>
      </c>
    </row>
    <row r="1009" spans="1:19" x14ac:dyDescent="0.25">
      <c r="A1009" s="58">
        <v>1432</v>
      </c>
      <c r="B1009" s="58" t="s">
        <v>157</v>
      </c>
      <c r="C1009" s="58" t="s">
        <v>13</v>
      </c>
      <c r="D1009" s="60">
        <v>32857</v>
      </c>
      <c r="E1009" s="58">
        <v>36</v>
      </c>
      <c r="F1009" s="58" t="s">
        <v>14</v>
      </c>
      <c r="G1009" s="58" t="s">
        <v>21</v>
      </c>
      <c r="H1009" s="58">
        <v>14</v>
      </c>
      <c r="I1009" s="58" t="s">
        <v>1587</v>
      </c>
      <c r="J1009" s="58" t="s">
        <v>20</v>
      </c>
      <c r="K1009" s="60">
        <v>45354</v>
      </c>
      <c r="L1009" s="58" t="s">
        <v>16</v>
      </c>
      <c r="M1009" s="60">
        <v>45402</v>
      </c>
      <c r="N1009" s="58" t="s">
        <v>17</v>
      </c>
      <c r="O1009" s="58">
        <v>2600</v>
      </c>
      <c r="P1009" s="58">
        <v>48</v>
      </c>
      <c r="Q1009" s="59" t="s">
        <v>1616</v>
      </c>
      <c r="R1009" s="58">
        <v>2024</v>
      </c>
      <c r="S1009" s="58">
        <v>4</v>
      </c>
    </row>
    <row r="1010" spans="1:19" x14ac:dyDescent="0.25">
      <c r="A1010" s="58">
        <v>1684</v>
      </c>
      <c r="B1010" s="58" t="s">
        <v>1132</v>
      </c>
      <c r="C1010" s="58" t="s">
        <v>13</v>
      </c>
      <c r="D1010" s="60">
        <v>36847</v>
      </c>
      <c r="E1010" s="58">
        <v>25</v>
      </c>
      <c r="F1010" s="58" t="s">
        <v>1591</v>
      </c>
      <c r="G1010" s="58" t="s">
        <v>21</v>
      </c>
      <c r="H1010" s="58">
        <v>13</v>
      </c>
      <c r="I1010" s="58" t="s">
        <v>1589</v>
      </c>
      <c r="J1010" s="58" t="s">
        <v>1594</v>
      </c>
      <c r="K1010" s="60">
        <v>45359</v>
      </c>
      <c r="L1010" s="58" t="s">
        <v>16</v>
      </c>
      <c r="M1010" s="60">
        <v>45390</v>
      </c>
      <c r="N1010" s="58" t="s">
        <v>17</v>
      </c>
      <c r="O1010" s="58">
        <v>2400</v>
      </c>
      <c r="P1010" s="58">
        <v>31</v>
      </c>
      <c r="Q1010" s="59" t="s">
        <v>1616</v>
      </c>
      <c r="R1010" s="58">
        <v>2024</v>
      </c>
      <c r="S1010" s="58">
        <v>4</v>
      </c>
    </row>
    <row r="1011" spans="1:19" x14ac:dyDescent="0.25">
      <c r="A1011" s="58">
        <v>1871</v>
      </c>
      <c r="B1011" s="58" t="s">
        <v>601</v>
      </c>
      <c r="C1011" s="58" t="s">
        <v>13</v>
      </c>
      <c r="D1011" s="60">
        <v>27844</v>
      </c>
      <c r="E1011" s="58">
        <v>50</v>
      </c>
      <c r="F1011" s="58" t="s">
        <v>31</v>
      </c>
      <c r="G1011" s="58" t="s">
        <v>15</v>
      </c>
      <c r="H1011" s="58">
        <v>3</v>
      </c>
      <c r="I1011" s="58" t="s">
        <v>1578</v>
      </c>
      <c r="J1011" s="58" t="s">
        <v>20</v>
      </c>
      <c r="K1011" s="60">
        <v>44973</v>
      </c>
      <c r="L1011" s="58" t="s">
        <v>16</v>
      </c>
      <c r="M1011" s="60">
        <v>45028</v>
      </c>
      <c r="N1011" s="58" t="s">
        <v>17</v>
      </c>
      <c r="O1011" s="58">
        <v>3300</v>
      </c>
      <c r="P1011" s="58">
        <v>55</v>
      </c>
      <c r="Q1011" s="59" t="s">
        <v>1616</v>
      </c>
      <c r="R1011" s="58">
        <v>2023</v>
      </c>
      <c r="S1011" s="58">
        <v>4</v>
      </c>
    </row>
    <row r="1012" spans="1:19" x14ac:dyDescent="0.25">
      <c r="A1012" s="58">
        <v>2662</v>
      </c>
      <c r="B1012" s="58" t="s">
        <v>82</v>
      </c>
      <c r="C1012" s="58" t="s">
        <v>13</v>
      </c>
      <c r="D1012" s="60">
        <v>33351</v>
      </c>
      <c r="E1012" s="58">
        <v>35</v>
      </c>
      <c r="F1012" s="58" t="s">
        <v>14</v>
      </c>
      <c r="G1012" s="58" t="s">
        <v>19</v>
      </c>
      <c r="H1012" s="58">
        <v>16</v>
      </c>
      <c r="I1012" s="58" t="s">
        <v>1585</v>
      </c>
      <c r="J1012" s="58" t="s">
        <v>20</v>
      </c>
      <c r="K1012" s="60">
        <v>44984</v>
      </c>
      <c r="L1012" s="58" t="s">
        <v>16</v>
      </c>
      <c r="M1012" s="60">
        <v>45017</v>
      </c>
      <c r="N1012" s="58" t="s">
        <v>17</v>
      </c>
      <c r="O1012" s="58">
        <v>3700</v>
      </c>
      <c r="P1012" s="58">
        <v>33</v>
      </c>
      <c r="Q1012" s="59" t="s">
        <v>1616</v>
      </c>
      <c r="R1012" s="58">
        <v>2023</v>
      </c>
      <c r="S1012" s="58">
        <v>4</v>
      </c>
    </row>
    <row r="1013" spans="1:19" x14ac:dyDescent="0.25">
      <c r="A1013" s="58">
        <v>2710</v>
      </c>
      <c r="B1013" s="58" t="s">
        <v>156</v>
      </c>
      <c r="C1013" s="58" t="s">
        <v>13</v>
      </c>
      <c r="D1013" s="60">
        <v>31542</v>
      </c>
      <c r="E1013" s="58">
        <v>40</v>
      </c>
      <c r="F1013" s="58" t="s">
        <v>14</v>
      </c>
      <c r="G1013" s="58" t="s">
        <v>15</v>
      </c>
      <c r="H1013" s="58">
        <v>9</v>
      </c>
      <c r="I1013" s="58" t="s">
        <v>1585</v>
      </c>
      <c r="J1013" s="58" t="s">
        <v>1657</v>
      </c>
      <c r="K1013" s="60">
        <v>45350</v>
      </c>
      <c r="L1013" s="58" t="s">
        <v>16</v>
      </c>
      <c r="M1013" s="60">
        <v>45399</v>
      </c>
      <c r="N1013" s="58" t="s">
        <v>17</v>
      </c>
      <c r="O1013" s="58">
        <v>3200</v>
      </c>
      <c r="P1013" s="58">
        <v>49</v>
      </c>
      <c r="Q1013" s="59" t="s">
        <v>1616</v>
      </c>
      <c r="R1013" s="58">
        <v>2024</v>
      </c>
      <c r="S1013" s="58">
        <v>4</v>
      </c>
    </row>
    <row r="1014" spans="1:19" x14ac:dyDescent="0.25">
      <c r="A1014" s="58">
        <v>3110</v>
      </c>
      <c r="B1014" s="58" t="s">
        <v>103</v>
      </c>
      <c r="C1014" s="58" t="s">
        <v>13</v>
      </c>
      <c r="D1014" s="60">
        <v>36369</v>
      </c>
      <c r="E1014" s="58">
        <v>27</v>
      </c>
      <c r="F1014" s="58" t="s">
        <v>1591</v>
      </c>
      <c r="G1014" s="58" t="s">
        <v>21</v>
      </c>
      <c r="H1014" s="58">
        <v>5</v>
      </c>
      <c r="I1014" s="58" t="s">
        <v>1576</v>
      </c>
      <c r="J1014" s="58" t="s">
        <v>1657</v>
      </c>
      <c r="K1014" s="60">
        <v>44997</v>
      </c>
      <c r="L1014" s="58" t="s">
        <v>16</v>
      </c>
      <c r="M1014" s="60">
        <v>45041</v>
      </c>
      <c r="N1014" s="58" t="s">
        <v>17</v>
      </c>
      <c r="O1014" s="58">
        <v>3100</v>
      </c>
      <c r="P1014" s="58">
        <v>44</v>
      </c>
      <c r="Q1014" s="59" t="s">
        <v>1616</v>
      </c>
      <c r="R1014" s="58">
        <v>2023</v>
      </c>
      <c r="S1014" s="58">
        <v>4</v>
      </c>
    </row>
    <row r="1015" spans="1:19" x14ac:dyDescent="0.25">
      <c r="A1015" s="58">
        <v>2308</v>
      </c>
      <c r="B1015" s="58" t="s">
        <v>197</v>
      </c>
      <c r="C1015" s="58" t="s">
        <v>13</v>
      </c>
      <c r="D1015" s="60">
        <v>33288</v>
      </c>
      <c r="E1015" s="58">
        <v>35</v>
      </c>
      <c r="F1015" s="58" t="s">
        <v>14</v>
      </c>
      <c r="G1015" s="58" t="s">
        <v>18</v>
      </c>
      <c r="H1015" s="58">
        <v>4</v>
      </c>
      <c r="I1015" s="58" t="s">
        <v>1580</v>
      </c>
      <c r="J1015" s="58" t="s">
        <v>1595</v>
      </c>
      <c r="K1015" s="60">
        <v>44984</v>
      </c>
      <c r="L1015" s="58" t="s">
        <v>16</v>
      </c>
      <c r="M1015" s="60">
        <v>45026</v>
      </c>
      <c r="N1015" s="58" t="s">
        <v>17</v>
      </c>
      <c r="O1015" s="58">
        <v>2800</v>
      </c>
      <c r="P1015" s="58">
        <v>42</v>
      </c>
      <c r="Q1015" s="59" t="s">
        <v>1616</v>
      </c>
      <c r="R1015" s="58">
        <v>2023</v>
      </c>
      <c r="S1015" s="58">
        <v>4</v>
      </c>
    </row>
    <row r="1016" spans="1:19" x14ac:dyDescent="0.25">
      <c r="A1016" s="58">
        <v>2359</v>
      </c>
      <c r="B1016" s="58" t="s">
        <v>62</v>
      </c>
      <c r="C1016" s="58" t="s">
        <v>13</v>
      </c>
      <c r="D1016" s="60">
        <v>31411</v>
      </c>
      <c r="E1016" s="58">
        <v>40</v>
      </c>
      <c r="F1016" s="58" t="s">
        <v>14</v>
      </c>
      <c r="G1016" s="58" t="s">
        <v>19</v>
      </c>
      <c r="H1016" s="58">
        <v>3</v>
      </c>
      <c r="I1016" s="58" t="s">
        <v>1579</v>
      </c>
      <c r="J1016" s="58" t="s">
        <v>1595</v>
      </c>
      <c r="K1016" s="60">
        <v>44988</v>
      </c>
      <c r="L1016" s="58" t="s">
        <v>16</v>
      </c>
      <c r="M1016" s="60">
        <v>45031</v>
      </c>
      <c r="N1016" s="58" t="s">
        <v>17</v>
      </c>
      <c r="O1016" s="58">
        <v>2600</v>
      </c>
      <c r="P1016" s="58">
        <v>43</v>
      </c>
      <c r="Q1016" s="59" t="s">
        <v>1616</v>
      </c>
      <c r="R1016" s="58">
        <v>2023</v>
      </c>
      <c r="S1016" s="58">
        <v>4</v>
      </c>
    </row>
    <row r="1017" spans="1:19" x14ac:dyDescent="0.25">
      <c r="A1017" s="58">
        <v>2510</v>
      </c>
      <c r="B1017" s="58" t="s">
        <v>75</v>
      </c>
      <c r="C1017" s="58" t="s">
        <v>13</v>
      </c>
      <c r="D1017" s="60">
        <v>29120</v>
      </c>
      <c r="E1017" s="58">
        <v>46</v>
      </c>
      <c r="F1017" s="58" t="s">
        <v>31</v>
      </c>
      <c r="G1017" s="58" t="s">
        <v>15</v>
      </c>
      <c r="H1017" s="58">
        <v>6</v>
      </c>
      <c r="I1017" s="58" t="s">
        <v>1578</v>
      </c>
      <c r="J1017" s="58" t="s">
        <v>1595</v>
      </c>
      <c r="K1017" s="60">
        <v>45354</v>
      </c>
      <c r="L1017" s="58" t="s">
        <v>16</v>
      </c>
      <c r="M1017" s="60">
        <v>45412</v>
      </c>
      <c r="N1017" s="58" t="s">
        <v>17</v>
      </c>
      <c r="O1017" s="58">
        <v>2500</v>
      </c>
      <c r="P1017" s="58">
        <v>58</v>
      </c>
      <c r="Q1017" s="59" t="s">
        <v>1616</v>
      </c>
      <c r="R1017" s="58">
        <v>2024</v>
      </c>
      <c r="S1017" s="58">
        <v>4</v>
      </c>
    </row>
    <row r="1018" spans="1:19" x14ac:dyDescent="0.25">
      <c r="A1018" s="58">
        <v>2605</v>
      </c>
      <c r="B1018" s="58" t="s">
        <v>210</v>
      </c>
      <c r="C1018" s="58" t="s">
        <v>13</v>
      </c>
      <c r="D1018" s="60">
        <v>36762</v>
      </c>
      <c r="E1018" s="58">
        <v>25</v>
      </c>
      <c r="F1018" s="58" t="s">
        <v>1591</v>
      </c>
      <c r="G1018" s="58" t="s">
        <v>15</v>
      </c>
      <c r="H1018" s="58">
        <v>20</v>
      </c>
      <c r="I1018" s="58" t="s">
        <v>1585</v>
      </c>
      <c r="J1018" s="58" t="s">
        <v>1595</v>
      </c>
      <c r="K1018" s="60">
        <v>45356</v>
      </c>
      <c r="L1018" s="58" t="s">
        <v>16</v>
      </c>
      <c r="M1018" s="60">
        <v>45412</v>
      </c>
      <c r="N1018" s="58" t="s">
        <v>17</v>
      </c>
      <c r="O1018" s="58">
        <v>3700</v>
      </c>
      <c r="P1018" s="58">
        <v>56</v>
      </c>
      <c r="Q1018" s="59" t="s">
        <v>1616</v>
      </c>
      <c r="R1018" s="58">
        <v>2024</v>
      </c>
      <c r="S1018" s="58">
        <v>4</v>
      </c>
    </row>
    <row r="1019" spans="1:19" x14ac:dyDescent="0.25">
      <c r="A1019" s="58">
        <v>2962</v>
      </c>
      <c r="B1019" s="58" t="s">
        <v>238</v>
      </c>
      <c r="C1019" s="58" t="s">
        <v>13</v>
      </c>
      <c r="D1019" s="60">
        <v>27397</v>
      </c>
      <c r="E1019" s="58">
        <v>51</v>
      </c>
      <c r="F1019" s="58" t="s">
        <v>1592</v>
      </c>
      <c r="G1019" s="58" t="s">
        <v>19</v>
      </c>
      <c r="H1019" s="58">
        <v>19</v>
      </c>
      <c r="I1019" s="58" t="s">
        <v>1581</v>
      </c>
      <c r="J1019" s="58" t="s">
        <v>1595</v>
      </c>
      <c r="K1019" s="60">
        <v>45354</v>
      </c>
      <c r="L1019" s="58" t="s">
        <v>16</v>
      </c>
      <c r="M1019" s="60">
        <v>45404</v>
      </c>
      <c r="N1019" s="58" t="s">
        <v>17</v>
      </c>
      <c r="O1019" s="58">
        <v>3100</v>
      </c>
      <c r="P1019" s="58">
        <v>50</v>
      </c>
      <c r="Q1019" s="59" t="s">
        <v>1616</v>
      </c>
      <c r="R1019" s="58">
        <v>2024</v>
      </c>
      <c r="S1019" s="58">
        <v>4</v>
      </c>
    </row>
    <row r="1020" spans="1:19" x14ac:dyDescent="0.25">
      <c r="A1020" s="58">
        <v>3022</v>
      </c>
      <c r="B1020" s="58" t="s">
        <v>240</v>
      </c>
      <c r="C1020" s="58" t="s">
        <v>13</v>
      </c>
      <c r="D1020" s="60">
        <v>37531</v>
      </c>
      <c r="E1020" s="58">
        <v>23</v>
      </c>
      <c r="F1020" s="58" t="s">
        <v>1591</v>
      </c>
      <c r="G1020" s="58" t="s">
        <v>18</v>
      </c>
      <c r="H1020" s="58">
        <v>0</v>
      </c>
      <c r="I1020" s="58" t="s">
        <v>1581</v>
      </c>
      <c r="J1020" s="58" t="s">
        <v>1595</v>
      </c>
      <c r="K1020" s="60">
        <v>45333</v>
      </c>
      <c r="L1020" s="58" t="s">
        <v>16</v>
      </c>
      <c r="M1020" s="60">
        <v>45393</v>
      </c>
      <c r="N1020" s="58" t="s">
        <v>17</v>
      </c>
      <c r="O1020" s="58">
        <v>3000</v>
      </c>
      <c r="P1020" s="58">
        <v>60</v>
      </c>
      <c r="Q1020" s="59" t="s">
        <v>1616</v>
      </c>
      <c r="R1020" s="58">
        <v>2024</v>
      </c>
      <c r="S1020" s="58">
        <v>4</v>
      </c>
    </row>
    <row r="1021" spans="1:19" x14ac:dyDescent="0.25">
      <c r="A1021" s="58">
        <v>3089</v>
      </c>
      <c r="B1021" s="58" t="s">
        <v>245</v>
      </c>
      <c r="C1021" s="58" t="s">
        <v>13</v>
      </c>
      <c r="D1021" s="60">
        <v>28172</v>
      </c>
      <c r="E1021" s="58">
        <v>49</v>
      </c>
      <c r="F1021" s="58" t="s">
        <v>31</v>
      </c>
      <c r="G1021" s="58" t="s">
        <v>15</v>
      </c>
      <c r="H1021" s="58">
        <v>18</v>
      </c>
      <c r="I1021" s="58" t="s">
        <v>1583</v>
      </c>
      <c r="J1021" s="58" t="s">
        <v>1595</v>
      </c>
      <c r="K1021" s="60">
        <v>45361</v>
      </c>
      <c r="L1021" s="58" t="s">
        <v>16</v>
      </c>
      <c r="M1021" s="60">
        <v>45412</v>
      </c>
      <c r="N1021" s="58" t="s">
        <v>17</v>
      </c>
      <c r="O1021" s="58">
        <v>3900</v>
      </c>
      <c r="P1021" s="58">
        <v>51</v>
      </c>
      <c r="Q1021" s="59" t="s">
        <v>1616</v>
      </c>
      <c r="R1021" s="58">
        <v>2024</v>
      </c>
      <c r="S1021" s="58">
        <v>4</v>
      </c>
    </row>
    <row r="1022" spans="1:19" x14ac:dyDescent="0.25">
      <c r="A1022" s="58">
        <v>3427</v>
      </c>
      <c r="B1022" s="58" t="s">
        <v>262</v>
      </c>
      <c r="C1022" s="58" t="s">
        <v>13</v>
      </c>
      <c r="D1022" s="60">
        <v>36985</v>
      </c>
      <c r="E1022" s="58">
        <v>25</v>
      </c>
      <c r="F1022" s="58" t="s">
        <v>1591</v>
      </c>
      <c r="G1022" s="58" t="s">
        <v>18</v>
      </c>
      <c r="H1022" s="58">
        <v>17</v>
      </c>
      <c r="I1022" s="58" t="s">
        <v>1578</v>
      </c>
      <c r="J1022" s="58" t="s">
        <v>1595</v>
      </c>
      <c r="K1022" s="60">
        <v>45363</v>
      </c>
      <c r="L1022" s="58" t="s">
        <v>16</v>
      </c>
      <c r="M1022" s="60">
        <v>45409</v>
      </c>
      <c r="N1022" s="58" t="s">
        <v>17</v>
      </c>
      <c r="O1022" s="58">
        <v>3100</v>
      </c>
      <c r="P1022" s="58">
        <v>46</v>
      </c>
      <c r="Q1022" s="59" t="s">
        <v>1616</v>
      </c>
      <c r="R1022" s="58">
        <v>2024</v>
      </c>
      <c r="S1022" s="58">
        <v>4</v>
      </c>
    </row>
    <row r="1023" spans="1:19" x14ac:dyDescent="0.25">
      <c r="A1023" s="58">
        <v>3644</v>
      </c>
      <c r="B1023" s="58" t="s">
        <v>275</v>
      </c>
      <c r="C1023" s="58" t="s">
        <v>13</v>
      </c>
      <c r="D1023" s="60">
        <v>33627</v>
      </c>
      <c r="E1023" s="58">
        <v>34</v>
      </c>
      <c r="F1023" s="58" t="s">
        <v>14</v>
      </c>
      <c r="G1023" s="58" t="s">
        <v>19</v>
      </c>
      <c r="H1023" s="58">
        <v>6</v>
      </c>
      <c r="I1023" s="58" t="s">
        <v>1590</v>
      </c>
      <c r="J1023" s="58" t="s">
        <v>1595</v>
      </c>
      <c r="K1023" s="60">
        <v>45352</v>
      </c>
      <c r="L1023" s="58" t="s">
        <v>16</v>
      </c>
      <c r="M1023" s="60">
        <v>45398</v>
      </c>
      <c r="N1023" s="58" t="s">
        <v>17</v>
      </c>
      <c r="O1023" s="58">
        <v>3600</v>
      </c>
      <c r="P1023" s="58">
        <v>46</v>
      </c>
      <c r="Q1023" s="59" t="s">
        <v>1616</v>
      </c>
      <c r="R1023" s="58">
        <v>2024</v>
      </c>
      <c r="S1023" s="58">
        <v>4</v>
      </c>
    </row>
    <row r="1024" spans="1:19" x14ac:dyDescent="0.25">
      <c r="A1024" s="58">
        <v>1206</v>
      </c>
      <c r="B1024" s="58" t="s">
        <v>1434</v>
      </c>
      <c r="C1024" s="58" t="s">
        <v>28</v>
      </c>
      <c r="D1024" s="60">
        <v>32234</v>
      </c>
      <c r="E1024" s="58">
        <v>38</v>
      </c>
      <c r="F1024" s="58" t="s">
        <v>14</v>
      </c>
      <c r="G1024" s="58" t="s">
        <v>19</v>
      </c>
      <c r="H1024" s="58">
        <v>1</v>
      </c>
      <c r="I1024" s="58" t="s">
        <v>1588</v>
      </c>
      <c r="J1024" s="58" t="s">
        <v>20</v>
      </c>
      <c r="K1024" s="60">
        <v>44986</v>
      </c>
      <c r="L1024" s="58" t="s">
        <v>16</v>
      </c>
      <c r="M1024" s="60">
        <v>45032</v>
      </c>
      <c r="N1024" s="58" t="s">
        <v>17</v>
      </c>
      <c r="O1024" s="58">
        <v>3100</v>
      </c>
      <c r="P1024" s="58">
        <v>46</v>
      </c>
      <c r="Q1024" s="59" t="s">
        <v>1616</v>
      </c>
      <c r="R1024" s="58">
        <v>2023</v>
      </c>
      <c r="S1024" s="58">
        <v>4</v>
      </c>
    </row>
    <row r="1025" spans="1:19" x14ac:dyDescent="0.25">
      <c r="A1025" s="58">
        <v>1356</v>
      </c>
      <c r="B1025" s="58" t="s">
        <v>957</v>
      </c>
      <c r="C1025" s="58" t="s">
        <v>28</v>
      </c>
      <c r="D1025" s="60">
        <v>31358</v>
      </c>
      <c r="E1025" s="58">
        <v>40</v>
      </c>
      <c r="F1025" s="58" t="s">
        <v>14</v>
      </c>
      <c r="G1025" s="58" t="s">
        <v>15</v>
      </c>
      <c r="H1025" s="58">
        <v>2</v>
      </c>
      <c r="I1025" s="58" t="s">
        <v>1585</v>
      </c>
      <c r="J1025" s="58" t="s">
        <v>1594</v>
      </c>
      <c r="K1025" s="60">
        <v>44985</v>
      </c>
      <c r="L1025" s="58" t="s">
        <v>16</v>
      </c>
      <c r="M1025" s="60">
        <v>45043</v>
      </c>
      <c r="N1025" s="58" t="s">
        <v>17</v>
      </c>
      <c r="O1025" s="58">
        <v>3700</v>
      </c>
      <c r="P1025" s="58">
        <v>58</v>
      </c>
      <c r="Q1025" s="59" t="s">
        <v>1616</v>
      </c>
      <c r="R1025" s="58">
        <v>2023</v>
      </c>
      <c r="S1025" s="58">
        <v>4</v>
      </c>
    </row>
    <row r="1026" spans="1:19" x14ac:dyDescent="0.25">
      <c r="A1026" s="58">
        <v>1531</v>
      </c>
      <c r="B1026" s="58" t="s">
        <v>164</v>
      </c>
      <c r="C1026" s="58" t="s">
        <v>28</v>
      </c>
      <c r="D1026" s="60">
        <v>37915</v>
      </c>
      <c r="E1026" s="58">
        <v>22</v>
      </c>
      <c r="F1026" s="58" t="s">
        <v>1591</v>
      </c>
      <c r="G1026" s="58" t="s">
        <v>21</v>
      </c>
      <c r="H1026" s="58">
        <v>6</v>
      </c>
      <c r="I1026" s="58" t="s">
        <v>1575</v>
      </c>
      <c r="J1026" s="58" t="s">
        <v>20</v>
      </c>
      <c r="K1026" s="60">
        <v>45352</v>
      </c>
      <c r="L1026" s="58" t="s">
        <v>16</v>
      </c>
      <c r="M1026" s="60">
        <v>45406</v>
      </c>
      <c r="N1026" s="58" t="s">
        <v>17</v>
      </c>
      <c r="O1026" s="58">
        <v>2200</v>
      </c>
      <c r="P1026" s="58">
        <v>54</v>
      </c>
      <c r="Q1026" s="59" t="s">
        <v>1616</v>
      </c>
      <c r="R1026" s="58">
        <v>2024</v>
      </c>
      <c r="S1026" s="58">
        <v>4</v>
      </c>
    </row>
    <row r="1027" spans="1:19" x14ac:dyDescent="0.25">
      <c r="A1027" s="58">
        <v>1611</v>
      </c>
      <c r="B1027" s="58" t="s">
        <v>167</v>
      </c>
      <c r="C1027" s="58" t="s">
        <v>28</v>
      </c>
      <c r="D1027" s="60">
        <v>35859</v>
      </c>
      <c r="E1027" s="58">
        <v>28</v>
      </c>
      <c r="F1027" s="58" t="s">
        <v>1591</v>
      </c>
      <c r="G1027" s="58" t="s">
        <v>15</v>
      </c>
      <c r="H1027" s="58">
        <v>11</v>
      </c>
      <c r="I1027" s="58" t="s">
        <v>1588</v>
      </c>
      <c r="J1027" s="58" t="s">
        <v>20</v>
      </c>
      <c r="K1027" s="60">
        <v>44991</v>
      </c>
      <c r="L1027" s="58" t="s">
        <v>16</v>
      </c>
      <c r="M1027" s="60">
        <v>45043</v>
      </c>
      <c r="N1027" s="58" t="s">
        <v>17</v>
      </c>
      <c r="O1027" s="58">
        <v>2100</v>
      </c>
      <c r="P1027" s="58">
        <v>52</v>
      </c>
      <c r="Q1027" s="59" t="s">
        <v>1616</v>
      </c>
      <c r="R1027" s="58">
        <v>2023</v>
      </c>
      <c r="S1027" s="58">
        <v>4</v>
      </c>
    </row>
    <row r="1028" spans="1:19" x14ac:dyDescent="0.25">
      <c r="A1028" s="58">
        <v>2034</v>
      </c>
      <c r="B1028" s="58" t="s">
        <v>41</v>
      </c>
      <c r="C1028" s="58" t="s">
        <v>28</v>
      </c>
      <c r="D1028" s="60">
        <v>32746</v>
      </c>
      <c r="E1028" s="58">
        <v>36</v>
      </c>
      <c r="F1028" s="58" t="s">
        <v>14</v>
      </c>
      <c r="G1028" s="58" t="s">
        <v>21</v>
      </c>
      <c r="H1028" s="58">
        <v>20</v>
      </c>
      <c r="I1028" s="58" t="s">
        <v>1581</v>
      </c>
      <c r="J1028" s="58" t="s">
        <v>1594</v>
      </c>
      <c r="K1028" s="60">
        <v>45336</v>
      </c>
      <c r="L1028" s="58" t="s">
        <v>16</v>
      </c>
      <c r="M1028" s="60">
        <v>45389</v>
      </c>
      <c r="N1028" s="58" t="s">
        <v>17</v>
      </c>
      <c r="O1028" s="58">
        <v>3900</v>
      </c>
      <c r="P1028" s="58">
        <v>53</v>
      </c>
      <c r="Q1028" s="59" t="s">
        <v>1616</v>
      </c>
      <c r="R1028" s="58">
        <v>2024</v>
      </c>
      <c r="S1028" s="58">
        <v>4</v>
      </c>
    </row>
    <row r="1029" spans="1:19" x14ac:dyDescent="0.25">
      <c r="A1029" s="58">
        <v>2083</v>
      </c>
      <c r="B1029" s="58" t="s">
        <v>42</v>
      </c>
      <c r="C1029" s="58" t="s">
        <v>28</v>
      </c>
      <c r="D1029" s="60">
        <v>34184</v>
      </c>
      <c r="E1029" s="58">
        <v>33</v>
      </c>
      <c r="F1029" s="58" t="s">
        <v>14</v>
      </c>
      <c r="G1029" s="58" t="s">
        <v>15</v>
      </c>
      <c r="H1029" s="58">
        <v>7</v>
      </c>
      <c r="I1029" s="58" t="s">
        <v>1582</v>
      </c>
      <c r="J1029" s="58" t="s">
        <v>1594</v>
      </c>
      <c r="K1029" s="60">
        <v>44992</v>
      </c>
      <c r="L1029" s="58" t="s">
        <v>16</v>
      </c>
      <c r="M1029" s="60">
        <v>45027</v>
      </c>
      <c r="N1029" s="58" t="s">
        <v>17</v>
      </c>
      <c r="O1029" s="58">
        <v>3400</v>
      </c>
      <c r="P1029" s="58">
        <v>35</v>
      </c>
      <c r="Q1029" s="59" t="s">
        <v>1616</v>
      </c>
      <c r="R1029" s="58">
        <v>2023</v>
      </c>
      <c r="S1029" s="58">
        <v>4</v>
      </c>
    </row>
    <row r="1030" spans="1:19" x14ac:dyDescent="0.25">
      <c r="A1030" s="58">
        <v>2748</v>
      </c>
      <c r="B1030" s="58" t="s">
        <v>84</v>
      </c>
      <c r="C1030" s="58" t="s">
        <v>28</v>
      </c>
      <c r="D1030" s="60">
        <v>37391</v>
      </c>
      <c r="E1030" s="58">
        <v>24</v>
      </c>
      <c r="F1030" s="58" t="s">
        <v>1591</v>
      </c>
      <c r="G1030" s="58" t="s">
        <v>19</v>
      </c>
      <c r="H1030" s="58">
        <v>1</v>
      </c>
      <c r="I1030" s="58" t="s">
        <v>1587</v>
      </c>
      <c r="J1030" s="58" t="s">
        <v>1657</v>
      </c>
      <c r="K1030" s="60">
        <v>44980</v>
      </c>
      <c r="L1030" s="58" t="s">
        <v>16</v>
      </c>
      <c r="M1030" s="60">
        <v>45036</v>
      </c>
      <c r="N1030" s="58" t="s">
        <v>17</v>
      </c>
      <c r="O1030" s="58">
        <v>3000</v>
      </c>
      <c r="P1030" s="58">
        <v>56</v>
      </c>
      <c r="Q1030" s="59" t="s">
        <v>1616</v>
      </c>
      <c r="R1030" s="58">
        <v>2023</v>
      </c>
      <c r="S1030" s="58">
        <v>4</v>
      </c>
    </row>
    <row r="1031" spans="1:19" x14ac:dyDescent="0.25">
      <c r="A1031" s="58">
        <v>3008</v>
      </c>
      <c r="B1031" s="58" t="s">
        <v>96</v>
      </c>
      <c r="C1031" s="58" t="s">
        <v>28</v>
      </c>
      <c r="D1031" s="60">
        <v>31089</v>
      </c>
      <c r="E1031" s="58">
        <v>41</v>
      </c>
      <c r="F1031" s="58" t="s">
        <v>31</v>
      </c>
      <c r="G1031" s="58" t="s">
        <v>19</v>
      </c>
      <c r="H1031" s="58">
        <v>8</v>
      </c>
      <c r="I1031" s="58" t="s">
        <v>1581</v>
      </c>
      <c r="J1031" s="58" t="s">
        <v>1657</v>
      </c>
      <c r="K1031" s="60">
        <v>45355</v>
      </c>
      <c r="L1031" s="58" t="s">
        <v>16</v>
      </c>
      <c r="M1031" s="60">
        <v>45392</v>
      </c>
      <c r="N1031" s="58" t="s">
        <v>17</v>
      </c>
      <c r="O1031" s="58">
        <v>3900</v>
      </c>
      <c r="P1031" s="58">
        <v>37</v>
      </c>
      <c r="Q1031" s="59" t="s">
        <v>1616</v>
      </c>
      <c r="R1031" s="58">
        <v>2024</v>
      </c>
      <c r="S1031" s="58">
        <v>4</v>
      </c>
    </row>
    <row r="1032" spans="1:19" x14ac:dyDescent="0.25">
      <c r="A1032" s="58">
        <v>3016</v>
      </c>
      <c r="B1032" s="58" t="s">
        <v>97</v>
      </c>
      <c r="C1032" s="58" t="s">
        <v>28</v>
      </c>
      <c r="D1032" s="60">
        <v>33595</v>
      </c>
      <c r="E1032" s="58">
        <v>34</v>
      </c>
      <c r="F1032" s="58" t="s">
        <v>14</v>
      </c>
      <c r="G1032" s="58" t="s">
        <v>19</v>
      </c>
      <c r="H1032" s="58">
        <v>16</v>
      </c>
      <c r="I1032" s="58" t="s">
        <v>1584</v>
      </c>
      <c r="J1032" s="58" t="s">
        <v>1657</v>
      </c>
      <c r="K1032" s="60">
        <v>44983</v>
      </c>
      <c r="L1032" s="58" t="s">
        <v>16</v>
      </c>
      <c r="M1032" s="60">
        <v>45041</v>
      </c>
      <c r="N1032" s="58" t="s">
        <v>17</v>
      </c>
      <c r="O1032" s="58">
        <v>2000</v>
      </c>
      <c r="P1032" s="58">
        <v>58</v>
      </c>
      <c r="Q1032" s="59" t="s">
        <v>1616</v>
      </c>
      <c r="R1032" s="58">
        <v>2023</v>
      </c>
      <c r="S1032" s="58">
        <v>4</v>
      </c>
    </row>
    <row r="1033" spans="1:19" x14ac:dyDescent="0.25">
      <c r="A1033" s="58">
        <v>3788</v>
      </c>
      <c r="B1033" s="58" t="s">
        <v>140</v>
      </c>
      <c r="C1033" s="58" t="s">
        <v>28</v>
      </c>
      <c r="D1033" s="60">
        <v>31620</v>
      </c>
      <c r="E1033" s="58">
        <v>40</v>
      </c>
      <c r="F1033" s="58" t="s">
        <v>14</v>
      </c>
      <c r="G1033" s="58" t="s">
        <v>21</v>
      </c>
      <c r="H1033" s="58">
        <v>10</v>
      </c>
      <c r="I1033" s="58" t="s">
        <v>1581</v>
      </c>
      <c r="J1033" s="58" t="s">
        <v>20</v>
      </c>
      <c r="K1033" s="60">
        <v>44975</v>
      </c>
      <c r="L1033" s="58" t="s">
        <v>16</v>
      </c>
      <c r="M1033" s="60">
        <v>45028</v>
      </c>
      <c r="N1033" s="58" t="s">
        <v>17</v>
      </c>
      <c r="O1033" s="58">
        <v>2000</v>
      </c>
      <c r="P1033" s="58">
        <v>53</v>
      </c>
      <c r="Q1033" s="59" t="s">
        <v>1616</v>
      </c>
      <c r="R1033" s="58">
        <v>2023</v>
      </c>
      <c r="S1033" s="58">
        <v>4</v>
      </c>
    </row>
    <row r="1034" spans="1:19" x14ac:dyDescent="0.25">
      <c r="A1034" s="58">
        <v>1648</v>
      </c>
      <c r="B1034" s="58" t="s">
        <v>169</v>
      </c>
      <c r="C1034" s="58" t="s">
        <v>28</v>
      </c>
      <c r="D1034" s="60">
        <v>35839</v>
      </c>
      <c r="E1034" s="58">
        <v>28</v>
      </c>
      <c r="F1034" s="58" t="s">
        <v>1591</v>
      </c>
      <c r="G1034" s="58" t="s">
        <v>21</v>
      </c>
      <c r="H1034" s="58">
        <v>14</v>
      </c>
      <c r="I1034" s="58" t="s">
        <v>1590</v>
      </c>
      <c r="J1034" s="58" t="s">
        <v>1595</v>
      </c>
      <c r="K1034" s="60">
        <v>45370</v>
      </c>
      <c r="L1034" s="58" t="s">
        <v>16</v>
      </c>
      <c r="M1034" s="60">
        <v>45400</v>
      </c>
      <c r="N1034" s="58" t="s">
        <v>17</v>
      </c>
      <c r="O1034" s="58">
        <v>3700</v>
      </c>
      <c r="P1034" s="58">
        <v>30</v>
      </c>
      <c r="Q1034" s="59" t="s">
        <v>1616</v>
      </c>
      <c r="R1034" s="58">
        <v>2024</v>
      </c>
      <c r="S1034" s="58">
        <v>4</v>
      </c>
    </row>
    <row r="1035" spans="1:19" x14ac:dyDescent="0.25">
      <c r="A1035" s="58">
        <v>1654</v>
      </c>
      <c r="B1035" s="58" t="s">
        <v>171</v>
      </c>
      <c r="C1035" s="58" t="s">
        <v>28</v>
      </c>
      <c r="D1035" s="60">
        <v>27800</v>
      </c>
      <c r="E1035" s="58">
        <v>50</v>
      </c>
      <c r="F1035" s="58" t="s">
        <v>31</v>
      </c>
      <c r="G1035" s="58" t="s">
        <v>15</v>
      </c>
      <c r="H1035" s="58">
        <v>17</v>
      </c>
      <c r="I1035" s="58" t="s">
        <v>1588</v>
      </c>
      <c r="J1035" s="58" t="s">
        <v>1595</v>
      </c>
      <c r="K1035" s="60">
        <v>45374</v>
      </c>
      <c r="L1035" s="58" t="s">
        <v>16</v>
      </c>
      <c r="M1035" s="60">
        <v>45405</v>
      </c>
      <c r="N1035" s="58" t="s">
        <v>17</v>
      </c>
      <c r="O1035" s="58">
        <v>2600</v>
      </c>
      <c r="P1035" s="58">
        <v>31</v>
      </c>
      <c r="Q1035" s="59" t="s">
        <v>1616</v>
      </c>
      <c r="R1035" s="58">
        <v>2024</v>
      </c>
      <c r="S1035" s="58">
        <v>4</v>
      </c>
    </row>
    <row r="1036" spans="1:19" x14ac:dyDescent="0.25">
      <c r="A1036" s="58">
        <v>2906</v>
      </c>
      <c r="B1036" s="58" t="s">
        <v>235</v>
      </c>
      <c r="C1036" s="58" t="s">
        <v>28</v>
      </c>
      <c r="D1036" s="60">
        <v>35942</v>
      </c>
      <c r="E1036" s="58">
        <v>28</v>
      </c>
      <c r="F1036" s="58" t="s">
        <v>1591</v>
      </c>
      <c r="G1036" s="58" t="s">
        <v>21</v>
      </c>
      <c r="H1036" s="58">
        <v>8</v>
      </c>
      <c r="I1036" s="58" t="s">
        <v>1586</v>
      </c>
      <c r="J1036" s="58" t="s">
        <v>1595</v>
      </c>
      <c r="K1036" s="60">
        <v>45358</v>
      </c>
      <c r="L1036" s="58" t="s">
        <v>16</v>
      </c>
      <c r="M1036" s="60">
        <v>45401</v>
      </c>
      <c r="N1036" s="58" t="s">
        <v>17</v>
      </c>
      <c r="O1036" s="58">
        <v>3800</v>
      </c>
      <c r="P1036" s="58">
        <v>43</v>
      </c>
      <c r="Q1036" s="59" t="s">
        <v>1616</v>
      </c>
      <c r="R1036" s="58">
        <v>2024</v>
      </c>
      <c r="S1036" s="58">
        <v>4</v>
      </c>
    </row>
    <row r="1037" spans="1:19" x14ac:dyDescent="0.25">
      <c r="A1037" s="58">
        <v>2948</v>
      </c>
      <c r="B1037" s="58" t="s">
        <v>237</v>
      </c>
      <c r="C1037" s="58" t="s">
        <v>28</v>
      </c>
      <c r="D1037" s="60">
        <v>37808</v>
      </c>
      <c r="E1037" s="58">
        <v>23</v>
      </c>
      <c r="F1037" s="58" t="s">
        <v>1591</v>
      </c>
      <c r="G1037" s="58" t="s">
        <v>19</v>
      </c>
      <c r="H1037" s="58">
        <v>12</v>
      </c>
      <c r="I1037" s="58" t="s">
        <v>1583</v>
      </c>
      <c r="J1037" s="58" t="s">
        <v>1595</v>
      </c>
      <c r="K1037" s="60">
        <v>44972</v>
      </c>
      <c r="L1037" s="58" t="s">
        <v>16</v>
      </c>
      <c r="M1037" s="60">
        <v>45020</v>
      </c>
      <c r="N1037" s="58" t="s">
        <v>17</v>
      </c>
      <c r="O1037" s="58">
        <v>3800</v>
      </c>
      <c r="P1037" s="58">
        <v>48</v>
      </c>
      <c r="Q1037" s="59" t="s">
        <v>1616</v>
      </c>
      <c r="R1037" s="58">
        <v>2023</v>
      </c>
      <c r="S1037" s="58">
        <v>4</v>
      </c>
    </row>
    <row r="1038" spans="1:19" x14ac:dyDescent="0.25">
      <c r="A1038" s="58">
        <v>3157</v>
      </c>
      <c r="B1038" s="58" t="s">
        <v>249</v>
      </c>
      <c r="C1038" s="58" t="s">
        <v>28</v>
      </c>
      <c r="D1038" s="60">
        <v>31730</v>
      </c>
      <c r="E1038" s="58">
        <v>39</v>
      </c>
      <c r="F1038" s="58" t="s">
        <v>14</v>
      </c>
      <c r="G1038" s="58" t="s">
        <v>21</v>
      </c>
      <c r="H1038" s="58">
        <v>20</v>
      </c>
      <c r="I1038" s="58" t="s">
        <v>1582</v>
      </c>
      <c r="J1038" s="58" t="s">
        <v>1595</v>
      </c>
      <c r="K1038" s="60">
        <v>45355</v>
      </c>
      <c r="L1038" s="58" t="s">
        <v>16</v>
      </c>
      <c r="M1038" s="60">
        <v>45399</v>
      </c>
      <c r="N1038" s="58" t="s">
        <v>17</v>
      </c>
      <c r="O1038" s="58">
        <v>2500</v>
      </c>
      <c r="P1038" s="58">
        <v>44</v>
      </c>
      <c r="Q1038" s="59" t="s">
        <v>1616</v>
      </c>
      <c r="R1038" s="58">
        <v>2024</v>
      </c>
      <c r="S1038" s="58">
        <v>4</v>
      </c>
    </row>
    <row r="1039" spans="1:19" x14ac:dyDescent="0.25">
      <c r="A1039" s="58">
        <v>3230</v>
      </c>
      <c r="B1039" s="58" t="s">
        <v>111</v>
      </c>
      <c r="C1039" s="58" t="s">
        <v>28</v>
      </c>
      <c r="D1039" s="60">
        <v>37553</v>
      </c>
      <c r="E1039" s="58">
        <v>23</v>
      </c>
      <c r="F1039" s="58" t="s">
        <v>1591</v>
      </c>
      <c r="G1039" s="58" t="s">
        <v>21</v>
      </c>
      <c r="H1039" s="58">
        <v>11</v>
      </c>
      <c r="I1039" s="58" t="s">
        <v>1576</v>
      </c>
      <c r="J1039" s="58" t="s">
        <v>1595</v>
      </c>
      <c r="K1039" s="60">
        <v>44991</v>
      </c>
      <c r="L1039" s="58" t="s">
        <v>16</v>
      </c>
      <c r="M1039" s="60">
        <v>45039</v>
      </c>
      <c r="N1039" s="58" t="s">
        <v>17</v>
      </c>
      <c r="O1039" s="58">
        <v>2200</v>
      </c>
      <c r="P1039" s="58">
        <v>48</v>
      </c>
      <c r="Q1039" s="59" t="s">
        <v>1616</v>
      </c>
      <c r="R1039" s="58">
        <v>2023</v>
      </c>
      <c r="S1039" s="58">
        <v>4</v>
      </c>
    </row>
    <row r="1040" spans="1:19" x14ac:dyDescent="0.25">
      <c r="A1040" s="58">
        <v>3297</v>
      </c>
      <c r="B1040" s="58" t="s">
        <v>117</v>
      </c>
      <c r="C1040" s="58" t="s">
        <v>28</v>
      </c>
      <c r="D1040" s="60">
        <v>31167</v>
      </c>
      <c r="E1040" s="58">
        <v>41</v>
      </c>
      <c r="F1040" s="58" t="s">
        <v>14</v>
      </c>
      <c r="G1040" s="58" t="s">
        <v>21</v>
      </c>
      <c r="H1040" s="58">
        <v>9</v>
      </c>
      <c r="I1040" s="58" t="s">
        <v>1581</v>
      </c>
      <c r="J1040" s="58" t="s">
        <v>1595</v>
      </c>
      <c r="K1040" s="60">
        <v>45370</v>
      </c>
      <c r="L1040" s="58" t="s">
        <v>16</v>
      </c>
      <c r="M1040" s="60">
        <v>45407</v>
      </c>
      <c r="N1040" s="58" t="s">
        <v>17</v>
      </c>
      <c r="O1040" s="58">
        <v>2100</v>
      </c>
      <c r="P1040" s="58">
        <v>37</v>
      </c>
      <c r="Q1040" s="59" t="s">
        <v>1616</v>
      </c>
      <c r="R1040" s="58">
        <v>2024</v>
      </c>
      <c r="S1040" s="58">
        <v>4</v>
      </c>
    </row>
    <row r="1041" spans="1:19" x14ac:dyDescent="0.25">
      <c r="A1041" s="58">
        <v>3465</v>
      </c>
      <c r="B1041" s="58" t="s">
        <v>167</v>
      </c>
      <c r="C1041" s="58" t="s">
        <v>28</v>
      </c>
      <c r="D1041" s="60">
        <v>32330</v>
      </c>
      <c r="E1041" s="58">
        <v>38</v>
      </c>
      <c r="F1041" s="58" t="s">
        <v>14</v>
      </c>
      <c r="G1041" s="58" t="s">
        <v>21</v>
      </c>
      <c r="H1041" s="58">
        <v>16</v>
      </c>
      <c r="I1041" s="58" t="s">
        <v>1589</v>
      </c>
      <c r="J1041" s="58" t="s">
        <v>1595</v>
      </c>
      <c r="K1041" s="60">
        <v>44981</v>
      </c>
      <c r="L1041" s="58" t="s">
        <v>16</v>
      </c>
      <c r="M1041" s="60">
        <v>45024</v>
      </c>
      <c r="N1041" s="58" t="s">
        <v>17</v>
      </c>
      <c r="O1041" s="58">
        <v>3800</v>
      </c>
      <c r="P1041" s="58">
        <v>43</v>
      </c>
      <c r="Q1041" s="59" t="s">
        <v>1616</v>
      </c>
      <c r="R1041" s="58">
        <v>2023</v>
      </c>
      <c r="S1041" s="58">
        <v>4</v>
      </c>
    </row>
    <row r="1042" spans="1:19" x14ac:dyDescent="0.25">
      <c r="A1042" s="58">
        <v>3610</v>
      </c>
      <c r="B1042" s="58" t="s">
        <v>271</v>
      </c>
      <c r="C1042" s="58" t="s">
        <v>28</v>
      </c>
      <c r="D1042" s="60">
        <v>37377</v>
      </c>
      <c r="E1042" s="58">
        <v>24</v>
      </c>
      <c r="F1042" s="58" t="s">
        <v>1591</v>
      </c>
      <c r="G1042" s="58" t="s">
        <v>15</v>
      </c>
      <c r="H1042" s="58">
        <v>4</v>
      </c>
      <c r="I1042" s="58" t="s">
        <v>1581</v>
      </c>
      <c r="J1042" s="58" t="s">
        <v>1595</v>
      </c>
      <c r="K1042" s="60">
        <v>45328</v>
      </c>
      <c r="L1042" s="58" t="s">
        <v>16</v>
      </c>
      <c r="M1042" s="60">
        <v>45387</v>
      </c>
      <c r="N1042" s="58" t="s">
        <v>17</v>
      </c>
      <c r="O1042" s="58">
        <v>3400</v>
      </c>
      <c r="P1042" s="58">
        <v>59</v>
      </c>
      <c r="Q1042" s="59" t="s">
        <v>1616</v>
      </c>
      <c r="R1042" s="58">
        <v>2024</v>
      </c>
      <c r="S1042" s="58">
        <v>4</v>
      </c>
    </row>
    <row r="1043" spans="1:19" x14ac:dyDescent="0.25">
      <c r="A1043" s="58">
        <v>3737</v>
      </c>
      <c r="B1043" s="58" t="s">
        <v>282</v>
      </c>
      <c r="C1043" s="58" t="s">
        <v>28</v>
      </c>
      <c r="D1043" s="60">
        <v>27582</v>
      </c>
      <c r="E1043" s="58">
        <v>51</v>
      </c>
      <c r="F1043" s="58" t="s">
        <v>31</v>
      </c>
      <c r="G1043" s="58" t="s">
        <v>18</v>
      </c>
      <c r="H1043" s="58">
        <v>2</v>
      </c>
      <c r="I1043" s="58" t="s">
        <v>1576</v>
      </c>
      <c r="J1043" s="58" t="s">
        <v>1595</v>
      </c>
      <c r="K1043" s="60">
        <v>44991</v>
      </c>
      <c r="L1043" s="58" t="s">
        <v>16</v>
      </c>
      <c r="M1043" s="60">
        <v>45035</v>
      </c>
      <c r="N1043" s="58" t="s">
        <v>17</v>
      </c>
      <c r="O1043" s="58">
        <v>3100</v>
      </c>
      <c r="P1043" s="58">
        <v>44</v>
      </c>
      <c r="Q1043" s="59" t="s">
        <v>1616</v>
      </c>
      <c r="R1043" s="58">
        <v>2023</v>
      </c>
      <c r="S1043" s="58">
        <v>4</v>
      </c>
    </row>
    <row r="1044" spans="1:19" x14ac:dyDescent="0.25">
      <c r="A1044" s="58">
        <v>3798</v>
      </c>
      <c r="B1044" s="58" t="s">
        <v>285</v>
      </c>
      <c r="C1044" s="58" t="s">
        <v>28</v>
      </c>
      <c r="D1044" s="60">
        <v>28561</v>
      </c>
      <c r="E1044" s="58">
        <v>48</v>
      </c>
      <c r="F1044" s="58" t="s">
        <v>31</v>
      </c>
      <c r="G1044" s="58" t="s">
        <v>15</v>
      </c>
      <c r="H1044" s="58">
        <v>9</v>
      </c>
      <c r="I1044" s="58" t="s">
        <v>1588</v>
      </c>
      <c r="J1044" s="58" t="s">
        <v>1595</v>
      </c>
      <c r="K1044" s="60">
        <v>45347</v>
      </c>
      <c r="L1044" s="58" t="s">
        <v>16</v>
      </c>
      <c r="M1044" s="60">
        <v>45404</v>
      </c>
      <c r="N1044" s="58" t="s">
        <v>17</v>
      </c>
      <c r="O1044" s="58">
        <v>3700</v>
      </c>
      <c r="P1044" s="58">
        <v>57</v>
      </c>
      <c r="Q1044" s="59" t="s">
        <v>1616</v>
      </c>
      <c r="R1044" s="58">
        <v>2024</v>
      </c>
      <c r="S1044" s="58">
        <v>4</v>
      </c>
    </row>
    <row r="1045" spans="1:19" x14ac:dyDescent="0.25">
      <c r="A1045" s="58">
        <v>3877</v>
      </c>
      <c r="B1045" s="58" t="s">
        <v>292</v>
      </c>
      <c r="C1045" s="58" t="s">
        <v>28</v>
      </c>
      <c r="D1045" s="60">
        <v>32194</v>
      </c>
      <c r="E1045" s="58">
        <v>38</v>
      </c>
      <c r="F1045" s="58" t="s">
        <v>14</v>
      </c>
      <c r="G1045" s="58" t="s">
        <v>15</v>
      </c>
      <c r="H1045" s="58">
        <v>10</v>
      </c>
      <c r="I1045" s="58" t="s">
        <v>1584</v>
      </c>
      <c r="J1045" s="58" t="s">
        <v>1595</v>
      </c>
      <c r="K1045" s="60">
        <v>44977</v>
      </c>
      <c r="L1045" s="58" t="s">
        <v>16</v>
      </c>
      <c r="M1045" s="60">
        <v>45023</v>
      </c>
      <c r="N1045" s="58" t="s">
        <v>17</v>
      </c>
      <c r="O1045" s="58">
        <v>3200</v>
      </c>
      <c r="P1045" s="58">
        <v>46</v>
      </c>
      <c r="Q1045" s="59" t="s">
        <v>1616</v>
      </c>
      <c r="R1045" s="58">
        <v>2023</v>
      </c>
      <c r="S1045" s="58">
        <v>4</v>
      </c>
    </row>
    <row r="1046" spans="1:19" x14ac:dyDescent="0.25">
      <c r="A1046" s="58">
        <v>3937</v>
      </c>
      <c r="B1046" s="58" t="s">
        <v>295</v>
      </c>
      <c r="C1046" s="58" t="s">
        <v>28</v>
      </c>
      <c r="D1046" s="60">
        <v>34082</v>
      </c>
      <c r="E1046" s="58">
        <v>33</v>
      </c>
      <c r="F1046" s="58" t="s">
        <v>14</v>
      </c>
      <c r="G1046" s="58" t="s">
        <v>21</v>
      </c>
      <c r="H1046" s="58">
        <v>7</v>
      </c>
      <c r="I1046" s="58" t="s">
        <v>1580</v>
      </c>
      <c r="J1046" s="58" t="s">
        <v>1595</v>
      </c>
      <c r="K1046" s="60">
        <v>44990</v>
      </c>
      <c r="L1046" s="58" t="s">
        <v>16</v>
      </c>
      <c r="M1046" s="60">
        <v>45043</v>
      </c>
      <c r="N1046" s="58" t="s">
        <v>17</v>
      </c>
      <c r="O1046" s="58">
        <v>3200</v>
      </c>
      <c r="P1046" s="58">
        <v>53</v>
      </c>
      <c r="Q1046" s="59" t="s">
        <v>1616</v>
      </c>
      <c r="R1046" s="58">
        <v>2023</v>
      </c>
      <c r="S1046" s="58">
        <v>4</v>
      </c>
    </row>
    <row r="1047" spans="1:19" x14ac:dyDescent="0.25">
      <c r="A1047" s="58">
        <v>1380</v>
      </c>
      <c r="B1047" s="58" t="s">
        <v>762</v>
      </c>
      <c r="C1047" s="58" t="s">
        <v>28</v>
      </c>
      <c r="D1047" s="60">
        <v>28243</v>
      </c>
      <c r="E1047" s="58">
        <v>49</v>
      </c>
      <c r="F1047" s="58" t="s">
        <v>31</v>
      </c>
      <c r="G1047" s="58" t="s">
        <v>21</v>
      </c>
      <c r="H1047" s="58">
        <v>16</v>
      </c>
      <c r="I1047" s="58" t="s">
        <v>1585</v>
      </c>
      <c r="J1047" s="58" t="s">
        <v>1594</v>
      </c>
      <c r="K1047" s="60">
        <v>45362</v>
      </c>
      <c r="L1047" s="58" t="s">
        <v>26</v>
      </c>
      <c r="M1047" s="60">
        <v>45419</v>
      </c>
      <c r="N1047" s="58" t="s">
        <v>1668</v>
      </c>
      <c r="O1047" s="58">
        <v>3100</v>
      </c>
      <c r="P1047" s="58">
        <v>57</v>
      </c>
      <c r="Q1047" s="59" t="s">
        <v>1598</v>
      </c>
      <c r="R1047" s="58">
        <v>2024</v>
      </c>
      <c r="S1047" s="58">
        <v>5</v>
      </c>
    </row>
    <row r="1048" spans="1:19" x14ac:dyDescent="0.25">
      <c r="A1048" s="58">
        <v>1430</v>
      </c>
      <c r="B1048" s="58" t="s">
        <v>641</v>
      </c>
      <c r="C1048" s="58" t="s">
        <v>28</v>
      </c>
      <c r="D1048" s="60">
        <v>28044</v>
      </c>
      <c r="E1048" s="58">
        <v>49</v>
      </c>
      <c r="F1048" s="58" t="s">
        <v>31</v>
      </c>
      <c r="G1048" s="58" t="s">
        <v>21</v>
      </c>
      <c r="H1048" s="58">
        <v>4</v>
      </c>
      <c r="I1048" s="58" t="s">
        <v>1581</v>
      </c>
      <c r="J1048" s="58" t="s">
        <v>1594</v>
      </c>
      <c r="K1048" s="60">
        <v>45017</v>
      </c>
      <c r="L1048" s="58" t="s">
        <v>26</v>
      </c>
      <c r="M1048" s="60">
        <v>45059</v>
      </c>
      <c r="N1048" s="58" t="s">
        <v>1668</v>
      </c>
      <c r="O1048" s="58">
        <v>3700</v>
      </c>
      <c r="P1048" s="58">
        <v>42</v>
      </c>
      <c r="Q1048" s="59" t="s">
        <v>1598</v>
      </c>
      <c r="R1048" s="58">
        <v>2023</v>
      </c>
      <c r="S1048" s="58">
        <v>5</v>
      </c>
    </row>
    <row r="1049" spans="1:19" x14ac:dyDescent="0.25">
      <c r="A1049" s="58">
        <v>1464</v>
      </c>
      <c r="B1049" s="58" t="s">
        <v>901</v>
      </c>
      <c r="C1049" s="58" t="s">
        <v>28</v>
      </c>
      <c r="D1049" s="60">
        <v>29654</v>
      </c>
      <c r="E1049" s="58">
        <v>45</v>
      </c>
      <c r="F1049" s="58" t="s">
        <v>31</v>
      </c>
      <c r="G1049" s="58" t="s">
        <v>21</v>
      </c>
      <c r="H1049" s="58">
        <v>17</v>
      </c>
      <c r="I1049" s="58" t="s">
        <v>1590</v>
      </c>
      <c r="J1049" s="58" t="s">
        <v>1594</v>
      </c>
      <c r="K1049" s="60">
        <v>45396</v>
      </c>
      <c r="L1049" s="58" t="s">
        <v>26</v>
      </c>
      <c r="M1049" s="60">
        <v>45442</v>
      </c>
      <c r="N1049" s="58" t="s">
        <v>1668</v>
      </c>
      <c r="O1049" s="58">
        <v>3500</v>
      </c>
      <c r="P1049" s="58">
        <v>46</v>
      </c>
      <c r="Q1049" s="59" t="s">
        <v>1598</v>
      </c>
      <c r="R1049" s="58">
        <v>2024</v>
      </c>
      <c r="S1049" s="58">
        <v>5</v>
      </c>
    </row>
    <row r="1050" spans="1:19" x14ac:dyDescent="0.25">
      <c r="A1050" s="58">
        <v>1511</v>
      </c>
      <c r="B1050" s="58" t="s">
        <v>164</v>
      </c>
      <c r="C1050" s="58" t="s">
        <v>28</v>
      </c>
      <c r="D1050" s="60">
        <v>28456</v>
      </c>
      <c r="E1050" s="58">
        <v>48</v>
      </c>
      <c r="F1050" s="58" t="s">
        <v>31</v>
      </c>
      <c r="G1050" s="58" t="s">
        <v>21</v>
      </c>
      <c r="H1050" s="58">
        <v>15</v>
      </c>
      <c r="I1050" s="58" t="s">
        <v>1582</v>
      </c>
      <c r="J1050" s="58" t="s">
        <v>1594</v>
      </c>
      <c r="K1050" s="60">
        <v>45025</v>
      </c>
      <c r="L1050" s="58" t="s">
        <v>26</v>
      </c>
      <c r="M1050" s="60">
        <v>45067</v>
      </c>
      <c r="N1050" s="58" t="s">
        <v>1668</v>
      </c>
      <c r="O1050" s="58">
        <v>3400</v>
      </c>
      <c r="P1050" s="58">
        <v>42</v>
      </c>
      <c r="Q1050" s="59" t="s">
        <v>1598</v>
      </c>
      <c r="R1050" s="58">
        <v>2023</v>
      </c>
      <c r="S1050" s="58">
        <v>5</v>
      </c>
    </row>
    <row r="1051" spans="1:19" x14ac:dyDescent="0.25">
      <c r="A1051" s="58">
        <v>1659</v>
      </c>
      <c r="B1051" s="58" t="s">
        <v>979</v>
      </c>
      <c r="C1051" s="58" t="s">
        <v>28</v>
      </c>
      <c r="D1051" s="60">
        <v>29260</v>
      </c>
      <c r="E1051" s="58">
        <v>46</v>
      </c>
      <c r="F1051" s="58" t="s">
        <v>31</v>
      </c>
      <c r="G1051" s="58" t="s">
        <v>18</v>
      </c>
      <c r="H1051" s="58">
        <v>18</v>
      </c>
      <c r="I1051" s="58" t="s">
        <v>1584</v>
      </c>
      <c r="J1051" s="58" t="s">
        <v>1594</v>
      </c>
      <c r="K1051" s="60">
        <v>45380</v>
      </c>
      <c r="L1051" s="58" t="s">
        <v>26</v>
      </c>
      <c r="M1051" s="60">
        <v>45440</v>
      </c>
      <c r="N1051" s="58" t="s">
        <v>1668</v>
      </c>
      <c r="O1051" s="58">
        <v>3200</v>
      </c>
      <c r="P1051" s="58">
        <v>60</v>
      </c>
      <c r="Q1051" s="59" t="s">
        <v>1598</v>
      </c>
      <c r="R1051" s="58">
        <v>2024</v>
      </c>
      <c r="S1051" s="58">
        <v>5</v>
      </c>
    </row>
    <row r="1052" spans="1:19" x14ac:dyDescent="0.25">
      <c r="A1052" s="58">
        <v>1668</v>
      </c>
      <c r="B1052" s="58" t="s">
        <v>980</v>
      </c>
      <c r="C1052" s="58" t="s">
        <v>28</v>
      </c>
      <c r="D1052" s="60">
        <v>27731</v>
      </c>
      <c r="E1052" s="58">
        <v>50</v>
      </c>
      <c r="F1052" s="58" t="s">
        <v>31</v>
      </c>
      <c r="G1052" s="58" t="s">
        <v>15</v>
      </c>
      <c r="H1052" s="58">
        <v>18</v>
      </c>
      <c r="I1052" s="58" t="s">
        <v>1583</v>
      </c>
      <c r="J1052" s="58" t="s">
        <v>1594</v>
      </c>
      <c r="K1052" s="60">
        <v>45003</v>
      </c>
      <c r="L1052" s="58" t="s">
        <v>26</v>
      </c>
      <c r="M1052" s="60">
        <v>45059</v>
      </c>
      <c r="N1052" s="58" t="s">
        <v>1668</v>
      </c>
      <c r="O1052" s="58">
        <v>3800</v>
      </c>
      <c r="P1052" s="58">
        <v>56</v>
      </c>
      <c r="Q1052" s="59" t="s">
        <v>1598</v>
      </c>
      <c r="R1052" s="58">
        <v>2023</v>
      </c>
      <c r="S1052" s="58">
        <v>5</v>
      </c>
    </row>
    <row r="1053" spans="1:19" x14ac:dyDescent="0.25">
      <c r="A1053" s="58">
        <v>1775</v>
      </c>
      <c r="B1053" s="58" t="s">
        <v>430</v>
      </c>
      <c r="C1053" s="58" t="s">
        <v>28</v>
      </c>
      <c r="D1053" s="60">
        <v>28465</v>
      </c>
      <c r="E1053" s="58">
        <v>48</v>
      </c>
      <c r="F1053" s="58" t="s">
        <v>31</v>
      </c>
      <c r="G1053" s="58" t="s">
        <v>19</v>
      </c>
      <c r="H1053" s="58">
        <v>15</v>
      </c>
      <c r="I1053" s="58" t="s">
        <v>1579</v>
      </c>
      <c r="J1053" s="58" t="s">
        <v>1594</v>
      </c>
      <c r="K1053" s="60">
        <v>45018</v>
      </c>
      <c r="L1053" s="58" t="s">
        <v>26</v>
      </c>
      <c r="M1053" s="60">
        <v>45070</v>
      </c>
      <c r="N1053" s="58" t="s">
        <v>1668</v>
      </c>
      <c r="O1053" s="58">
        <v>2700</v>
      </c>
      <c r="P1053" s="58">
        <v>52</v>
      </c>
      <c r="Q1053" s="59" t="s">
        <v>1598</v>
      </c>
      <c r="R1053" s="58">
        <v>2023</v>
      </c>
      <c r="S1053" s="58">
        <v>5</v>
      </c>
    </row>
    <row r="1054" spans="1:19" x14ac:dyDescent="0.25">
      <c r="A1054" s="58">
        <v>1818</v>
      </c>
      <c r="B1054" s="58" t="s">
        <v>927</v>
      </c>
      <c r="C1054" s="58" t="s">
        <v>28</v>
      </c>
      <c r="D1054" s="60">
        <v>29461</v>
      </c>
      <c r="E1054" s="58">
        <v>45</v>
      </c>
      <c r="F1054" s="58" t="s">
        <v>31</v>
      </c>
      <c r="G1054" s="58" t="s">
        <v>19</v>
      </c>
      <c r="H1054" s="58">
        <v>6</v>
      </c>
      <c r="I1054" s="58" t="s">
        <v>1579</v>
      </c>
      <c r="J1054" s="58" t="s">
        <v>1594</v>
      </c>
      <c r="K1054" s="60">
        <v>45383</v>
      </c>
      <c r="L1054" s="58" t="s">
        <v>26</v>
      </c>
      <c r="M1054" s="60">
        <v>45440</v>
      </c>
      <c r="N1054" s="58" t="s">
        <v>1668</v>
      </c>
      <c r="O1054" s="58">
        <v>3600</v>
      </c>
      <c r="P1054" s="58">
        <v>57</v>
      </c>
      <c r="Q1054" s="59" t="s">
        <v>1598</v>
      </c>
      <c r="R1054" s="58">
        <v>2024</v>
      </c>
      <c r="S1054" s="58">
        <v>5</v>
      </c>
    </row>
    <row r="1055" spans="1:19" x14ac:dyDescent="0.25">
      <c r="A1055" s="58">
        <v>1980</v>
      </c>
      <c r="B1055" s="58" t="s">
        <v>996</v>
      </c>
      <c r="C1055" s="58" t="s">
        <v>28</v>
      </c>
      <c r="D1055" s="60">
        <v>28389</v>
      </c>
      <c r="E1055" s="58">
        <v>48</v>
      </c>
      <c r="F1055" s="58" t="s">
        <v>31</v>
      </c>
      <c r="G1055" s="58" t="s">
        <v>19</v>
      </c>
      <c r="H1055" s="58">
        <v>16</v>
      </c>
      <c r="I1055" s="58" t="s">
        <v>1583</v>
      </c>
      <c r="J1055" s="58" t="s">
        <v>1594</v>
      </c>
      <c r="K1055" s="60">
        <v>45385</v>
      </c>
      <c r="L1055" s="58" t="s">
        <v>26</v>
      </c>
      <c r="M1055" s="60">
        <v>45443</v>
      </c>
      <c r="N1055" s="58" t="s">
        <v>1668</v>
      </c>
      <c r="O1055" s="58">
        <v>2200</v>
      </c>
      <c r="P1055" s="58">
        <v>58</v>
      </c>
      <c r="Q1055" s="59" t="s">
        <v>1598</v>
      </c>
      <c r="R1055" s="58">
        <v>2024</v>
      </c>
      <c r="S1055" s="58">
        <v>5</v>
      </c>
    </row>
    <row r="1056" spans="1:19" x14ac:dyDescent="0.25">
      <c r="A1056" s="58">
        <v>2400</v>
      </c>
      <c r="B1056" s="58" t="s">
        <v>711</v>
      </c>
      <c r="C1056" s="58" t="s">
        <v>28</v>
      </c>
      <c r="D1056" s="60">
        <v>30990</v>
      </c>
      <c r="E1056" s="58">
        <v>41</v>
      </c>
      <c r="F1056" s="58" t="s">
        <v>31</v>
      </c>
      <c r="G1056" s="58" t="s">
        <v>19</v>
      </c>
      <c r="H1056" s="58">
        <v>18</v>
      </c>
      <c r="I1056" s="58" t="s">
        <v>1581</v>
      </c>
      <c r="J1056" s="58" t="s">
        <v>1594</v>
      </c>
      <c r="K1056" s="60">
        <v>45370</v>
      </c>
      <c r="L1056" s="58" t="s">
        <v>26</v>
      </c>
      <c r="M1056" s="60">
        <v>45422</v>
      </c>
      <c r="N1056" s="58" t="s">
        <v>1668</v>
      </c>
      <c r="O1056" s="58">
        <v>3300</v>
      </c>
      <c r="P1056" s="58">
        <v>52</v>
      </c>
      <c r="Q1056" s="59" t="s">
        <v>1598</v>
      </c>
      <c r="R1056" s="58">
        <v>2024</v>
      </c>
      <c r="S1056" s="58">
        <v>5</v>
      </c>
    </row>
    <row r="1057" spans="1:19" x14ac:dyDescent="0.25">
      <c r="A1057" s="58">
        <v>2659</v>
      </c>
      <c r="B1057" s="58" t="s">
        <v>1020</v>
      </c>
      <c r="C1057" s="58" t="s">
        <v>28</v>
      </c>
      <c r="D1057" s="60">
        <v>28988</v>
      </c>
      <c r="E1057" s="58">
        <v>47</v>
      </c>
      <c r="F1057" s="58" t="s">
        <v>31</v>
      </c>
      <c r="G1057" s="58" t="s">
        <v>19</v>
      </c>
      <c r="H1057" s="58">
        <v>10</v>
      </c>
      <c r="I1057" s="58" t="s">
        <v>1586</v>
      </c>
      <c r="J1057" s="58" t="s">
        <v>1594</v>
      </c>
      <c r="K1057" s="60">
        <v>45027</v>
      </c>
      <c r="L1057" s="58" t="s">
        <v>26</v>
      </c>
      <c r="M1057" s="60">
        <v>45062</v>
      </c>
      <c r="N1057" s="58" t="s">
        <v>1668</v>
      </c>
      <c r="O1057" s="58">
        <v>2600</v>
      </c>
      <c r="P1057" s="58">
        <v>35</v>
      </c>
      <c r="Q1057" s="59" t="s">
        <v>1598</v>
      </c>
      <c r="R1057" s="58">
        <v>2023</v>
      </c>
      <c r="S1057" s="58">
        <v>5</v>
      </c>
    </row>
    <row r="1058" spans="1:19" x14ac:dyDescent="0.25">
      <c r="A1058" s="58">
        <v>2951</v>
      </c>
      <c r="B1058" s="58" t="s">
        <v>745</v>
      </c>
      <c r="C1058" s="58" t="s">
        <v>28</v>
      </c>
      <c r="D1058" s="60">
        <v>28622</v>
      </c>
      <c r="E1058" s="58">
        <v>48</v>
      </c>
      <c r="F1058" s="58" t="s">
        <v>31</v>
      </c>
      <c r="G1058" s="58" t="s">
        <v>18</v>
      </c>
      <c r="H1058" s="58">
        <v>7</v>
      </c>
      <c r="I1058" s="58" t="s">
        <v>1590</v>
      </c>
      <c r="J1058" s="58" t="s">
        <v>1594</v>
      </c>
      <c r="K1058" s="60">
        <v>45031</v>
      </c>
      <c r="L1058" s="58" t="s">
        <v>26</v>
      </c>
      <c r="M1058" s="60">
        <v>45066</v>
      </c>
      <c r="N1058" s="58" t="s">
        <v>1668</v>
      </c>
      <c r="O1058" s="58">
        <v>3700</v>
      </c>
      <c r="P1058" s="58">
        <v>35</v>
      </c>
      <c r="Q1058" s="59" t="s">
        <v>1598</v>
      </c>
      <c r="R1058" s="58">
        <v>2023</v>
      </c>
      <c r="S1058" s="58">
        <v>5</v>
      </c>
    </row>
    <row r="1059" spans="1:19" x14ac:dyDescent="0.25">
      <c r="A1059" s="58">
        <v>3021</v>
      </c>
      <c r="B1059" s="58" t="s">
        <v>506</v>
      </c>
      <c r="C1059" s="58" t="s">
        <v>28</v>
      </c>
      <c r="D1059" s="60">
        <v>30844</v>
      </c>
      <c r="E1059" s="58">
        <v>42</v>
      </c>
      <c r="F1059" s="58" t="s">
        <v>31</v>
      </c>
      <c r="G1059" s="58" t="s">
        <v>15</v>
      </c>
      <c r="H1059" s="58">
        <v>1</v>
      </c>
      <c r="I1059" s="58" t="s">
        <v>1587</v>
      </c>
      <c r="J1059" s="58" t="s">
        <v>1594</v>
      </c>
      <c r="K1059" s="60">
        <v>45028</v>
      </c>
      <c r="L1059" s="58" t="s">
        <v>26</v>
      </c>
      <c r="M1059" s="60">
        <v>45076</v>
      </c>
      <c r="N1059" s="58" t="s">
        <v>1668</v>
      </c>
      <c r="O1059" s="58">
        <v>2800</v>
      </c>
      <c r="P1059" s="58">
        <v>48</v>
      </c>
      <c r="Q1059" s="59" t="s">
        <v>1598</v>
      </c>
      <c r="R1059" s="58">
        <v>2023</v>
      </c>
      <c r="S1059" s="58">
        <v>5</v>
      </c>
    </row>
    <row r="1060" spans="1:19" x14ac:dyDescent="0.25">
      <c r="A1060" s="58">
        <v>3277</v>
      </c>
      <c r="B1060" s="58" t="s">
        <v>1217</v>
      </c>
      <c r="C1060" s="58" t="s">
        <v>28</v>
      </c>
      <c r="D1060" s="60">
        <v>29241</v>
      </c>
      <c r="E1060" s="58">
        <v>46</v>
      </c>
      <c r="F1060" s="58" t="s">
        <v>31</v>
      </c>
      <c r="G1060" s="58" t="s">
        <v>15</v>
      </c>
      <c r="H1060" s="58">
        <v>18</v>
      </c>
      <c r="I1060" s="58" t="s">
        <v>1581</v>
      </c>
      <c r="J1060" s="58" t="s">
        <v>1594</v>
      </c>
      <c r="K1060" s="60">
        <v>45018</v>
      </c>
      <c r="L1060" s="58" t="s">
        <v>26</v>
      </c>
      <c r="M1060" s="60">
        <v>45053</v>
      </c>
      <c r="N1060" s="58" t="s">
        <v>1668</v>
      </c>
      <c r="O1060" s="58">
        <v>3400</v>
      </c>
      <c r="P1060" s="58">
        <v>35</v>
      </c>
      <c r="Q1060" s="59" t="s">
        <v>1598</v>
      </c>
      <c r="R1060" s="58">
        <v>2023</v>
      </c>
      <c r="S1060" s="58">
        <v>5</v>
      </c>
    </row>
    <row r="1061" spans="1:19" x14ac:dyDescent="0.25">
      <c r="A1061" s="58">
        <v>3631</v>
      </c>
      <c r="B1061" s="58" t="s">
        <v>281</v>
      </c>
      <c r="C1061" s="58" t="s">
        <v>28</v>
      </c>
      <c r="D1061" s="60">
        <v>28189</v>
      </c>
      <c r="E1061" s="58">
        <v>49</v>
      </c>
      <c r="F1061" s="58" t="s">
        <v>31</v>
      </c>
      <c r="G1061" s="58" t="s">
        <v>15</v>
      </c>
      <c r="H1061" s="58">
        <v>4</v>
      </c>
      <c r="I1061" s="58" t="s">
        <v>1583</v>
      </c>
      <c r="J1061" s="58" t="s">
        <v>1594</v>
      </c>
      <c r="K1061" s="60">
        <v>45372</v>
      </c>
      <c r="L1061" s="58" t="s">
        <v>26</v>
      </c>
      <c r="M1061" s="60">
        <v>45419</v>
      </c>
      <c r="N1061" s="58" t="s">
        <v>1668</v>
      </c>
      <c r="O1061" s="58">
        <v>3200</v>
      </c>
      <c r="P1061" s="58">
        <v>47</v>
      </c>
      <c r="Q1061" s="59" t="s">
        <v>1598</v>
      </c>
      <c r="R1061" s="58">
        <v>2024</v>
      </c>
      <c r="S1061" s="58">
        <v>5</v>
      </c>
    </row>
    <row r="1062" spans="1:19" x14ac:dyDescent="0.25">
      <c r="A1062" s="58">
        <v>1195</v>
      </c>
      <c r="B1062" s="58" t="s">
        <v>879</v>
      </c>
      <c r="C1062" s="58" t="s">
        <v>28</v>
      </c>
      <c r="D1062" s="60">
        <v>32673</v>
      </c>
      <c r="E1062" s="58">
        <v>37</v>
      </c>
      <c r="F1062" s="58" t="s">
        <v>14</v>
      </c>
      <c r="G1062" s="58" t="s">
        <v>19</v>
      </c>
      <c r="H1062" s="58">
        <v>17</v>
      </c>
      <c r="I1062" s="58" t="s">
        <v>1583</v>
      </c>
      <c r="J1062" s="58" t="s">
        <v>1594</v>
      </c>
      <c r="K1062" s="60">
        <v>45030</v>
      </c>
      <c r="L1062" s="58" t="s">
        <v>26</v>
      </c>
      <c r="M1062" s="60">
        <v>45072</v>
      </c>
      <c r="N1062" s="58" t="s">
        <v>1668</v>
      </c>
      <c r="O1062" s="58">
        <v>2400</v>
      </c>
      <c r="P1062" s="58">
        <v>42</v>
      </c>
      <c r="Q1062" s="59" t="s">
        <v>1598</v>
      </c>
      <c r="R1062" s="58">
        <v>2023</v>
      </c>
      <c r="S1062" s="58">
        <v>5</v>
      </c>
    </row>
    <row r="1063" spans="1:19" x14ac:dyDescent="0.25">
      <c r="A1063" s="58">
        <v>1212</v>
      </c>
      <c r="B1063" s="58" t="s">
        <v>1498</v>
      </c>
      <c r="C1063" s="58" t="s">
        <v>28</v>
      </c>
      <c r="D1063" s="60">
        <v>31540</v>
      </c>
      <c r="E1063" s="58">
        <v>40</v>
      </c>
      <c r="F1063" s="58" t="s">
        <v>14</v>
      </c>
      <c r="G1063" s="58" t="s">
        <v>19</v>
      </c>
      <c r="H1063" s="58">
        <v>7</v>
      </c>
      <c r="I1063" s="58" t="s">
        <v>1576</v>
      </c>
      <c r="J1063" s="58" t="s">
        <v>1594</v>
      </c>
      <c r="K1063" s="60">
        <v>45032</v>
      </c>
      <c r="L1063" s="58" t="s">
        <v>26</v>
      </c>
      <c r="M1063" s="60">
        <v>45065</v>
      </c>
      <c r="N1063" s="58" t="s">
        <v>1668</v>
      </c>
      <c r="O1063" s="58">
        <v>3600</v>
      </c>
      <c r="P1063" s="58">
        <v>33</v>
      </c>
      <c r="Q1063" s="59" t="s">
        <v>1598</v>
      </c>
      <c r="R1063" s="58">
        <v>2023</v>
      </c>
      <c r="S1063" s="58">
        <v>5</v>
      </c>
    </row>
    <row r="1064" spans="1:19" x14ac:dyDescent="0.25">
      <c r="A1064" s="58">
        <v>1283</v>
      </c>
      <c r="B1064" s="58" t="s">
        <v>772</v>
      </c>
      <c r="C1064" s="58" t="s">
        <v>28</v>
      </c>
      <c r="D1064" s="60">
        <v>32421</v>
      </c>
      <c r="E1064" s="58">
        <v>37</v>
      </c>
      <c r="F1064" s="58" t="s">
        <v>14</v>
      </c>
      <c r="G1064" s="58" t="s">
        <v>21</v>
      </c>
      <c r="H1064" s="58">
        <v>13</v>
      </c>
      <c r="I1064" s="58" t="s">
        <v>1580</v>
      </c>
      <c r="J1064" s="58" t="s">
        <v>1594</v>
      </c>
      <c r="K1064" s="60">
        <v>44996</v>
      </c>
      <c r="L1064" s="58" t="s">
        <v>26</v>
      </c>
      <c r="M1064" s="60">
        <v>45048</v>
      </c>
      <c r="N1064" s="58" t="s">
        <v>1668</v>
      </c>
      <c r="O1064" s="58">
        <v>3700</v>
      </c>
      <c r="P1064" s="58">
        <v>52</v>
      </c>
      <c r="Q1064" s="59" t="s">
        <v>1598</v>
      </c>
      <c r="R1064" s="58">
        <v>2023</v>
      </c>
      <c r="S1064" s="58">
        <v>5</v>
      </c>
    </row>
    <row r="1065" spans="1:19" x14ac:dyDescent="0.25">
      <c r="A1065" s="58">
        <v>1514</v>
      </c>
      <c r="B1065" s="58" t="s">
        <v>995</v>
      </c>
      <c r="C1065" s="58" t="s">
        <v>28</v>
      </c>
      <c r="D1065" s="60">
        <v>31432</v>
      </c>
      <c r="E1065" s="58">
        <v>40</v>
      </c>
      <c r="F1065" s="58" t="s">
        <v>14</v>
      </c>
      <c r="G1065" s="58" t="s">
        <v>15</v>
      </c>
      <c r="H1065" s="58">
        <v>14</v>
      </c>
      <c r="I1065" s="58" t="s">
        <v>1590</v>
      </c>
      <c r="J1065" s="58" t="s">
        <v>1594</v>
      </c>
      <c r="K1065" s="60">
        <v>45375</v>
      </c>
      <c r="L1065" s="58" t="s">
        <v>26</v>
      </c>
      <c r="M1065" s="60">
        <v>45423</v>
      </c>
      <c r="N1065" s="58" t="s">
        <v>1668</v>
      </c>
      <c r="O1065" s="58">
        <v>2200</v>
      </c>
      <c r="P1065" s="58">
        <v>48</v>
      </c>
      <c r="Q1065" s="59" t="s">
        <v>1598</v>
      </c>
      <c r="R1065" s="58">
        <v>2024</v>
      </c>
      <c r="S1065" s="58">
        <v>5</v>
      </c>
    </row>
    <row r="1066" spans="1:19" x14ac:dyDescent="0.25">
      <c r="A1066" s="58">
        <v>1986</v>
      </c>
      <c r="B1066" s="58" t="s">
        <v>585</v>
      </c>
      <c r="C1066" s="58" t="s">
        <v>28</v>
      </c>
      <c r="D1066" s="60">
        <v>31313</v>
      </c>
      <c r="E1066" s="58">
        <v>40</v>
      </c>
      <c r="F1066" s="58" t="s">
        <v>14</v>
      </c>
      <c r="G1066" s="58" t="s">
        <v>15</v>
      </c>
      <c r="H1066" s="58">
        <v>4</v>
      </c>
      <c r="I1066" s="58" t="s">
        <v>1576</v>
      </c>
      <c r="J1066" s="58" t="s">
        <v>1594</v>
      </c>
      <c r="K1066" s="60">
        <v>45015</v>
      </c>
      <c r="L1066" s="58" t="s">
        <v>26</v>
      </c>
      <c r="M1066" s="60">
        <v>45060</v>
      </c>
      <c r="N1066" s="58" t="s">
        <v>1668</v>
      </c>
      <c r="O1066" s="58">
        <v>3500</v>
      </c>
      <c r="P1066" s="58">
        <v>45</v>
      </c>
      <c r="Q1066" s="59" t="s">
        <v>1598</v>
      </c>
      <c r="R1066" s="58">
        <v>2023</v>
      </c>
      <c r="S1066" s="58">
        <v>5</v>
      </c>
    </row>
    <row r="1067" spans="1:19" x14ac:dyDescent="0.25">
      <c r="A1067" s="58">
        <v>2108</v>
      </c>
      <c r="B1067" s="58" t="s">
        <v>1123</v>
      </c>
      <c r="C1067" s="58" t="s">
        <v>28</v>
      </c>
      <c r="D1067" s="60">
        <v>34635</v>
      </c>
      <c r="E1067" s="58">
        <v>31</v>
      </c>
      <c r="F1067" s="58" t="s">
        <v>14</v>
      </c>
      <c r="G1067" s="58" t="s">
        <v>18</v>
      </c>
      <c r="H1067" s="58">
        <v>14</v>
      </c>
      <c r="I1067" s="58" t="s">
        <v>1584</v>
      </c>
      <c r="J1067" s="58" t="s">
        <v>1594</v>
      </c>
      <c r="K1067" s="60">
        <v>45017</v>
      </c>
      <c r="L1067" s="58" t="s">
        <v>26</v>
      </c>
      <c r="M1067" s="60">
        <v>45058</v>
      </c>
      <c r="N1067" s="58" t="s">
        <v>1668</v>
      </c>
      <c r="O1067" s="58">
        <v>3400</v>
      </c>
      <c r="P1067" s="58">
        <v>41</v>
      </c>
      <c r="Q1067" s="59" t="s">
        <v>1598</v>
      </c>
      <c r="R1067" s="58">
        <v>2023</v>
      </c>
      <c r="S1067" s="58">
        <v>5</v>
      </c>
    </row>
    <row r="1068" spans="1:19" x14ac:dyDescent="0.25">
      <c r="A1068" s="58">
        <v>2631</v>
      </c>
      <c r="B1068" s="58" t="s">
        <v>1019</v>
      </c>
      <c r="C1068" s="58" t="s">
        <v>28</v>
      </c>
      <c r="D1068" s="60">
        <v>31286</v>
      </c>
      <c r="E1068" s="58">
        <v>40</v>
      </c>
      <c r="F1068" s="58" t="s">
        <v>14</v>
      </c>
      <c r="G1068" s="58" t="s">
        <v>18</v>
      </c>
      <c r="H1068" s="58">
        <v>6</v>
      </c>
      <c r="I1068" s="58" t="s">
        <v>1579</v>
      </c>
      <c r="J1068" s="58" t="s">
        <v>1594</v>
      </c>
      <c r="K1068" s="60">
        <v>45017</v>
      </c>
      <c r="L1068" s="58" t="s">
        <v>26</v>
      </c>
      <c r="M1068" s="60">
        <v>45066</v>
      </c>
      <c r="N1068" s="58" t="s">
        <v>1668</v>
      </c>
      <c r="O1068" s="58">
        <v>3900</v>
      </c>
      <c r="P1068" s="58">
        <v>49</v>
      </c>
      <c r="Q1068" s="59" t="s">
        <v>1598</v>
      </c>
      <c r="R1068" s="58">
        <v>2023</v>
      </c>
      <c r="S1068" s="58">
        <v>5</v>
      </c>
    </row>
    <row r="1069" spans="1:19" x14ac:dyDescent="0.25">
      <c r="A1069" s="58">
        <v>3660</v>
      </c>
      <c r="B1069" s="58" t="s">
        <v>1286</v>
      </c>
      <c r="C1069" s="58" t="s">
        <v>28</v>
      </c>
      <c r="D1069" s="60">
        <v>31525</v>
      </c>
      <c r="E1069" s="58">
        <v>40</v>
      </c>
      <c r="F1069" s="58" t="s">
        <v>14</v>
      </c>
      <c r="G1069" s="58" t="s">
        <v>15</v>
      </c>
      <c r="H1069" s="58">
        <v>3</v>
      </c>
      <c r="I1069" s="58" t="s">
        <v>1584</v>
      </c>
      <c r="J1069" s="58" t="s">
        <v>1594</v>
      </c>
      <c r="K1069" s="60">
        <v>45383</v>
      </c>
      <c r="L1069" s="58" t="s">
        <v>26</v>
      </c>
      <c r="M1069" s="60">
        <v>45420</v>
      </c>
      <c r="N1069" s="58" t="s">
        <v>1668</v>
      </c>
      <c r="O1069" s="58">
        <v>2300</v>
      </c>
      <c r="P1069" s="58">
        <v>37</v>
      </c>
      <c r="Q1069" s="59" t="s">
        <v>1598</v>
      </c>
      <c r="R1069" s="58">
        <v>2024</v>
      </c>
      <c r="S1069" s="58">
        <v>5</v>
      </c>
    </row>
    <row r="1070" spans="1:19" x14ac:dyDescent="0.25">
      <c r="A1070" s="58">
        <v>3882</v>
      </c>
      <c r="B1070" s="58" t="s">
        <v>549</v>
      </c>
      <c r="C1070" s="58" t="s">
        <v>28</v>
      </c>
      <c r="D1070" s="60">
        <v>34639</v>
      </c>
      <c r="E1070" s="58">
        <v>31</v>
      </c>
      <c r="F1070" s="58" t="s">
        <v>14</v>
      </c>
      <c r="G1070" s="58" t="s">
        <v>19</v>
      </c>
      <c r="H1070" s="58">
        <v>20</v>
      </c>
      <c r="I1070" s="58" t="s">
        <v>1586</v>
      </c>
      <c r="J1070" s="58" t="s">
        <v>1594</v>
      </c>
      <c r="K1070" s="60">
        <v>45402</v>
      </c>
      <c r="L1070" s="58" t="s">
        <v>26</v>
      </c>
      <c r="M1070" s="60">
        <v>45442</v>
      </c>
      <c r="N1070" s="58" t="s">
        <v>1668</v>
      </c>
      <c r="O1070" s="58">
        <v>2600</v>
      </c>
      <c r="P1070" s="58">
        <v>40</v>
      </c>
      <c r="Q1070" s="59" t="s">
        <v>1598</v>
      </c>
      <c r="R1070" s="58">
        <v>2024</v>
      </c>
      <c r="S1070" s="58">
        <v>5</v>
      </c>
    </row>
    <row r="1071" spans="1:19" x14ac:dyDescent="0.25">
      <c r="A1071" s="58">
        <v>1296</v>
      </c>
      <c r="B1071" s="58" t="s">
        <v>1112</v>
      </c>
      <c r="C1071" s="58" t="s">
        <v>28</v>
      </c>
      <c r="D1071" s="60">
        <v>36213</v>
      </c>
      <c r="E1071" s="58">
        <v>27</v>
      </c>
      <c r="F1071" s="58" t="s">
        <v>1591</v>
      </c>
      <c r="G1071" s="58" t="s">
        <v>21</v>
      </c>
      <c r="H1071" s="58">
        <v>5</v>
      </c>
      <c r="I1071" s="58" t="s">
        <v>1586</v>
      </c>
      <c r="J1071" s="58" t="s">
        <v>1594</v>
      </c>
      <c r="K1071" s="60">
        <v>45393</v>
      </c>
      <c r="L1071" s="58" t="s">
        <v>26</v>
      </c>
      <c r="M1071" s="60">
        <v>45443</v>
      </c>
      <c r="N1071" s="58" t="s">
        <v>1668</v>
      </c>
      <c r="O1071" s="58">
        <v>3500</v>
      </c>
      <c r="P1071" s="58">
        <v>50</v>
      </c>
      <c r="Q1071" s="59" t="s">
        <v>1598</v>
      </c>
      <c r="R1071" s="58">
        <v>2024</v>
      </c>
      <c r="S1071" s="58">
        <v>5</v>
      </c>
    </row>
    <row r="1072" spans="1:19" x14ac:dyDescent="0.25">
      <c r="A1072" s="58">
        <v>1693</v>
      </c>
      <c r="B1072" s="58" t="s">
        <v>418</v>
      </c>
      <c r="C1072" s="58" t="s">
        <v>28</v>
      </c>
      <c r="D1072" s="60">
        <v>36279</v>
      </c>
      <c r="E1072" s="58">
        <v>27</v>
      </c>
      <c r="F1072" s="58" t="s">
        <v>1591</v>
      </c>
      <c r="G1072" s="58" t="s">
        <v>19</v>
      </c>
      <c r="H1072" s="58">
        <v>10</v>
      </c>
      <c r="I1072" s="58" t="s">
        <v>1582</v>
      </c>
      <c r="J1072" s="58" t="s">
        <v>1594</v>
      </c>
      <c r="K1072" s="60">
        <v>45011</v>
      </c>
      <c r="L1072" s="58" t="s">
        <v>26</v>
      </c>
      <c r="M1072" s="60">
        <v>45057</v>
      </c>
      <c r="N1072" s="58" t="s">
        <v>1668</v>
      </c>
      <c r="O1072" s="58">
        <v>2700</v>
      </c>
      <c r="P1072" s="58">
        <v>46</v>
      </c>
      <c r="Q1072" s="59" t="s">
        <v>1598</v>
      </c>
      <c r="R1072" s="58">
        <v>2023</v>
      </c>
      <c r="S1072" s="58">
        <v>5</v>
      </c>
    </row>
    <row r="1073" spans="1:19" x14ac:dyDescent="0.25">
      <c r="A1073" s="58">
        <v>1808</v>
      </c>
      <c r="B1073" s="58" t="s">
        <v>889</v>
      </c>
      <c r="C1073" s="58" t="s">
        <v>28</v>
      </c>
      <c r="D1073" s="60">
        <v>37300</v>
      </c>
      <c r="E1073" s="58">
        <v>24</v>
      </c>
      <c r="F1073" s="58" t="s">
        <v>1591</v>
      </c>
      <c r="G1073" s="58" t="s">
        <v>19</v>
      </c>
      <c r="H1073" s="58">
        <v>6</v>
      </c>
      <c r="I1073" s="58" t="s">
        <v>1576</v>
      </c>
      <c r="J1073" s="58" t="s">
        <v>1594</v>
      </c>
      <c r="K1073" s="60">
        <v>45383</v>
      </c>
      <c r="L1073" s="58" t="s">
        <v>26</v>
      </c>
      <c r="M1073" s="60">
        <v>45440</v>
      </c>
      <c r="N1073" s="58" t="s">
        <v>1668</v>
      </c>
      <c r="O1073" s="58">
        <v>3400</v>
      </c>
      <c r="P1073" s="58">
        <v>57</v>
      </c>
      <c r="Q1073" s="59" t="s">
        <v>1598</v>
      </c>
      <c r="R1073" s="58">
        <v>2024</v>
      </c>
      <c r="S1073" s="58">
        <v>5</v>
      </c>
    </row>
    <row r="1074" spans="1:19" x14ac:dyDescent="0.25">
      <c r="A1074" s="58">
        <v>1931</v>
      </c>
      <c r="B1074" s="58" t="s">
        <v>1408</v>
      </c>
      <c r="C1074" s="58" t="s">
        <v>28</v>
      </c>
      <c r="D1074" s="60">
        <v>34849</v>
      </c>
      <c r="E1074" s="58">
        <v>31</v>
      </c>
      <c r="F1074" s="58" t="s">
        <v>1591</v>
      </c>
      <c r="G1074" s="58" t="s">
        <v>21</v>
      </c>
      <c r="H1074" s="58">
        <v>10</v>
      </c>
      <c r="I1074" s="58" t="s">
        <v>1583</v>
      </c>
      <c r="J1074" s="58" t="s">
        <v>1594</v>
      </c>
      <c r="K1074" s="60">
        <v>45028</v>
      </c>
      <c r="L1074" s="58" t="s">
        <v>26</v>
      </c>
      <c r="M1074" s="60">
        <v>45077</v>
      </c>
      <c r="N1074" s="58" t="s">
        <v>1668</v>
      </c>
      <c r="O1074" s="58">
        <v>2300</v>
      </c>
      <c r="P1074" s="58">
        <v>49</v>
      </c>
      <c r="Q1074" s="59" t="s">
        <v>1598</v>
      </c>
      <c r="R1074" s="58">
        <v>2023</v>
      </c>
      <c r="S1074" s="58">
        <v>5</v>
      </c>
    </row>
    <row r="1075" spans="1:19" x14ac:dyDescent="0.25">
      <c r="A1075" s="58">
        <v>1970</v>
      </c>
      <c r="B1075" s="58" t="s">
        <v>511</v>
      </c>
      <c r="C1075" s="58" t="s">
        <v>28</v>
      </c>
      <c r="D1075" s="60">
        <v>36236</v>
      </c>
      <c r="E1075" s="58">
        <v>27</v>
      </c>
      <c r="F1075" s="58" t="s">
        <v>1591</v>
      </c>
      <c r="G1075" s="58" t="s">
        <v>15</v>
      </c>
      <c r="H1075" s="58">
        <v>14</v>
      </c>
      <c r="I1075" s="58" t="s">
        <v>1590</v>
      </c>
      <c r="J1075" s="58" t="s">
        <v>1594</v>
      </c>
      <c r="K1075" s="60">
        <v>45002</v>
      </c>
      <c r="L1075" s="58" t="s">
        <v>26</v>
      </c>
      <c r="M1075" s="60">
        <v>45048</v>
      </c>
      <c r="N1075" s="58" t="s">
        <v>1668</v>
      </c>
      <c r="O1075" s="58">
        <v>3300</v>
      </c>
      <c r="P1075" s="58">
        <v>46</v>
      </c>
      <c r="Q1075" s="59" t="s">
        <v>1598</v>
      </c>
      <c r="R1075" s="58">
        <v>2023</v>
      </c>
      <c r="S1075" s="58">
        <v>5</v>
      </c>
    </row>
    <row r="1076" spans="1:19" x14ac:dyDescent="0.25">
      <c r="A1076" s="58">
        <v>2300</v>
      </c>
      <c r="B1076" s="58" t="s">
        <v>1510</v>
      </c>
      <c r="C1076" s="58" t="s">
        <v>28</v>
      </c>
      <c r="D1076" s="60">
        <v>35306</v>
      </c>
      <c r="E1076" s="58">
        <v>29</v>
      </c>
      <c r="F1076" s="58" t="s">
        <v>1591</v>
      </c>
      <c r="G1076" s="58" t="s">
        <v>21</v>
      </c>
      <c r="H1076" s="58">
        <v>6</v>
      </c>
      <c r="I1076" s="58" t="s">
        <v>1581</v>
      </c>
      <c r="J1076" s="58" t="s">
        <v>1594</v>
      </c>
      <c r="K1076" s="60">
        <v>45005</v>
      </c>
      <c r="L1076" s="58" t="s">
        <v>26</v>
      </c>
      <c r="M1076" s="60">
        <v>45052</v>
      </c>
      <c r="N1076" s="58" t="s">
        <v>1668</v>
      </c>
      <c r="O1076" s="58">
        <v>3900</v>
      </c>
      <c r="P1076" s="58">
        <v>47</v>
      </c>
      <c r="Q1076" s="59" t="s">
        <v>1598</v>
      </c>
      <c r="R1076" s="58">
        <v>2023</v>
      </c>
      <c r="S1076" s="58">
        <v>5</v>
      </c>
    </row>
    <row r="1077" spans="1:19" x14ac:dyDescent="0.25">
      <c r="A1077" s="58">
        <v>2846</v>
      </c>
      <c r="B1077" s="58" t="s">
        <v>257</v>
      </c>
      <c r="C1077" s="58" t="s">
        <v>28</v>
      </c>
      <c r="D1077" s="60">
        <v>36711</v>
      </c>
      <c r="E1077" s="58">
        <v>26</v>
      </c>
      <c r="F1077" s="58" t="s">
        <v>1591</v>
      </c>
      <c r="G1077" s="58" t="s">
        <v>21</v>
      </c>
      <c r="H1077" s="58">
        <v>14</v>
      </c>
      <c r="I1077" s="58" t="s">
        <v>1576</v>
      </c>
      <c r="J1077" s="58" t="s">
        <v>1594</v>
      </c>
      <c r="K1077" s="60">
        <v>45013</v>
      </c>
      <c r="L1077" s="58" t="s">
        <v>26</v>
      </c>
      <c r="M1077" s="60">
        <v>45051</v>
      </c>
      <c r="N1077" s="58" t="s">
        <v>1668</v>
      </c>
      <c r="O1077" s="58">
        <v>2300</v>
      </c>
      <c r="P1077" s="58">
        <v>38</v>
      </c>
      <c r="Q1077" s="59" t="s">
        <v>1598</v>
      </c>
      <c r="R1077" s="58">
        <v>2023</v>
      </c>
      <c r="S1077" s="58">
        <v>5</v>
      </c>
    </row>
    <row r="1078" spans="1:19" x14ac:dyDescent="0.25">
      <c r="A1078" s="58">
        <v>3325</v>
      </c>
      <c r="B1078" s="58" t="s">
        <v>293</v>
      </c>
      <c r="C1078" s="58" t="s">
        <v>28</v>
      </c>
      <c r="D1078" s="60">
        <v>38272</v>
      </c>
      <c r="E1078" s="58">
        <v>21</v>
      </c>
      <c r="F1078" s="58" t="s">
        <v>1591</v>
      </c>
      <c r="G1078" s="58" t="s">
        <v>21</v>
      </c>
      <c r="H1078" s="58">
        <v>18</v>
      </c>
      <c r="I1078" s="58" t="s">
        <v>1583</v>
      </c>
      <c r="J1078" s="58" t="s">
        <v>1594</v>
      </c>
      <c r="K1078" s="60">
        <v>45378</v>
      </c>
      <c r="L1078" s="58" t="s">
        <v>26</v>
      </c>
      <c r="M1078" s="60">
        <v>45438</v>
      </c>
      <c r="N1078" s="58" t="s">
        <v>1668</v>
      </c>
      <c r="O1078" s="58">
        <v>2200</v>
      </c>
      <c r="P1078" s="58">
        <v>60</v>
      </c>
      <c r="Q1078" s="59" t="s">
        <v>1598</v>
      </c>
      <c r="R1078" s="58">
        <v>2024</v>
      </c>
      <c r="S1078" s="58">
        <v>5</v>
      </c>
    </row>
    <row r="1079" spans="1:19" x14ac:dyDescent="0.25">
      <c r="A1079" s="58">
        <v>3407</v>
      </c>
      <c r="B1079" s="58" t="s">
        <v>1442</v>
      </c>
      <c r="C1079" s="58" t="s">
        <v>28</v>
      </c>
      <c r="D1079" s="60">
        <v>36395</v>
      </c>
      <c r="E1079" s="58">
        <v>26</v>
      </c>
      <c r="F1079" s="58" t="s">
        <v>1591</v>
      </c>
      <c r="G1079" s="58" t="s">
        <v>21</v>
      </c>
      <c r="H1079" s="58">
        <v>6</v>
      </c>
      <c r="I1079" s="58" t="s">
        <v>1586</v>
      </c>
      <c r="J1079" s="58" t="s">
        <v>1594</v>
      </c>
      <c r="K1079" s="60">
        <v>45014</v>
      </c>
      <c r="L1079" s="58" t="s">
        <v>26</v>
      </c>
      <c r="M1079" s="60">
        <v>45047</v>
      </c>
      <c r="N1079" s="58" t="s">
        <v>1668</v>
      </c>
      <c r="O1079" s="58">
        <v>3700</v>
      </c>
      <c r="P1079" s="58">
        <v>33</v>
      </c>
      <c r="Q1079" s="59" t="s">
        <v>1598</v>
      </c>
      <c r="R1079" s="58">
        <v>2023</v>
      </c>
      <c r="S1079" s="58">
        <v>5</v>
      </c>
    </row>
    <row r="1080" spans="1:19" x14ac:dyDescent="0.25">
      <c r="A1080" s="58">
        <v>3513</v>
      </c>
      <c r="B1080" s="58" t="s">
        <v>1041</v>
      </c>
      <c r="C1080" s="58" t="s">
        <v>28</v>
      </c>
      <c r="D1080" s="60">
        <v>35113</v>
      </c>
      <c r="E1080" s="58">
        <v>30</v>
      </c>
      <c r="F1080" s="58" t="s">
        <v>1591</v>
      </c>
      <c r="G1080" s="58" t="s">
        <v>15</v>
      </c>
      <c r="H1080" s="58">
        <v>7</v>
      </c>
      <c r="I1080" s="58" t="s">
        <v>1575</v>
      </c>
      <c r="J1080" s="58" t="s">
        <v>1594</v>
      </c>
      <c r="K1080" s="60">
        <v>45386</v>
      </c>
      <c r="L1080" s="58" t="s">
        <v>26</v>
      </c>
      <c r="M1080" s="60">
        <v>45416</v>
      </c>
      <c r="N1080" s="58" t="s">
        <v>1668</v>
      </c>
      <c r="O1080" s="58">
        <v>2000</v>
      </c>
      <c r="P1080" s="58">
        <v>30</v>
      </c>
      <c r="Q1080" s="59" t="s">
        <v>1598</v>
      </c>
      <c r="R1080" s="58">
        <v>2024</v>
      </c>
      <c r="S1080" s="58">
        <v>5</v>
      </c>
    </row>
    <row r="1081" spans="1:19" x14ac:dyDescent="0.25">
      <c r="A1081" s="58">
        <v>3774</v>
      </c>
      <c r="B1081" s="58" t="s">
        <v>90</v>
      </c>
      <c r="C1081" s="58" t="s">
        <v>28</v>
      </c>
      <c r="D1081" s="60">
        <v>38316</v>
      </c>
      <c r="E1081" s="58">
        <v>21</v>
      </c>
      <c r="F1081" s="58" t="s">
        <v>1591</v>
      </c>
      <c r="G1081" s="58" t="s">
        <v>18</v>
      </c>
      <c r="H1081" s="58">
        <v>14</v>
      </c>
      <c r="I1081" s="58" t="s">
        <v>1584</v>
      </c>
      <c r="J1081" s="58" t="s">
        <v>1594</v>
      </c>
      <c r="K1081" s="60">
        <v>45023</v>
      </c>
      <c r="L1081" s="58" t="s">
        <v>26</v>
      </c>
      <c r="M1081" s="60">
        <v>45063</v>
      </c>
      <c r="N1081" s="58" t="s">
        <v>1668</v>
      </c>
      <c r="O1081" s="58">
        <v>3600</v>
      </c>
      <c r="P1081" s="58">
        <v>40</v>
      </c>
      <c r="Q1081" s="59" t="s">
        <v>1598</v>
      </c>
      <c r="R1081" s="58">
        <v>2023</v>
      </c>
      <c r="S1081" s="58">
        <v>5</v>
      </c>
    </row>
    <row r="1082" spans="1:19" x14ac:dyDescent="0.25">
      <c r="A1082" s="58">
        <v>3520</v>
      </c>
      <c r="B1082" s="58" t="s">
        <v>154</v>
      </c>
      <c r="C1082" s="58" t="s">
        <v>28</v>
      </c>
      <c r="D1082" s="60">
        <v>27417</v>
      </c>
      <c r="E1082" s="58">
        <v>51</v>
      </c>
      <c r="F1082" s="58" t="s">
        <v>1592</v>
      </c>
      <c r="G1082" s="58" t="s">
        <v>21</v>
      </c>
      <c r="H1082" s="58">
        <v>5</v>
      </c>
      <c r="I1082" s="58" t="s">
        <v>1575</v>
      </c>
      <c r="J1082" s="58" t="s">
        <v>1594</v>
      </c>
      <c r="K1082" s="60">
        <v>45002</v>
      </c>
      <c r="L1082" s="58" t="s">
        <v>26</v>
      </c>
      <c r="M1082" s="60">
        <v>45049</v>
      </c>
      <c r="N1082" s="58" t="s">
        <v>1668</v>
      </c>
      <c r="O1082" s="58">
        <v>2200</v>
      </c>
      <c r="P1082" s="58">
        <v>47</v>
      </c>
      <c r="Q1082" s="59" t="s">
        <v>1598</v>
      </c>
      <c r="R1082" s="58">
        <v>2023</v>
      </c>
      <c r="S1082" s="58">
        <v>5</v>
      </c>
    </row>
    <row r="1083" spans="1:19" x14ac:dyDescent="0.25">
      <c r="A1083" s="58">
        <v>1529</v>
      </c>
      <c r="B1083" s="58" t="s">
        <v>666</v>
      </c>
      <c r="C1083" s="58" t="s">
        <v>13</v>
      </c>
      <c r="D1083" s="60">
        <v>36125</v>
      </c>
      <c r="E1083" s="58">
        <v>27</v>
      </c>
      <c r="F1083" s="58" t="s">
        <v>1591</v>
      </c>
      <c r="G1083" s="58" t="s">
        <v>18</v>
      </c>
      <c r="H1083" s="58">
        <v>19</v>
      </c>
      <c r="I1083" s="58" t="s">
        <v>1579</v>
      </c>
      <c r="J1083" s="58" t="s">
        <v>1594</v>
      </c>
      <c r="K1083" s="60">
        <v>44991</v>
      </c>
      <c r="L1083" s="58" t="s">
        <v>26</v>
      </c>
      <c r="M1083" s="60">
        <v>45051</v>
      </c>
      <c r="N1083" s="58" t="s">
        <v>1668</v>
      </c>
      <c r="O1083" s="58">
        <v>3300</v>
      </c>
      <c r="P1083" s="58">
        <v>60</v>
      </c>
      <c r="Q1083" s="59" t="s">
        <v>1598</v>
      </c>
      <c r="R1083" s="58">
        <v>2023</v>
      </c>
      <c r="S1083" s="58">
        <v>5</v>
      </c>
    </row>
    <row r="1084" spans="1:19" x14ac:dyDescent="0.25">
      <c r="A1084" s="58">
        <v>1821</v>
      </c>
      <c r="B1084" s="58" t="s">
        <v>1456</v>
      </c>
      <c r="C1084" s="58" t="s">
        <v>13</v>
      </c>
      <c r="D1084" s="60">
        <v>34991</v>
      </c>
      <c r="E1084" s="58">
        <v>30</v>
      </c>
      <c r="F1084" s="58" t="s">
        <v>1591</v>
      </c>
      <c r="G1084" s="58" t="s">
        <v>15</v>
      </c>
      <c r="H1084" s="58">
        <v>20</v>
      </c>
      <c r="I1084" s="58" t="s">
        <v>1583</v>
      </c>
      <c r="J1084" s="58" t="s">
        <v>1594</v>
      </c>
      <c r="K1084" s="60">
        <v>45017</v>
      </c>
      <c r="L1084" s="58" t="s">
        <v>26</v>
      </c>
      <c r="M1084" s="60">
        <v>45059</v>
      </c>
      <c r="N1084" s="58" t="s">
        <v>1668</v>
      </c>
      <c r="O1084" s="58">
        <v>3000</v>
      </c>
      <c r="P1084" s="58">
        <v>42</v>
      </c>
      <c r="Q1084" s="59" t="s">
        <v>1598</v>
      </c>
      <c r="R1084" s="58">
        <v>2023</v>
      </c>
      <c r="S1084" s="58">
        <v>5</v>
      </c>
    </row>
    <row r="1085" spans="1:19" x14ac:dyDescent="0.25">
      <c r="A1085" s="58">
        <v>1988</v>
      </c>
      <c r="B1085" s="58" t="s">
        <v>1201</v>
      </c>
      <c r="C1085" s="58" t="s">
        <v>13</v>
      </c>
      <c r="D1085" s="60">
        <v>35400</v>
      </c>
      <c r="E1085" s="58">
        <v>29</v>
      </c>
      <c r="F1085" s="58" t="s">
        <v>1591</v>
      </c>
      <c r="G1085" s="58" t="s">
        <v>21</v>
      </c>
      <c r="H1085" s="58">
        <v>4</v>
      </c>
      <c r="I1085" s="58" t="s">
        <v>1576</v>
      </c>
      <c r="J1085" s="58" t="s">
        <v>1594</v>
      </c>
      <c r="K1085" s="60">
        <v>45375</v>
      </c>
      <c r="L1085" s="58" t="s">
        <v>26</v>
      </c>
      <c r="M1085" s="60">
        <v>45421</v>
      </c>
      <c r="N1085" s="58" t="s">
        <v>1668</v>
      </c>
      <c r="O1085" s="58">
        <v>2400</v>
      </c>
      <c r="P1085" s="58">
        <v>46</v>
      </c>
      <c r="Q1085" s="59" t="s">
        <v>1598</v>
      </c>
      <c r="R1085" s="58">
        <v>2024</v>
      </c>
      <c r="S1085" s="58">
        <v>5</v>
      </c>
    </row>
    <row r="1086" spans="1:19" x14ac:dyDescent="0.25">
      <c r="A1086" s="58">
        <v>2169</v>
      </c>
      <c r="B1086" s="58" t="s">
        <v>471</v>
      </c>
      <c r="C1086" s="58" t="s">
        <v>13</v>
      </c>
      <c r="D1086" s="60">
        <v>37102</v>
      </c>
      <c r="E1086" s="58">
        <v>25</v>
      </c>
      <c r="F1086" s="58" t="s">
        <v>1591</v>
      </c>
      <c r="G1086" s="58" t="s">
        <v>21</v>
      </c>
      <c r="H1086" s="58">
        <v>8</v>
      </c>
      <c r="I1086" s="58" t="s">
        <v>1576</v>
      </c>
      <c r="J1086" s="58" t="s">
        <v>1594</v>
      </c>
      <c r="K1086" s="60">
        <v>45378</v>
      </c>
      <c r="L1086" s="58" t="s">
        <v>26</v>
      </c>
      <c r="M1086" s="60">
        <v>45426</v>
      </c>
      <c r="N1086" s="58" t="s">
        <v>1668</v>
      </c>
      <c r="O1086" s="58">
        <v>3100</v>
      </c>
      <c r="P1086" s="58">
        <v>48</v>
      </c>
      <c r="Q1086" s="59" t="s">
        <v>1598</v>
      </c>
      <c r="R1086" s="58">
        <v>2024</v>
      </c>
      <c r="S1086" s="58">
        <v>5</v>
      </c>
    </row>
    <row r="1087" spans="1:19" x14ac:dyDescent="0.25">
      <c r="A1087" s="58">
        <v>2415</v>
      </c>
      <c r="B1087" s="58" t="s">
        <v>1013</v>
      </c>
      <c r="C1087" s="58" t="s">
        <v>13</v>
      </c>
      <c r="D1087" s="60">
        <v>36302</v>
      </c>
      <c r="E1087" s="58">
        <v>27</v>
      </c>
      <c r="F1087" s="58" t="s">
        <v>1591</v>
      </c>
      <c r="G1087" s="58" t="s">
        <v>19</v>
      </c>
      <c r="H1087" s="58">
        <v>14</v>
      </c>
      <c r="I1087" s="58" t="s">
        <v>1588</v>
      </c>
      <c r="J1087" s="58" t="s">
        <v>1594</v>
      </c>
      <c r="K1087" s="60">
        <v>44999</v>
      </c>
      <c r="L1087" s="58" t="s">
        <v>26</v>
      </c>
      <c r="M1087" s="60">
        <v>45056</v>
      </c>
      <c r="N1087" s="58" t="s">
        <v>1668</v>
      </c>
      <c r="O1087" s="58">
        <v>2000</v>
      </c>
      <c r="P1087" s="58">
        <v>57</v>
      </c>
      <c r="Q1087" s="59" t="s">
        <v>1598</v>
      </c>
      <c r="R1087" s="58">
        <v>2023</v>
      </c>
      <c r="S1087" s="58">
        <v>5</v>
      </c>
    </row>
    <row r="1088" spans="1:19" x14ac:dyDescent="0.25">
      <c r="A1088" s="58">
        <v>2483</v>
      </c>
      <c r="B1088" s="58" t="s">
        <v>493</v>
      </c>
      <c r="C1088" s="58" t="s">
        <v>13</v>
      </c>
      <c r="D1088" s="60">
        <v>37419</v>
      </c>
      <c r="E1088" s="58">
        <v>24</v>
      </c>
      <c r="F1088" s="58" t="s">
        <v>1591</v>
      </c>
      <c r="G1088" s="58" t="s">
        <v>15</v>
      </c>
      <c r="H1088" s="58">
        <v>4</v>
      </c>
      <c r="I1088" s="58" t="s">
        <v>1581</v>
      </c>
      <c r="J1088" s="58" t="s">
        <v>1594</v>
      </c>
      <c r="K1088" s="60">
        <v>45018</v>
      </c>
      <c r="L1088" s="58" t="s">
        <v>26</v>
      </c>
      <c r="M1088" s="60">
        <v>45069</v>
      </c>
      <c r="N1088" s="58" t="s">
        <v>1668</v>
      </c>
      <c r="O1088" s="58">
        <v>3600</v>
      </c>
      <c r="P1088" s="58">
        <v>51</v>
      </c>
      <c r="Q1088" s="59" t="s">
        <v>1598</v>
      </c>
      <c r="R1088" s="58">
        <v>2023</v>
      </c>
      <c r="S1088" s="58">
        <v>5</v>
      </c>
    </row>
    <row r="1089" spans="1:19" x14ac:dyDescent="0.25">
      <c r="A1089" s="58">
        <v>3183</v>
      </c>
      <c r="B1089" s="58" t="s">
        <v>511</v>
      </c>
      <c r="C1089" s="58" t="s">
        <v>13</v>
      </c>
      <c r="D1089" s="60">
        <v>36998</v>
      </c>
      <c r="E1089" s="58">
        <v>25</v>
      </c>
      <c r="F1089" s="58" t="s">
        <v>1591</v>
      </c>
      <c r="G1089" s="58" t="s">
        <v>15</v>
      </c>
      <c r="H1089" s="58">
        <v>0</v>
      </c>
      <c r="I1089" s="58" t="s">
        <v>1581</v>
      </c>
      <c r="J1089" s="58" t="s">
        <v>1594</v>
      </c>
      <c r="K1089" s="60">
        <v>45385</v>
      </c>
      <c r="L1089" s="58" t="s">
        <v>26</v>
      </c>
      <c r="M1089" s="60">
        <v>45418</v>
      </c>
      <c r="N1089" s="58" t="s">
        <v>1668</v>
      </c>
      <c r="O1089" s="58">
        <v>2000</v>
      </c>
      <c r="P1089" s="58">
        <v>33</v>
      </c>
      <c r="Q1089" s="59" t="s">
        <v>1598</v>
      </c>
      <c r="R1089" s="58">
        <v>2024</v>
      </c>
      <c r="S1089" s="58">
        <v>5</v>
      </c>
    </row>
    <row r="1090" spans="1:19" x14ac:dyDescent="0.25">
      <c r="A1090" s="58">
        <v>1067</v>
      </c>
      <c r="B1090" s="58" t="s">
        <v>812</v>
      </c>
      <c r="C1090" s="58" t="s">
        <v>13</v>
      </c>
      <c r="D1090" s="60">
        <v>29562</v>
      </c>
      <c r="E1090" s="58">
        <v>45</v>
      </c>
      <c r="F1090" s="58" t="s">
        <v>31</v>
      </c>
      <c r="G1090" s="58" t="s">
        <v>15</v>
      </c>
      <c r="H1090" s="58">
        <v>18</v>
      </c>
      <c r="I1090" s="58" t="s">
        <v>1583</v>
      </c>
      <c r="J1090" s="58" t="s">
        <v>1594</v>
      </c>
      <c r="K1090" s="60">
        <v>45007</v>
      </c>
      <c r="L1090" s="58" t="s">
        <v>26</v>
      </c>
      <c r="M1090" s="60">
        <v>45054</v>
      </c>
      <c r="N1090" s="58" t="s">
        <v>1668</v>
      </c>
      <c r="O1090" s="58">
        <v>3100</v>
      </c>
      <c r="P1090" s="58">
        <v>47</v>
      </c>
      <c r="Q1090" s="59" t="s">
        <v>1598</v>
      </c>
      <c r="R1090" s="58">
        <v>2023</v>
      </c>
      <c r="S1090" s="58">
        <v>5</v>
      </c>
    </row>
    <row r="1091" spans="1:19" x14ac:dyDescent="0.25">
      <c r="A1091" s="58">
        <v>1207</v>
      </c>
      <c r="B1091" s="58" t="s">
        <v>1565</v>
      </c>
      <c r="C1091" s="58" t="s">
        <v>13</v>
      </c>
      <c r="D1091" s="60">
        <v>30266</v>
      </c>
      <c r="E1091" s="58">
        <v>43</v>
      </c>
      <c r="F1091" s="58" t="s">
        <v>31</v>
      </c>
      <c r="G1091" s="58" t="s">
        <v>18</v>
      </c>
      <c r="H1091" s="58">
        <v>13</v>
      </c>
      <c r="I1091" s="58" t="s">
        <v>1581</v>
      </c>
      <c r="J1091" s="58" t="s">
        <v>1594</v>
      </c>
      <c r="K1091" s="60">
        <v>45024</v>
      </c>
      <c r="L1091" s="58" t="s">
        <v>26</v>
      </c>
      <c r="M1091" s="60">
        <v>45071</v>
      </c>
      <c r="N1091" s="58" t="s">
        <v>1668</v>
      </c>
      <c r="O1091" s="58">
        <v>2400</v>
      </c>
      <c r="P1091" s="58">
        <v>47</v>
      </c>
      <c r="Q1091" s="59" t="s">
        <v>1598</v>
      </c>
      <c r="R1091" s="58">
        <v>2023</v>
      </c>
      <c r="S1091" s="58">
        <v>5</v>
      </c>
    </row>
    <row r="1092" spans="1:19" x14ac:dyDescent="0.25">
      <c r="A1092" s="58">
        <v>1416</v>
      </c>
      <c r="B1092" s="58" t="s">
        <v>668</v>
      </c>
      <c r="C1092" s="58" t="s">
        <v>13</v>
      </c>
      <c r="D1092" s="60">
        <v>27462</v>
      </c>
      <c r="E1092" s="58">
        <v>51</v>
      </c>
      <c r="F1092" s="58" t="s">
        <v>31</v>
      </c>
      <c r="G1092" s="58" t="s">
        <v>21</v>
      </c>
      <c r="H1092" s="58">
        <v>17</v>
      </c>
      <c r="I1092" s="58" t="s">
        <v>1578</v>
      </c>
      <c r="J1092" s="58" t="s">
        <v>1594</v>
      </c>
      <c r="K1092" s="60">
        <v>45022</v>
      </c>
      <c r="L1092" s="58" t="s">
        <v>26</v>
      </c>
      <c r="M1092" s="60">
        <v>45069</v>
      </c>
      <c r="N1092" s="58" t="s">
        <v>1668</v>
      </c>
      <c r="O1092" s="58">
        <v>3400</v>
      </c>
      <c r="P1092" s="58">
        <v>47</v>
      </c>
      <c r="Q1092" s="59" t="s">
        <v>1598</v>
      </c>
      <c r="R1092" s="58">
        <v>2023</v>
      </c>
      <c r="S1092" s="58">
        <v>5</v>
      </c>
    </row>
    <row r="1093" spans="1:19" x14ac:dyDescent="0.25">
      <c r="A1093" s="58">
        <v>1425</v>
      </c>
      <c r="B1093" s="58" t="s">
        <v>635</v>
      </c>
      <c r="C1093" s="58" t="s">
        <v>13</v>
      </c>
      <c r="D1093" s="60">
        <v>30030</v>
      </c>
      <c r="E1093" s="58">
        <v>44</v>
      </c>
      <c r="F1093" s="58" t="s">
        <v>31</v>
      </c>
      <c r="G1093" s="58" t="s">
        <v>15</v>
      </c>
      <c r="H1093" s="58">
        <v>11</v>
      </c>
      <c r="I1093" s="58" t="s">
        <v>1585</v>
      </c>
      <c r="J1093" s="58" t="s">
        <v>1594</v>
      </c>
      <c r="K1093" s="60">
        <v>45021</v>
      </c>
      <c r="L1093" s="58" t="s">
        <v>26</v>
      </c>
      <c r="M1093" s="60">
        <v>45056</v>
      </c>
      <c r="N1093" s="58" t="s">
        <v>1668</v>
      </c>
      <c r="O1093" s="58">
        <v>2500</v>
      </c>
      <c r="P1093" s="58">
        <v>35</v>
      </c>
      <c r="Q1093" s="59" t="s">
        <v>1598</v>
      </c>
      <c r="R1093" s="58">
        <v>2023</v>
      </c>
      <c r="S1093" s="58">
        <v>5</v>
      </c>
    </row>
    <row r="1094" spans="1:19" x14ac:dyDescent="0.25">
      <c r="A1094" s="58">
        <v>1620</v>
      </c>
      <c r="B1094" s="58" t="s">
        <v>859</v>
      </c>
      <c r="C1094" s="58" t="s">
        <v>13</v>
      </c>
      <c r="D1094" s="60">
        <v>28351</v>
      </c>
      <c r="E1094" s="58">
        <v>49</v>
      </c>
      <c r="F1094" s="58" t="s">
        <v>31</v>
      </c>
      <c r="G1094" s="58" t="s">
        <v>15</v>
      </c>
      <c r="H1094" s="58">
        <v>18</v>
      </c>
      <c r="I1094" s="58" t="s">
        <v>1585</v>
      </c>
      <c r="J1094" s="58" t="s">
        <v>1594</v>
      </c>
      <c r="K1094" s="60">
        <v>45390</v>
      </c>
      <c r="L1094" s="58" t="s">
        <v>26</v>
      </c>
      <c r="M1094" s="60">
        <v>45440</v>
      </c>
      <c r="N1094" s="58" t="s">
        <v>1668</v>
      </c>
      <c r="O1094" s="58">
        <v>2800</v>
      </c>
      <c r="P1094" s="58">
        <v>50</v>
      </c>
      <c r="Q1094" s="59" t="s">
        <v>1598</v>
      </c>
      <c r="R1094" s="58">
        <v>2024</v>
      </c>
      <c r="S1094" s="58">
        <v>5</v>
      </c>
    </row>
    <row r="1095" spans="1:19" x14ac:dyDescent="0.25">
      <c r="A1095" s="58">
        <v>1967</v>
      </c>
      <c r="B1095" s="58" t="s">
        <v>182</v>
      </c>
      <c r="C1095" s="58" t="s">
        <v>13</v>
      </c>
      <c r="D1095" s="60">
        <v>30071</v>
      </c>
      <c r="E1095" s="58">
        <v>44</v>
      </c>
      <c r="F1095" s="58" t="s">
        <v>31</v>
      </c>
      <c r="G1095" s="58" t="s">
        <v>15</v>
      </c>
      <c r="H1095" s="58">
        <v>1</v>
      </c>
      <c r="I1095" s="58" t="s">
        <v>1583</v>
      </c>
      <c r="J1095" s="58" t="s">
        <v>1594</v>
      </c>
      <c r="K1095" s="60">
        <v>45375</v>
      </c>
      <c r="L1095" s="58" t="s">
        <v>26</v>
      </c>
      <c r="M1095" s="60">
        <v>45435</v>
      </c>
      <c r="N1095" s="58" t="s">
        <v>1668</v>
      </c>
      <c r="O1095" s="58">
        <v>2800</v>
      </c>
      <c r="P1095" s="58">
        <v>60</v>
      </c>
      <c r="Q1095" s="59" t="s">
        <v>1598</v>
      </c>
      <c r="R1095" s="58">
        <v>2024</v>
      </c>
      <c r="S1095" s="58">
        <v>5</v>
      </c>
    </row>
    <row r="1096" spans="1:19" x14ac:dyDescent="0.25">
      <c r="A1096" s="58">
        <v>2792</v>
      </c>
      <c r="B1096" s="58" t="s">
        <v>499</v>
      </c>
      <c r="C1096" s="58" t="s">
        <v>13</v>
      </c>
      <c r="D1096" s="60">
        <v>28393</v>
      </c>
      <c r="E1096" s="58">
        <v>48</v>
      </c>
      <c r="F1096" s="58" t="s">
        <v>31</v>
      </c>
      <c r="G1096" s="58" t="s">
        <v>15</v>
      </c>
      <c r="H1096" s="58">
        <v>10</v>
      </c>
      <c r="I1096" s="58" t="s">
        <v>1578</v>
      </c>
      <c r="J1096" s="58" t="s">
        <v>1594</v>
      </c>
      <c r="K1096" s="60">
        <v>45405</v>
      </c>
      <c r="L1096" s="58" t="s">
        <v>26</v>
      </c>
      <c r="M1096" s="60">
        <v>45436</v>
      </c>
      <c r="N1096" s="58" t="s">
        <v>1668</v>
      </c>
      <c r="O1096" s="58">
        <v>2700</v>
      </c>
      <c r="P1096" s="58">
        <v>31</v>
      </c>
      <c r="Q1096" s="59" t="s">
        <v>1598</v>
      </c>
      <c r="R1096" s="58">
        <v>2024</v>
      </c>
      <c r="S1096" s="58">
        <v>5</v>
      </c>
    </row>
    <row r="1097" spans="1:19" x14ac:dyDescent="0.25">
      <c r="A1097" s="58">
        <v>2862</v>
      </c>
      <c r="B1097" s="58" t="s">
        <v>1423</v>
      </c>
      <c r="C1097" s="58" t="s">
        <v>13</v>
      </c>
      <c r="D1097" s="60">
        <v>28624</v>
      </c>
      <c r="E1097" s="58">
        <v>48</v>
      </c>
      <c r="F1097" s="58" t="s">
        <v>31</v>
      </c>
      <c r="G1097" s="58" t="s">
        <v>15</v>
      </c>
      <c r="H1097" s="58">
        <v>14</v>
      </c>
      <c r="I1097" s="58" t="s">
        <v>1575</v>
      </c>
      <c r="J1097" s="58" t="s">
        <v>1594</v>
      </c>
      <c r="K1097" s="60">
        <v>45016</v>
      </c>
      <c r="L1097" s="58" t="s">
        <v>26</v>
      </c>
      <c r="M1097" s="60">
        <v>45072</v>
      </c>
      <c r="N1097" s="58" t="s">
        <v>1668</v>
      </c>
      <c r="O1097" s="58">
        <v>3800</v>
      </c>
      <c r="P1097" s="58">
        <v>56</v>
      </c>
      <c r="Q1097" s="59" t="s">
        <v>1598</v>
      </c>
      <c r="R1097" s="58">
        <v>2023</v>
      </c>
      <c r="S1097" s="58">
        <v>5</v>
      </c>
    </row>
    <row r="1098" spans="1:19" x14ac:dyDescent="0.25">
      <c r="A1098" s="58">
        <v>3367</v>
      </c>
      <c r="B1098" s="58" t="s">
        <v>1521</v>
      </c>
      <c r="C1098" s="58" t="s">
        <v>13</v>
      </c>
      <c r="D1098" s="60">
        <v>27717</v>
      </c>
      <c r="E1098" s="58">
        <v>50</v>
      </c>
      <c r="F1098" s="58" t="s">
        <v>31</v>
      </c>
      <c r="G1098" s="58" t="s">
        <v>21</v>
      </c>
      <c r="H1098" s="58">
        <v>8</v>
      </c>
      <c r="I1098" s="58" t="s">
        <v>1590</v>
      </c>
      <c r="J1098" s="58" t="s">
        <v>1594</v>
      </c>
      <c r="K1098" s="60">
        <v>45369</v>
      </c>
      <c r="L1098" s="58" t="s">
        <v>26</v>
      </c>
      <c r="M1098" s="60">
        <v>45425</v>
      </c>
      <c r="N1098" s="58" t="s">
        <v>1668</v>
      </c>
      <c r="O1098" s="58">
        <v>2600</v>
      </c>
      <c r="P1098" s="58">
        <v>56</v>
      </c>
      <c r="Q1098" s="59" t="s">
        <v>1598</v>
      </c>
      <c r="R1098" s="58">
        <v>2024</v>
      </c>
      <c r="S1098" s="58">
        <v>5</v>
      </c>
    </row>
    <row r="1099" spans="1:19" x14ac:dyDescent="0.25">
      <c r="A1099" s="58">
        <v>3511</v>
      </c>
      <c r="B1099" s="58" t="s">
        <v>1040</v>
      </c>
      <c r="C1099" s="58" t="s">
        <v>13</v>
      </c>
      <c r="D1099" s="60">
        <v>28138</v>
      </c>
      <c r="E1099" s="58">
        <v>49</v>
      </c>
      <c r="F1099" s="58" t="s">
        <v>31</v>
      </c>
      <c r="G1099" s="58" t="s">
        <v>15</v>
      </c>
      <c r="H1099" s="58">
        <v>14</v>
      </c>
      <c r="I1099" s="58" t="s">
        <v>1578</v>
      </c>
      <c r="J1099" s="58" t="s">
        <v>1594</v>
      </c>
      <c r="K1099" s="60">
        <v>45393</v>
      </c>
      <c r="L1099" s="58" t="s">
        <v>26</v>
      </c>
      <c r="M1099" s="60">
        <v>45434</v>
      </c>
      <c r="N1099" s="58" t="s">
        <v>1668</v>
      </c>
      <c r="O1099" s="58">
        <v>3400</v>
      </c>
      <c r="P1099" s="58">
        <v>41</v>
      </c>
      <c r="Q1099" s="59" t="s">
        <v>1598</v>
      </c>
      <c r="R1099" s="58">
        <v>2024</v>
      </c>
      <c r="S1099" s="58">
        <v>5</v>
      </c>
    </row>
    <row r="1100" spans="1:19" x14ac:dyDescent="0.25">
      <c r="A1100" s="58">
        <v>3880</v>
      </c>
      <c r="B1100" s="58" t="s">
        <v>548</v>
      </c>
      <c r="C1100" s="58" t="s">
        <v>13</v>
      </c>
      <c r="D1100" s="60">
        <v>28516</v>
      </c>
      <c r="E1100" s="58">
        <v>48</v>
      </c>
      <c r="F1100" s="58" t="s">
        <v>31</v>
      </c>
      <c r="G1100" s="58" t="s">
        <v>19</v>
      </c>
      <c r="H1100" s="58">
        <v>17</v>
      </c>
      <c r="I1100" s="58" t="s">
        <v>1588</v>
      </c>
      <c r="J1100" s="58" t="s">
        <v>1594</v>
      </c>
      <c r="K1100" s="60">
        <v>45017</v>
      </c>
      <c r="L1100" s="58" t="s">
        <v>26</v>
      </c>
      <c r="M1100" s="60">
        <v>45077</v>
      </c>
      <c r="N1100" s="58" t="s">
        <v>1668</v>
      </c>
      <c r="O1100" s="58">
        <v>3200</v>
      </c>
      <c r="P1100" s="58">
        <v>60</v>
      </c>
      <c r="Q1100" s="59" t="s">
        <v>1598</v>
      </c>
      <c r="R1100" s="58">
        <v>2023</v>
      </c>
      <c r="S1100" s="58">
        <v>5</v>
      </c>
    </row>
    <row r="1101" spans="1:19" x14ac:dyDescent="0.25">
      <c r="A1101" s="58">
        <v>3947</v>
      </c>
      <c r="B1101" s="58" t="s">
        <v>551</v>
      </c>
      <c r="C1101" s="58" t="s">
        <v>13</v>
      </c>
      <c r="D1101" s="60">
        <v>29582</v>
      </c>
      <c r="E1101" s="58">
        <v>45</v>
      </c>
      <c r="F1101" s="58" t="s">
        <v>31</v>
      </c>
      <c r="G1101" s="58" t="s">
        <v>15</v>
      </c>
      <c r="H1101" s="58">
        <v>10</v>
      </c>
      <c r="I1101" s="58" t="s">
        <v>1579</v>
      </c>
      <c r="J1101" s="58" t="s">
        <v>1594</v>
      </c>
      <c r="K1101" s="60">
        <v>45023</v>
      </c>
      <c r="L1101" s="58" t="s">
        <v>26</v>
      </c>
      <c r="M1101" s="60">
        <v>45067</v>
      </c>
      <c r="N1101" s="58" t="s">
        <v>1668</v>
      </c>
      <c r="O1101" s="58">
        <v>3000</v>
      </c>
      <c r="P1101" s="58">
        <v>44</v>
      </c>
      <c r="Q1101" s="59" t="s">
        <v>1598</v>
      </c>
      <c r="R1101" s="58">
        <v>2023</v>
      </c>
      <c r="S1101" s="58">
        <v>5</v>
      </c>
    </row>
    <row r="1102" spans="1:19" x14ac:dyDescent="0.25">
      <c r="A1102" s="58">
        <v>1279</v>
      </c>
      <c r="B1102" s="58" t="s">
        <v>1500</v>
      </c>
      <c r="C1102" s="58" t="s">
        <v>13</v>
      </c>
      <c r="D1102" s="60">
        <v>32605</v>
      </c>
      <c r="E1102" s="58">
        <v>37</v>
      </c>
      <c r="F1102" s="58" t="s">
        <v>14</v>
      </c>
      <c r="G1102" s="58" t="s">
        <v>21</v>
      </c>
      <c r="H1102" s="58">
        <v>20</v>
      </c>
      <c r="I1102" s="58" t="s">
        <v>1587</v>
      </c>
      <c r="J1102" s="58" t="s">
        <v>1594</v>
      </c>
      <c r="K1102" s="60">
        <v>45013</v>
      </c>
      <c r="L1102" s="58" t="s">
        <v>26</v>
      </c>
      <c r="M1102" s="60">
        <v>45070</v>
      </c>
      <c r="N1102" s="58" t="s">
        <v>1668</v>
      </c>
      <c r="O1102" s="58">
        <v>3100</v>
      </c>
      <c r="P1102" s="58">
        <v>57</v>
      </c>
      <c r="Q1102" s="59" t="s">
        <v>1598</v>
      </c>
      <c r="R1102" s="58">
        <v>2023</v>
      </c>
      <c r="S1102" s="58">
        <v>5</v>
      </c>
    </row>
    <row r="1103" spans="1:19" x14ac:dyDescent="0.25">
      <c r="A1103" s="58">
        <v>1341</v>
      </c>
      <c r="B1103" s="58" t="s">
        <v>1503</v>
      </c>
      <c r="C1103" s="58" t="s">
        <v>13</v>
      </c>
      <c r="D1103" s="60">
        <v>33253</v>
      </c>
      <c r="E1103" s="58">
        <v>35</v>
      </c>
      <c r="F1103" s="58" t="s">
        <v>14</v>
      </c>
      <c r="G1103" s="58" t="s">
        <v>19</v>
      </c>
      <c r="H1103" s="58">
        <v>10</v>
      </c>
      <c r="I1103" s="58" t="s">
        <v>1579</v>
      </c>
      <c r="J1103" s="58" t="s">
        <v>1594</v>
      </c>
      <c r="K1103" s="60">
        <v>45018</v>
      </c>
      <c r="L1103" s="58" t="s">
        <v>26</v>
      </c>
      <c r="M1103" s="60">
        <v>45075</v>
      </c>
      <c r="N1103" s="58" t="s">
        <v>1668</v>
      </c>
      <c r="O1103" s="58">
        <v>2000</v>
      </c>
      <c r="P1103" s="58">
        <v>57</v>
      </c>
      <c r="Q1103" s="59" t="s">
        <v>1598</v>
      </c>
      <c r="R1103" s="58">
        <v>2023</v>
      </c>
      <c r="S1103" s="58">
        <v>5</v>
      </c>
    </row>
    <row r="1104" spans="1:19" x14ac:dyDescent="0.25">
      <c r="A1104" s="58">
        <v>1359</v>
      </c>
      <c r="B1104" s="58" t="s">
        <v>665</v>
      </c>
      <c r="C1104" s="58" t="s">
        <v>13</v>
      </c>
      <c r="D1104" s="60">
        <v>32352</v>
      </c>
      <c r="E1104" s="58">
        <v>38</v>
      </c>
      <c r="F1104" s="58" t="s">
        <v>14</v>
      </c>
      <c r="G1104" s="58" t="s">
        <v>15</v>
      </c>
      <c r="H1104" s="58">
        <v>17</v>
      </c>
      <c r="I1104" s="58" t="s">
        <v>1582</v>
      </c>
      <c r="J1104" s="58" t="s">
        <v>1594</v>
      </c>
      <c r="K1104" s="60">
        <v>45385</v>
      </c>
      <c r="L1104" s="58" t="s">
        <v>26</v>
      </c>
      <c r="M1104" s="60">
        <v>45433</v>
      </c>
      <c r="N1104" s="58" t="s">
        <v>1668</v>
      </c>
      <c r="O1104" s="58">
        <v>2100</v>
      </c>
      <c r="P1104" s="58">
        <v>48</v>
      </c>
      <c r="Q1104" s="59" t="s">
        <v>1598</v>
      </c>
      <c r="R1104" s="58">
        <v>2024</v>
      </c>
      <c r="S1104" s="58">
        <v>5</v>
      </c>
    </row>
    <row r="1105" spans="1:19" x14ac:dyDescent="0.25">
      <c r="A1105" s="58">
        <v>1815</v>
      </c>
      <c r="B1105" s="58" t="s">
        <v>1310</v>
      </c>
      <c r="C1105" s="58" t="s">
        <v>13</v>
      </c>
      <c r="D1105" s="60">
        <v>31930</v>
      </c>
      <c r="E1105" s="58">
        <v>39</v>
      </c>
      <c r="F1105" s="58" t="s">
        <v>14</v>
      </c>
      <c r="G1105" s="58" t="s">
        <v>19</v>
      </c>
      <c r="H1105" s="58">
        <v>2</v>
      </c>
      <c r="I1105" s="58" t="s">
        <v>1584</v>
      </c>
      <c r="J1105" s="58" t="s">
        <v>1594</v>
      </c>
      <c r="K1105" s="60">
        <v>45033</v>
      </c>
      <c r="L1105" s="58" t="s">
        <v>26</v>
      </c>
      <c r="M1105" s="60">
        <v>45076</v>
      </c>
      <c r="N1105" s="58" t="s">
        <v>1668</v>
      </c>
      <c r="O1105" s="58">
        <v>2200</v>
      </c>
      <c r="P1105" s="58">
        <v>43</v>
      </c>
      <c r="Q1105" s="59" t="s">
        <v>1598</v>
      </c>
      <c r="R1105" s="58">
        <v>2023</v>
      </c>
      <c r="S1105" s="58">
        <v>5</v>
      </c>
    </row>
    <row r="1106" spans="1:19" x14ac:dyDescent="0.25">
      <c r="A1106" s="58">
        <v>2172</v>
      </c>
      <c r="B1106" s="58" t="s">
        <v>1001</v>
      </c>
      <c r="C1106" s="58" t="s">
        <v>13</v>
      </c>
      <c r="D1106" s="60">
        <v>33308</v>
      </c>
      <c r="E1106" s="58">
        <v>35</v>
      </c>
      <c r="F1106" s="58" t="s">
        <v>14</v>
      </c>
      <c r="G1106" s="58" t="s">
        <v>21</v>
      </c>
      <c r="H1106" s="58">
        <v>2</v>
      </c>
      <c r="I1106" s="58" t="s">
        <v>1580</v>
      </c>
      <c r="J1106" s="58" t="s">
        <v>1594</v>
      </c>
      <c r="K1106" s="60">
        <v>45367</v>
      </c>
      <c r="L1106" s="58" t="s">
        <v>26</v>
      </c>
      <c r="M1106" s="60">
        <v>45423</v>
      </c>
      <c r="N1106" s="58" t="s">
        <v>1668</v>
      </c>
      <c r="O1106" s="58">
        <v>3100</v>
      </c>
      <c r="P1106" s="58">
        <v>56</v>
      </c>
      <c r="Q1106" s="59" t="s">
        <v>1598</v>
      </c>
      <c r="R1106" s="58">
        <v>2024</v>
      </c>
      <c r="S1106" s="58">
        <v>5</v>
      </c>
    </row>
    <row r="1107" spans="1:19" x14ac:dyDescent="0.25">
      <c r="A1107" s="58">
        <v>2279</v>
      </c>
      <c r="B1107" s="58" t="s">
        <v>477</v>
      </c>
      <c r="C1107" s="58" t="s">
        <v>13</v>
      </c>
      <c r="D1107" s="60">
        <v>32039</v>
      </c>
      <c r="E1107" s="58">
        <v>38</v>
      </c>
      <c r="F1107" s="58" t="s">
        <v>14</v>
      </c>
      <c r="G1107" s="58" t="s">
        <v>21</v>
      </c>
      <c r="H1107" s="58">
        <v>18</v>
      </c>
      <c r="I1107" s="58" t="s">
        <v>1576</v>
      </c>
      <c r="J1107" s="58" t="s">
        <v>1594</v>
      </c>
      <c r="K1107" s="60">
        <v>45383</v>
      </c>
      <c r="L1107" s="58" t="s">
        <v>26</v>
      </c>
      <c r="M1107" s="60">
        <v>45427</v>
      </c>
      <c r="N1107" s="58" t="s">
        <v>1668</v>
      </c>
      <c r="O1107" s="58">
        <v>3200</v>
      </c>
      <c r="P1107" s="58">
        <v>44</v>
      </c>
      <c r="Q1107" s="59" t="s">
        <v>1598</v>
      </c>
      <c r="R1107" s="58">
        <v>2024</v>
      </c>
      <c r="S1107" s="58">
        <v>5</v>
      </c>
    </row>
    <row r="1108" spans="1:19" x14ac:dyDescent="0.25">
      <c r="A1108" s="58">
        <v>2348</v>
      </c>
      <c r="B1108" s="58" t="s">
        <v>1052</v>
      </c>
      <c r="C1108" s="58" t="s">
        <v>13</v>
      </c>
      <c r="D1108" s="60">
        <v>34735</v>
      </c>
      <c r="E1108" s="58">
        <v>31</v>
      </c>
      <c r="F1108" s="58" t="s">
        <v>14</v>
      </c>
      <c r="G1108" s="58" t="s">
        <v>15</v>
      </c>
      <c r="H1108" s="58">
        <v>18</v>
      </c>
      <c r="I1108" s="58" t="s">
        <v>1586</v>
      </c>
      <c r="J1108" s="58" t="s">
        <v>1594</v>
      </c>
      <c r="K1108" s="60">
        <v>45374</v>
      </c>
      <c r="L1108" s="58" t="s">
        <v>26</v>
      </c>
      <c r="M1108" s="60">
        <v>45433</v>
      </c>
      <c r="N1108" s="58" t="s">
        <v>1668</v>
      </c>
      <c r="O1108" s="58">
        <v>3500</v>
      </c>
      <c r="P1108" s="58">
        <v>59</v>
      </c>
      <c r="Q1108" s="59" t="s">
        <v>1598</v>
      </c>
      <c r="R1108" s="58">
        <v>2024</v>
      </c>
      <c r="S1108" s="58">
        <v>5</v>
      </c>
    </row>
    <row r="1109" spans="1:19" x14ac:dyDescent="0.25">
      <c r="A1109" s="58">
        <v>2387</v>
      </c>
      <c r="B1109" s="58" t="s">
        <v>485</v>
      </c>
      <c r="C1109" s="58" t="s">
        <v>13</v>
      </c>
      <c r="D1109" s="60">
        <v>33057</v>
      </c>
      <c r="E1109" s="58">
        <v>36</v>
      </c>
      <c r="F1109" s="58" t="s">
        <v>14</v>
      </c>
      <c r="G1109" s="58" t="s">
        <v>15</v>
      </c>
      <c r="H1109" s="58">
        <v>13</v>
      </c>
      <c r="I1109" s="58" t="s">
        <v>1584</v>
      </c>
      <c r="J1109" s="58" t="s">
        <v>1594</v>
      </c>
      <c r="K1109" s="60">
        <v>45011</v>
      </c>
      <c r="L1109" s="58" t="s">
        <v>26</v>
      </c>
      <c r="M1109" s="60">
        <v>45052</v>
      </c>
      <c r="N1109" s="58" t="s">
        <v>1668</v>
      </c>
      <c r="O1109" s="58">
        <v>3500</v>
      </c>
      <c r="P1109" s="58">
        <v>41</v>
      </c>
      <c r="Q1109" s="59" t="s">
        <v>1598</v>
      </c>
      <c r="R1109" s="58">
        <v>2023</v>
      </c>
      <c r="S1109" s="58">
        <v>5</v>
      </c>
    </row>
    <row r="1110" spans="1:19" x14ac:dyDescent="0.25">
      <c r="A1110" s="58">
        <v>3428</v>
      </c>
      <c r="B1110" s="58" t="s">
        <v>1443</v>
      </c>
      <c r="C1110" s="58" t="s">
        <v>13</v>
      </c>
      <c r="D1110" s="60">
        <v>33531</v>
      </c>
      <c r="E1110" s="58">
        <v>34</v>
      </c>
      <c r="F1110" s="58" t="s">
        <v>14</v>
      </c>
      <c r="G1110" s="58" t="s">
        <v>15</v>
      </c>
      <c r="H1110" s="58">
        <v>1</v>
      </c>
      <c r="I1110" s="58" t="s">
        <v>1584</v>
      </c>
      <c r="J1110" s="58" t="s">
        <v>1594</v>
      </c>
      <c r="K1110" s="60">
        <v>45369</v>
      </c>
      <c r="L1110" s="58" t="s">
        <v>26</v>
      </c>
      <c r="M1110" s="60">
        <v>45417</v>
      </c>
      <c r="N1110" s="58" t="s">
        <v>1668</v>
      </c>
      <c r="O1110" s="58">
        <v>3900</v>
      </c>
      <c r="P1110" s="58">
        <v>48</v>
      </c>
      <c r="Q1110" s="59" t="s">
        <v>1598</v>
      </c>
      <c r="R1110" s="58">
        <v>2024</v>
      </c>
      <c r="S1110" s="58">
        <v>5</v>
      </c>
    </row>
    <row r="1111" spans="1:19" x14ac:dyDescent="0.25">
      <c r="A1111" s="58">
        <v>3479</v>
      </c>
      <c r="B1111" s="58" t="s">
        <v>530</v>
      </c>
      <c r="C1111" s="58" t="s">
        <v>13</v>
      </c>
      <c r="D1111" s="60">
        <v>33093</v>
      </c>
      <c r="E1111" s="58">
        <v>36</v>
      </c>
      <c r="F1111" s="58" t="s">
        <v>14</v>
      </c>
      <c r="G1111" s="58" t="s">
        <v>21</v>
      </c>
      <c r="H1111" s="58">
        <v>2</v>
      </c>
      <c r="I1111" s="58" t="s">
        <v>1585</v>
      </c>
      <c r="J1111" s="58" t="s">
        <v>1594</v>
      </c>
      <c r="K1111" s="60">
        <v>45399</v>
      </c>
      <c r="L1111" s="58" t="s">
        <v>26</v>
      </c>
      <c r="M1111" s="60">
        <v>45442</v>
      </c>
      <c r="N1111" s="58" t="s">
        <v>1668</v>
      </c>
      <c r="O1111" s="58">
        <v>3700</v>
      </c>
      <c r="P1111" s="58">
        <v>43</v>
      </c>
      <c r="Q1111" s="59" t="s">
        <v>1598</v>
      </c>
      <c r="R1111" s="58">
        <v>2024</v>
      </c>
      <c r="S1111" s="58">
        <v>5</v>
      </c>
    </row>
    <row r="1112" spans="1:19" x14ac:dyDescent="0.25">
      <c r="A1112" s="58">
        <v>3507</v>
      </c>
      <c r="B1112" s="58" t="s">
        <v>1112</v>
      </c>
      <c r="C1112" s="58" t="s">
        <v>23</v>
      </c>
      <c r="D1112" s="60">
        <v>37089</v>
      </c>
      <c r="E1112" s="58">
        <v>25</v>
      </c>
      <c r="F1112" s="58" t="s">
        <v>1591</v>
      </c>
      <c r="G1112" s="58" t="s">
        <v>18</v>
      </c>
      <c r="H1112" s="58">
        <v>18</v>
      </c>
      <c r="I1112" s="58" t="s">
        <v>1578</v>
      </c>
      <c r="J1112" s="58" t="s">
        <v>1594</v>
      </c>
      <c r="K1112" s="60">
        <v>45368</v>
      </c>
      <c r="L1112" s="58" t="s">
        <v>24</v>
      </c>
      <c r="M1112" s="60">
        <v>45421</v>
      </c>
      <c r="N1112" s="58" t="s">
        <v>1668</v>
      </c>
      <c r="O1112" s="58">
        <v>3000</v>
      </c>
      <c r="P1112" s="58">
        <v>53</v>
      </c>
      <c r="Q1112" s="59" t="s">
        <v>1598</v>
      </c>
      <c r="R1112" s="58">
        <v>2024</v>
      </c>
      <c r="S1112" s="58">
        <v>5</v>
      </c>
    </row>
    <row r="1113" spans="1:19" x14ac:dyDescent="0.25">
      <c r="A1113" s="58">
        <v>3567</v>
      </c>
      <c r="B1113" s="58" t="s">
        <v>78</v>
      </c>
      <c r="C1113" s="58" t="s">
        <v>23</v>
      </c>
      <c r="D1113" s="60">
        <v>36800</v>
      </c>
      <c r="E1113" s="58">
        <v>25</v>
      </c>
      <c r="F1113" s="58" t="s">
        <v>1591</v>
      </c>
      <c r="G1113" s="58" t="s">
        <v>18</v>
      </c>
      <c r="H1113" s="58">
        <v>0</v>
      </c>
      <c r="I1113" s="58" t="s">
        <v>1590</v>
      </c>
      <c r="J1113" s="58" t="s">
        <v>1594</v>
      </c>
      <c r="K1113" s="60">
        <v>45389</v>
      </c>
      <c r="L1113" s="58" t="s">
        <v>24</v>
      </c>
      <c r="M1113" s="60">
        <v>45422</v>
      </c>
      <c r="N1113" s="58" t="s">
        <v>1668</v>
      </c>
      <c r="O1113" s="58">
        <v>3300</v>
      </c>
      <c r="P1113" s="58">
        <v>33</v>
      </c>
      <c r="Q1113" s="59" t="s">
        <v>1598</v>
      </c>
      <c r="R1113" s="58">
        <v>2024</v>
      </c>
      <c r="S1113" s="58">
        <v>5</v>
      </c>
    </row>
    <row r="1114" spans="1:19" x14ac:dyDescent="0.25">
      <c r="A1114" s="58">
        <v>1402</v>
      </c>
      <c r="B1114" s="58" t="s">
        <v>707</v>
      </c>
      <c r="C1114" s="58" t="s">
        <v>13</v>
      </c>
      <c r="D1114" s="60">
        <v>33304</v>
      </c>
      <c r="E1114" s="58">
        <v>35</v>
      </c>
      <c r="F1114" s="58" t="s">
        <v>14</v>
      </c>
      <c r="G1114" s="58" t="s">
        <v>19</v>
      </c>
      <c r="H1114" s="58">
        <v>2</v>
      </c>
      <c r="I1114" s="58" t="s">
        <v>1584</v>
      </c>
      <c r="J1114" s="58" t="s">
        <v>1594</v>
      </c>
      <c r="K1114" s="60">
        <v>45388</v>
      </c>
      <c r="L1114" s="58" t="s">
        <v>24</v>
      </c>
      <c r="M1114" s="60">
        <v>45441</v>
      </c>
      <c r="N1114" s="58" t="s">
        <v>1668</v>
      </c>
      <c r="O1114" s="58">
        <v>2000</v>
      </c>
      <c r="P1114" s="58">
        <v>53</v>
      </c>
      <c r="Q1114" s="59" t="s">
        <v>1598</v>
      </c>
      <c r="R1114" s="58">
        <v>2024</v>
      </c>
      <c r="S1114" s="58">
        <v>5</v>
      </c>
    </row>
    <row r="1115" spans="1:19" x14ac:dyDescent="0.25">
      <c r="A1115" s="58">
        <v>1429</v>
      </c>
      <c r="B1115" s="58" t="s">
        <v>1059</v>
      </c>
      <c r="C1115" s="58" t="s">
        <v>13</v>
      </c>
      <c r="D1115" s="60">
        <v>32318</v>
      </c>
      <c r="E1115" s="58">
        <v>38</v>
      </c>
      <c r="F1115" s="58" t="s">
        <v>14</v>
      </c>
      <c r="G1115" s="58" t="s">
        <v>15</v>
      </c>
      <c r="H1115" s="58">
        <v>14</v>
      </c>
      <c r="I1115" s="58" t="s">
        <v>1585</v>
      </c>
      <c r="J1115" s="58" t="s">
        <v>1594</v>
      </c>
      <c r="K1115" s="60">
        <v>45024</v>
      </c>
      <c r="L1115" s="58" t="s">
        <v>24</v>
      </c>
      <c r="M1115" s="60">
        <v>45067</v>
      </c>
      <c r="N1115" s="58" t="s">
        <v>1668</v>
      </c>
      <c r="O1115" s="58">
        <v>2900</v>
      </c>
      <c r="P1115" s="58">
        <v>43</v>
      </c>
      <c r="Q1115" s="59" t="s">
        <v>1598</v>
      </c>
      <c r="R1115" s="58">
        <v>2023</v>
      </c>
      <c r="S1115" s="58">
        <v>5</v>
      </c>
    </row>
    <row r="1116" spans="1:19" x14ac:dyDescent="0.25">
      <c r="A1116" s="58">
        <v>1607</v>
      </c>
      <c r="B1116" s="58" t="s">
        <v>895</v>
      </c>
      <c r="C1116" s="58" t="s">
        <v>13</v>
      </c>
      <c r="D1116" s="60">
        <v>34011</v>
      </c>
      <c r="E1116" s="58">
        <v>33</v>
      </c>
      <c r="F1116" s="58" t="s">
        <v>14</v>
      </c>
      <c r="G1116" s="58" t="s">
        <v>18</v>
      </c>
      <c r="H1116" s="58">
        <v>1</v>
      </c>
      <c r="I1116" s="58" t="s">
        <v>1581</v>
      </c>
      <c r="J1116" s="58" t="s">
        <v>1594</v>
      </c>
      <c r="K1116" s="60">
        <v>45041</v>
      </c>
      <c r="L1116" s="58" t="s">
        <v>24</v>
      </c>
      <c r="M1116" s="60">
        <v>45072</v>
      </c>
      <c r="N1116" s="58" t="s">
        <v>1668</v>
      </c>
      <c r="O1116" s="58">
        <v>2100</v>
      </c>
      <c r="P1116" s="58">
        <v>31</v>
      </c>
      <c r="Q1116" s="59" t="s">
        <v>1598</v>
      </c>
      <c r="R1116" s="58">
        <v>2023</v>
      </c>
      <c r="S1116" s="58">
        <v>5</v>
      </c>
    </row>
    <row r="1117" spans="1:19" x14ac:dyDescent="0.25">
      <c r="A1117" s="58">
        <v>2645</v>
      </c>
      <c r="B1117" s="58" t="s">
        <v>321</v>
      </c>
      <c r="C1117" s="58" t="s">
        <v>13</v>
      </c>
      <c r="D1117" s="60">
        <v>31286</v>
      </c>
      <c r="E1117" s="58">
        <v>40</v>
      </c>
      <c r="F1117" s="58" t="s">
        <v>14</v>
      </c>
      <c r="G1117" s="58" t="s">
        <v>21</v>
      </c>
      <c r="H1117" s="58">
        <v>5</v>
      </c>
      <c r="I1117" s="58" t="s">
        <v>1581</v>
      </c>
      <c r="J1117" s="58" t="s">
        <v>1594</v>
      </c>
      <c r="K1117" s="60">
        <v>45037</v>
      </c>
      <c r="L1117" s="58" t="s">
        <v>24</v>
      </c>
      <c r="M1117" s="60">
        <v>45071</v>
      </c>
      <c r="N1117" s="58" t="s">
        <v>1668</v>
      </c>
      <c r="O1117" s="58">
        <v>2100</v>
      </c>
      <c r="P1117" s="58">
        <v>34</v>
      </c>
      <c r="Q1117" s="59" t="s">
        <v>1598</v>
      </c>
      <c r="R1117" s="58">
        <v>2023</v>
      </c>
      <c r="S1117" s="58">
        <v>5</v>
      </c>
    </row>
    <row r="1118" spans="1:19" x14ac:dyDescent="0.25">
      <c r="A1118" s="58">
        <v>2971</v>
      </c>
      <c r="B1118" s="58" t="s">
        <v>678</v>
      </c>
      <c r="C1118" s="58" t="s">
        <v>13</v>
      </c>
      <c r="D1118" s="60">
        <v>33739</v>
      </c>
      <c r="E1118" s="58">
        <v>34</v>
      </c>
      <c r="F1118" s="58" t="s">
        <v>14</v>
      </c>
      <c r="G1118" s="58" t="s">
        <v>18</v>
      </c>
      <c r="H1118" s="58">
        <v>19</v>
      </c>
      <c r="I1118" s="58" t="s">
        <v>1584</v>
      </c>
      <c r="J1118" s="58" t="s">
        <v>1594</v>
      </c>
      <c r="K1118" s="60">
        <v>45392</v>
      </c>
      <c r="L1118" s="58" t="s">
        <v>24</v>
      </c>
      <c r="M1118" s="60">
        <v>45434</v>
      </c>
      <c r="N1118" s="58" t="s">
        <v>1668</v>
      </c>
      <c r="O1118" s="58">
        <v>2800</v>
      </c>
      <c r="P1118" s="58">
        <v>42</v>
      </c>
      <c r="Q1118" s="59" t="s">
        <v>1598</v>
      </c>
      <c r="R1118" s="58">
        <v>2024</v>
      </c>
      <c r="S1118" s="58">
        <v>5</v>
      </c>
    </row>
    <row r="1119" spans="1:19" x14ac:dyDescent="0.25">
      <c r="A1119" s="58">
        <v>3130</v>
      </c>
      <c r="B1119" s="58" t="s">
        <v>390</v>
      </c>
      <c r="C1119" s="58" t="s">
        <v>13</v>
      </c>
      <c r="D1119" s="60">
        <v>31139</v>
      </c>
      <c r="E1119" s="58">
        <v>41</v>
      </c>
      <c r="F1119" s="58" t="s">
        <v>14</v>
      </c>
      <c r="G1119" s="58" t="s">
        <v>19</v>
      </c>
      <c r="H1119" s="58">
        <v>10</v>
      </c>
      <c r="I1119" s="58" t="s">
        <v>1578</v>
      </c>
      <c r="J1119" s="58" t="s">
        <v>1594</v>
      </c>
      <c r="K1119" s="60">
        <v>45384</v>
      </c>
      <c r="L1119" s="58" t="s">
        <v>24</v>
      </c>
      <c r="M1119" s="60">
        <v>45443</v>
      </c>
      <c r="N1119" s="58" t="s">
        <v>1668</v>
      </c>
      <c r="O1119" s="58">
        <v>3700</v>
      </c>
      <c r="P1119" s="58">
        <v>59</v>
      </c>
      <c r="Q1119" s="59" t="s">
        <v>1598</v>
      </c>
      <c r="R1119" s="58">
        <v>2024</v>
      </c>
      <c r="S1119" s="58">
        <v>5</v>
      </c>
    </row>
    <row r="1120" spans="1:19" x14ac:dyDescent="0.25">
      <c r="A1120" s="58">
        <v>3362</v>
      </c>
      <c r="B1120" s="58" t="s">
        <v>719</v>
      </c>
      <c r="C1120" s="58" t="s">
        <v>13</v>
      </c>
      <c r="D1120" s="60">
        <v>33355</v>
      </c>
      <c r="E1120" s="58">
        <v>35</v>
      </c>
      <c r="F1120" s="58" t="s">
        <v>14</v>
      </c>
      <c r="G1120" s="58" t="s">
        <v>15</v>
      </c>
      <c r="H1120" s="58">
        <v>5</v>
      </c>
      <c r="I1120" s="58" t="s">
        <v>1589</v>
      </c>
      <c r="J1120" s="58" t="s">
        <v>1594</v>
      </c>
      <c r="K1120" s="60">
        <v>44987</v>
      </c>
      <c r="L1120" s="58" t="s">
        <v>24</v>
      </c>
      <c r="M1120" s="60">
        <v>45047</v>
      </c>
      <c r="N1120" s="58" t="s">
        <v>1668</v>
      </c>
      <c r="O1120" s="58">
        <v>3500</v>
      </c>
      <c r="P1120" s="58">
        <v>60</v>
      </c>
      <c r="Q1120" s="59" t="s">
        <v>1598</v>
      </c>
      <c r="R1120" s="58">
        <v>2023</v>
      </c>
      <c r="S1120" s="58">
        <v>5</v>
      </c>
    </row>
    <row r="1121" spans="1:19" x14ac:dyDescent="0.25">
      <c r="A1121" s="58">
        <v>3374</v>
      </c>
      <c r="B1121" s="58" t="s">
        <v>52</v>
      </c>
      <c r="C1121" s="58" t="s">
        <v>13</v>
      </c>
      <c r="D1121" s="60">
        <v>31804</v>
      </c>
      <c r="E1121" s="58">
        <v>39</v>
      </c>
      <c r="F1121" s="58" t="s">
        <v>14</v>
      </c>
      <c r="G1121" s="58" t="s">
        <v>15</v>
      </c>
      <c r="H1121" s="58">
        <v>19</v>
      </c>
      <c r="I1121" s="58" t="s">
        <v>1588</v>
      </c>
      <c r="J1121" s="58" t="s">
        <v>1594</v>
      </c>
      <c r="K1121" s="60">
        <v>45402</v>
      </c>
      <c r="L1121" s="58" t="s">
        <v>24</v>
      </c>
      <c r="M1121" s="60">
        <v>45437</v>
      </c>
      <c r="N1121" s="58" t="s">
        <v>1668</v>
      </c>
      <c r="O1121" s="58">
        <v>3200</v>
      </c>
      <c r="P1121" s="58">
        <v>35</v>
      </c>
      <c r="Q1121" s="59" t="s">
        <v>1598</v>
      </c>
      <c r="R1121" s="58">
        <v>2024</v>
      </c>
      <c r="S1121" s="58">
        <v>5</v>
      </c>
    </row>
    <row r="1122" spans="1:19" x14ac:dyDescent="0.25">
      <c r="A1122" s="58">
        <v>3430</v>
      </c>
      <c r="B1122" s="58" t="s">
        <v>242</v>
      </c>
      <c r="C1122" s="58" t="s">
        <v>13</v>
      </c>
      <c r="D1122" s="60">
        <v>34459</v>
      </c>
      <c r="E1122" s="58">
        <v>32</v>
      </c>
      <c r="F1122" s="58" t="s">
        <v>14</v>
      </c>
      <c r="G1122" s="58" t="s">
        <v>21</v>
      </c>
      <c r="H1122" s="58">
        <v>5</v>
      </c>
      <c r="I1122" s="58" t="s">
        <v>1588</v>
      </c>
      <c r="J1122" s="58" t="s">
        <v>1594</v>
      </c>
      <c r="K1122" s="60">
        <v>45019</v>
      </c>
      <c r="L1122" s="58" t="s">
        <v>24</v>
      </c>
      <c r="M1122" s="60">
        <v>45058</v>
      </c>
      <c r="N1122" s="58" t="s">
        <v>1668</v>
      </c>
      <c r="O1122" s="58">
        <v>2000</v>
      </c>
      <c r="P1122" s="58">
        <v>39</v>
      </c>
      <c r="Q1122" s="59" t="s">
        <v>1598</v>
      </c>
      <c r="R1122" s="58">
        <v>2023</v>
      </c>
      <c r="S1122" s="58">
        <v>5</v>
      </c>
    </row>
    <row r="1123" spans="1:19" x14ac:dyDescent="0.25">
      <c r="A1123" s="58">
        <v>3712</v>
      </c>
      <c r="B1123" s="58" t="s">
        <v>424</v>
      </c>
      <c r="C1123" s="58" t="s">
        <v>13</v>
      </c>
      <c r="D1123" s="60">
        <v>31901</v>
      </c>
      <c r="E1123" s="58">
        <v>39</v>
      </c>
      <c r="F1123" s="58" t="s">
        <v>14</v>
      </c>
      <c r="G1123" s="58" t="s">
        <v>21</v>
      </c>
      <c r="H1123" s="58">
        <v>8</v>
      </c>
      <c r="I1123" s="58" t="s">
        <v>1586</v>
      </c>
      <c r="J1123" s="58" t="s">
        <v>1594</v>
      </c>
      <c r="K1123" s="60">
        <v>45388</v>
      </c>
      <c r="L1123" s="58" t="s">
        <v>24</v>
      </c>
      <c r="M1123" s="60">
        <v>45425</v>
      </c>
      <c r="N1123" s="58" t="s">
        <v>1668</v>
      </c>
      <c r="O1123" s="58">
        <v>3000</v>
      </c>
      <c r="P1123" s="58">
        <v>37</v>
      </c>
      <c r="Q1123" s="59" t="s">
        <v>1598</v>
      </c>
      <c r="R1123" s="58">
        <v>2024</v>
      </c>
      <c r="S1123" s="58">
        <v>5</v>
      </c>
    </row>
    <row r="1124" spans="1:19" x14ac:dyDescent="0.25">
      <c r="A1124" s="58">
        <v>3775</v>
      </c>
      <c r="B1124" s="58" t="s">
        <v>355</v>
      </c>
      <c r="C1124" s="58" t="s">
        <v>13</v>
      </c>
      <c r="D1124" s="60">
        <v>34302</v>
      </c>
      <c r="E1124" s="58">
        <v>32</v>
      </c>
      <c r="F1124" s="58" t="s">
        <v>14</v>
      </c>
      <c r="G1124" s="58" t="s">
        <v>18</v>
      </c>
      <c r="H1124" s="58">
        <v>13</v>
      </c>
      <c r="I1124" s="58" t="s">
        <v>1578</v>
      </c>
      <c r="J1124" s="58" t="s">
        <v>1594</v>
      </c>
      <c r="K1124" s="60">
        <v>45047</v>
      </c>
      <c r="L1124" s="58" t="s">
        <v>24</v>
      </c>
      <c r="M1124" s="60">
        <v>45077</v>
      </c>
      <c r="N1124" s="58" t="s">
        <v>1668</v>
      </c>
      <c r="O1124" s="58">
        <v>2800</v>
      </c>
      <c r="P1124" s="58">
        <v>30</v>
      </c>
      <c r="Q1124" s="59" t="s">
        <v>1598</v>
      </c>
      <c r="R1124" s="58">
        <v>2023</v>
      </c>
      <c r="S1124" s="58">
        <v>5</v>
      </c>
    </row>
    <row r="1125" spans="1:19" x14ac:dyDescent="0.25">
      <c r="A1125" s="58">
        <v>1016</v>
      </c>
      <c r="B1125" s="58" t="s">
        <v>1293</v>
      </c>
      <c r="C1125" s="58" t="s">
        <v>13</v>
      </c>
      <c r="D1125" s="60">
        <v>35706</v>
      </c>
      <c r="E1125" s="58">
        <v>28</v>
      </c>
      <c r="F1125" s="58" t="s">
        <v>1591</v>
      </c>
      <c r="G1125" s="58" t="s">
        <v>21</v>
      </c>
      <c r="H1125" s="58">
        <v>2</v>
      </c>
      <c r="I1125" s="58" t="s">
        <v>1579</v>
      </c>
      <c r="J1125" s="58" t="s">
        <v>1594</v>
      </c>
      <c r="K1125" s="60">
        <v>45386</v>
      </c>
      <c r="L1125" s="58" t="s">
        <v>24</v>
      </c>
      <c r="M1125" s="60">
        <v>45439</v>
      </c>
      <c r="N1125" s="58" t="s">
        <v>1668</v>
      </c>
      <c r="O1125" s="58">
        <v>3300</v>
      </c>
      <c r="P1125" s="58">
        <v>53</v>
      </c>
      <c r="Q1125" s="59" t="s">
        <v>1598</v>
      </c>
      <c r="R1125" s="58">
        <v>2024</v>
      </c>
      <c r="S1125" s="58">
        <v>5</v>
      </c>
    </row>
    <row r="1126" spans="1:19" x14ac:dyDescent="0.25">
      <c r="A1126" s="58">
        <v>1707</v>
      </c>
      <c r="B1126" s="58" t="s">
        <v>571</v>
      </c>
      <c r="C1126" s="58" t="s">
        <v>13</v>
      </c>
      <c r="D1126" s="60">
        <v>37752</v>
      </c>
      <c r="E1126" s="58">
        <v>23</v>
      </c>
      <c r="F1126" s="58" t="s">
        <v>1591</v>
      </c>
      <c r="G1126" s="58" t="s">
        <v>15</v>
      </c>
      <c r="H1126" s="58">
        <v>5</v>
      </c>
      <c r="I1126" s="58" t="s">
        <v>1581</v>
      </c>
      <c r="J1126" s="58" t="s">
        <v>1594</v>
      </c>
      <c r="K1126" s="60">
        <v>45356</v>
      </c>
      <c r="L1126" s="58" t="s">
        <v>24</v>
      </c>
      <c r="M1126" s="60">
        <v>45415</v>
      </c>
      <c r="N1126" s="58" t="s">
        <v>1668</v>
      </c>
      <c r="O1126" s="58">
        <v>3600</v>
      </c>
      <c r="P1126" s="58">
        <v>59</v>
      </c>
      <c r="Q1126" s="59" t="s">
        <v>1598</v>
      </c>
      <c r="R1126" s="58">
        <v>2024</v>
      </c>
      <c r="S1126" s="58">
        <v>5</v>
      </c>
    </row>
    <row r="1127" spans="1:19" x14ac:dyDescent="0.25">
      <c r="A1127" s="58">
        <v>2379</v>
      </c>
      <c r="B1127" s="58" t="s">
        <v>1087</v>
      </c>
      <c r="C1127" s="58" t="s">
        <v>13</v>
      </c>
      <c r="D1127" s="60">
        <v>35674</v>
      </c>
      <c r="E1127" s="58">
        <v>28</v>
      </c>
      <c r="F1127" s="58" t="s">
        <v>1591</v>
      </c>
      <c r="G1127" s="58" t="s">
        <v>21</v>
      </c>
      <c r="H1127" s="58">
        <v>20</v>
      </c>
      <c r="I1127" s="58" t="s">
        <v>1584</v>
      </c>
      <c r="J1127" s="58" t="s">
        <v>1594</v>
      </c>
      <c r="K1127" s="60">
        <v>45380</v>
      </c>
      <c r="L1127" s="58" t="s">
        <v>24</v>
      </c>
      <c r="M1127" s="60">
        <v>45430</v>
      </c>
      <c r="N1127" s="58" t="s">
        <v>1668</v>
      </c>
      <c r="O1127" s="58">
        <v>2200</v>
      </c>
      <c r="P1127" s="58">
        <v>50</v>
      </c>
      <c r="Q1127" s="59" t="s">
        <v>1598</v>
      </c>
      <c r="R1127" s="58">
        <v>2024</v>
      </c>
      <c r="S1127" s="58">
        <v>5</v>
      </c>
    </row>
    <row r="1128" spans="1:19" x14ac:dyDescent="0.25">
      <c r="A1128" s="58">
        <v>2499</v>
      </c>
      <c r="B1128" s="58" t="s">
        <v>406</v>
      </c>
      <c r="C1128" s="58" t="s">
        <v>13</v>
      </c>
      <c r="D1128" s="60">
        <v>36333</v>
      </c>
      <c r="E1128" s="58">
        <v>27</v>
      </c>
      <c r="F1128" s="58" t="s">
        <v>1591</v>
      </c>
      <c r="G1128" s="58" t="s">
        <v>18</v>
      </c>
      <c r="H1128" s="58">
        <v>5</v>
      </c>
      <c r="I1128" s="58" t="s">
        <v>1584</v>
      </c>
      <c r="J1128" s="58" t="s">
        <v>1594</v>
      </c>
      <c r="K1128" s="60">
        <v>45393</v>
      </c>
      <c r="L1128" s="58" t="s">
        <v>24</v>
      </c>
      <c r="M1128" s="60">
        <v>45443</v>
      </c>
      <c r="N1128" s="58" t="s">
        <v>1668</v>
      </c>
      <c r="O1128" s="58">
        <v>3500</v>
      </c>
      <c r="P1128" s="58">
        <v>50</v>
      </c>
      <c r="Q1128" s="59" t="s">
        <v>1598</v>
      </c>
      <c r="R1128" s="58">
        <v>2024</v>
      </c>
      <c r="S1128" s="58">
        <v>5</v>
      </c>
    </row>
    <row r="1129" spans="1:19" x14ac:dyDescent="0.25">
      <c r="A1129" s="58">
        <v>1586</v>
      </c>
      <c r="B1129" s="58" t="s">
        <v>1065</v>
      </c>
      <c r="C1129" s="58" t="s">
        <v>13</v>
      </c>
      <c r="D1129" s="60">
        <v>29290</v>
      </c>
      <c r="E1129" s="58">
        <v>46</v>
      </c>
      <c r="F1129" s="58" t="s">
        <v>31</v>
      </c>
      <c r="G1129" s="58" t="s">
        <v>21</v>
      </c>
      <c r="H1129" s="58">
        <v>6</v>
      </c>
      <c r="I1129" s="58" t="s">
        <v>1579</v>
      </c>
      <c r="J1129" s="58" t="s">
        <v>1594</v>
      </c>
      <c r="K1129" s="60">
        <v>45010</v>
      </c>
      <c r="L1129" s="58" t="s">
        <v>24</v>
      </c>
      <c r="M1129" s="60">
        <v>45049</v>
      </c>
      <c r="N1129" s="58" t="s">
        <v>1668</v>
      </c>
      <c r="O1129" s="58">
        <v>3800</v>
      </c>
      <c r="P1129" s="58">
        <v>39</v>
      </c>
      <c r="Q1129" s="59" t="s">
        <v>1598</v>
      </c>
      <c r="R1129" s="58">
        <v>2023</v>
      </c>
      <c r="S1129" s="58">
        <v>5</v>
      </c>
    </row>
    <row r="1130" spans="1:19" x14ac:dyDescent="0.25">
      <c r="A1130" s="58">
        <v>2582</v>
      </c>
      <c r="B1130" s="58" t="s">
        <v>1472</v>
      </c>
      <c r="C1130" s="58" t="s">
        <v>13</v>
      </c>
      <c r="D1130" s="60">
        <v>30775</v>
      </c>
      <c r="E1130" s="58">
        <v>42</v>
      </c>
      <c r="F1130" s="58" t="s">
        <v>31</v>
      </c>
      <c r="G1130" s="58" t="s">
        <v>19</v>
      </c>
      <c r="H1130" s="58">
        <v>12</v>
      </c>
      <c r="I1130" s="58" t="s">
        <v>1583</v>
      </c>
      <c r="J1130" s="58" t="s">
        <v>1594</v>
      </c>
      <c r="K1130" s="60">
        <v>45369</v>
      </c>
      <c r="L1130" s="58" t="s">
        <v>24</v>
      </c>
      <c r="M1130" s="60">
        <v>45421</v>
      </c>
      <c r="N1130" s="58" t="s">
        <v>1668</v>
      </c>
      <c r="O1130" s="58">
        <v>3300</v>
      </c>
      <c r="P1130" s="58">
        <v>52</v>
      </c>
      <c r="Q1130" s="59" t="s">
        <v>1598</v>
      </c>
      <c r="R1130" s="58">
        <v>2024</v>
      </c>
      <c r="S1130" s="58">
        <v>5</v>
      </c>
    </row>
    <row r="1131" spans="1:19" x14ac:dyDescent="0.25">
      <c r="A1131" s="58">
        <v>3002</v>
      </c>
      <c r="B1131" s="58" t="s">
        <v>384</v>
      </c>
      <c r="C1131" s="58" t="s">
        <v>13</v>
      </c>
      <c r="D1131" s="60">
        <v>28780</v>
      </c>
      <c r="E1131" s="58">
        <v>47</v>
      </c>
      <c r="F1131" s="58" t="s">
        <v>31</v>
      </c>
      <c r="G1131" s="58" t="s">
        <v>18</v>
      </c>
      <c r="H1131" s="58">
        <v>5</v>
      </c>
      <c r="I1131" s="58" t="s">
        <v>1586</v>
      </c>
      <c r="J1131" s="58" t="s">
        <v>1594</v>
      </c>
      <c r="K1131" s="60">
        <v>45026</v>
      </c>
      <c r="L1131" s="58" t="s">
        <v>24</v>
      </c>
      <c r="M1131" s="60">
        <v>45071</v>
      </c>
      <c r="N1131" s="58" t="s">
        <v>1668</v>
      </c>
      <c r="O1131" s="58">
        <v>2600</v>
      </c>
      <c r="P1131" s="58">
        <v>45</v>
      </c>
      <c r="Q1131" s="59" t="s">
        <v>1598</v>
      </c>
      <c r="R1131" s="58">
        <v>2023</v>
      </c>
      <c r="S1131" s="58">
        <v>5</v>
      </c>
    </row>
    <row r="1132" spans="1:19" x14ac:dyDescent="0.25">
      <c r="A1132" s="58">
        <v>3028</v>
      </c>
      <c r="B1132" s="58" t="s">
        <v>535</v>
      </c>
      <c r="C1132" s="58" t="s">
        <v>13</v>
      </c>
      <c r="D1132" s="60">
        <v>27605</v>
      </c>
      <c r="E1132" s="58">
        <v>51</v>
      </c>
      <c r="F1132" s="58" t="s">
        <v>31</v>
      </c>
      <c r="G1132" s="58" t="s">
        <v>19</v>
      </c>
      <c r="H1132" s="58">
        <v>9</v>
      </c>
      <c r="I1132" s="58" t="s">
        <v>1581</v>
      </c>
      <c r="J1132" s="58" t="s">
        <v>1594</v>
      </c>
      <c r="K1132" s="60">
        <v>44997</v>
      </c>
      <c r="L1132" s="58" t="s">
        <v>24</v>
      </c>
      <c r="M1132" s="60">
        <v>45054</v>
      </c>
      <c r="N1132" s="58" t="s">
        <v>1668</v>
      </c>
      <c r="O1132" s="58">
        <v>2000</v>
      </c>
      <c r="P1132" s="58">
        <v>57</v>
      </c>
      <c r="Q1132" s="59" t="s">
        <v>1598</v>
      </c>
      <c r="R1132" s="58">
        <v>2023</v>
      </c>
      <c r="S1132" s="58">
        <v>5</v>
      </c>
    </row>
    <row r="1133" spans="1:19" x14ac:dyDescent="0.25">
      <c r="A1133" s="58">
        <v>3515</v>
      </c>
      <c r="B1133" s="58" t="s">
        <v>1285</v>
      </c>
      <c r="C1133" s="58" t="s">
        <v>13</v>
      </c>
      <c r="D1133" s="60">
        <v>29312</v>
      </c>
      <c r="E1133" s="58">
        <v>46</v>
      </c>
      <c r="F1133" s="58" t="s">
        <v>31</v>
      </c>
      <c r="G1133" s="58" t="s">
        <v>18</v>
      </c>
      <c r="H1133" s="58">
        <v>9</v>
      </c>
      <c r="I1133" s="58" t="s">
        <v>1581</v>
      </c>
      <c r="J1133" s="58" t="s">
        <v>1594</v>
      </c>
      <c r="K1133" s="60">
        <v>45027</v>
      </c>
      <c r="L1133" s="58" t="s">
        <v>24</v>
      </c>
      <c r="M1133" s="60">
        <v>45074</v>
      </c>
      <c r="N1133" s="58" t="s">
        <v>1668</v>
      </c>
      <c r="O1133" s="58">
        <v>2300</v>
      </c>
      <c r="P1133" s="58">
        <v>47</v>
      </c>
      <c r="Q1133" s="59" t="s">
        <v>1598</v>
      </c>
      <c r="R1133" s="58">
        <v>2023</v>
      </c>
      <c r="S1133" s="58">
        <v>5</v>
      </c>
    </row>
    <row r="1134" spans="1:19" x14ac:dyDescent="0.25">
      <c r="A1134" s="58">
        <v>3561</v>
      </c>
      <c r="B1134" s="58" t="s">
        <v>614</v>
      </c>
      <c r="C1134" s="58" t="s">
        <v>13</v>
      </c>
      <c r="D1134" s="60">
        <v>27926</v>
      </c>
      <c r="E1134" s="58">
        <v>50</v>
      </c>
      <c r="F1134" s="58" t="s">
        <v>31</v>
      </c>
      <c r="G1134" s="58" t="s">
        <v>18</v>
      </c>
      <c r="H1134" s="58">
        <v>15</v>
      </c>
      <c r="I1134" s="58" t="s">
        <v>1583</v>
      </c>
      <c r="J1134" s="58" t="s">
        <v>1594</v>
      </c>
      <c r="K1134" s="60">
        <v>45385</v>
      </c>
      <c r="L1134" s="58" t="s">
        <v>24</v>
      </c>
      <c r="M1134" s="60">
        <v>45419</v>
      </c>
      <c r="N1134" s="58" t="s">
        <v>1668</v>
      </c>
      <c r="O1134" s="58">
        <v>3000</v>
      </c>
      <c r="P1134" s="58">
        <v>34</v>
      </c>
      <c r="Q1134" s="59" t="s">
        <v>1598</v>
      </c>
      <c r="R1134" s="58">
        <v>2024</v>
      </c>
      <c r="S1134" s="58">
        <v>5</v>
      </c>
    </row>
    <row r="1135" spans="1:19" x14ac:dyDescent="0.25">
      <c r="A1135" s="58">
        <v>1622</v>
      </c>
      <c r="B1135" s="58" t="s">
        <v>162</v>
      </c>
      <c r="C1135" s="58" t="s">
        <v>28</v>
      </c>
      <c r="D1135" s="60">
        <v>31648</v>
      </c>
      <c r="E1135" s="58">
        <v>40</v>
      </c>
      <c r="F1135" s="58" t="s">
        <v>14</v>
      </c>
      <c r="G1135" s="58" t="s">
        <v>19</v>
      </c>
      <c r="H1135" s="58">
        <v>13</v>
      </c>
      <c r="I1135" s="58" t="s">
        <v>1581</v>
      </c>
      <c r="J1135" s="58" t="s">
        <v>1594</v>
      </c>
      <c r="K1135" s="60">
        <v>45008</v>
      </c>
      <c r="L1135" s="58" t="s">
        <v>24</v>
      </c>
      <c r="M1135" s="60">
        <v>45057</v>
      </c>
      <c r="N1135" s="58" t="s">
        <v>1668</v>
      </c>
      <c r="O1135" s="58">
        <v>2700</v>
      </c>
      <c r="P1135" s="58">
        <v>49</v>
      </c>
      <c r="Q1135" s="59" t="s">
        <v>1598</v>
      </c>
      <c r="R1135" s="58">
        <v>2023</v>
      </c>
      <c r="S1135" s="58">
        <v>5</v>
      </c>
    </row>
    <row r="1136" spans="1:19" x14ac:dyDescent="0.25">
      <c r="A1136" s="58">
        <v>2454</v>
      </c>
      <c r="B1136" s="58" t="s">
        <v>198</v>
      </c>
      <c r="C1136" s="58" t="s">
        <v>28</v>
      </c>
      <c r="D1136" s="60">
        <v>33030</v>
      </c>
      <c r="E1136" s="58">
        <v>36</v>
      </c>
      <c r="F1136" s="58" t="s">
        <v>14</v>
      </c>
      <c r="G1136" s="58" t="s">
        <v>21</v>
      </c>
      <c r="H1136" s="58">
        <v>5</v>
      </c>
      <c r="I1136" s="58" t="s">
        <v>1581</v>
      </c>
      <c r="J1136" s="58" t="s">
        <v>1594</v>
      </c>
      <c r="K1136" s="60">
        <v>45012</v>
      </c>
      <c r="L1136" s="58" t="s">
        <v>24</v>
      </c>
      <c r="M1136" s="60">
        <v>45071</v>
      </c>
      <c r="N1136" s="58" t="s">
        <v>1668</v>
      </c>
      <c r="O1136" s="58">
        <v>2100</v>
      </c>
      <c r="P1136" s="58">
        <v>59</v>
      </c>
      <c r="Q1136" s="59" t="s">
        <v>1598</v>
      </c>
      <c r="R1136" s="58">
        <v>2023</v>
      </c>
      <c r="S1136" s="58">
        <v>5</v>
      </c>
    </row>
    <row r="1137" spans="1:19" x14ac:dyDescent="0.25">
      <c r="A1137" s="58">
        <v>2528</v>
      </c>
      <c r="B1137" s="58" t="s">
        <v>802</v>
      </c>
      <c r="C1137" s="58" t="s">
        <v>28</v>
      </c>
      <c r="D1137" s="60">
        <v>31417</v>
      </c>
      <c r="E1137" s="58">
        <v>40</v>
      </c>
      <c r="F1137" s="58" t="s">
        <v>14</v>
      </c>
      <c r="G1137" s="58" t="s">
        <v>21</v>
      </c>
      <c r="H1137" s="58">
        <v>2</v>
      </c>
      <c r="I1137" s="58" t="s">
        <v>1583</v>
      </c>
      <c r="J1137" s="58" t="s">
        <v>1594</v>
      </c>
      <c r="K1137" s="60">
        <v>45024</v>
      </c>
      <c r="L1137" s="58" t="s">
        <v>24</v>
      </c>
      <c r="M1137" s="60">
        <v>45058</v>
      </c>
      <c r="N1137" s="58" t="s">
        <v>1668</v>
      </c>
      <c r="O1137" s="58">
        <v>2200</v>
      </c>
      <c r="P1137" s="58">
        <v>34</v>
      </c>
      <c r="Q1137" s="59" t="s">
        <v>1598</v>
      </c>
      <c r="R1137" s="58">
        <v>2023</v>
      </c>
      <c r="S1137" s="58">
        <v>5</v>
      </c>
    </row>
    <row r="1138" spans="1:19" x14ac:dyDescent="0.25">
      <c r="A1138" s="58">
        <v>2817</v>
      </c>
      <c r="B1138" s="58" t="s">
        <v>173</v>
      </c>
      <c r="C1138" s="58" t="s">
        <v>28</v>
      </c>
      <c r="D1138" s="60">
        <v>32115</v>
      </c>
      <c r="E1138" s="58">
        <v>38</v>
      </c>
      <c r="F1138" s="58" t="s">
        <v>14</v>
      </c>
      <c r="G1138" s="58" t="s">
        <v>21</v>
      </c>
      <c r="H1138" s="58">
        <v>8</v>
      </c>
      <c r="I1138" s="58" t="s">
        <v>1578</v>
      </c>
      <c r="J1138" s="58" t="s">
        <v>1594</v>
      </c>
      <c r="K1138" s="60">
        <v>45395</v>
      </c>
      <c r="L1138" s="58" t="s">
        <v>24</v>
      </c>
      <c r="M1138" s="60">
        <v>45433</v>
      </c>
      <c r="N1138" s="58" t="s">
        <v>1668</v>
      </c>
      <c r="O1138" s="58">
        <v>3400</v>
      </c>
      <c r="P1138" s="58">
        <v>38</v>
      </c>
      <c r="Q1138" s="59" t="s">
        <v>1598</v>
      </c>
      <c r="R1138" s="58">
        <v>2024</v>
      </c>
      <c r="S1138" s="58">
        <v>5</v>
      </c>
    </row>
    <row r="1139" spans="1:19" x14ac:dyDescent="0.25">
      <c r="A1139" s="58">
        <v>3041</v>
      </c>
      <c r="B1139" s="58" t="s">
        <v>1099</v>
      </c>
      <c r="C1139" s="58" t="s">
        <v>28</v>
      </c>
      <c r="D1139" s="60">
        <v>32684</v>
      </c>
      <c r="E1139" s="58">
        <v>37</v>
      </c>
      <c r="F1139" s="58" t="s">
        <v>14</v>
      </c>
      <c r="G1139" s="58" t="s">
        <v>19</v>
      </c>
      <c r="H1139" s="58">
        <v>15</v>
      </c>
      <c r="I1139" s="58" t="s">
        <v>1581</v>
      </c>
      <c r="J1139" s="58" t="s">
        <v>1594</v>
      </c>
      <c r="K1139" s="60">
        <v>45391</v>
      </c>
      <c r="L1139" s="58" t="s">
        <v>24</v>
      </c>
      <c r="M1139" s="60">
        <v>45442</v>
      </c>
      <c r="N1139" s="58" t="s">
        <v>1668</v>
      </c>
      <c r="O1139" s="58">
        <v>2400</v>
      </c>
      <c r="P1139" s="58">
        <v>51</v>
      </c>
      <c r="Q1139" s="59" t="s">
        <v>1598</v>
      </c>
      <c r="R1139" s="58">
        <v>2024</v>
      </c>
      <c r="S1139" s="58">
        <v>5</v>
      </c>
    </row>
    <row r="1140" spans="1:19" x14ac:dyDescent="0.25">
      <c r="A1140" s="58">
        <v>3209</v>
      </c>
      <c r="B1140" s="58" t="s">
        <v>395</v>
      </c>
      <c r="C1140" s="58" t="s">
        <v>28</v>
      </c>
      <c r="D1140" s="60">
        <v>31914</v>
      </c>
      <c r="E1140" s="58">
        <v>39</v>
      </c>
      <c r="F1140" s="58" t="s">
        <v>14</v>
      </c>
      <c r="G1140" s="58" t="s">
        <v>18</v>
      </c>
      <c r="H1140" s="58">
        <v>1</v>
      </c>
      <c r="I1140" s="58" t="s">
        <v>1589</v>
      </c>
      <c r="J1140" s="58" t="s">
        <v>1594</v>
      </c>
      <c r="K1140" s="60">
        <v>45007</v>
      </c>
      <c r="L1140" s="58" t="s">
        <v>24</v>
      </c>
      <c r="M1140" s="60">
        <v>45059</v>
      </c>
      <c r="N1140" s="58" t="s">
        <v>1668</v>
      </c>
      <c r="O1140" s="58">
        <v>2300</v>
      </c>
      <c r="P1140" s="58">
        <v>52</v>
      </c>
      <c r="Q1140" s="59" t="s">
        <v>1598</v>
      </c>
      <c r="R1140" s="58">
        <v>2023</v>
      </c>
      <c r="S1140" s="58">
        <v>5</v>
      </c>
    </row>
    <row r="1141" spans="1:19" x14ac:dyDescent="0.25">
      <c r="A1141" s="58">
        <v>3293</v>
      </c>
      <c r="B1141" s="58" t="s">
        <v>242</v>
      </c>
      <c r="C1141" s="58" t="s">
        <v>28</v>
      </c>
      <c r="D1141" s="60">
        <v>33537</v>
      </c>
      <c r="E1141" s="58">
        <v>34</v>
      </c>
      <c r="F1141" s="58" t="s">
        <v>14</v>
      </c>
      <c r="G1141" s="58" t="s">
        <v>15</v>
      </c>
      <c r="H1141" s="58">
        <v>10</v>
      </c>
      <c r="I1141" s="58" t="s">
        <v>1590</v>
      </c>
      <c r="J1141" s="58" t="s">
        <v>1594</v>
      </c>
      <c r="K1141" s="60">
        <v>45370</v>
      </c>
      <c r="L1141" s="58" t="s">
        <v>24</v>
      </c>
      <c r="M1141" s="60">
        <v>45420</v>
      </c>
      <c r="N1141" s="58" t="s">
        <v>1668</v>
      </c>
      <c r="O1141" s="58">
        <v>2800</v>
      </c>
      <c r="P1141" s="58">
        <v>50</v>
      </c>
      <c r="Q1141" s="59" t="s">
        <v>1598</v>
      </c>
      <c r="R1141" s="58">
        <v>2024</v>
      </c>
      <c r="S1141" s="58">
        <v>5</v>
      </c>
    </row>
    <row r="1142" spans="1:19" x14ac:dyDescent="0.25">
      <c r="A1142" s="58">
        <v>3445</v>
      </c>
      <c r="B1142" s="58" t="s">
        <v>471</v>
      </c>
      <c r="C1142" s="58" t="s">
        <v>28</v>
      </c>
      <c r="D1142" s="60">
        <v>34202</v>
      </c>
      <c r="E1142" s="58">
        <v>33</v>
      </c>
      <c r="F1142" s="58" t="s">
        <v>14</v>
      </c>
      <c r="G1142" s="58" t="s">
        <v>15</v>
      </c>
      <c r="H1142" s="58">
        <v>3</v>
      </c>
      <c r="I1142" s="58" t="s">
        <v>1588</v>
      </c>
      <c r="J1142" s="58" t="s">
        <v>1594</v>
      </c>
      <c r="K1142" s="60">
        <v>45010</v>
      </c>
      <c r="L1142" s="58" t="s">
        <v>24</v>
      </c>
      <c r="M1142" s="60">
        <v>45061</v>
      </c>
      <c r="N1142" s="58" t="s">
        <v>1668</v>
      </c>
      <c r="O1142" s="58">
        <v>3500</v>
      </c>
      <c r="P1142" s="58">
        <v>51</v>
      </c>
      <c r="Q1142" s="59" t="s">
        <v>1598</v>
      </c>
      <c r="R1142" s="58">
        <v>2023</v>
      </c>
      <c r="S1142" s="58">
        <v>5</v>
      </c>
    </row>
    <row r="1143" spans="1:19" x14ac:dyDescent="0.25">
      <c r="A1143" s="58">
        <v>3702</v>
      </c>
      <c r="B1143" s="58" t="s">
        <v>769</v>
      </c>
      <c r="C1143" s="58" t="s">
        <v>28</v>
      </c>
      <c r="D1143" s="60">
        <v>32485</v>
      </c>
      <c r="E1143" s="58">
        <v>37</v>
      </c>
      <c r="F1143" s="58" t="s">
        <v>14</v>
      </c>
      <c r="G1143" s="58" t="s">
        <v>19</v>
      </c>
      <c r="H1143" s="58">
        <v>4</v>
      </c>
      <c r="I1143" s="58" t="s">
        <v>1575</v>
      </c>
      <c r="J1143" s="58" t="s">
        <v>1594</v>
      </c>
      <c r="K1143" s="60">
        <v>45404</v>
      </c>
      <c r="L1143" s="58" t="s">
        <v>24</v>
      </c>
      <c r="M1143" s="60">
        <v>45437</v>
      </c>
      <c r="N1143" s="58" t="s">
        <v>1668</v>
      </c>
      <c r="O1143" s="58">
        <v>3000</v>
      </c>
      <c r="P1143" s="58">
        <v>33</v>
      </c>
      <c r="Q1143" s="59" t="s">
        <v>1598</v>
      </c>
      <c r="R1143" s="58">
        <v>2024</v>
      </c>
      <c r="S1143" s="58">
        <v>5</v>
      </c>
    </row>
    <row r="1144" spans="1:19" x14ac:dyDescent="0.25">
      <c r="A1144" s="58">
        <v>3986</v>
      </c>
      <c r="B1144" s="58" t="s">
        <v>855</v>
      </c>
      <c r="C1144" s="58" t="s">
        <v>28</v>
      </c>
      <c r="D1144" s="60">
        <v>33584</v>
      </c>
      <c r="E1144" s="58">
        <v>34</v>
      </c>
      <c r="F1144" s="58" t="s">
        <v>14</v>
      </c>
      <c r="G1144" s="58" t="s">
        <v>19</v>
      </c>
      <c r="H1144" s="58">
        <v>13</v>
      </c>
      <c r="I1144" s="58" t="s">
        <v>1582</v>
      </c>
      <c r="J1144" s="58" t="s">
        <v>1594</v>
      </c>
      <c r="K1144" s="60">
        <v>45005</v>
      </c>
      <c r="L1144" s="58" t="s">
        <v>24</v>
      </c>
      <c r="M1144" s="60">
        <v>45055</v>
      </c>
      <c r="N1144" s="58" t="s">
        <v>1668</v>
      </c>
      <c r="O1144" s="58">
        <v>2200</v>
      </c>
      <c r="P1144" s="58">
        <v>50</v>
      </c>
      <c r="Q1144" s="59" t="s">
        <v>1598</v>
      </c>
      <c r="R1144" s="58">
        <v>2023</v>
      </c>
      <c r="S1144" s="58">
        <v>5</v>
      </c>
    </row>
    <row r="1145" spans="1:19" x14ac:dyDescent="0.25">
      <c r="A1145" s="58">
        <v>1734</v>
      </c>
      <c r="B1145" s="58" t="s">
        <v>332</v>
      </c>
      <c r="C1145" s="58" t="s">
        <v>28</v>
      </c>
      <c r="D1145" s="60">
        <v>38028</v>
      </c>
      <c r="E1145" s="58">
        <v>22</v>
      </c>
      <c r="F1145" s="58" t="s">
        <v>1591</v>
      </c>
      <c r="G1145" s="58" t="s">
        <v>15</v>
      </c>
      <c r="H1145" s="58">
        <v>9</v>
      </c>
      <c r="I1145" s="58" t="s">
        <v>1576</v>
      </c>
      <c r="J1145" s="58" t="s">
        <v>1594</v>
      </c>
      <c r="K1145" s="60">
        <v>45381</v>
      </c>
      <c r="L1145" s="58" t="s">
        <v>24</v>
      </c>
      <c r="M1145" s="60">
        <v>45428</v>
      </c>
      <c r="N1145" s="58" t="s">
        <v>1668</v>
      </c>
      <c r="O1145" s="58">
        <v>2200</v>
      </c>
      <c r="P1145" s="58">
        <v>47</v>
      </c>
      <c r="Q1145" s="59" t="s">
        <v>1598</v>
      </c>
      <c r="R1145" s="58">
        <v>2024</v>
      </c>
      <c r="S1145" s="58">
        <v>5</v>
      </c>
    </row>
    <row r="1146" spans="1:19" x14ac:dyDescent="0.25">
      <c r="A1146" s="58">
        <v>2122</v>
      </c>
      <c r="B1146" s="58" t="s">
        <v>794</v>
      </c>
      <c r="C1146" s="58" t="s">
        <v>28</v>
      </c>
      <c r="D1146" s="60">
        <v>38193</v>
      </c>
      <c r="E1146" s="58">
        <v>22</v>
      </c>
      <c r="F1146" s="58" t="s">
        <v>1591</v>
      </c>
      <c r="G1146" s="58" t="s">
        <v>18</v>
      </c>
      <c r="H1146" s="58">
        <v>15</v>
      </c>
      <c r="I1146" s="58" t="s">
        <v>1576</v>
      </c>
      <c r="J1146" s="58" t="s">
        <v>1594</v>
      </c>
      <c r="K1146" s="60">
        <v>45023</v>
      </c>
      <c r="L1146" s="58" t="s">
        <v>24</v>
      </c>
      <c r="M1146" s="60">
        <v>45059</v>
      </c>
      <c r="N1146" s="58" t="s">
        <v>1668</v>
      </c>
      <c r="O1146" s="58">
        <v>3800</v>
      </c>
      <c r="P1146" s="58">
        <v>36</v>
      </c>
      <c r="Q1146" s="59" t="s">
        <v>1598</v>
      </c>
      <c r="R1146" s="58">
        <v>2023</v>
      </c>
      <c r="S1146" s="58">
        <v>5</v>
      </c>
    </row>
    <row r="1147" spans="1:19" x14ac:dyDescent="0.25">
      <c r="A1147" s="58">
        <v>2553</v>
      </c>
      <c r="B1147" s="58" t="s">
        <v>307</v>
      </c>
      <c r="C1147" s="58" t="s">
        <v>28</v>
      </c>
      <c r="D1147" s="60">
        <v>35799</v>
      </c>
      <c r="E1147" s="58">
        <v>28</v>
      </c>
      <c r="F1147" s="58" t="s">
        <v>1591</v>
      </c>
      <c r="G1147" s="58" t="s">
        <v>15</v>
      </c>
      <c r="H1147" s="58">
        <v>4</v>
      </c>
      <c r="I1147" s="58" t="s">
        <v>1586</v>
      </c>
      <c r="J1147" s="58" t="s">
        <v>1594</v>
      </c>
      <c r="K1147" s="60">
        <v>45019</v>
      </c>
      <c r="L1147" s="58" t="s">
        <v>24</v>
      </c>
      <c r="M1147" s="60">
        <v>45051</v>
      </c>
      <c r="N1147" s="58" t="s">
        <v>1668</v>
      </c>
      <c r="O1147" s="58">
        <v>2900</v>
      </c>
      <c r="P1147" s="58">
        <v>32</v>
      </c>
      <c r="Q1147" s="59" t="s">
        <v>1598</v>
      </c>
      <c r="R1147" s="58">
        <v>2023</v>
      </c>
      <c r="S1147" s="58">
        <v>5</v>
      </c>
    </row>
    <row r="1148" spans="1:19" x14ac:dyDescent="0.25">
      <c r="A1148" s="58">
        <v>2720</v>
      </c>
      <c r="B1148" s="58" t="s">
        <v>590</v>
      </c>
      <c r="C1148" s="58" t="s">
        <v>28</v>
      </c>
      <c r="D1148" s="60">
        <v>36339</v>
      </c>
      <c r="E1148" s="58">
        <v>27</v>
      </c>
      <c r="F1148" s="58" t="s">
        <v>1591</v>
      </c>
      <c r="G1148" s="58" t="s">
        <v>19</v>
      </c>
      <c r="H1148" s="58">
        <v>4</v>
      </c>
      <c r="I1148" s="58" t="s">
        <v>1590</v>
      </c>
      <c r="J1148" s="58" t="s">
        <v>1594</v>
      </c>
      <c r="K1148" s="60">
        <v>45401</v>
      </c>
      <c r="L1148" s="58" t="s">
        <v>24</v>
      </c>
      <c r="M1148" s="60">
        <v>45440</v>
      </c>
      <c r="N1148" s="58" t="s">
        <v>1668</v>
      </c>
      <c r="O1148" s="58">
        <v>3900</v>
      </c>
      <c r="P1148" s="58">
        <v>39</v>
      </c>
      <c r="Q1148" s="59" t="s">
        <v>1598</v>
      </c>
      <c r="R1148" s="58">
        <v>2024</v>
      </c>
      <c r="S1148" s="58">
        <v>5</v>
      </c>
    </row>
    <row r="1149" spans="1:19" x14ac:dyDescent="0.25">
      <c r="A1149" s="58">
        <v>3751</v>
      </c>
      <c r="B1149" s="58" t="s">
        <v>540</v>
      </c>
      <c r="C1149" s="58" t="s">
        <v>28</v>
      </c>
      <c r="D1149" s="60">
        <v>34759</v>
      </c>
      <c r="E1149" s="58">
        <v>31</v>
      </c>
      <c r="F1149" s="58" t="s">
        <v>1591</v>
      </c>
      <c r="G1149" s="58" t="s">
        <v>15</v>
      </c>
      <c r="H1149" s="58">
        <v>10</v>
      </c>
      <c r="I1149" s="58" t="s">
        <v>1581</v>
      </c>
      <c r="J1149" s="58" t="s">
        <v>1594</v>
      </c>
      <c r="K1149" s="60">
        <v>44993</v>
      </c>
      <c r="L1149" s="58" t="s">
        <v>24</v>
      </c>
      <c r="M1149" s="60">
        <v>45048</v>
      </c>
      <c r="N1149" s="58" t="s">
        <v>1668</v>
      </c>
      <c r="O1149" s="58">
        <v>2400</v>
      </c>
      <c r="P1149" s="58">
        <v>55</v>
      </c>
      <c r="Q1149" s="59" t="s">
        <v>1598</v>
      </c>
      <c r="R1149" s="58">
        <v>2023</v>
      </c>
      <c r="S1149" s="58">
        <v>5</v>
      </c>
    </row>
    <row r="1150" spans="1:19" x14ac:dyDescent="0.25">
      <c r="A1150" s="58">
        <v>1108</v>
      </c>
      <c r="B1150" s="58" t="s">
        <v>161</v>
      </c>
      <c r="C1150" s="58" t="s">
        <v>28</v>
      </c>
      <c r="D1150" s="60">
        <v>27421</v>
      </c>
      <c r="E1150" s="58">
        <v>51</v>
      </c>
      <c r="F1150" s="58" t="s">
        <v>1592</v>
      </c>
      <c r="G1150" s="58" t="s">
        <v>21</v>
      </c>
      <c r="H1150" s="58">
        <v>13</v>
      </c>
      <c r="I1150" s="58" t="s">
        <v>1590</v>
      </c>
      <c r="J1150" s="58" t="s">
        <v>1594</v>
      </c>
      <c r="K1150" s="60">
        <v>45008</v>
      </c>
      <c r="L1150" s="58" t="s">
        <v>24</v>
      </c>
      <c r="M1150" s="60">
        <v>45059</v>
      </c>
      <c r="N1150" s="58" t="s">
        <v>1668</v>
      </c>
      <c r="O1150" s="58">
        <v>3400</v>
      </c>
      <c r="P1150" s="58">
        <v>51</v>
      </c>
      <c r="Q1150" s="59" t="s">
        <v>1598</v>
      </c>
      <c r="R1150" s="58">
        <v>2023</v>
      </c>
      <c r="S1150" s="58">
        <v>5</v>
      </c>
    </row>
    <row r="1151" spans="1:19" x14ac:dyDescent="0.25">
      <c r="A1151" s="58">
        <v>1025</v>
      </c>
      <c r="B1151" s="58" t="s">
        <v>431</v>
      </c>
      <c r="C1151" s="58" t="s">
        <v>28</v>
      </c>
      <c r="D1151" s="60">
        <v>29815</v>
      </c>
      <c r="E1151" s="58">
        <v>45</v>
      </c>
      <c r="F1151" s="58" t="s">
        <v>31</v>
      </c>
      <c r="G1151" s="58" t="s">
        <v>21</v>
      </c>
      <c r="H1151" s="58">
        <v>15</v>
      </c>
      <c r="I1151" s="58" t="s">
        <v>1575</v>
      </c>
      <c r="J1151" s="58" t="s">
        <v>1594</v>
      </c>
      <c r="K1151" s="60">
        <v>45007</v>
      </c>
      <c r="L1151" s="58" t="s">
        <v>24</v>
      </c>
      <c r="M1151" s="60">
        <v>45047</v>
      </c>
      <c r="N1151" s="58" t="s">
        <v>1668</v>
      </c>
      <c r="O1151" s="58">
        <v>3000</v>
      </c>
      <c r="P1151" s="58">
        <v>40</v>
      </c>
      <c r="Q1151" s="59" t="s">
        <v>1598</v>
      </c>
      <c r="R1151" s="58">
        <v>2023</v>
      </c>
      <c r="S1151" s="58">
        <v>5</v>
      </c>
    </row>
    <row r="1152" spans="1:19" x14ac:dyDescent="0.25">
      <c r="A1152" s="58">
        <v>1037</v>
      </c>
      <c r="B1152" s="58" t="s">
        <v>1365</v>
      </c>
      <c r="C1152" s="58" t="s">
        <v>28</v>
      </c>
      <c r="D1152" s="60">
        <v>28916</v>
      </c>
      <c r="E1152" s="58">
        <v>47</v>
      </c>
      <c r="F1152" s="58" t="s">
        <v>31</v>
      </c>
      <c r="G1152" s="58" t="s">
        <v>19</v>
      </c>
      <c r="H1152" s="58">
        <v>9</v>
      </c>
      <c r="I1152" s="58" t="s">
        <v>1590</v>
      </c>
      <c r="J1152" s="58" t="s">
        <v>1594</v>
      </c>
      <c r="K1152" s="60">
        <v>45379</v>
      </c>
      <c r="L1152" s="58" t="s">
        <v>24</v>
      </c>
      <c r="M1152" s="60">
        <v>45433</v>
      </c>
      <c r="N1152" s="58" t="s">
        <v>1668</v>
      </c>
      <c r="O1152" s="58">
        <v>3000</v>
      </c>
      <c r="P1152" s="58">
        <v>54</v>
      </c>
      <c r="Q1152" s="59" t="s">
        <v>1598</v>
      </c>
      <c r="R1152" s="58">
        <v>2024</v>
      </c>
      <c r="S1152" s="58">
        <v>5</v>
      </c>
    </row>
    <row r="1153" spans="1:19" x14ac:dyDescent="0.25">
      <c r="A1153" s="58">
        <v>1503</v>
      </c>
      <c r="B1153" s="58" t="s">
        <v>505</v>
      </c>
      <c r="C1153" s="58" t="s">
        <v>28</v>
      </c>
      <c r="D1153" s="60">
        <v>27644</v>
      </c>
      <c r="E1153" s="58">
        <v>50</v>
      </c>
      <c r="F1153" s="58" t="s">
        <v>31</v>
      </c>
      <c r="G1153" s="58" t="s">
        <v>19</v>
      </c>
      <c r="H1153" s="58">
        <v>13</v>
      </c>
      <c r="I1153" s="58" t="s">
        <v>1584</v>
      </c>
      <c r="J1153" s="58" t="s">
        <v>1594</v>
      </c>
      <c r="K1153" s="60">
        <v>45016</v>
      </c>
      <c r="L1153" s="58" t="s">
        <v>24</v>
      </c>
      <c r="M1153" s="60">
        <v>45069</v>
      </c>
      <c r="N1153" s="58" t="s">
        <v>1668</v>
      </c>
      <c r="O1153" s="58">
        <v>3800</v>
      </c>
      <c r="P1153" s="58">
        <v>53</v>
      </c>
      <c r="Q1153" s="59" t="s">
        <v>1598</v>
      </c>
      <c r="R1153" s="58">
        <v>2023</v>
      </c>
      <c r="S1153" s="58">
        <v>5</v>
      </c>
    </row>
    <row r="1154" spans="1:19" x14ac:dyDescent="0.25">
      <c r="A1154" s="58">
        <v>1552</v>
      </c>
      <c r="B1154" s="58" t="s">
        <v>230</v>
      </c>
      <c r="C1154" s="58" t="s">
        <v>28</v>
      </c>
      <c r="D1154" s="60">
        <v>29984</v>
      </c>
      <c r="E1154" s="58">
        <v>44</v>
      </c>
      <c r="F1154" s="58" t="s">
        <v>31</v>
      </c>
      <c r="G1154" s="58" t="s">
        <v>19</v>
      </c>
      <c r="H1154" s="58">
        <v>0</v>
      </c>
      <c r="I1154" s="58" t="s">
        <v>1583</v>
      </c>
      <c r="J1154" s="58" t="s">
        <v>1594</v>
      </c>
      <c r="K1154" s="60">
        <v>45376</v>
      </c>
      <c r="L1154" s="58" t="s">
        <v>24</v>
      </c>
      <c r="M1154" s="60">
        <v>45420</v>
      </c>
      <c r="N1154" s="58" t="s">
        <v>1668</v>
      </c>
      <c r="O1154" s="58">
        <v>3000</v>
      </c>
      <c r="P1154" s="58">
        <v>44</v>
      </c>
      <c r="Q1154" s="59" t="s">
        <v>1598</v>
      </c>
      <c r="R1154" s="58">
        <v>2024</v>
      </c>
      <c r="S1154" s="58">
        <v>5</v>
      </c>
    </row>
    <row r="1155" spans="1:19" x14ac:dyDescent="0.25">
      <c r="A1155" s="58">
        <v>1565</v>
      </c>
      <c r="B1155" s="58" t="s">
        <v>892</v>
      </c>
      <c r="C1155" s="58" t="s">
        <v>28</v>
      </c>
      <c r="D1155" s="60">
        <v>29160</v>
      </c>
      <c r="E1155" s="58">
        <v>46</v>
      </c>
      <c r="F1155" s="58" t="s">
        <v>31</v>
      </c>
      <c r="G1155" s="58" t="s">
        <v>19</v>
      </c>
      <c r="H1155" s="58">
        <v>13</v>
      </c>
      <c r="I1155" s="58" t="s">
        <v>1584</v>
      </c>
      <c r="J1155" s="58" t="s">
        <v>1594</v>
      </c>
      <c r="K1155" s="60">
        <v>45367</v>
      </c>
      <c r="L1155" s="58" t="s">
        <v>24</v>
      </c>
      <c r="M1155" s="60">
        <v>45419</v>
      </c>
      <c r="N1155" s="58" t="s">
        <v>1668</v>
      </c>
      <c r="O1155" s="58">
        <v>3800</v>
      </c>
      <c r="P1155" s="58">
        <v>52</v>
      </c>
      <c r="Q1155" s="59" t="s">
        <v>1598</v>
      </c>
      <c r="R1155" s="58">
        <v>2024</v>
      </c>
      <c r="S1155" s="58">
        <v>5</v>
      </c>
    </row>
    <row r="1156" spans="1:19" x14ac:dyDescent="0.25">
      <c r="A1156" s="58">
        <v>1873</v>
      </c>
      <c r="B1156" s="58" t="s">
        <v>1074</v>
      </c>
      <c r="C1156" s="58" t="s">
        <v>28</v>
      </c>
      <c r="D1156" s="60">
        <v>28814</v>
      </c>
      <c r="E1156" s="58">
        <v>47</v>
      </c>
      <c r="F1156" s="58" t="s">
        <v>31</v>
      </c>
      <c r="G1156" s="58" t="s">
        <v>18</v>
      </c>
      <c r="H1156" s="58">
        <v>12</v>
      </c>
      <c r="I1156" s="58" t="s">
        <v>1579</v>
      </c>
      <c r="J1156" s="58" t="s">
        <v>1594</v>
      </c>
      <c r="K1156" s="60">
        <v>45377</v>
      </c>
      <c r="L1156" s="58" t="s">
        <v>24</v>
      </c>
      <c r="M1156" s="60">
        <v>45416</v>
      </c>
      <c r="N1156" s="58" t="s">
        <v>1668</v>
      </c>
      <c r="O1156" s="58">
        <v>3900</v>
      </c>
      <c r="P1156" s="58">
        <v>39</v>
      </c>
      <c r="Q1156" s="59" t="s">
        <v>1598</v>
      </c>
      <c r="R1156" s="58">
        <v>2024</v>
      </c>
      <c r="S1156" s="58">
        <v>5</v>
      </c>
    </row>
    <row r="1157" spans="1:19" x14ac:dyDescent="0.25">
      <c r="A1157" s="58">
        <v>2195</v>
      </c>
      <c r="B1157" s="58" t="s">
        <v>1079</v>
      </c>
      <c r="C1157" s="58" t="s">
        <v>28</v>
      </c>
      <c r="D1157" s="60">
        <v>30073</v>
      </c>
      <c r="E1157" s="58">
        <v>44</v>
      </c>
      <c r="F1157" s="58" t="s">
        <v>31</v>
      </c>
      <c r="G1157" s="58" t="s">
        <v>19</v>
      </c>
      <c r="H1157" s="58">
        <v>14</v>
      </c>
      <c r="I1157" s="58" t="s">
        <v>1576</v>
      </c>
      <c r="J1157" s="58" t="s">
        <v>1594</v>
      </c>
      <c r="K1157" s="60">
        <v>45036</v>
      </c>
      <c r="L1157" s="58" t="s">
        <v>24</v>
      </c>
      <c r="M1157" s="60">
        <v>45066</v>
      </c>
      <c r="N1157" s="58" t="s">
        <v>1668</v>
      </c>
      <c r="O1157" s="58">
        <v>3400</v>
      </c>
      <c r="P1157" s="58">
        <v>30</v>
      </c>
      <c r="Q1157" s="59" t="s">
        <v>1598</v>
      </c>
      <c r="R1157" s="58">
        <v>2023</v>
      </c>
      <c r="S1157" s="58">
        <v>5</v>
      </c>
    </row>
    <row r="1158" spans="1:19" x14ac:dyDescent="0.25">
      <c r="A1158" s="58">
        <v>2810</v>
      </c>
      <c r="B1158" s="58" t="s">
        <v>370</v>
      </c>
      <c r="C1158" s="58" t="s">
        <v>28</v>
      </c>
      <c r="D1158" s="60">
        <v>30783</v>
      </c>
      <c r="E1158" s="58">
        <v>42</v>
      </c>
      <c r="F1158" s="58" t="s">
        <v>31</v>
      </c>
      <c r="G1158" s="58" t="s">
        <v>19</v>
      </c>
      <c r="H1158" s="58">
        <v>2</v>
      </c>
      <c r="I1158" s="58" t="s">
        <v>1578</v>
      </c>
      <c r="J1158" s="58" t="s">
        <v>1594</v>
      </c>
      <c r="K1158" s="60">
        <v>44994</v>
      </c>
      <c r="L1158" s="58" t="s">
        <v>24</v>
      </c>
      <c r="M1158" s="60">
        <v>45049</v>
      </c>
      <c r="N1158" s="58" t="s">
        <v>1668</v>
      </c>
      <c r="O1158" s="58">
        <v>2200</v>
      </c>
      <c r="P1158" s="58">
        <v>55</v>
      </c>
      <c r="Q1158" s="59" t="s">
        <v>1598</v>
      </c>
      <c r="R1158" s="58">
        <v>2023</v>
      </c>
      <c r="S1158" s="58">
        <v>5</v>
      </c>
    </row>
    <row r="1159" spans="1:19" x14ac:dyDescent="0.25">
      <c r="A1159" s="58">
        <v>2974</v>
      </c>
      <c r="B1159" s="58" t="s">
        <v>379</v>
      </c>
      <c r="C1159" s="58" t="s">
        <v>28</v>
      </c>
      <c r="D1159" s="60">
        <v>30403</v>
      </c>
      <c r="E1159" s="58">
        <v>43</v>
      </c>
      <c r="F1159" s="58" t="s">
        <v>31</v>
      </c>
      <c r="G1159" s="58" t="s">
        <v>15</v>
      </c>
      <c r="H1159" s="58">
        <v>9</v>
      </c>
      <c r="I1159" s="58" t="s">
        <v>1590</v>
      </c>
      <c r="J1159" s="58" t="s">
        <v>1594</v>
      </c>
      <c r="K1159" s="60">
        <v>45384</v>
      </c>
      <c r="L1159" s="58" t="s">
        <v>24</v>
      </c>
      <c r="M1159" s="60">
        <v>45419</v>
      </c>
      <c r="N1159" s="58" t="s">
        <v>1668</v>
      </c>
      <c r="O1159" s="58">
        <v>2300</v>
      </c>
      <c r="P1159" s="58">
        <v>35</v>
      </c>
      <c r="Q1159" s="59" t="s">
        <v>1598</v>
      </c>
      <c r="R1159" s="58">
        <v>2024</v>
      </c>
      <c r="S1159" s="58">
        <v>5</v>
      </c>
    </row>
    <row r="1160" spans="1:19" x14ac:dyDescent="0.25">
      <c r="A1160" s="58">
        <v>3444</v>
      </c>
      <c r="B1160" s="58" t="s">
        <v>1485</v>
      </c>
      <c r="C1160" s="58" t="s">
        <v>28</v>
      </c>
      <c r="D1160" s="60">
        <v>28925</v>
      </c>
      <c r="E1160" s="58">
        <v>47</v>
      </c>
      <c r="F1160" s="58" t="s">
        <v>31</v>
      </c>
      <c r="G1160" s="58" t="s">
        <v>21</v>
      </c>
      <c r="H1160" s="58">
        <v>11</v>
      </c>
      <c r="I1160" s="58" t="s">
        <v>1589</v>
      </c>
      <c r="J1160" s="58" t="s">
        <v>1594</v>
      </c>
      <c r="K1160" s="60">
        <v>45022</v>
      </c>
      <c r="L1160" s="58" t="s">
        <v>24</v>
      </c>
      <c r="M1160" s="60">
        <v>45053</v>
      </c>
      <c r="N1160" s="58" t="s">
        <v>1668</v>
      </c>
      <c r="O1160" s="58">
        <v>2700</v>
      </c>
      <c r="P1160" s="58">
        <v>31</v>
      </c>
      <c r="Q1160" s="59" t="s">
        <v>1598</v>
      </c>
      <c r="R1160" s="58">
        <v>2023</v>
      </c>
      <c r="S1160" s="58">
        <v>5</v>
      </c>
    </row>
    <row r="1161" spans="1:19" x14ac:dyDescent="0.25">
      <c r="A1161" s="58">
        <v>3608</v>
      </c>
      <c r="B1161" s="58" t="s">
        <v>66</v>
      </c>
      <c r="C1161" s="58" t="s">
        <v>28</v>
      </c>
      <c r="D1161" s="60">
        <v>28706</v>
      </c>
      <c r="E1161" s="58">
        <v>48</v>
      </c>
      <c r="F1161" s="58" t="s">
        <v>31</v>
      </c>
      <c r="G1161" s="58" t="s">
        <v>21</v>
      </c>
      <c r="H1161" s="58">
        <v>19</v>
      </c>
      <c r="I1161" s="58" t="s">
        <v>1583</v>
      </c>
      <c r="J1161" s="58" t="s">
        <v>1594</v>
      </c>
      <c r="K1161" s="60">
        <v>45392</v>
      </c>
      <c r="L1161" s="58" t="s">
        <v>24</v>
      </c>
      <c r="M1161" s="60">
        <v>45441</v>
      </c>
      <c r="N1161" s="58" t="s">
        <v>1668</v>
      </c>
      <c r="O1161" s="58">
        <v>3600</v>
      </c>
      <c r="P1161" s="58">
        <v>49</v>
      </c>
      <c r="Q1161" s="59" t="s">
        <v>1598</v>
      </c>
      <c r="R1161" s="58">
        <v>2024</v>
      </c>
      <c r="S1161" s="58">
        <v>5</v>
      </c>
    </row>
    <row r="1162" spans="1:19" x14ac:dyDescent="0.25">
      <c r="A1162" s="58">
        <v>3781</v>
      </c>
      <c r="B1162" s="58" t="s">
        <v>860</v>
      </c>
      <c r="C1162" s="58" t="s">
        <v>28</v>
      </c>
      <c r="D1162" s="60">
        <v>27550</v>
      </c>
      <c r="E1162" s="58">
        <v>51</v>
      </c>
      <c r="F1162" s="58" t="s">
        <v>31</v>
      </c>
      <c r="G1162" s="58" t="s">
        <v>15</v>
      </c>
      <c r="H1162" s="58">
        <v>10</v>
      </c>
      <c r="I1162" s="58" t="s">
        <v>1589</v>
      </c>
      <c r="J1162" s="58" t="s">
        <v>1594</v>
      </c>
      <c r="K1162" s="60">
        <v>45367</v>
      </c>
      <c r="L1162" s="58" t="s">
        <v>24</v>
      </c>
      <c r="M1162" s="60">
        <v>45425</v>
      </c>
      <c r="N1162" s="58" t="s">
        <v>1668</v>
      </c>
      <c r="O1162" s="58">
        <v>3200</v>
      </c>
      <c r="P1162" s="58">
        <v>58</v>
      </c>
      <c r="Q1162" s="59" t="s">
        <v>1598</v>
      </c>
      <c r="R1162" s="58">
        <v>2024</v>
      </c>
      <c r="S1162" s="58">
        <v>5</v>
      </c>
    </row>
    <row r="1163" spans="1:19" x14ac:dyDescent="0.25">
      <c r="A1163" s="58">
        <v>3796</v>
      </c>
      <c r="B1163" s="58" t="s">
        <v>83</v>
      </c>
      <c r="C1163" s="58" t="s">
        <v>28</v>
      </c>
      <c r="D1163" s="60">
        <v>29946</v>
      </c>
      <c r="E1163" s="58">
        <v>44</v>
      </c>
      <c r="F1163" s="58" t="s">
        <v>31</v>
      </c>
      <c r="G1163" s="58" t="s">
        <v>18</v>
      </c>
      <c r="H1163" s="58">
        <v>9</v>
      </c>
      <c r="I1163" s="58" t="s">
        <v>1582</v>
      </c>
      <c r="J1163" s="58" t="s">
        <v>1594</v>
      </c>
      <c r="K1163" s="60">
        <v>45408</v>
      </c>
      <c r="L1163" s="58" t="s">
        <v>24</v>
      </c>
      <c r="M1163" s="60">
        <v>45441</v>
      </c>
      <c r="N1163" s="58" t="s">
        <v>1668</v>
      </c>
      <c r="O1163" s="58">
        <v>3400</v>
      </c>
      <c r="P1163" s="58">
        <v>33</v>
      </c>
      <c r="Q1163" s="59" t="s">
        <v>1598</v>
      </c>
      <c r="R1163" s="58">
        <v>2024</v>
      </c>
      <c r="S1163" s="58">
        <v>5</v>
      </c>
    </row>
    <row r="1164" spans="1:19" x14ac:dyDescent="0.25">
      <c r="A1164" s="58">
        <v>1591</v>
      </c>
      <c r="B1164" s="58" t="s">
        <v>560</v>
      </c>
      <c r="C1164" s="58" t="s">
        <v>28</v>
      </c>
      <c r="D1164" s="60">
        <v>35894</v>
      </c>
      <c r="E1164" s="58">
        <v>28</v>
      </c>
      <c r="F1164" s="58" t="s">
        <v>1591</v>
      </c>
      <c r="G1164" s="58" t="s">
        <v>19</v>
      </c>
      <c r="H1164" s="58">
        <v>20</v>
      </c>
      <c r="I1164" s="58" t="s">
        <v>1584</v>
      </c>
      <c r="J1164" s="58" t="s">
        <v>1594</v>
      </c>
      <c r="K1164" s="60">
        <v>45386</v>
      </c>
      <c r="L1164" s="58" t="s">
        <v>27</v>
      </c>
      <c r="M1164" s="60">
        <v>45432</v>
      </c>
      <c r="N1164" s="58" t="s">
        <v>1668</v>
      </c>
      <c r="O1164" s="58">
        <v>3000</v>
      </c>
      <c r="P1164" s="58">
        <v>46</v>
      </c>
      <c r="Q1164" s="59" t="s">
        <v>1598</v>
      </c>
      <c r="R1164" s="58">
        <v>2024</v>
      </c>
      <c r="S1164" s="58">
        <v>5</v>
      </c>
    </row>
    <row r="1165" spans="1:19" x14ac:dyDescent="0.25">
      <c r="A1165" s="58">
        <v>1638</v>
      </c>
      <c r="B1165" s="58" t="s">
        <v>789</v>
      </c>
      <c r="C1165" s="58" t="s">
        <v>28</v>
      </c>
      <c r="D1165" s="60">
        <v>37135</v>
      </c>
      <c r="E1165" s="58">
        <v>24</v>
      </c>
      <c r="F1165" s="58" t="s">
        <v>1591</v>
      </c>
      <c r="G1165" s="58" t="s">
        <v>19</v>
      </c>
      <c r="H1165" s="58">
        <v>13</v>
      </c>
      <c r="I1165" s="58" t="s">
        <v>1576</v>
      </c>
      <c r="J1165" s="58" t="s">
        <v>1594</v>
      </c>
      <c r="K1165" s="60">
        <v>45398</v>
      </c>
      <c r="L1165" s="58" t="s">
        <v>27</v>
      </c>
      <c r="M1165" s="60">
        <v>45429</v>
      </c>
      <c r="N1165" s="58" t="s">
        <v>1668</v>
      </c>
      <c r="O1165" s="58">
        <v>2900</v>
      </c>
      <c r="P1165" s="58">
        <v>31</v>
      </c>
      <c r="Q1165" s="59" t="s">
        <v>1598</v>
      </c>
      <c r="R1165" s="58">
        <v>2024</v>
      </c>
      <c r="S1165" s="58">
        <v>5</v>
      </c>
    </row>
    <row r="1166" spans="1:19" x14ac:dyDescent="0.25">
      <c r="A1166" s="58">
        <v>2235</v>
      </c>
      <c r="B1166" s="58" t="s">
        <v>809</v>
      </c>
      <c r="C1166" s="58" t="s">
        <v>28</v>
      </c>
      <c r="D1166" s="60">
        <v>35061</v>
      </c>
      <c r="E1166" s="58">
        <v>30</v>
      </c>
      <c r="F1166" s="58" t="s">
        <v>1591</v>
      </c>
      <c r="G1166" s="58" t="s">
        <v>19</v>
      </c>
      <c r="H1166" s="58">
        <v>17</v>
      </c>
      <c r="I1166" s="58" t="s">
        <v>1580</v>
      </c>
      <c r="J1166" s="58" t="s">
        <v>1594</v>
      </c>
      <c r="K1166" s="60">
        <v>45399</v>
      </c>
      <c r="L1166" s="58" t="s">
        <v>27</v>
      </c>
      <c r="M1166" s="60">
        <v>45440</v>
      </c>
      <c r="N1166" s="58" t="s">
        <v>1668</v>
      </c>
      <c r="O1166" s="58">
        <v>2500</v>
      </c>
      <c r="P1166" s="58">
        <v>41</v>
      </c>
      <c r="Q1166" s="59" t="s">
        <v>1598</v>
      </c>
      <c r="R1166" s="58">
        <v>2024</v>
      </c>
      <c r="S1166" s="58">
        <v>5</v>
      </c>
    </row>
    <row r="1167" spans="1:19" x14ac:dyDescent="0.25">
      <c r="A1167" s="58">
        <v>2624</v>
      </c>
      <c r="B1167" s="58" t="s">
        <v>601</v>
      </c>
      <c r="C1167" s="58" t="s">
        <v>28</v>
      </c>
      <c r="D1167" s="60">
        <v>37650</v>
      </c>
      <c r="E1167" s="58">
        <v>23</v>
      </c>
      <c r="F1167" s="58" t="s">
        <v>1591</v>
      </c>
      <c r="G1167" s="58" t="s">
        <v>21</v>
      </c>
      <c r="H1167" s="58">
        <v>14</v>
      </c>
      <c r="I1167" s="58" t="s">
        <v>1583</v>
      </c>
      <c r="J1167" s="58" t="s">
        <v>1594</v>
      </c>
      <c r="K1167" s="60">
        <v>45043</v>
      </c>
      <c r="L1167" s="58" t="s">
        <v>27</v>
      </c>
      <c r="M1167" s="60">
        <v>45076</v>
      </c>
      <c r="N1167" s="58" t="s">
        <v>1668</v>
      </c>
      <c r="O1167" s="58">
        <v>2300</v>
      </c>
      <c r="P1167" s="58">
        <v>33</v>
      </c>
      <c r="Q1167" s="59" t="s">
        <v>1598</v>
      </c>
      <c r="R1167" s="58">
        <v>2023</v>
      </c>
      <c r="S1167" s="58">
        <v>5</v>
      </c>
    </row>
    <row r="1168" spans="1:19" x14ac:dyDescent="0.25">
      <c r="A1168" s="58">
        <v>2822</v>
      </c>
      <c r="B1168" s="58" t="s">
        <v>259</v>
      </c>
      <c r="C1168" s="58" t="s">
        <v>28</v>
      </c>
      <c r="D1168" s="60">
        <v>35518</v>
      </c>
      <c r="E1168" s="58">
        <v>29</v>
      </c>
      <c r="F1168" s="58" t="s">
        <v>1591</v>
      </c>
      <c r="G1168" s="58" t="s">
        <v>15</v>
      </c>
      <c r="H1168" s="58">
        <v>20</v>
      </c>
      <c r="I1168" s="58" t="s">
        <v>1584</v>
      </c>
      <c r="J1168" s="58" t="s">
        <v>1594</v>
      </c>
      <c r="K1168" s="60">
        <v>45404</v>
      </c>
      <c r="L1168" s="58" t="s">
        <v>27</v>
      </c>
      <c r="M1168" s="60">
        <v>45437</v>
      </c>
      <c r="N1168" s="58" t="s">
        <v>1668</v>
      </c>
      <c r="O1168" s="58">
        <v>3300</v>
      </c>
      <c r="P1168" s="58">
        <v>33</v>
      </c>
      <c r="Q1168" s="59" t="s">
        <v>1598</v>
      </c>
      <c r="R1168" s="58">
        <v>2024</v>
      </c>
      <c r="S1168" s="58">
        <v>5</v>
      </c>
    </row>
    <row r="1169" spans="1:19" x14ac:dyDescent="0.25">
      <c r="A1169" s="58">
        <v>2840</v>
      </c>
      <c r="B1169" s="58" t="s">
        <v>618</v>
      </c>
      <c r="C1169" s="58" t="s">
        <v>28</v>
      </c>
      <c r="D1169" s="60">
        <v>36738</v>
      </c>
      <c r="E1169" s="58">
        <v>26</v>
      </c>
      <c r="F1169" s="58" t="s">
        <v>1591</v>
      </c>
      <c r="G1169" s="58" t="s">
        <v>15</v>
      </c>
      <c r="H1169" s="58">
        <v>6</v>
      </c>
      <c r="I1169" s="58" t="s">
        <v>1587</v>
      </c>
      <c r="J1169" s="58" t="s">
        <v>1594</v>
      </c>
      <c r="K1169" s="60">
        <v>45024</v>
      </c>
      <c r="L1169" s="58" t="s">
        <v>27</v>
      </c>
      <c r="M1169" s="60">
        <v>45071</v>
      </c>
      <c r="N1169" s="58" t="s">
        <v>1668</v>
      </c>
      <c r="O1169" s="58">
        <v>2700</v>
      </c>
      <c r="P1169" s="58">
        <v>47</v>
      </c>
      <c r="Q1169" s="59" t="s">
        <v>1598</v>
      </c>
      <c r="R1169" s="58">
        <v>2023</v>
      </c>
      <c r="S1169" s="58">
        <v>5</v>
      </c>
    </row>
    <row r="1170" spans="1:19" x14ac:dyDescent="0.25">
      <c r="A1170" s="58">
        <v>3314</v>
      </c>
      <c r="B1170" s="58" t="s">
        <v>509</v>
      </c>
      <c r="C1170" s="58" t="s">
        <v>28</v>
      </c>
      <c r="D1170" s="60">
        <v>37575</v>
      </c>
      <c r="E1170" s="58">
        <v>23</v>
      </c>
      <c r="F1170" s="58" t="s">
        <v>1591</v>
      </c>
      <c r="G1170" s="58" t="s">
        <v>18</v>
      </c>
      <c r="H1170" s="58">
        <v>17</v>
      </c>
      <c r="I1170" s="58" t="s">
        <v>1585</v>
      </c>
      <c r="J1170" s="58" t="s">
        <v>1594</v>
      </c>
      <c r="K1170" s="60">
        <v>44997</v>
      </c>
      <c r="L1170" s="58" t="s">
        <v>27</v>
      </c>
      <c r="M1170" s="60">
        <v>45051</v>
      </c>
      <c r="N1170" s="58" t="s">
        <v>1668</v>
      </c>
      <c r="O1170" s="58">
        <v>3700</v>
      </c>
      <c r="P1170" s="58">
        <v>54</v>
      </c>
      <c r="Q1170" s="59" t="s">
        <v>1598</v>
      </c>
      <c r="R1170" s="58">
        <v>2023</v>
      </c>
      <c r="S1170" s="58">
        <v>5</v>
      </c>
    </row>
    <row r="1171" spans="1:19" x14ac:dyDescent="0.25">
      <c r="A1171" s="58">
        <v>1350</v>
      </c>
      <c r="B1171" s="58" t="s">
        <v>714</v>
      </c>
      <c r="C1171" s="58" t="s">
        <v>28</v>
      </c>
      <c r="D1171" s="60">
        <v>28601</v>
      </c>
      <c r="E1171" s="58">
        <v>48</v>
      </c>
      <c r="F1171" s="58" t="s">
        <v>31</v>
      </c>
      <c r="G1171" s="58" t="s">
        <v>21</v>
      </c>
      <c r="H1171" s="58">
        <v>14</v>
      </c>
      <c r="I1171" s="58" t="s">
        <v>1584</v>
      </c>
      <c r="J1171" s="58" t="s">
        <v>1594</v>
      </c>
      <c r="K1171" s="60">
        <v>45022</v>
      </c>
      <c r="L1171" s="58" t="s">
        <v>27</v>
      </c>
      <c r="M1171" s="60">
        <v>45058</v>
      </c>
      <c r="N1171" s="58" t="s">
        <v>1668</v>
      </c>
      <c r="O1171" s="58">
        <v>3200</v>
      </c>
      <c r="P1171" s="58">
        <v>36</v>
      </c>
      <c r="Q1171" s="59" t="s">
        <v>1598</v>
      </c>
      <c r="R1171" s="58">
        <v>2023</v>
      </c>
      <c r="S1171" s="58">
        <v>5</v>
      </c>
    </row>
    <row r="1172" spans="1:19" x14ac:dyDescent="0.25">
      <c r="A1172" s="58">
        <v>1376</v>
      </c>
      <c r="B1172" s="58" t="s">
        <v>152</v>
      </c>
      <c r="C1172" s="58" t="s">
        <v>28</v>
      </c>
      <c r="D1172" s="60">
        <v>29736</v>
      </c>
      <c r="E1172" s="58">
        <v>45</v>
      </c>
      <c r="F1172" s="58" t="s">
        <v>31</v>
      </c>
      <c r="G1172" s="58" t="s">
        <v>21</v>
      </c>
      <c r="H1172" s="58">
        <v>20</v>
      </c>
      <c r="I1172" s="58" t="s">
        <v>1587</v>
      </c>
      <c r="J1172" s="58" t="s">
        <v>1594</v>
      </c>
      <c r="K1172" s="60">
        <v>45363</v>
      </c>
      <c r="L1172" s="58" t="s">
        <v>27</v>
      </c>
      <c r="M1172" s="60">
        <v>45413</v>
      </c>
      <c r="N1172" s="58" t="s">
        <v>1668</v>
      </c>
      <c r="O1172" s="58">
        <v>3600</v>
      </c>
      <c r="P1172" s="58">
        <v>50</v>
      </c>
      <c r="Q1172" s="59" t="s">
        <v>1598</v>
      </c>
      <c r="R1172" s="58">
        <v>2024</v>
      </c>
      <c r="S1172" s="58">
        <v>5</v>
      </c>
    </row>
    <row r="1173" spans="1:19" x14ac:dyDescent="0.25">
      <c r="A1173" s="58">
        <v>1378</v>
      </c>
      <c r="B1173" s="58" t="s">
        <v>780</v>
      </c>
      <c r="C1173" s="58" t="s">
        <v>28</v>
      </c>
      <c r="D1173" s="60">
        <v>28100</v>
      </c>
      <c r="E1173" s="58">
        <v>49</v>
      </c>
      <c r="F1173" s="58" t="s">
        <v>31</v>
      </c>
      <c r="G1173" s="58" t="s">
        <v>21</v>
      </c>
      <c r="H1173" s="58">
        <v>3</v>
      </c>
      <c r="I1173" s="58" t="s">
        <v>1575</v>
      </c>
      <c r="J1173" s="58" t="s">
        <v>1594</v>
      </c>
      <c r="K1173" s="60">
        <v>45001</v>
      </c>
      <c r="L1173" s="58" t="s">
        <v>27</v>
      </c>
      <c r="M1173" s="60">
        <v>45054</v>
      </c>
      <c r="N1173" s="58" t="s">
        <v>1668</v>
      </c>
      <c r="O1173" s="58">
        <v>3900</v>
      </c>
      <c r="P1173" s="58">
        <v>53</v>
      </c>
      <c r="Q1173" s="59" t="s">
        <v>1598</v>
      </c>
      <c r="R1173" s="58">
        <v>2023</v>
      </c>
      <c r="S1173" s="58">
        <v>5</v>
      </c>
    </row>
    <row r="1174" spans="1:19" x14ac:dyDescent="0.25">
      <c r="A1174" s="58">
        <v>1866</v>
      </c>
      <c r="B1174" s="58" t="s">
        <v>572</v>
      </c>
      <c r="C1174" s="58" t="s">
        <v>28</v>
      </c>
      <c r="D1174" s="60">
        <v>28768</v>
      </c>
      <c r="E1174" s="58">
        <v>47</v>
      </c>
      <c r="F1174" s="58" t="s">
        <v>31</v>
      </c>
      <c r="G1174" s="58" t="s">
        <v>15</v>
      </c>
      <c r="H1174" s="58">
        <v>2</v>
      </c>
      <c r="I1174" s="58" t="s">
        <v>1585</v>
      </c>
      <c r="J1174" s="58" t="s">
        <v>1594</v>
      </c>
      <c r="K1174" s="60">
        <v>45370</v>
      </c>
      <c r="L1174" s="58" t="s">
        <v>27</v>
      </c>
      <c r="M1174" s="60">
        <v>45420</v>
      </c>
      <c r="N1174" s="58" t="s">
        <v>1668</v>
      </c>
      <c r="O1174" s="58">
        <v>3700</v>
      </c>
      <c r="P1174" s="58">
        <v>50</v>
      </c>
      <c r="Q1174" s="59" t="s">
        <v>1598</v>
      </c>
      <c r="R1174" s="58">
        <v>2024</v>
      </c>
      <c r="S1174" s="58">
        <v>5</v>
      </c>
    </row>
    <row r="1175" spans="1:19" x14ac:dyDescent="0.25">
      <c r="A1175" s="58">
        <v>1929</v>
      </c>
      <c r="B1175" s="58" t="s">
        <v>497</v>
      </c>
      <c r="C1175" s="58" t="s">
        <v>28</v>
      </c>
      <c r="D1175" s="60">
        <v>27799</v>
      </c>
      <c r="E1175" s="58">
        <v>50</v>
      </c>
      <c r="F1175" s="58" t="s">
        <v>31</v>
      </c>
      <c r="G1175" s="58" t="s">
        <v>15</v>
      </c>
      <c r="H1175" s="58">
        <v>11</v>
      </c>
      <c r="I1175" s="58" t="s">
        <v>1579</v>
      </c>
      <c r="J1175" s="58" t="s">
        <v>1594</v>
      </c>
      <c r="K1175" s="60">
        <v>45391</v>
      </c>
      <c r="L1175" s="58" t="s">
        <v>27</v>
      </c>
      <c r="M1175" s="60">
        <v>45437</v>
      </c>
      <c r="N1175" s="58" t="s">
        <v>1668</v>
      </c>
      <c r="O1175" s="58">
        <v>2700</v>
      </c>
      <c r="P1175" s="58">
        <v>46</v>
      </c>
      <c r="Q1175" s="59" t="s">
        <v>1598</v>
      </c>
      <c r="R1175" s="58">
        <v>2024</v>
      </c>
      <c r="S1175" s="58">
        <v>5</v>
      </c>
    </row>
    <row r="1176" spans="1:19" x14ac:dyDescent="0.25">
      <c r="A1176" s="58">
        <v>2599</v>
      </c>
      <c r="B1176" s="58" t="s">
        <v>145</v>
      </c>
      <c r="C1176" s="58" t="s">
        <v>28</v>
      </c>
      <c r="D1176" s="60">
        <v>28988</v>
      </c>
      <c r="E1176" s="58">
        <v>47</v>
      </c>
      <c r="F1176" s="58" t="s">
        <v>31</v>
      </c>
      <c r="G1176" s="58" t="s">
        <v>19</v>
      </c>
      <c r="H1176" s="58">
        <v>10</v>
      </c>
      <c r="I1176" s="58" t="s">
        <v>1576</v>
      </c>
      <c r="J1176" s="58" t="s">
        <v>1594</v>
      </c>
      <c r="K1176" s="60">
        <v>45367</v>
      </c>
      <c r="L1176" s="58" t="s">
        <v>27</v>
      </c>
      <c r="M1176" s="60">
        <v>45424</v>
      </c>
      <c r="N1176" s="58" t="s">
        <v>1668</v>
      </c>
      <c r="O1176" s="58">
        <v>2500</v>
      </c>
      <c r="P1176" s="58">
        <v>57</v>
      </c>
      <c r="Q1176" s="59" t="s">
        <v>1598</v>
      </c>
      <c r="R1176" s="58">
        <v>2024</v>
      </c>
      <c r="S1176" s="58">
        <v>5</v>
      </c>
    </row>
    <row r="1177" spans="1:19" x14ac:dyDescent="0.25">
      <c r="A1177" s="58">
        <v>2701</v>
      </c>
      <c r="B1177" s="58" t="s">
        <v>465</v>
      </c>
      <c r="C1177" s="58" t="s">
        <v>28</v>
      </c>
      <c r="D1177" s="60">
        <v>28104</v>
      </c>
      <c r="E1177" s="58">
        <v>49</v>
      </c>
      <c r="F1177" s="58" t="s">
        <v>31</v>
      </c>
      <c r="G1177" s="58" t="s">
        <v>21</v>
      </c>
      <c r="H1177" s="58">
        <v>20</v>
      </c>
      <c r="I1177" s="58" t="s">
        <v>1584</v>
      </c>
      <c r="J1177" s="58" t="s">
        <v>1594</v>
      </c>
      <c r="K1177" s="60">
        <v>45013</v>
      </c>
      <c r="L1177" s="58" t="s">
        <v>27</v>
      </c>
      <c r="M1177" s="60">
        <v>45067</v>
      </c>
      <c r="N1177" s="58" t="s">
        <v>1668</v>
      </c>
      <c r="O1177" s="58">
        <v>2800</v>
      </c>
      <c r="P1177" s="58">
        <v>54</v>
      </c>
      <c r="Q1177" s="59" t="s">
        <v>1598</v>
      </c>
      <c r="R1177" s="58">
        <v>2023</v>
      </c>
      <c r="S1177" s="58">
        <v>5</v>
      </c>
    </row>
    <row r="1178" spans="1:19" x14ac:dyDescent="0.25">
      <c r="A1178" s="58">
        <v>2992</v>
      </c>
      <c r="B1178" s="58" t="s">
        <v>843</v>
      </c>
      <c r="C1178" s="58" t="s">
        <v>28</v>
      </c>
      <c r="D1178" s="60">
        <v>29467</v>
      </c>
      <c r="E1178" s="58">
        <v>45</v>
      </c>
      <c r="F1178" s="58" t="s">
        <v>31</v>
      </c>
      <c r="G1178" s="58" t="s">
        <v>19</v>
      </c>
      <c r="H1178" s="58">
        <v>8</v>
      </c>
      <c r="I1178" s="58" t="s">
        <v>1586</v>
      </c>
      <c r="J1178" s="58" t="s">
        <v>1594</v>
      </c>
      <c r="K1178" s="60">
        <v>45009</v>
      </c>
      <c r="L1178" s="58" t="s">
        <v>27</v>
      </c>
      <c r="M1178" s="60">
        <v>45048</v>
      </c>
      <c r="N1178" s="58" t="s">
        <v>1668</v>
      </c>
      <c r="O1178" s="58">
        <v>2100</v>
      </c>
      <c r="P1178" s="58">
        <v>39</v>
      </c>
      <c r="Q1178" s="59" t="s">
        <v>1598</v>
      </c>
      <c r="R1178" s="58">
        <v>2023</v>
      </c>
      <c r="S1178" s="58">
        <v>5</v>
      </c>
    </row>
    <row r="1179" spans="1:19" x14ac:dyDescent="0.25">
      <c r="A1179" s="58">
        <v>3452</v>
      </c>
      <c r="B1179" s="58" t="s">
        <v>640</v>
      </c>
      <c r="C1179" s="58" t="s">
        <v>28</v>
      </c>
      <c r="D1179" s="60">
        <v>30717</v>
      </c>
      <c r="E1179" s="58">
        <v>42</v>
      </c>
      <c r="F1179" s="58" t="s">
        <v>31</v>
      </c>
      <c r="G1179" s="58" t="s">
        <v>15</v>
      </c>
      <c r="H1179" s="58">
        <v>6</v>
      </c>
      <c r="I1179" s="58" t="s">
        <v>1580</v>
      </c>
      <c r="J1179" s="58" t="s">
        <v>1594</v>
      </c>
      <c r="K1179" s="60">
        <v>45399</v>
      </c>
      <c r="L1179" s="58" t="s">
        <v>27</v>
      </c>
      <c r="M1179" s="60">
        <v>45443</v>
      </c>
      <c r="N1179" s="58" t="s">
        <v>1668</v>
      </c>
      <c r="O1179" s="58">
        <v>2100</v>
      </c>
      <c r="P1179" s="58">
        <v>44</v>
      </c>
      <c r="Q1179" s="59" t="s">
        <v>1598</v>
      </c>
      <c r="R1179" s="58">
        <v>2024</v>
      </c>
      <c r="S1179" s="58">
        <v>5</v>
      </c>
    </row>
    <row r="1180" spans="1:19" x14ac:dyDescent="0.25">
      <c r="A1180" s="58">
        <v>3488</v>
      </c>
      <c r="B1180" s="58" t="s">
        <v>863</v>
      </c>
      <c r="C1180" s="58" t="s">
        <v>28</v>
      </c>
      <c r="D1180" s="60">
        <v>28411</v>
      </c>
      <c r="E1180" s="58">
        <v>48</v>
      </c>
      <c r="F1180" s="58" t="s">
        <v>31</v>
      </c>
      <c r="G1180" s="58" t="s">
        <v>15</v>
      </c>
      <c r="H1180" s="58">
        <v>20</v>
      </c>
      <c r="I1180" s="58" t="s">
        <v>1578</v>
      </c>
      <c r="J1180" s="58" t="s">
        <v>1594</v>
      </c>
      <c r="K1180" s="60">
        <v>45378</v>
      </c>
      <c r="L1180" s="58" t="s">
        <v>27</v>
      </c>
      <c r="M1180" s="60">
        <v>45417</v>
      </c>
      <c r="N1180" s="58" t="s">
        <v>1668</v>
      </c>
      <c r="O1180" s="58">
        <v>2100</v>
      </c>
      <c r="P1180" s="58">
        <v>39</v>
      </c>
      <c r="Q1180" s="59" t="s">
        <v>1598</v>
      </c>
      <c r="R1180" s="58">
        <v>2024</v>
      </c>
      <c r="S1180" s="58">
        <v>5</v>
      </c>
    </row>
    <row r="1181" spans="1:19" x14ac:dyDescent="0.25">
      <c r="A1181" s="58">
        <v>3865</v>
      </c>
      <c r="B1181" s="58" t="s">
        <v>1290</v>
      </c>
      <c r="C1181" s="58" t="s">
        <v>28</v>
      </c>
      <c r="D1181" s="60">
        <v>28471</v>
      </c>
      <c r="E1181" s="58">
        <v>48</v>
      </c>
      <c r="F1181" s="58" t="s">
        <v>31</v>
      </c>
      <c r="G1181" s="58" t="s">
        <v>21</v>
      </c>
      <c r="H1181" s="58">
        <v>19</v>
      </c>
      <c r="I1181" s="58" t="s">
        <v>1589</v>
      </c>
      <c r="J1181" s="58" t="s">
        <v>1594</v>
      </c>
      <c r="K1181" s="60">
        <v>45006</v>
      </c>
      <c r="L1181" s="58" t="s">
        <v>27</v>
      </c>
      <c r="M1181" s="60">
        <v>45049</v>
      </c>
      <c r="N1181" s="58" t="s">
        <v>1668</v>
      </c>
      <c r="O1181" s="58">
        <v>2400</v>
      </c>
      <c r="P1181" s="58">
        <v>43</v>
      </c>
      <c r="Q1181" s="59" t="s">
        <v>1598</v>
      </c>
      <c r="R1181" s="58">
        <v>2023</v>
      </c>
      <c r="S1181" s="58">
        <v>5</v>
      </c>
    </row>
    <row r="1182" spans="1:19" x14ac:dyDescent="0.25">
      <c r="A1182" s="58">
        <v>3945</v>
      </c>
      <c r="B1182" s="58" t="s">
        <v>329</v>
      </c>
      <c r="C1182" s="58" t="s">
        <v>28</v>
      </c>
      <c r="D1182" s="60">
        <v>27543</v>
      </c>
      <c r="E1182" s="58">
        <v>51</v>
      </c>
      <c r="F1182" s="58" t="s">
        <v>31</v>
      </c>
      <c r="G1182" s="58" t="s">
        <v>19</v>
      </c>
      <c r="H1182" s="58">
        <v>18</v>
      </c>
      <c r="I1182" s="58" t="s">
        <v>1581</v>
      </c>
      <c r="J1182" s="58" t="s">
        <v>1594</v>
      </c>
      <c r="K1182" s="60">
        <v>45018</v>
      </c>
      <c r="L1182" s="58" t="s">
        <v>27</v>
      </c>
      <c r="M1182" s="60">
        <v>45072</v>
      </c>
      <c r="N1182" s="58" t="s">
        <v>1668</v>
      </c>
      <c r="O1182" s="58">
        <v>3300</v>
      </c>
      <c r="P1182" s="58">
        <v>54</v>
      </c>
      <c r="Q1182" s="59" t="s">
        <v>1598</v>
      </c>
      <c r="R1182" s="58">
        <v>2023</v>
      </c>
      <c r="S1182" s="58">
        <v>5</v>
      </c>
    </row>
    <row r="1183" spans="1:19" x14ac:dyDescent="0.25">
      <c r="A1183" s="58">
        <v>2055</v>
      </c>
      <c r="B1183" s="58" t="s">
        <v>1220</v>
      </c>
      <c r="C1183" s="58" t="s">
        <v>28</v>
      </c>
      <c r="D1183" s="60">
        <v>34555</v>
      </c>
      <c r="E1183" s="58">
        <v>32</v>
      </c>
      <c r="F1183" s="58" t="s">
        <v>14</v>
      </c>
      <c r="G1183" s="58" t="s">
        <v>21</v>
      </c>
      <c r="H1183" s="58">
        <v>18</v>
      </c>
      <c r="I1183" s="58" t="s">
        <v>1576</v>
      </c>
      <c r="J1183" s="58" t="s">
        <v>1594</v>
      </c>
      <c r="K1183" s="60">
        <v>45397</v>
      </c>
      <c r="L1183" s="58" t="s">
        <v>27</v>
      </c>
      <c r="M1183" s="60">
        <v>45430</v>
      </c>
      <c r="N1183" s="58" t="s">
        <v>1668</v>
      </c>
      <c r="O1183" s="58">
        <v>3900</v>
      </c>
      <c r="P1183" s="58">
        <v>33</v>
      </c>
      <c r="Q1183" s="59" t="s">
        <v>1598</v>
      </c>
      <c r="R1183" s="58">
        <v>2024</v>
      </c>
      <c r="S1183" s="58">
        <v>5</v>
      </c>
    </row>
    <row r="1184" spans="1:19" x14ac:dyDescent="0.25">
      <c r="A1184" s="58">
        <v>2137</v>
      </c>
      <c r="B1184" s="58" t="s">
        <v>583</v>
      </c>
      <c r="C1184" s="58" t="s">
        <v>28</v>
      </c>
      <c r="D1184" s="60">
        <v>32078</v>
      </c>
      <c r="E1184" s="58">
        <v>38</v>
      </c>
      <c r="F1184" s="58" t="s">
        <v>14</v>
      </c>
      <c r="G1184" s="58" t="s">
        <v>19</v>
      </c>
      <c r="H1184" s="58">
        <v>12</v>
      </c>
      <c r="I1184" s="58" t="s">
        <v>1581</v>
      </c>
      <c r="J1184" s="58" t="s">
        <v>1594</v>
      </c>
      <c r="K1184" s="60">
        <v>45015</v>
      </c>
      <c r="L1184" s="58" t="s">
        <v>27</v>
      </c>
      <c r="M1184" s="60">
        <v>45060</v>
      </c>
      <c r="N1184" s="58" t="s">
        <v>1668</v>
      </c>
      <c r="O1184" s="58">
        <v>2100</v>
      </c>
      <c r="P1184" s="58">
        <v>45</v>
      </c>
      <c r="Q1184" s="59" t="s">
        <v>1598</v>
      </c>
      <c r="R1184" s="58">
        <v>2023</v>
      </c>
      <c r="S1184" s="58">
        <v>5</v>
      </c>
    </row>
    <row r="1185" spans="1:19" x14ac:dyDescent="0.25">
      <c r="A1185" s="58">
        <v>2678</v>
      </c>
      <c r="B1185" s="58" t="s">
        <v>93</v>
      </c>
      <c r="C1185" s="58" t="s">
        <v>28</v>
      </c>
      <c r="D1185" s="60">
        <v>33469</v>
      </c>
      <c r="E1185" s="58">
        <v>35</v>
      </c>
      <c r="F1185" s="58" t="s">
        <v>14</v>
      </c>
      <c r="G1185" s="58" t="s">
        <v>21</v>
      </c>
      <c r="H1185" s="58">
        <v>17</v>
      </c>
      <c r="I1185" s="58" t="s">
        <v>1581</v>
      </c>
      <c r="J1185" s="58" t="s">
        <v>1594</v>
      </c>
      <c r="K1185" s="60">
        <v>45380</v>
      </c>
      <c r="L1185" s="58" t="s">
        <v>27</v>
      </c>
      <c r="M1185" s="60">
        <v>45439</v>
      </c>
      <c r="N1185" s="58" t="s">
        <v>1668</v>
      </c>
      <c r="O1185" s="58">
        <v>2800</v>
      </c>
      <c r="P1185" s="58">
        <v>59</v>
      </c>
      <c r="Q1185" s="59" t="s">
        <v>1598</v>
      </c>
      <c r="R1185" s="58">
        <v>2024</v>
      </c>
      <c r="S1185" s="58">
        <v>5</v>
      </c>
    </row>
    <row r="1186" spans="1:19" x14ac:dyDescent="0.25">
      <c r="A1186" s="58">
        <v>2705</v>
      </c>
      <c r="B1186" s="58" t="s">
        <v>607</v>
      </c>
      <c r="C1186" s="58" t="s">
        <v>28</v>
      </c>
      <c r="D1186" s="60">
        <v>32431</v>
      </c>
      <c r="E1186" s="58">
        <v>37</v>
      </c>
      <c r="F1186" s="58" t="s">
        <v>14</v>
      </c>
      <c r="G1186" s="58" t="s">
        <v>21</v>
      </c>
      <c r="H1186" s="58">
        <v>7</v>
      </c>
      <c r="I1186" s="58" t="s">
        <v>1590</v>
      </c>
      <c r="J1186" s="58" t="s">
        <v>1594</v>
      </c>
      <c r="K1186" s="60">
        <v>45011</v>
      </c>
      <c r="L1186" s="58" t="s">
        <v>27</v>
      </c>
      <c r="M1186" s="60">
        <v>45065</v>
      </c>
      <c r="N1186" s="58" t="s">
        <v>1668</v>
      </c>
      <c r="O1186" s="58">
        <v>2200</v>
      </c>
      <c r="P1186" s="58">
        <v>54</v>
      </c>
      <c r="Q1186" s="59" t="s">
        <v>1598</v>
      </c>
      <c r="R1186" s="58">
        <v>2023</v>
      </c>
      <c r="S1186" s="58">
        <v>5</v>
      </c>
    </row>
    <row r="1187" spans="1:19" x14ac:dyDescent="0.25">
      <c r="A1187" s="58">
        <v>3315</v>
      </c>
      <c r="B1187" s="58" t="s">
        <v>430</v>
      </c>
      <c r="C1187" s="58" t="s">
        <v>28</v>
      </c>
      <c r="D1187" s="60">
        <v>31348</v>
      </c>
      <c r="E1187" s="58">
        <v>40</v>
      </c>
      <c r="F1187" s="58" t="s">
        <v>14</v>
      </c>
      <c r="G1187" s="58" t="s">
        <v>18</v>
      </c>
      <c r="H1187" s="58">
        <v>20</v>
      </c>
      <c r="I1187" s="58" t="s">
        <v>1581</v>
      </c>
      <c r="J1187" s="58" t="s">
        <v>1594</v>
      </c>
      <c r="K1187" s="60">
        <v>45365</v>
      </c>
      <c r="L1187" s="58" t="s">
        <v>27</v>
      </c>
      <c r="M1187" s="60">
        <v>45415</v>
      </c>
      <c r="N1187" s="58" t="s">
        <v>1668</v>
      </c>
      <c r="O1187" s="58">
        <v>3900</v>
      </c>
      <c r="P1187" s="58">
        <v>50</v>
      </c>
      <c r="Q1187" s="59" t="s">
        <v>1598</v>
      </c>
      <c r="R1187" s="58">
        <v>2024</v>
      </c>
      <c r="S1187" s="58">
        <v>5</v>
      </c>
    </row>
    <row r="1188" spans="1:19" x14ac:dyDescent="0.25">
      <c r="A1188" s="58">
        <v>3425</v>
      </c>
      <c r="B1188" s="58" t="s">
        <v>361</v>
      </c>
      <c r="C1188" s="58" t="s">
        <v>28</v>
      </c>
      <c r="D1188" s="60">
        <v>33528</v>
      </c>
      <c r="E1188" s="58">
        <v>34</v>
      </c>
      <c r="F1188" s="58" t="s">
        <v>14</v>
      </c>
      <c r="G1188" s="58" t="s">
        <v>21</v>
      </c>
      <c r="H1188" s="58">
        <v>2</v>
      </c>
      <c r="I1188" s="58" t="s">
        <v>1576</v>
      </c>
      <c r="J1188" s="58" t="s">
        <v>1594</v>
      </c>
      <c r="K1188" s="60">
        <v>45043</v>
      </c>
      <c r="L1188" s="58" t="s">
        <v>27</v>
      </c>
      <c r="M1188" s="60">
        <v>45075</v>
      </c>
      <c r="N1188" s="58" t="s">
        <v>1668</v>
      </c>
      <c r="O1188" s="58">
        <v>3100</v>
      </c>
      <c r="P1188" s="58">
        <v>32</v>
      </c>
      <c r="Q1188" s="59" t="s">
        <v>1598</v>
      </c>
      <c r="R1188" s="58">
        <v>2023</v>
      </c>
      <c r="S1188" s="58">
        <v>5</v>
      </c>
    </row>
    <row r="1189" spans="1:19" x14ac:dyDescent="0.25">
      <c r="A1189" s="58">
        <v>3817</v>
      </c>
      <c r="B1189" s="58" t="s">
        <v>874</v>
      </c>
      <c r="C1189" s="58" t="s">
        <v>28</v>
      </c>
      <c r="D1189" s="60">
        <v>34252</v>
      </c>
      <c r="E1189" s="58">
        <v>32</v>
      </c>
      <c r="F1189" s="58" t="s">
        <v>14</v>
      </c>
      <c r="G1189" s="58" t="s">
        <v>19</v>
      </c>
      <c r="H1189" s="58">
        <v>17</v>
      </c>
      <c r="I1189" s="58" t="s">
        <v>1582</v>
      </c>
      <c r="J1189" s="58" t="s">
        <v>1594</v>
      </c>
      <c r="K1189" s="60">
        <v>45389</v>
      </c>
      <c r="L1189" s="58" t="s">
        <v>27</v>
      </c>
      <c r="M1189" s="60">
        <v>45438</v>
      </c>
      <c r="N1189" s="58" t="s">
        <v>1668</v>
      </c>
      <c r="O1189" s="58">
        <v>2100</v>
      </c>
      <c r="P1189" s="58">
        <v>49</v>
      </c>
      <c r="Q1189" s="59" t="s">
        <v>1598</v>
      </c>
      <c r="R1189" s="58">
        <v>2024</v>
      </c>
      <c r="S1189" s="58">
        <v>5</v>
      </c>
    </row>
    <row r="1190" spans="1:19" x14ac:dyDescent="0.25">
      <c r="A1190" s="58">
        <v>2588</v>
      </c>
      <c r="B1190" s="58" t="s">
        <v>598</v>
      </c>
      <c r="C1190" s="58" t="s">
        <v>13</v>
      </c>
      <c r="D1190" s="60">
        <v>27440</v>
      </c>
      <c r="E1190" s="58">
        <v>51</v>
      </c>
      <c r="F1190" s="58" t="s">
        <v>1592</v>
      </c>
      <c r="G1190" s="58" t="s">
        <v>21</v>
      </c>
      <c r="H1190" s="58">
        <v>19</v>
      </c>
      <c r="I1190" s="58" t="s">
        <v>1578</v>
      </c>
      <c r="J1190" s="58" t="s">
        <v>1594</v>
      </c>
      <c r="K1190" s="60">
        <v>45381</v>
      </c>
      <c r="L1190" s="58" t="s">
        <v>27</v>
      </c>
      <c r="M1190" s="60">
        <v>45437</v>
      </c>
      <c r="N1190" s="58" t="s">
        <v>1668</v>
      </c>
      <c r="O1190" s="58">
        <v>2200</v>
      </c>
      <c r="P1190" s="58">
        <v>56</v>
      </c>
      <c r="Q1190" s="59" t="s">
        <v>1598</v>
      </c>
      <c r="R1190" s="58">
        <v>2024</v>
      </c>
      <c r="S1190" s="58">
        <v>5</v>
      </c>
    </row>
    <row r="1191" spans="1:19" x14ac:dyDescent="0.25">
      <c r="A1191" s="58">
        <v>1756</v>
      </c>
      <c r="B1191" s="58" t="s">
        <v>567</v>
      </c>
      <c r="C1191" s="58" t="s">
        <v>13</v>
      </c>
      <c r="D1191" s="60">
        <v>34681</v>
      </c>
      <c r="E1191" s="58">
        <v>31</v>
      </c>
      <c r="F1191" s="58" t="s">
        <v>14</v>
      </c>
      <c r="G1191" s="58" t="s">
        <v>19</v>
      </c>
      <c r="H1191" s="58">
        <v>16</v>
      </c>
      <c r="I1191" s="58" t="s">
        <v>1588</v>
      </c>
      <c r="J1191" s="58" t="s">
        <v>1594</v>
      </c>
      <c r="K1191" s="60">
        <v>45006</v>
      </c>
      <c r="L1191" s="58" t="s">
        <v>27</v>
      </c>
      <c r="M1191" s="60">
        <v>45060</v>
      </c>
      <c r="N1191" s="58" t="s">
        <v>1668</v>
      </c>
      <c r="O1191" s="58">
        <v>2700</v>
      </c>
      <c r="P1191" s="58">
        <v>54</v>
      </c>
      <c r="Q1191" s="59" t="s">
        <v>1598</v>
      </c>
      <c r="R1191" s="58">
        <v>2023</v>
      </c>
      <c r="S1191" s="58">
        <v>5</v>
      </c>
    </row>
    <row r="1192" spans="1:19" x14ac:dyDescent="0.25">
      <c r="A1192" s="58">
        <v>1791</v>
      </c>
      <c r="B1192" s="58" t="s">
        <v>569</v>
      </c>
      <c r="C1192" s="58" t="s">
        <v>13</v>
      </c>
      <c r="D1192" s="60">
        <v>32275</v>
      </c>
      <c r="E1192" s="58">
        <v>38</v>
      </c>
      <c r="F1192" s="58" t="s">
        <v>14</v>
      </c>
      <c r="G1192" s="58" t="s">
        <v>15</v>
      </c>
      <c r="H1192" s="58">
        <v>17</v>
      </c>
      <c r="I1192" s="58" t="s">
        <v>1576</v>
      </c>
      <c r="J1192" s="58" t="s">
        <v>1594</v>
      </c>
      <c r="K1192" s="60">
        <v>45381</v>
      </c>
      <c r="L1192" s="58" t="s">
        <v>27</v>
      </c>
      <c r="M1192" s="60">
        <v>45428</v>
      </c>
      <c r="N1192" s="58" t="s">
        <v>1668</v>
      </c>
      <c r="O1192" s="58">
        <v>2400</v>
      </c>
      <c r="P1192" s="58">
        <v>47</v>
      </c>
      <c r="Q1192" s="59" t="s">
        <v>1598</v>
      </c>
      <c r="R1192" s="58">
        <v>2024</v>
      </c>
      <c r="S1192" s="58">
        <v>5</v>
      </c>
    </row>
    <row r="1193" spans="1:19" x14ac:dyDescent="0.25">
      <c r="A1193" s="58">
        <v>1990</v>
      </c>
      <c r="B1193" s="58" t="s">
        <v>315</v>
      </c>
      <c r="C1193" s="58" t="s">
        <v>13</v>
      </c>
      <c r="D1193" s="60">
        <v>33165</v>
      </c>
      <c r="E1193" s="58">
        <v>35</v>
      </c>
      <c r="F1193" s="58" t="s">
        <v>14</v>
      </c>
      <c r="G1193" s="58" t="s">
        <v>21</v>
      </c>
      <c r="H1193" s="58">
        <v>6</v>
      </c>
      <c r="I1193" s="58" t="s">
        <v>1590</v>
      </c>
      <c r="J1193" s="58" t="s">
        <v>1594</v>
      </c>
      <c r="K1193" s="60">
        <v>45402</v>
      </c>
      <c r="L1193" s="58" t="s">
        <v>27</v>
      </c>
      <c r="M1193" s="60">
        <v>45441</v>
      </c>
      <c r="N1193" s="58" t="s">
        <v>1668</v>
      </c>
      <c r="O1193" s="58">
        <v>3500</v>
      </c>
      <c r="P1193" s="58">
        <v>39</v>
      </c>
      <c r="Q1193" s="59" t="s">
        <v>1598</v>
      </c>
      <c r="R1193" s="58">
        <v>2024</v>
      </c>
      <c r="S1193" s="58">
        <v>5</v>
      </c>
    </row>
    <row r="1194" spans="1:19" x14ac:dyDescent="0.25">
      <c r="A1194" s="58">
        <v>2001</v>
      </c>
      <c r="B1194" s="58" t="s">
        <v>123</v>
      </c>
      <c r="C1194" s="58" t="s">
        <v>13</v>
      </c>
      <c r="D1194" s="60">
        <v>33621</v>
      </c>
      <c r="E1194" s="58">
        <v>34</v>
      </c>
      <c r="F1194" s="58" t="s">
        <v>14</v>
      </c>
      <c r="G1194" s="58" t="s">
        <v>18</v>
      </c>
      <c r="H1194" s="58">
        <v>13</v>
      </c>
      <c r="I1194" s="58" t="s">
        <v>1586</v>
      </c>
      <c r="J1194" s="58" t="s">
        <v>1594</v>
      </c>
      <c r="K1194" s="60">
        <v>45368</v>
      </c>
      <c r="L1194" s="58" t="s">
        <v>27</v>
      </c>
      <c r="M1194" s="60">
        <v>45423</v>
      </c>
      <c r="N1194" s="58" t="s">
        <v>1668</v>
      </c>
      <c r="O1194" s="58">
        <v>2300</v>
      </c>
      <c r="P1194" s="58">
        <v>55</v>
      </c>
      <c r="Q1194" s="59" t="s">
        <v>1598</v>
      </c>
      <c r="R1194" s="58">
        <v>2024</v>
      </c>
      <c r="S1194" s="58">
        <v>5</v>
      </c>
    </row>
    <row r="1195" spans="1:19" x14ac:dyDescent="0.25">
      <c r="A1195" s="58">
        <v>2520</v>
      </c>
      <c r="B1195" s="58" t="s">
        <v>595</v>
      </c>
      <c r="C1195" s="58" t="s">
        <v>13</v>
      </c>
      <c r="D1195" s="60">
        <v>31177</v>
      </c>
      <c r="E1195" s="58">
        <v>41</v>
      </c>
      <c r="F1195" s="58" t="s">
        <v>14</v>
      </c>
      <c r="G1195" s="58" t="s">
        <v>19</v>
      </c>
      <c r="H1195" s="58">
        <v>15</v>
      </c>
      <c r="I1195" s="58" t="s">
        <v>1581</v>
      </c>
      <c r="J1195" s="58" t="s">
        <v>1594</v>
      </c>
      <c r="K1195" s="60">
        <v>45031</v>
      </c>
      <c r="L1195" s="58" t="s">
        <v>27</v>
      </c>
      <c r="M1195" s="60">
        <v>45070</v>
      </c>
      <c r="N1195" s="58" t="s">
        <v>1668</v>
      </c>
      <c r="O1195" s="58">
        <v>2500</v>
      </c>
      <c r="P1195" s="58">
        <v>39</v>
      </c>
      <c r="Q1195" s="59" t="s">
        <v>1598</v>
      </c>
      <c r="R1195" s="58">
        <v>2023</v>
      </c>
      <c r="S1195" s="58">
        <v>5</v>
      </c>
    </row>
    <row r="1196" spans="1:19" x14ac:dyDescent="0.25">
      <c r="A1196" s="58">
        <v>2646</v>
      </c>
      <c r="B1196" s="58" t="s">
        <v>603</v>
      </c>
      <c r="C1196" s="58" t="s">
        <v>13</v>
      </c>
      <c r="D1196" s="60">
        <v>34146</v>
      </c>
      <c r="E1196" s="58">
        <v>33</v>
      </c>
      <c r="F1196" s="58" t="s">
        <v>14</v>
      </c>
      <c r="G1196" s="58" t="s">
        <v>19</v>
      </c>
      <c r="H1196" s="58">
        <v>19</v>
      </c>
      <c r="I1196" s="58" t="s">
        <v>1583</v>
      </c>
      <c r="J1196" s="58" t="s">
        <v>1594</v>
      </c>
      <c r="K1196" s="60">
        <v>45375</v>
      </c>
      <c r="L1196" s="58" t="s">
        <v>27</v>
      </c>
      <c r="M1196" s="60">
        <v>45428</v>
      </c>
      <c r="N1196" s="58" t="s">
        <v>1668</v>
      </c>
      <c r="O1196" s="58">
        <v>2400</v>
      </c>
      <c r="P1196" s="58">
        <v>53</v>
      </c>
      <c r="Q1196" s="59" t="s">
        <v>1598</v>
      </c>
      <c r="R1196" s="58">
        <v>2024</v>
      </c>
      <c r="S1196" s="58">
        <v>5</v>
      </c>
    </row>
    <row r="1197" spans="1:19" x14ac:dyDescent="0.25">
      <c r="A1197" s="58">
        <v>2796</v>
      </c>
      <c r="B1197" s="58" t="s">
        <v>833</v>
      </c>
      <c r="C1197" s="58" t="s">
        <v>13</v>
      </c>
      <c r="D1197" s="60">
        <v>32650</v>
      </c>
      <c r="E1197" s="58">
        <v>37</v>
      </c>
      <c r="F1197" s="58" t="s">
        <v>14</v>
      </c>
      <c r="G1197" s="58" t="s">
        <v>19</v>
      </c>
      <c r="H1197" s="58">
        <v>5</v>
      </c>
      <c r="I1197" s="58" t="s">
        <v>1581</v>
      </c>
      <c r="J1197" s="58" t="s">
        <v>1594</v>
      </c>
      <c r="K1197" s="60">
        <v>45029</v>
      </c>
      <c r="L1197" s="58" t="s">
        <v>27</v>
      </c>
      <c r="M1197" s="60">
        <v>45064</v>
      </c>
      <c r="N1197" s="58" t="s">
        <v>1668</v>
      </c>
      <c r="O1197" s="58">
        <v>2200</v>
      </c>
      <c r="P1197" s="58">
        <v>35</v>
      </c>
      <c r="Q1197" s="59" t="s">
        <v>1598</v>
      </c>
      <c r="R1197" s="58">
        <v>2023</v>
      </c>
      <c r="S1197" s="58">
        <v>5</v>
      </c>
    </row>
    <row r="1198" spans="1:19" x14ac:dyDescent="0.25">
      <c r="A1198" s="58">
        <v>2893</v>
      </c>
      <c r="B1198" s="58" t="s">
        <v>1375</v>
      </c>
      <c r="C1198" s="58" t="s">
        <v>13</v>
      </c>
      <c r="D1198" s="60">
        <v>33034</v>
      </c>
      <c r="E1198" s="58">
        <v>36</v>
      </c>
      <c r="F1198" s="58" t="s">
        <v>14</v>
      </c>
      <c r="G1198" s="58" t="s">
        <v>15</v>
      </c>
      <c r="H1198" s="58">
        <v>11</v>
      </c>
      <c r="I1198" s="58" t="s">
        <v>1586</v>
      </c>
      <c r="J1198" s="58" t="s">
        <v>1594</v>
      </c>
      <c r="K1198" s="60">
        <v>45403</v>
      </c>
      <c r="L1198" s="58" t="s">
        <v>27</v>
      </c>
      <c r="M1198" s="60">
        <v>45434</v>
      </c>
      <c r="N1198" s="58" t="s">
        <v>1668</v>
      </c>
      <c r="O1198" s="58">
        <v>2800</v>
      </c>
      <c r="P1198" s="58">
        <v>31</v>
      </c>
      <c r="Q1198" s="59" t="s">
        <v>1598</v>
      </c>
      <c r="R1198" s="58">
        <v>2024</v>
      </c>
      <c r="S1198" s="58">
        <v>5</v>
      </c>
    </row>
    <row r="1199" spans="1:19" x14ac:dyDescent="0.25">
      <c r="A1199" s="58">
        <v>3912</v>
      </c>
      <c r="B1199" s="58" t="s">
        <v>1388</v>
      </c>
      <c r="C1199" s="58" t="s">
        <v>13</v>
      </c>
      <c r="D1199" s="60">
        <v>34045</v>
      </c>
      <c r="E1199" s="58">
        <v>33</v>
      </c>
      <c r="F1199" s="58" t="s">
        <v>14</v>
      </c>
      <c r="G1199" s="58" t="s">
        <v>21</v>
      </c>
      <c r="H1199" s="58">
        <v>10</v>
      </c>
      <c r="I1199" s="58" t="s">
        <v>1576</v>
      </c>
      <c r="J1199" s="58" t="s">
        <v>1594</v>
      </c>
      <c r="K1199" s="60">
        <v>45018</v>
      </c>
      <c r="L1199" s="58" t="s">
        <v>27</v>
      </c>
      <c r="M1199" s="60">
        <v>45068</v>
      </c>
      <c r="N1199" s="58" t="s">
        <v>1668</v>
      </c>
      <c r="O1199" s="58">
        <v>3700</v>
      </c>
      <c r="P1199" s="58">
        <v>50</v>
      </c>
      <c r="Q1199" s="59" t="s">
        <v>1598</v>
      </c>
      <c r="R1199" s="58">
        <v>2023</v>
      </c>
      <c r="S1199" s="58">
        <v>5</v>
      </c>
    </row>
    <row r="1200" spans="1:19" x14ac:dyDescent="0.25">
      <c r="A1200" s="58">
        <v>1261</v>
      </c>
      <c r="B1200" s="58" t="s">
        <v>1081</v>
      </c>
      <c r="C1200" s="58" t="s">
        <v>13</v>
      </c>
      <c r="D1200" s="60">
        <v>29900</v>
      </c>
      <c r="E1200" s="58">
        <v>44</v>
      </c>
      <c r="F1200" s="58" t="s">
        <v>31</v>
      </c>
      <c r="G1200" s="58" t="s">
        <v>15</v>
      </c>
      <c r="H1200" s="58">
        <v>13</v>
      </c>
      <c r="I1200" s="58" t="s">
        <v>1578</v>
      </c>
      <c r="J1200" s="58" t="s">
        <v>1594</v>
      </c>
      <c r="K1200" s="60">
        <v>45375</v>
      </c>
      <c r="L1200" s="58" t="s">
        <v>27</v>
      </c>
      <c r="M1200" s="60">
        <v>45432</v>
      </c>
      <c r="N1200" s="58" t="s">
        <v>1668</v>
      </c>
      <c r="O1200" s="58">
        <v>2200</v>
      </c>
      <c r="P1200" s="58">
        <v>57</v>
      </c>
      <c r="Q1200" s="59" t="s">
        <v>1598</v>
      </c>
      <c r="R1200" s="58">
        <v>2024</v>
      </c>
      <c r="S1200" s="58">
        <v>5</v>
      </c>
    </row>
    <row r="1201" spans="1:19" x14ac:dyDescent="0.25">
      <c r="A1201" s="58">
        <v>1582</v>
      </c>
      <c r="B1201" s="58" t="s">
        <v>674</v>
      </c>
      <c r="C1201" s="58" t="s">
        <v>13</v>
      </c>
      <c r="D1201" s="60">
        <v>28248</v>
      </c>
      <c r="E1201" s="58">
        <v>49</v>
      </c>
      <c r="F1201" s="58" t="s">
        <v>31</v>
      </c>
      <c r="G1201" s="58" t="s">
        <v>19</v>
      </c>
      <c r="H1201" s="58">
        <v>15</v>
      </c>
      <c r="I1201" s="58" t="s">
        <v>1579</v>
      </c>
      <c r="J1201" s="58" t="s">
        <v>1594</v>
      </c>
      <c r="K1201" s="60">
        <v>45368</v>
      </c>
      <c r="L1201" s="58" t="s">
        <v>27</v>
      </c>
      <c r="M1201" s="60">
        <v>45427</v>
      </c>
      <c r="N1201" s="58" t="s">
        <v>1668</v>
      </c>
      <c r="O1201" s="58">
        <v>2600</v>
      </c>
      <c r="P1201" s="58">
        <v>59</v>
      </c>
      <c r="Q1201" s="59" t="s">
        <v>1598</v>
      </c>
      <c r="R1201" s="58">
        <v>2024</v>
      </c>
      <c r="S1201" s="58">
        <v>5</v>
      </c>
    </row>
    <row r="1202" spans="1:19" x14ac:dyDescent="0.25">
      <c r="A1202" s="58">
        <v>1928</v>
      </c>
      <c r="B1202" s="58" t="s">
        <v>574</v>
      </c>
      <c r="C1202" s="58" t="s">
        <v>13</v>
      </c>
      <c r="D1202" s="60">
        <v>28262</v>
      </c>
      <c r="E1202" s="58">
        <v>49</v>
      </c>
      <c r="F1202" s="58" t="s">
        <v>31</v>
      </c>
      <c r="G1202" s="58" t="s">
        <v>21</v>
      </c>
      <c r="H1202" s="58">
        <v>15</v>
      </c>
      <c r="I1202" s="58" t="s">
        <v>1587</v>
      </c>
      <c r="J1202" s="58" t="s">
        <v>1594</v>
      </c>
      <c r="K1202" s="60">
        <v>45021</v>
      </c>
      <c r="L1202" s="58" t="s">
        <v>27</v>
      </c>
      <c r="M1202" s="60">
        <v>45062</v>
      </c>
      <c r="N1202" s="58" t="s">
        <v>1668</v>
      </c>
      <c r="O1202" s="58">
        <v>3200</v>
      </c>
      <c r="P1202" s="58">
        <v>41</v>
      </c>
      <c r="Q1202" s="59" t="s">
        <v>1598</v>
      </c>
      <c r="R1202" s="58">
        <v>2023</v>
      </c>
      <c r="S1202" s="58">
        <v>5</v>
      </c>
    </row>
    <row r="1203" spans="1:19" x14ac:dyDescent="0.25">
      <c r="A1203" s="58">
        <v>1968</v>
      </c>
      <c r="B1203" s="58" t="s">
        <v>219</v>
      </c>
      <c r="C1203" s="58" t="s">
        <v>13</v>
      </c>
      <c r="D1203" s="60">
        <v>29656</v>
      </c>
      <c r="E1203" s="58">
        <v>45</v>
      </c>
      <c r="F1203" s="58" t="s">
        <v>31</v>
      </c>
      <c r="G1203" s="58" t="s">
        <v>15</v>
      </c>
      <c r="H1203" s="58">
        <v>11</v>
      </c>
      <c r="I1203" s="58" t="s">
        <v>1580</v>
      </c>
      <c r="J1203" s="58" t="s">
        <v>1594</v>
      </c>
      <c r="K1203" s="60">
        <v>45392</v>
      </c>
      <c r="L1203" s="58" t="s">
        <v>27</v>
      </c>
      <c r="M1203" s="60">
        <v>45426</v>
      </c>
      <c r="N1203" s="58" t="s">
        <v>1668</v>
      </c>
      <c r="O1203" s="58">
        <v>2300</v>
      </c>
      <c r="P1203" s="58">
        <v>34</v>
      </c>
      <c r="Q1203" s="59" t="s">
        <v>1598</v>
      </c>
      <c r="R1203" s="58">
        <v>2024</v>
      </c>
      <c r="S1203" s="58">
        <v>5</v>
      </c>
    </row>
    <row r="1204" spans="1:19" x14ac:dyDescent="0.25">
      <c r="A1204" s="58">
        <v>2151</v>
      </c>
      <c r="B1204" s="58" t="s">
        <v>803</v>
      </c>
      <c r="C1204" s="58" t="s">
        <v>13</v>
      </c>
      <c r="D1204" s="60">
        <v>28518</v>
      </c>
      <c r="E1204" s="58">
        <v>48</v>
      </c>
      <c r="F1204" s="58" t="s">
        <v>31</v>
      </c>
      <c r="G1204" s="58" t="s">
        <v>21</v>
      </c>
      <c r="H1204" s="58">
        <v>3</v>
      </c>
      <c r="I1204" s="58" t="s">
        <v>1583</v>
      </c>
      <c r="J1204" s="58" t="s">
        <v>1594</v>
      </c>
      <c r="K1204" s="60">
        <v>45409</v>
      </c>
      <c r="L1204" s="58" t="s">
        <v>27</v>
      </c>
      <c r="M1204" s="60">
        <v>45441</v>
      </c>
      <c r="N1204" s="58" t="s">
        <v>1668</v>
      </c>
      <c r="O1204" s="58">
        <v>3800</v>
      </c>
      <c r="P1204" s="58">
        <v>32</v>
      </c>
      <c r="Q1204" s="59" t="s">
        <v>1598</v>
      </c>
      <c r="R1204" s="58">
        <v>2024</v>
      </c>
      <c r="S1204" s="58">
        <v>5</v>
      </c>
    </row>
    <row r="1205" spans="1:19" x14ac:dyDescent="0.25">
      <c r="A1205" s="58">
        <v>2290</v>
      </c>
      <c r="B1205" s="58" t="s">
        <v>589</v>
      </c>
      <c r="C1205" s="58" t="s">
        <v>13</v>
      </c>
      <c r="D1205" s="60">
        <v>31018</v>
      </c>
      <c r="E1205" s="58">
        <v>41</v>
      </c>
      <c r="F1205" s="58" t="s">
        <v>31</v>
      </c>
      <c r="G1205" s="58" t="s">
        <v>18</v>
      </c>
      <c r="H1205" s="58">
        <v>14</v>
      </c>
      <c r="I1205" s="58" t="s">
        <v>1576</v>
      </c>
      <c r="J1205" s="58" t="s">
        <v>1594</v>
      </c>
      <c r="K1205" s="60">
        <v>45029</v>
      </c>
      <c r="L1205" s="58" t="s">
        <v>27</v>
      </c>
      <c r="M1205" s="60">
        <v>45074</v>
      </c>
      <c r="N1205" s="58" t="s">
        <v>1668</v>
      </c>
      <c r="O1205" s="58">
        <v>3300</v>
      </c>
      <c r="P1205" s="58">
        <v>45</v>
      </c>
      <c r="Q1205" s="59" t="s">
        <v>1598</v>
      </c>
      <c r="R1205" s="58">
        <v>2023</v>
      </c>
      <c r="S1205" s="58">
        <v>5</v>
      </c>
    </row>
    <row r="1206" spans="1:19" x14ac:dyDescent="0.25">
      <c r="A1206" s="58">
        <v>2337</v>
      </c>
      <c r="B1206" s="58" t="s">
        <v>815</v>
      </c>
      <c r="C1206" s="58" t="s">
        <v>13</v>
      </c>
      <c r="D1206" s="60">
        <v>29407</v>
      </c>
      <c r="E1206" s="58">
        <v>46</v>
      </c>
      <c r="F1206" s="58" t="s">
        <v>31</v>
      </c>
      <c r="G1206" s="58" t="s">
        <v>15</v>
      </c>
      <c r="H1206" s="58">
        <v>20</v>
      </c>
      <c r="I1206" s="58" t="s">
        <v>1584</v>
      </c>
      <c r="J1206" s="58" t="s">
        <v>1594</v>
      </c>
      <c r="K1206" s="60">
        <v>45020</v>
      </c>
      <c r="L1206" s="58" t="s">
        <v>27</v>
      </c>
      <c r="M1206" s="60">
        <v>45073</v>
      </c>
      <c r="N1206" s="58" t="s">
        <v>1668</v>
      </c>
      <c r="O1206" s="58">
        <v>2200</v>
      </c>
      <c r="P1206" s="58">
        <v>53</v>
      </c>
      <c r="Q1206" s="59" t="s">
        <v>1598</v>
      </c>
      <c r="R1206" s="58">
        <v>2023</v>
      </c>
      <c r="S1206" s="58">
        <v>5</v>
      </c>
    </row>
    <row r="1207" spans="1:19" x14ac:dyDescent="0.25">
      <c r="A1207" s="58">
        <v>2693</v>
      </c>
      <c r="B1207" s="58" t="s">
        <v>827</v>
      </c>
      <c r="C1207" s="58" t="s">
        <v>13</v>
      </c>
      <c r="D1207" s="60">
        <v>29760</v>
      </c>
      <c r="E1207" s="58">
        <v>45</v>
      </c>
      <c r="F1207" s="58" t="s">
        <v>31</v>
      </c>
      <c r="G1207" s="58" t="s">
        <v>21</v>
      </c>
      <c r="H1207" s="58">
        <v>18</v>
      </c>
      <c r="I1207" s="58" t="s">
        <v>1581</v>
      </c>
      <c r="J1207" s="58" t="s">
        <v>1594</v>
      </c>
      <c r="K1207" s="60">
        <v>45380</v>
      </c>
      <c r="L1207" s="58" t="s">
        <v>27</v>
      </c>
      <c r="M1207" s="60">
        <v>45436</v>
      </c>
      <c r="N1207" s="58" t="s">
        <v>1668</v>
      </c>
      <c r="O1207" s="58">
        <v>2500</v>
      </c>
      <c r="P1207" s="58">
        <v>56</v>
      </c>
      <c r="Q1207" s="59" t="s">
        <v>1598</v>
      </c>
      <c r="R1207" s="58">
        <v>2024</v>
      </c>
      <c r="S1207" s="58">
        <v>5</v>
      </c>
    </row>
    <row r="1208" spans="1:19" x14ac:dyDescent="0.25">
      <c r="A1208" s="58">
        <v>2814</v>
      </c>
      <c r="B1208" s="58" t="s">
        <v>834</v>
      </c>
      <c r="C1208" s="58" t="s">
        <v>13</v>
      </c>
      <c r="D1208" s="60">
        <v>29625</v>
      </c>
      <c r="E1208" s="58">
        <v>45</v>
      </c>
      <c r="F1208" s="58" t="s">
        <v>31</v>
      </c>
      <c r="G1208" s="58" t="s">
        <v>21</v>
      </c>
      <c r="H1208" s="58">
        <v>0</v>
      </c>
      <c r="I1208" s="58" t="s">
        <v>1584</v>
      </c>
      <c r="J1208" s="58" t="s">
        <v>1594</v>
      </c>
      <c r="K1208" s="60">
        <v>45391</v>
      </c>
      <c r="L1208" s="58" t="s">
        <v>27</v>
      </c>
      <c r="M1208" s="60">
        <v>45443</v>
      </c>
      <c r="N1208" s="58" t="s">
        <v>1668</v>
      </c>
      <c r="O1208" s="58">
        <v>2600</v>
      </c>
      <c r="P1208" s="58">
        <v>52</v>
      </c>
      <c r="Q1208" s="59" t="s">
        <v>1598</v>
      </c>
      <c r="R1208" s="58">
        <v>2024</v>
      </c>
      <c r="S1208" s="58">
        <v>5</v>
      </c>
    </row>
    <row r="1209" spans="1:19" x14ac:dyDescent="0.25">
      <c r="A1209" s="58">
        <v>1218</v>
      </c>
      <c r="B1209" s="58" t="s">
        <v>60</v>
      </c>
      <c r="C1209" s="58" t="s">
        <v>13</v>
      </c>
      <c r="D1209" s="60">
        <v>36848</v>
      </c>
      <c r="E1209" s="58">
        <v>25</v>
      </c>
      <c r="F1209" s="58" t="s">
        <v>1591</v>
      </c>
      <c r="G1209" s="58" t="s">
        <v>19</v>
      </c>
      <c r="H1209" s="58">
        <v>8</v>
      </c>
      <c r="I1209" s="58" t="s">
        <v>1579</v>
      </c>
      <c r="J1209" s="58" t="s">
        <v>1594</v>
      </c>
      <c r="K1209" s="60">
        <v>45400</v>
      </c>
      <c r="L1209" s="58" t="s">
        <v>27</v>
      </c>
      <c r="M1209" s="60">
        <v>45434</v>
      </c>
      <c r="N1209" s="58" t="s">
        <v>1668</v>
      </c>
      <c r="O1209" s="58">
        <v>2300</v>
      </c>
      <c r="P1209" s="58">
        <v>34</v>
      </c>
      <c r="Q1209" s="59" t="s">
        <v>1598</v>
      </c>
      <c r="R1209" s="58">
        <v>2024</v>
      </c>
      <c r="S1209" s="58">
        <v>5</v>
      </c>
    </row>
    <row r="1210" spans="1:19" x14ac:dyDescent="0.25">
      <c r="A1210" s="58">
        <v>2217</v>
      </c>
      <c r="B1210" s="58" t="s">
        <v>808</v>
      </c>
      <c r="C1210" s="58" t="s">
        <v>13</v>
      </c>
      <c r="D1210" s="60">
        <v>38209</v>
      </c>
      <c r="E1210" s="58">
        <v>22</v>
      </c>
      <c r="F1210" s="58" t="s">
        <v>1591</v>
      </c>
      <c r="G1210" s="58" t="s">
        <v>15</v>
      </c>
      <c r="H1210" s="58">
        <v>9</v>
      </c>
      <c r="I1210" s="58" t="s">
        <v>1578</v>
      </c>
      <c r="J1210" s="58" t="s">
        <v>1594</v>
      </c>
      <c r="K1210" s="60">
        <v>45388</v>
      </c>
      <c r="L1210" s="58" t="s">
        <v>27</v>
      </c>
      <c r="M1210" s="60">
        <v>45438</v>
      </c>
      <c r="N1210" s="58" t="s">
        <v>1668</v>
      </c>
      <c r="O1210" s="58">
        <v>3700</v>
      </c>
      <c r="P1210" s="58">
        <v>50</v>
      </c>
      <c r="Q1210" s="59" t="s">
        <v>1598</v>
      </c>
      <c r="R1210" s="58">
        <v>2024</v>
      </c>
      <c r="S1210" s="58">
        <v>5</v>
      </c>
    </row>
    <row r="1211" spans="1:19" x14ac:dyDescent="0.25">
      <c r="A1211" s="58">
        <v>2477</v>
      </c>
      <c r="B1211" s="58" t="s">
        <v>492</v>
      </c>
      <c r="C1211" s="58" t="s">
        <v>13</v>
      </c>
      <c r="D1211" s="60">
        <v>36947</v>
      </c>
      <c r="E1211" s="58">
        <v>25</v>
      </c>
      <c r="F1211" s="58" t="s">
        <v>1591</v>
      </c>
      <c r="G1211" s="58" t="s">
        <v>15</v>
      </c>
      <c r="H1211" s="58">
        <v>7</v>
      </c>
      <c r="I1211" s="58" t="s">
        <v>1584</v>
      </c>
      <c r="J1211" s="58" t="s">
        <v>1594</v>
      </c>
      <c r="K1211" s="60">
        <v>45012</v>
      </c>
      <c r="L1211" s="58" t="s">
        <v>27</v>
      </c>
      <c r="M1211" s="60">
        <v>45063</v>
      </c>
      <c r="N1211" s="58" t="s">
        <v>1668</v>
      </c>
      <c r="O1211" s="58">
        <v>2900</v>
      </c>
      <c r="P1211" s="58">
        <v>51</v>
      </c>
      <c r="Q1211" s="59" t="s">
        <v>1598</v>
      </c>
      <c r="R1211" s="58">
        <v>2023</v>
      </c>
      <c r="S1211" s="58">
        <v>5</v>
      </c>
    </row>
    <row r="1212" spans="1:19" x14ac:dyDescent="0.25">
      <c r="A1212" s="58">
        <v>2629</v>
      </c>
      <c r="B1212" s="58" t="s">
        <v>602</v>
      </c>
      <c r="C1212" s="58" t="s">
        <v>13</v>
      </c>
      <c r="D1212" s="60">
        <v>35904</v>
      </c>
      <c r="E1212" s="58">
        <v>28</v>
      </c>
      <c r="F1212" s="58" t="s">
        <v>1591</v>
      </c>
      <c r="G1212" s="58" t="s">
        <v>18</v>
      </c>
      <c r="H1212" s="58">
        <v>2</v>
      </c>
      <c r="I1212" s="58" t="s">
        <v>1576</v>
      </c>
      <c r="J1212" s="58" t="s">
        <v>1594</v>
      </c>
      <c r="K1212" s="60">
        <v>45023</v>
      </c>
      <c r="L1212" s="58" t="s">
        <v>27</v>
      </c>
      <c r="M1212" s="60">
        <v>45067</v>
      </c>
      <c r="N1212" s="58" t="s">
        <v>1668</v>
      </c>
      <c r="O1212" s="58">
        <v>3700</v>
      </c>
      <c r="P1212" s="58">
        <v>44</v>
      </c>
      <c r="Q1212" s="59" t="s">
        <v>1598</v>
      </c>
      <c r="R1212" s="58">
        <v>2023</v>
      </c>
      <c r="S1212" s="58">
        <v>5</v>
      </c>
    </row>
    <row r="1213" spans="1:19" x14ac:dyDescent="0.25">
      <c r="A1213" s="58">
        <v>2665</v>
      </c>
      <c r="B1213" s="58" t="s">
        <v>605</v>
      </c>
      <c r="C1213" s="58" t="s">
        <v>13</v>
      </c>
      <c r="D1213" s="60">
        <v>38043</v>
      </c>
      <c r="E1213" s="58">
        <v>22</v>
      </c>
      <c r="F1213" s="58" t="s">
        <v>1591</v>
      </c>
      <c r="G1213" s="58" t="s">
        <v>19</v>
      </c>
      <c r="H1213" s="58">
        <v>14</v>
      </c>
      <c r="I1213" s="58" t="s">
        <v>1588</v>
      </c>
      <c r="J1213" s="58" t="s">
        <v>1594</v>
      </c>
      <c r="K1213" s="60">
        <v>45385</v>
      </c>
      <c r="L1213" s="58" t="s">
        <v>27</v>
      </c>
      <c r="M1213" s="60">
        <v>45433</v>
      </c>
      <c r="N1213" s="58" t="s">
        <v>1668</v>
      </c>
      <c r="O1213" s="58">
        <v>2700</v>
      </c>
      <c r="P1213" s="58">
        <v>48</v>
      </c>
      <c r="Q1213" s="59" t="s">
        <v>1598</v>
      </c>
      <c r="R1213" s="58">
        <v>2024</v>
      </c>
      <c r="S1213" s="58">
        <v>5</v>
      </c>
    </row>
    <row r="1214" spans="1:19" x14ac:dyDescent="0.25">
      <c r="A1214" s="58">
        <v>1663</v>
      </c>
      <c r="B1214" s="58" t="s">
        <v>563</v>
      </c>
      <c r="C1214" s="58" t="s">
        <v>23</v>
      </c>
      <c r="D1214" s="60">
        <v>30343</v>
      </c>
      <c r="E1214" s="58">
        <v>43</v>
      </c>
      <c r="F1214" s="58" t="s">
        <v>31</v>
      </c>
      <c r="G1214" s="58" t="s">
        <v>15</v>
      </c>
      <c r="H1214" s="58">
        <v>1</v>
      </c>
      <c r="I1214" s="58" t="s">
        <v>1588</v>
      </c>
      <c r="J1214" s="58" t="s">
        <v>1594</v>
      </c>
      <c r="K1214" s="60">
        <v>45374</v>
      </c>
      <c r="L1214" s="58" t="s">
        <v>27</v>
      </c>
      <c r="M1214" s="60">
        <v>45434</v>
      </c>
      <c r="N1214" s="58" t="s">
        <v>1668</v>
      </c>
      <c r="O1214" s="58">
        <v>2800</v>
      </c>
      <c r="P1214" s="58">
        <v>60</v>
      </c>
      <c r="Q1214" s="59" t="s">
        <v>1598</v>
      </c>
      <c r="R1214" s="58">
        <v>2024</v>
      </c>
      <c r="S1214" s="58">
        <v>5</v>
      </c>
    </row>
    <row r="1215" spans="1:19" x14ac:dyDescent="0.25">
      <c r="A1215" s="58">
        <v>3526</v>
      </c>
      <c r="B1215" s="58" t="s">
        <v>864</v>
      </c>
      <c r="C1215" s="58" t="s">
        <v>23</v>
      </c>
      <c r="D1215" s="60">
        <v>30389</v>
      </c>
      <c r="E1215" s="58">
        <v>43</v>
      </c>
      <c r="F1215" s="58" t="s">
        <v>31</v>
      </c>
      <c r="G1215" s="58" t="s">
        <v>18</v>
      </c>
      <c r="H1215" s="58">
        <v>20</v>
      </c>
      <c r="I1215" s="58" t="s">
        <v>1578</v>
      </c>
      <c r="J1215" s="58" t="s">
        <v>1594</v>
      </c>
      <c r="K1215" s="60">
        <v>45385</v>
      </c>
      <c r="L1215" s="58" t="s">
        <v>27</v>
      </c>
      <c r="M1215" s="60">
        <v>45428</v>
      </c>
      <c r="N1215" s="58" t="s">
        <v>1668</v>
      </c>
      <c r="O1215" s="58">
        <v>2000</v>
      </c>
      <c r="P1215" s="58">
        <v>43</v>
      </c>
      <c r="Q1215" s="59" t="s">
        <v>1598</v>
      </c>
      <c r="R1215" s="58">
        <v>2024</v>
      </c>
      <c r="S1215" s="58">
        <v>5</v>
      </c>
    </row>
    <row r="1216" spans="1:19" x14ac:dyDescent="0.25">
      <c r="A1216" s="58">
        <v>3471</v>
      </c>
      <c r="B1216" s="58" t="s">
        <v>957</v>
      </c>
      <c r="C1216" s="58" t="s">
        <v>23</v>
      </c>
      <c r="D1216" s="60">
        <v>31939</v>
      </c>
      <c r="E1216" s="58">
        <v>39</v>
      </c>
      <c r="F1216" s="58" t="s">
        <v>14</v>
      </c>
      <c r="G1216" s="58" t="s">
        <v>15</v>
      </c>
      <c r="H1216" s="58">
        <v>4</v>
      </c>
      <c r="I1216" s="58" t="s">
        <v>1584</v>
      </c>
      <c r="J1216" s="58" t="s">
        <v>1594</v>
      </c>
      <c r="K1216" s="60">
        <v>45385</v>
      </c>
      <c r="L1216" s="58" t="s">
        <v>29</v>
      </c>
      <c r="M1216" s="60">
        <v>45431</v>
      </c>
      <c r="N1216" s="58" t="s">
        <v>1668</v>
      </c>
      <c r="O1216" s="58">
        <v>3900</v>
      </c>
      <c r="P1216" s="58">
        <v>46</v>
      </c>
      <c r="Q1216" s="59" t="s">
        <v>1598</v>
      </c>
      <c r="R1216" s="58">
        <v>2024</v>
      </c>
      <c r="S1216" s="58">
        <v>5</v>
      </c>
    </row>
    <row r="1217" spans="1:19" x14ac:dyDescent="0.25">
      <c r="A1217" s="58">
        <v>2165</v>
      </c>
      <c r="B1217" s="58" t="s">
        <v>913</v>
      </c>
      <c r="C1217" s="58" t="s">
        <v>13</v>
      </c>
      <c r="D1217" s="60">
        <v>36921</v>
      </c>
      <c r="E1217" s="58">
        <v>25</v>
      </c>
      <c r="F1217" s="58" t="s">
        <v>1591</v>
      </c>
      <c r="G1217" s="58" t="s">
        <v>19</v>
      </c>
      <c r="H1217" s="58">
        <v>1</v>
      </c>
      <c r="I1217" s="58" t="s">
        <v>1581</v>
      </c>
      <c r="J1217" s="58" t="s">
        <v>1594</v>
      </c>
      <c r="K1217" s="60">
        <v>45385</v>
      </c>
      <c r="L1217" s="58" t="s">
        <v>29</v>
      </c>
      <c r="M1217" s="60">
        <v>45416</v>
      </c>
      <c r="N1217" s="58" t="s">
        <v>1668</v>
      </c>
      <c r="O1217" s="58">
        <v>3600</v>
      </c>
      <c r="P1217" s="58">
        <v>31</v>
      </c>
      <c r="Q1217" s="59" t="s">
        <v>1598</v>
      </c>
      <c r="R1217" s="58">
        <v>2024</v>
      </c>
      <c r="S1217" s="58">
        <v>5</v>
      </c>
    </row>
    <row r="1218" spans="1:19" x14ac:dyDescent="0.25">
      <c r="A1218" s="58">
        <v>2723</v>
      </c>
      <c r="B1218" s="58" t="s">
        <v>144</v>
      </c>
      <c r="C1218" s="58" t="s">
        <v>13</v>
      </c>
      <c r="D1218" s="60">
        <v>37559</v>
      </c>
      <c r="E1218" s="58">
        <v>23</v>
      </c>
      <c r="F1218" s="58" t="s">
        <v>1591</v>
      </c>
      <c r="G1218" s="58" t="s">
        <v>18</v>
      </c>
      <c r="H1218" s="58">
        <v>16</v>
      </c>
      <c r="I1218" s="58" t="s">
        <v>1585</v>
      </c>
      <c r="J1218" s="58" t="s">
        <v>1594</v>
      </c>
      <c r="K1218" s="60">
        <v>45389</v>
      </c>
      <c r="L1218" s="58" t="s">
        <v>29</v>
      </c>
      <c r="M1218" s="60">
        <v>45428</v>
      </c>
      <c r="N1218" s="58" t="s">
        <v>1668</v>
      </c>
      <c r="O1218" s="58">
        <v>3700</v>
      </c>
      <c r="P1218" s="58">
        <v>39</v>
      </c>
      <c r="Q1218" s="59" t="s">
        <v>1598</v>
      </c>
      <c r="R1218" s="58">
        <v>2024</v>
      </c>
      <c r="S1218" s="58">
        <v>5</v>
      </c>
    </row>
    <row r="1219" spans="1:19" x14ac:dyDescent="0.25">
      <c r="A1219" s="58">
        <v>3137</v>
      </c>
      <c r="B1219" s="58" t="s">
        <v>823</v>
      </c>
      <c r="C1219" s="58" t="s">
        <v>13</v>
      </c>
      <c r="D1219" s="60">
        <v>29489</v>
      </c>
      <c r="E1219" s="58">
        <v>45</v>
      </c>
      <c r="F1219" s="58" t="s">
        <v>31</v>
      </c>
      <c r="G1219" s="58" t="s">
        <v>21</v>
      </c>
      <c r="H1219" s="58">
        <v>13</v>
      </c>
      <c r="I1219" s="58" t="s">
        <v>1580</v>
      </c>
      <c r="J1219" s="58" t="s">
        <v>1594</v>
      </c>
      <c r="K1219" s="60">
        <v>45026</v>
      </c>
      <c r="L1219" s="58" t="s">
        <v>29</v>
      </c>
      <c r="M1219" s="60">
        <v>45074</v>
      </c>
      <c r="N1219" s="58" t="s">
        <v>1668</v>
      </c>
      <c r="O1219" s="58">
        <v>2500</v>
      </c>
      <c r="P1219" s="58">
        <v>48</v>
      </c>
      <c r="Q1219" s="59" t="s">
        <v>1598</v>
      </c>
      <c r="R1219" s="58">
        <v>2023</v>
      </c>
      <c r="S1219" s="58">
        <v>5</v>
      </c>
    </row>
    <row r="1220" spans="1:19" x14ac:dyDescent="0.25">
      <c r="A1220" s="58">
        <v>3176</v>
      </c>
      <c r="B1220" s="58" t="s">
        <v>420</v>
      </c>
      <c r="C1220" s="58" t="s">
        <v>13</v>
      </c>
      <c r="D1220" s="60">
        <v>28273</v>
      </c>
      <c r="E1220" s="58">
        <v>49</v>
      </c>
      <c r="F1220" s="58" t="s">
        <v>31</v>
      </c>
      <c r="G1220" s="58" t="s">
        <v>21</v>
      </c>
      <c r="H1220" s="58">
        <v>1</v>
      </c>
      <c r="I1220" s="58" t="s">
        <v>1590</v>
      </c>
      <c r="J1220" s="58" t="s">
        <v>1594</v>
      </c>
      <c r="K1220" s="60">
        <v>45373</v>
      </c>
      <c r="L1220" s="58" t="s">
        <v>29</v>
      </c>
      <c r="M1220" s="60">
        <v>45425</v>
      </c>
      <c r="N1220" s="58" t="s">
        <v>1668</v>
      </c>
      <c r="O1220" s="58">
        <v>2000</v>
      </c>
      <c r="P1220" s="58">
        <v>52</v>
      </c>
      <c r="Q1220" s="59" t="s">
        <v>1598</v>
      </c>
      <c r="R1220" s="58">
        <v>2024</v>
      </c>
      <c r="S1220" s="58">
        <v>5</v>
      </c>
    </row>
    <row r="1221" spans="1:19" x14ac:dyDescent="0.25">
      <c r="A1221" s="58">
        <v>3302</v>
      </c>
      <c r="B1221" s="58" t="s">
        <v>144</v>
      </c>
      <c r="C1221" s="58" t="s">
        <v>13</v>
      </c>
      <c r="D1221" s="60">
        <v>33238</v>
      </c>
      <c r="E1221" s="58">
        <v>35</v>
      </c>
      <c r="F1221" s="58" t="s">
        <v>14</v>
      </c>
      <c r="G1221" s="58" t="s">
        <v>18</v>
      </c>
      <c r="H1221" s="58">
        <v>11</v>
      </c>
      <c r="I1221" s="58" t="s">
        <v>1580</v>
      </c>
      <c r="J1221" s="58" t="s">
        <v>1594</v>
      </c>
      <c r="K1221" s="60">
        <v>45392</v>
      </c>
      <c r="L1221" s="58" t="s">
        <v>29</v>
      </c>
      <c r="M1221" s="60">
        <v>45426</v>
      </c>
      <c r="N1221" s="58" t="s">
        <v>1668</v>
      </c>
      <c r="O1221" s="58">
        <v>2900</v>
      </c>
      <c r="P1221" s="58">
        <v>34</v>
      </c>
      <c r="Q1221" s="59" t="s">
        <v>1598</v>
      </c>
      <c r="R1221" s="58">
        <v>2024</v>
      </c>
      <c r="S1221" s="58">
        <v>5</v>
      </c>
    </row>
    <row r="1222" spans="1:19" x14ac:dyDescent="0.25">
      <c r="A1222" s="58">
        <v>3688</v>
      </c>
      <c r="B1222" s="58" t="s">
        <v>460</v>
      </c>
      <c r="C1222" s="58" t="s">
        <v>13</v>
      </c>
      <c r="D1222" s="60">
        <v>28865</v>
      </c>
      <c r="E1222" s="58">
        <v>47</v>
      </c>
      <c r="F1222" s="58" t="s">
        <v>31</v>
      </c>
      <c r="G1222" s="58" t="s">
        <v>21</v>
      </c>
      <c r="H1222" s="58">
        <v>3</v>
      </c>
      <c r="I1222" s="58" t="s">
        <v>1587</v>
      </c>
      <c r="J1222" s="58" t="s">
        <v>1594</v>
      </c>
      <c r="K1222" s="60">
        <v>45014</v>
      </c>
      <c r="L1222" s="58" t="s">
        <v>29</v>
      </c>
      <c r="M1222" s="60">
        <v>45064</v>
      </c>
      <c r="N1222" s="58" t="s">
        <v>1668</v>
      </c>
      <c r="O1222" s="58">
        <v>2900</v>
      </c>
      <c r="P1222" s="58">
        <v>50</v>
      </c>
      <c r="Q1222" s="59" t="s">
        <v>1598</v>
      </c>
      <c r="R1222" s="58">
        <v>2023</v>
      </c>
      <c r="S1222" s="58">
        <v>5</v>
      </c>
    </row>
    <row r="1223" spans="1:19" x14ac:dyDescent="0.25">
      <c r="A1223" s="58">
        <v>2358</v>
      </c>
      <c r="B1223" s="58" t="s">
        <v>1225</v>
      </c>
      <c r="C1223" s="58" t="s">
        <v>28</v>
      </c>
      <c r="D1223" s="60">
        <v>30220</v>
      </c>
      <c r="E1223" s="58">
        <v>43</v>
      </c>
      <c r="F1223" s="58" t="s">
        <v>31</v>
      </c>
      <c r="G1223" s="58" t="s">
        <v>15</v>
      </c>
      <c r="H1223" s="58">
        <v>16</v>
      </c>
      <c r="I1223" s="58" t="s">
        <v>1576</v>
      </c>
      <c r="J1223" s="58" t="s">
        <v>1594</v>
      </c>
      <c r="K1223" s="60">
        <v>45403</v>
      </c>
      <c r="L1223" s="58" t="s">
        <v>29</v>
      </c>
      <c r="M1223" s="60">
        <v>45436</v>
      </c>
      <c r="N1223" s="58" t="s">
        <v>1668</v>
      </c>
      <c r="O1223" s="58">
        <v>3800</v>
      </c>
      <c r="P1223" s="58">
        <v>33</v>
      </c>
      <c r="Q1223" s="59" t="s">
        <v>1598</v>
      </c>
      <c r="R1223" s="58">
        <v>2024</v>
      </c>
      <c r="S1223" s="58">
        <v>5</v>
      </c>
    </row>
    <row r="1224" spans="1:19" x14ac:dyDescent="0.25">
      <c r="A1224" s="58">
        <v>2577</v>
      </c>
      <c r="B1224" s="58" t="s">
        <v>1231</v>
      </c>
      <c r="C1224" s="58" t="s">
        <v>28</v>
      </c>
      <c r="D1224" s="60">
        <v>38281</v>
      </c>
      <c r="E1224" s="58">
        <v>21</v>
      </c>
      <c r="F1224" s="58" t="s">
        <v>1591</v>
      </c>
      <c r="G1224" s="58" t="s">
        <v>18</v>
      </c>
      <c r="H1224" s="58">
        <v>17</v>
      </c>
      <c r="I1224" s="58" t="s">
        <v>1587</v>
      </c>
      <c r="J1224" s="58" t="s">
        <v>1594</v>
      </c>
      <c r="K1224" s="60">
        <v>45033</v>
      </c>
      <c r="L1224" s="58" t="s">
        <v>29</v>
      </c>
      <c r="M1224" s="60">
        <v>45077</v>
      </c>
      <c r="N1224" s="58" t="s">
        <v>1668</v>
      </c>
      <c r="O1224" s="58">
        <v>3400</v>
      </c>
      <c r="P1224" s="58">
        <v>44</v>
      </c>
      <c r="Q1224" s="59" t="s">
        <v>1598</v>
      </c>
      <c r="R1224" s="58">
        <v>2023</v>
      </c>
      <c r="S1224" s="58">
        <v>5</v>
      </c>
    </row>
    <row r="1225" spans="1:19" x14ac:dyDescent="0.25">
      <c r="A1225" s="58">
        <v>2688</v>
      </c>
      <c r="B1225" s="58" t="s">
        <v>932</v>
      </c>
      <c r="C1225" s="58" t="s">
        <v>28</v>
      </c>
      <c r="D1225" s="60">
        <v>30926</v>
      </c>
      <c r="E1225" s="58">
        <v>41</v>
      </c>
      <c r="F1225" s="58" t="s">
        <v>31</v>
      </c>
      <c r="G1225" s="58" t="s">
        <v>21</v>
      </c>
      <c r="H1225" s="58">
        <v>9</v>
      </c>
      <c r="I1225" s="58" t="s">
        <v>1578</v>
      </c>
      <c r="J1225" s="58" t="s">
        <v>1594</v>
      </c>
      <c r="K1225" s="60">
        <v>45368</v>
      </c>
      <c r="L1225" s="58" t="s">
        <v>29</v>
      </c>
      <c r="M1225" s="60">
        <v>45415</v>
      </c>
      <c r="N1225" s="58" t="s">
        <v>1668</v>
      </c>
      <c r="O1225" s="58">
        <v>3000</v>
      </c>
      <c r="P1225" s="58">
        <v>47</v>
      </c>
      <c r="Q1225" s="59" t="s">
        <v>1598</v>
      </c>
      <c r="R1225" s="58">
        <v>2024</v>
      </c>
      <c r="S1225" s="58">
        <v>5</v>
      </c>
    </row>
    <row r="1226" spans="1:19" x14ac:dyDescent="0.25">
      <c r="A1226" s="58">
        <v>2849</v>
      </c>
      <c r="B1226" s="58" t="s">
        <v>258</v>
      </c>
      <c r="C1226" s="58" t="s">
        <v>28</v>
      </c>
      <c r="D1226" s="60">
        <v>32756</v>
      </c>
      <c r="E1226" s="58">
        <v>36</v>
      </c>
      <c r="F1226" s="58" t="s">
        <v>14</v>
      </c>
      <c r="G1226" s="58" t="s">
        <v>15</v>
      </c>
      <c r="H1226" s="58">
        <v>5</v>
      </c>
      <c r="I1226" s="58" t="s">
        <v>1590</v>
      </c>
      <c r="J1226" s="58" t="s">
        <v>1594</v>
      </c>
      <c r="K1226" s="60">
        <v>45386</v>
      </c>
      <c r="L1226" s="58" t="s">
        <v>29</v>
      </c>
      <c r="M1226" s="60">
        <v>45434</v>
      </c>
      <c r="N1226" s="58" t="s">
        <v>1668</v>
      </c>
      <c r="O1226" s="58">
        <v>2100</v>
      </c>
      <c r="P1226" s="58">
        <v>48</v>
      </c>
      <c r="Q1226" s="59" t="s">
        <v>1598</v>
      </c>
      <c r="R1226" s="58">
        <v>2024</v>
      </c>
      <c r="S1226" s="58">
        <v>5</v>
      </c>
    </row>
    <row r="1227" spans="1:19" x14ac:dyDescent="0.25">
      <c r="A1227" s="58">
        <v>3020</v>
      </c>
      <c r="B1227" s="58" t="s">
        <v>1238</v>
      </c>
      <c r="C1227" s="58" t="s">
        <v>28</v>
      </c>
      <c r="D1227" s="60">
        <v>32217</v>
      </c>
      <c r="E1227" s="58">
        <v>38</v>
      </c>
      <c r="F1227" s="58" t="s">
        <v>14</v>
      </c>
      <c r="G1227" s="58" t="s">
        <v>21</v>
      </c>
      <c r="H1227" s="58">
        <v>7</v>
      </c>
      <c r="I1227" s="58" t="s">
        <v>1588</v>
      </c>
      <c r="J1227" s="58" t="s">
        <v>1594</v>
      </c>
      <c r="K1227" s="60">
        <v>45392</v>
      </c>
      <c r="L1227" s="58" t="s">
        <v>29</v>
      </c>
      <c r="M1227" s="60">
        <v>45426</v>
      </c>
      <c r="N1227" s="58" t="s">
        <v>1668</v>
      </c>
      <c r="O1227" s="58">
        <v>3700</v>
      </c>
      <c r="P1227" s="58">
        <v>34</v>
      </c>
      <c r="Q1227" s="59" t="s">
        <v>1598</v>
      </c>
      <c r="R1227" s="58">
        <v>2024</v>
      </c>
      <c r="S1227" s="58">
        <v>5</v>
      </c>
    </row>
    <row r="1228" spans="1:19" x14ac:dyDescent="0.25">
      <c r="A1228" s="58">
        <v>3224</v>
      </c>
      <c r="B1228" s="58" t="s">
        <v>140</v>
      </c>
      <c r="C1228" s="58" t="s">
        <v>28</v>
      </c>
      <c r="D1228" s="60">
        <v>28328</v>
      </c>
      <c r="E1228" s="58">
        <v>49</v>
      </c>
      <c r="F1228" s="58" t="s">
        <v>31</v>
      </c>
      <c r="G1228" s="58" t="s">
        <v>21</v>
      </c>
      <c r="H1228" s="58">
        <v>2</v>
      </c>
      <c r="I1228" s="58" t="s">
        <v>1579</v>
      </c>
      <c r="J1228" s="58" t="s">
        <v>1594</v>
      </c>
      <c r="K1228" s="60">
        <v>45379</v>
      </c>
      <c r="L1228" s="58" t="s">
        <v>29</v>
      </c>
      <c r="M1228" s="60">
        <v>45430</v>
      </c>
      <c r="N1228" s="58" t="s">
        <v>1668</v>
      </c>
      <c r="O1228" s="58">
        <v>2200</v>
      </c>
      <c r="P1228" s="58">
        <v>51</v>
      </c>
      <c r="Q1228" s="59" t="s">
        <v>1598</v>
      </c>
      <c r="R1228" s="58">
        <v>2024</v>
      </c>
      <c r="S1228" s="58">
        <v>5</v>
      </c>
    </row>
    <row r="1229" spans="1:19" x14ac:dyDescent="0.25">
      <c r="A1229" s="58">
        <v>3416</v>
      </c>
      <c r="B1229" s="58" t="s">
        <v>1283</v>
      </c>
      <c r="C1229" s="58" t="s">
        <v>28</v>
      </c>
      <c r="D1229" s="60">
        <v>37152</v>
      </c>
      <c r="E1229" s="58">
        <v>24</v>
      </c>
      <c r="F1229" s="58" t="s">
        <v>1591</v>
      </c>
      <c r="G1229" s="58" t="s">
        <v>19</v>
      </c>
      <c r="H1229" s="58">
        <v>2</v>
      </c>
      <c r="I1229" s="58" t="s">
        <v>1590</v>
      </c>
      <c r="J1229" s="58" t="s">
        <v>1594</v>
      </c>
      <c r="K1229" s="60">
        <v>45009</v>
      </c>
      <c r="L1229" s="58" t="s">
        <v>29</v>
      </c>
      <c r="M1229" s="60">
        <v>45063</v>
      </c>
      <c r="N1229" s="58" t="s">
        <v>1668</v>
      </c>
      <c r="O1229" s="58">
        <v>2000</v>
      </c>
      <c r="P1229" s="58">
        <v>54</v>
      </c>
      <c r="Q1229" s="59" t="s">
        <v>1598</v>
      </c>
      <c r="R1229" s="58">
        <v>2023</v>
      </c>
      <c r="S1229" s="58">
        <v>5</v>
      </c>
    </row>
    <row r="1230" spans="1:19" x14ac:dyDescent="0.25">
      <c r="A1230" s="58">
        <v>3806</v>
      </c>
      <c r="B1230" s="58" t="s">
        <v>128</v>
      </c>
      <c r="C1230" s="58" t="s">
        <v>28</v>
      </c>
      <c r="D1230" s="60">
        <v>31149</v>
      </c>
      <c r="E1230" s="58">
        <v>41</v>
      </c>
      <c r="F1230" s="58" t="s">
        <v>14</v>
      </c>
      <c r="G1230" s="58" t="s">
        <v>19</v>
      </c>
      <c r="H1230" s="58">
        <v>1</v>
      </c>
      <c r="I1230" s="58" t="s">
        <v>1578</v>
      </c>
      <c r="J1230" s="58" t="s">
        <v>1594</v>
      </c>
      <c r="K1230" s="60">
        <v>45010</v>
      </c>
      <c r="L1230" s="58" t="s">
        <v>29</v>
      </c>
      <c r="M1230" s="60">
        <v>45062</v>
      </c>
      <c r="N1230" s="58" t="s">
        <v>1668</v>
      </c>
      <c r="O1230" s="58">
        <v>3600</v>
      </c>
      <c r="P1230" s="58">
        <v>52</v>
      </c>
      <c r="Q1230" s="59" t="s">
        <v>1598</v>
      </c>
      <c r="R1230" s="58">
        <v>2023</v>
      </c>
      <c r="S1230" s="58">
        <v>5</v>
      </c>
    </row>
    <row r="1231" spans="1:19" x14ac:dyDescent="0.25">
      <c r="A1231" s="58">
        <v>1004</v>
      </c>
      <c r="B1231" s="58" t="s">
        <v>420</v>
      </c>
      <c r="C1231" s="58" t="s">
        <v>28</v>
      </c>
      <c r="D1231" s="60">
        <v>32179</v>
      </c>
      <c r="E1231" s="58">
        <v>38</v>
      </c>
      <c r="F1231" s="58" t="s">
        <v>14</v>
      </c>
      <c r="G1231" s="58" t="s">
        <v>15</v>
      </c>
      <c r="H1231" s="58">
        <v>8</v>
      </c>
      <c r="I1231" s="58" t="s">
        <v>1581</v>
      </c>
      <c r="J1231" s="58" t="s">
        <v>20</v>
      </c>
      <c r="K1231" s="60">
        <v>45020</v>
      </c>
      <c r="L1231" s="58" t="s">
        <v>27</v>
      </c>
      <c r="M1231" s="60">
        <v>45061</v>
      </c>
      <c r="N1231" s="58" t="s">
        <v>1668</v>
      </c>
      <c r="O1231" s="58">
        <v>3700</v>
      </c>
      <c r="P1231" s="58">
        <v>41</v>
      </c>
      <c r="Q1231" s="59" t="s">
        <v>1598</v>
      </c>
      <c r="R1231" s="58">
        <v>2023</v>
      </c>
      <c r="S1231" s="58">
        <v>5</v>
      </c>
    </row>
    <row r="1232" spans="1:19" x14ac:dyDescent="0.25">
      <c r="A1232" s="58">
        <v>1015</v>
      </c>
      <c r="B1232" s="58" t="s">
        <v>331</v>
      </c>
      <c r="C1232" s="58" t="s">
        <v>13</v>
      </c>
      <c r="D1232" s="60">
        <v>33304</v>
      </c>
      <c r="E1232" s="58">
        <v>35</v>
      </c>
      <c r="F1232" s="58" t="s">
        <v>14</v>
      </c>
      <c r="G1232" s="58" t="s">
        <v>19</v>
      </c>
      <c r="H1232" s="58">
        <v>2</v>
      </c>
      <c r="I1232" s="58" t="s">
        <v>1588</v>
      </c>
      <c r="J1232" s="58" t="s">
        <v>20</v>
      </c>
      <c r="K1232" s="60">
        <v>45008</v>
      </c>
      <c r="L1232" s="58" t="s">
        <v>27</v>
      </c>
      <c r="M1232" s="60">
        <v>45059</v>
      </c>
      <c r="N1232" s="58" t="s">
        <v>1668</v>
      </c>
      <c r="O1232" s="58">
        <v>2400</v>
      </c>
      <c r="P1232" s="58">
        <v>51</v>
      </c>
      <c r="Q1232" s="59" t="s">
        <v>1598</v>
      </c>
      <c r="R1232" s="58">
        <v>2023</v>
      </c>
      <c r="S1232" s="58">
        <v>5</v>
      </c>
    </row>
    <row r="1233" spans="1:19" x14ac:dyDescent="0.25">
      <c r="A1233" s="58">
        <v>1039</v>
      </c>
      <c r="B1233" s="58" t="s">
        <v>1341</v>
      </c>
      <c r="C1233" s="58" t="s">
        <v>28</v>
      </c>
      <c r="D1233" s="60">
        <v>33681</v>
      </c>
      <c r="E1233" s="58">
        <v>34</v>
      </c>
      <c r="F1233" s="58" t="s">
        <v>14</v>
      </c>
      <c r="G1233" s="58" t="s">
        <v>19</v>
      </c>
      <c r="H1233" s="58">
        <v>19</v>
      </c>
      <c r="I1233" s="58" t="s">
        <v>1583</v>
      </c>
      <c r="J1233" s="58" t="s">
        <v>20</v>
      </c>
      <c r="K1233" s="60">
        <v>45000</v>
      </c>
      <c r="L1233" s="58" t="s">
        <v>27</v>
      </c>
      <c r="M1233" s="60">
        <v>45053</v>
      </c>
      <c r="N1233" s="58" t="s">
        <v>1668</v>
      </c>
      <c r="O1233" s="58">
        <v>3100</v>
      </c>
      <c r="P1233" s="58">
        <v>53</v>
      </c>
      <c r="Q1233" s="59" t="s">
        <v>1598</v>
      </c>
      <c r="R1233" s="58">
        <v>2023</v>
      </c>
      <c r="S1233" s="58">
        <v>5</v>
      </c>
    </row>
    <row r="1234" spans="1:19" x14ac:dyDescent="0.25">
      <c r="A1234" s="58">
        <v>1058</v>
      </c>
      <c r="B1234" s="58" t="s">
        <v>1069</v>
      </c>
      <c r="C1234" s="58" t="s">
        <v>28</v>
      </c>
      <c r="D1234" s="60">
        <v>31188</v>
      </c>
      <c r="E1234" s="58">
        <v>41</v>
      </c>
      <c r="F1234" s="58" t="s">
        <v>14</v>
      </c>
      <c r="G1234" s="58" t="s">
        <v>18</v>
      </c>
      <c r="H1234" s="58">
        <v>7</v>
      </c>
      <c r="I1234" s="58" t="s">
        <v>1576</v>
      </c>
      <c r="J1234" s="58" t="s">
        <v>20</v>
      </c>
      <c r="K1234" s="60">
        <v>45015</v>
      </c>
      <c r="L1234" s="58" t="s">
        <v>27</v>
      </c>
      <c r="M1234" s="60">
        <v>45075</v>
      </c>
      <c r="N1234" s="58" t="s">
        <v>1668</v>
      </c>
      <c r="O1234" s="58">
        <v>3700</v>
      </c>
      <c r="P1234" s="58">
        <v>60</v>
      </c>
      <c r="Q1234" s="59" t="s">
        <v>1598</v>
      </c>
      <c r="R1234" s="58">
        <v>2023</v>
      </c>
      <c r="S1234" s="58">
        <v>5</v>
      </c>
    </row>
    <row r="1235" spans="1:19" x14ac:dyDescent="0.25">
      <c r="A1235" s="58">
        <v>2411</v>
      </c>
      <c r="B1235" s="58" t="s">
        <v>1368</v>
      </c>
      <c r="C1235" s="58" t="s">
        <v>13</v>
      </c>
      <c r="D1235" s="60">
        <v>28991</v>
      </c>
      <c r="E1235" s="58">
        <v>47</v>
      </c>
      <c r="F1235" s="58" t="s">
        <v>31</v>
      </c>
      <c r="G1235" s="58" t="s">
        <v>15</v>
      </c>
      <c r="H1235" s="58">
        <v>2</v>
      </c>
      <c r="I1235" s="58" t="s">
        <v>1588</v>
      </c>
      <c r="J1235" s="58" t="s">
        <v>20</v>
      </c>
      <c r="K1235" s="60">
        <v>45399</v>
      </c>
      <c r="L1235" s="58" t="s">
        <v>27</v>
      </c>
      <c r="M1235" s="60">
        <v>45442</v>
      </c>
      <c r="N1235" s="58" t="s">
        <v>1668</v>
      </c>
      <c r="O1235" s="58">
        <v>3600</v>
      </c>
      <c r="P1235" s="58">
        <v>43</v>
      </c>
      <c r="Q1235" s="59" t="s">
        <v>1598</v>
      </c>
      <c r="R1235" s="58">
        <v>2024</v>
      </c>
      <c r="S1235" s="58">
        <v>5</v>
      </c>
    </row>
    <row r="1236" spans="1:19" x14ac:dyDescent="0.25">
      <c r="A1236" s="58">
        <v>1086</v>
      </c>
      <c r="B1236" s="58" t="s">
        <v>870</v>
      </c>
      <c r="C1236" s="58" t="s">
        <v>28</v>
      </c>
      <c r="D1236" s="60">
        <v>33771</v>
      </c>
      <c r="E1236" s="58">
        <v>34</v>
      </c>
      <c r="F1236" s="58" t="s">
        <v>14</v>
      </c>
      <c r="G1236" s="58" t="s">
        <v>15</v>
      </c>
      <c r="H1236" s="58">
        <v>7</v>
      </c>
      <c r="I1236" s="58" t="s">
        <v>1583</v>
      </c>
      <c r="J1236" s="58" t="s">
        <v>20</v>
      </c>
      <c r="K1236" s="60">
        <v>45018</v>
      </c>
      <c r="L1236" s="58" t="s">
        <v>24</v>
      </c>
      <c r="M1236" s="60">
        <v>45071</v>
      </c>
      <c r="N1236" s="58" t="s">
        <v>1668</v>
      </c>
      <c r="O1236" s="58">
        <v>2300</v>
      </c>
      <c r="P1236" s="58">
        <v>53</v>
      </c>
      <c r="Q1236" s="59" t="s">
        <v>1598</v>
      </c>
      <c r="R1236" s="58">
        <v>2023</v>
      </c>
      <c r="S1236" s="58">
        <v>5</v>
      </c>
    </row>
    <row r="1237" spans="1:19" x14ac:dyDescent="0.25">
      <c r="A1237" s="58">
        <v>1169</v>
      </c>
      <c r="B1237" s="58" t="s">
        <v>549</v>
      </c>
      <c r="C1237" s="58" t="s">
        <v>28</v>
      </c>
      <c r="D1237" s="60">
        <v>33993</v>
      </c>
      <c r="E1237" s="58">
        <v>33</v>
      </c>
      <c r="F1237" s="58" t="s">
        <v>14</v>
      </c>
      <c r="G1237" s="58" t="s">
        <v>19</v>
      </c>
      <c r="H1237" s="58">
        <v>18</v>
      </c>
      <c r="I1237" s="58" t="s">
        <v>1579</v>
      </c>
      <c r="J1237" s="58" t="s">
        <v>20</v>
      </c>
      <c r="K1237" s="60">
        <v>45407</v>
      </c>
      <c r="L1237" s="58" t="s">
        <v>24</v>
      </c>
      <c r="M1237" s="60">
        <v>45438</v>
      </c>
      <c r="N1237" s="58" t="s">
        <v>1668</v>
      </c>
      <c r="O1237" s="58">
        <v>3200</v>
      </c>
      <c r="P1237" s="58">
        <v>31</v>
      </c>
      <c r="Q1237" s="59" t="s">
        <v>1598</v>
      </c>
      <c r="R1237" s="58">
        <v>2024</v>
      </c>
      <c r="S1237" s="58">
        <v>5</v>
      </c>
    </row>
    <row r="1238" spans="1:19" x14ac:dyDescent="0.25">
      <c r="A1238" s="58">
        <v>2598</v>
      </c>
      <c r="B1238" s="58" t="s">
        <v>470</v>
      </c>
      <c r="C1238" s="58" t="s">
        <v>13</v>
      </c>
      <c r="D1238" s="60">
        <v>28236</v>
      </c>
      <c r="E1238" s="58">
        <v>49</v>
      </c>
      <c r="F1238" s="58" t="s">
        <v>31</v>
      </c>
      <c r="G1238" s="58" t="s">
        <v>15</v>
      </c>
      <c r="H1238" s="58">
        <v>8</v>
      </c>
      <c r="I1238" s="58" t="s">
        <v>1588</v>
      </c>
      <c r="J1238" s="58" t="s">
        <v>20</v>
      </c>
      <c r="K1238" s="60">
        <v>45019</v>
      </c>
      <c r="L1238" s="58" t="s">
        <v>24</v>
      </c>
      <c r="M1238" s="60">
        <v>45057</v>
      </c>
      <c r="N1238" s="58" t="s">
        <v>1668</v>
      </c>
      <c r="O1238" s="58">
        <v>2400</v>
      </c>
      <c r="P1238" s="58">
        <v>38</v>
      </c>
      <c r="Q1238" s="59" t="s">
        <v>1598</v>
      </c>
      <c r="R1238" s="58">
        <v>2023</v>
      </c>
      <c r="S1238" s="58">
        <v>5</v>
      </c>
    </row>
    <row r="1239" spans="1:19" x14ac:dyDescent="0.25">
      <c r="A1239" s="58">
        <v>1181</v>
      </c>
      <c r="B1239" s="58" t="s">
        <v>140</v>
      </c>
      <c r="C1239" s="58" t="s">
        <v>23</v>
      </c>
      <c r="D1239" s="60">
        <v>32428</v>
      </c>
      <c r="E1239" s="58">
        <v>37</v>
      </c>
      <c r="F1239" s="58" t="s">
        <v>14</v>
      </c>
      <c r="G1239" s="58" t="s">
        <v>19</v>
      </c>
      <c r="H1239" s="58">
        <v>9</v>
      </c>
      <c r="I1239" s="58" t="s">
        <v>1584</v>
      </c>
      <c r="J1239" s="58" t="s">
        <v>20</v>
      </c>
      <c r="K1239" s="60">
        <v>45383</v>
      </c>
      <c r="L1239" s="58" t="s">
        <v>26</v>
      </c>
      <c r="M1239" s="60">
        <v>45429</v>
      </c>
      <c r="N1239" s="58" t="s">
        <v>1668</v>
      </c>
      <c r="O1239" s="58">
        <v>3800</v>
      </c>
      <c r="P1239" s="58">
        <v>46</v>
      </c>
      <c r="Q1239" s="59" t="s">
        <v>1598</v>
      </c>
      <c r="R1239" s="58">
        <v>2024</v>
      </c>
      <c r="S1239" s="58">
        <v>5</v>
      </c>
    </row>
    <row r="1240" spans="1:19" x14ac:dyDescent="0.25">
      <c r="A1240" s="58">
        <v>1205</v>
      </c>
      <c r="B1240" s="58" t="s">
        <v>1552</v>
      </c>
      <c r="C1240" s="58" t="s">
        <v>13</v>
      </c>
      <c r="D1240" s="60">
        <v>34584</v>
      </c>
      <c r="E1240" s="58">
        <v>31</v>
      </c>
      <c r="F1240" s="58" t="s">
        <v>14</v>
      </c>
      <c r="G1240" s="58" t="s">
        <v>18</v>
      </c>
      <c r="H1240" s="58">
        <v>0</v>
      </c>
      <c r="I1240" s="58" t="s">
        <v>1581</v>
      </c>
      <c r="J1240" s="58" t="s">
        <v>20</v>
      </c>
      <c r="K1240" s="60">
        <v>45028</v>
      </c>
      <c r="L1240" s="58" t="s">
        <v>26</v>
      </c>
      <c r="M1240" s="60">
        <v>45065</v>
      </c>
      <c r="N1240" s="58" t="s">
        <v>1668</v>
      </c>
      <c r="O1240" s="58">
        <v>3000</v>
      </c>
      <c r="P1240" s="58">
        <v>37</v>
      </c>
      <c r="Q1240" s="59" t="s">
        <v>1598</v>
      </c>
      <c r="R1240" s="58">
        <v>2023</v>
      </c>
      <c r="S1240" s="58">
        <v>5</v>
      </c>
    </row>
    <row r="1241" spans="1:19" x14ac:dyDescent="0.25">
      <c r="A1241" s="58">
        <v>1826</v>
      </c>
      <c r="B1241" s="58" t="s">
        <v>1298</v>
      </c>
      <c r="C1241" s="58" t="s">
        <v>13</v>
      </c>
      <c r="D1241" s="60">
        <v>30344</v>
      </c>
      <c r="E1241" s="58">
        <v>43</v>
      </c>
      <c r="F1241" s="58" t="s">
        <v>31</v>
      </c>
      <c r="G1241" s="58" t="s">
        <v>19</v>
      </c>
      <c r="H1241" s="58">
        <v>16</v>
      </c>
      <c r="I1241" s="58" t="s">
        <v>1588</v>
      </c>
      <c r="J1241" s="58" t="s">
        <v>20</v>
      </c>
      <c r="K1241" s="60">
        <v>45010</v>
      </c>
      <c r="L1241" s="58" t="s">
        <v>26</v>
      </c>
      <c r="M1241" s="60">
        <v>45056</v>
      </c>
      <c r="N1241" s="58" t="s">
        <v>1668</v>
      </c>
      <c r="O1241" s="58">
        <v>3900</v>
      </c>
      <c r="P1241" s="58">
        <v>46</v>
      </c>
      <c r="Q1241" s="59" t="s">
        <v>1598</v>
      </c>
      <c r="R1241" s="58">
        <v>2023</v>
      </c>
      <c r="S1241" s="58">
        <v>5</v>
      </c>
    </row>
    <row r="1242" spans="1:19" x14ac:dyDescent="0.25">
      <c r="A1242" s="58">
        <v>2655</v>
      </c>
      <c r="B1242" s="58" t="s">
        <v>138</v>
      </c>
      <c r="C1242" s="58" t="s">
        <v>13</v>
      </c>
      <c r="D1242" s="60">
        <v>30566</v>
      </c>
      <c r="E1242" s="58">
        <v>42</v>
      </c>
      <c r="F1242" s="58" t="s">
        <v>31</v>
      </c>
      <c r="G1242" s="58" t="s">
        <v>19</v>
      </c>
      <c r="H1242" s="58">
        <v>6</v>
      </c>
      <c r="I1242" s="58" t="s">
        <v>1576</v>
      </c>
      <c r="J1242" s="58" t="s">
        <v>20</v>
      </c>
      <c r="K1242" s="60">
        <v>45002</v>
      </c>
      <c r="L1242" s="58" t="s">
        <v>26</v>
      </c>
      <c r="M1242" s="60">
        <v>45049</v>
      </c>
      <c r="N1242" s="58" t="s">
        <v>1668</v>
      </c>
      <c r="O1242" s="58">
        <v>3000</v>
      </c>
      <c r="P1242" s="58">
        <v>47</v>
      </c>
      <c r="Q1242" s="59" t="s">
        <v>1598</v>
      </c>
      <c r="R1242" s="58">
        <v>2023</v>
      </c>
      <c r="S1242" s="58">
        <v>5</v>
      </c>
    </row>
    <row r="1243" spans="1:19" x14ac:dyDescent="0.25">
      <c r="A1243" s="58">
        <v>3639</v>
      </c>
      <c r="B1243" s="58" t="s">
        <v>1446</v>
      </c>
      <c r="C1243" s="58" t="s">
        <v>28</v>
      </c>
      <c r="D1243" s="60">
        <v>34566</v>
      </c>
      <c r="E1243" s="58">
        <v>32</v>
      </c>
      <c r="F1243" s="58" t="s">
        <v>14</v>
      </c>
      <c r="G1243" s="58" t="s">
        <v>21</v>
      </c>
      <c r="H1243" s="58">
        <v>16</v>
      </c>
      <c r="I1243" s="58" t="s">
        <v>1578</v>
      </c>
      <c r="J1243" s="58" t="s">
        <v>20</v>
      </c>
      <c r="K1243" s="60">
        <v>45013</v>
      </c>
      <c r="L1243" s="58" t="s">
        <v>26</v>
      </c>
      <c r="M1243" s="60">
        <v>45061</v>
      </c>
      <c r="N1243" s="58" t="s">
        <v>1668</v>
      </c>
      <c r="O1243" s="58">
        <v>2200</v>
      </c>
      <c r="P1243" s="58">
        <v>48</v>
      </c>
      <c r="Q1243" s="59" t="s">
        <v>1598</v>
      </c>
      <c r="R1243" s="58">
        <v>2023</v>
      </c>
      <c r="S1243" s="58">
        <v>5</v>
      </c>
    </row>
    <row r="1244" spans="1:19" x14ac:dyDescent="0.25">
      <c r="A1244" s="58">
        <v>3861</v>
      </c>
      <c r="B1244" s="58" t="s">
        <v>1073</v>
      </c>
      <c r="C1244" s="58" t="s">
        <v>28</v>
      </c>
      <c r="D1244" s="60">
        <v>38195</v>
      </c>
      <c r="E1244" s="58">
        <v>22</v>
      </c>
      <c r="F1244" s="58" t="s">
        <v>1591</v>
      </c>
      <c r="G1244" s="58" t="s">
        <v>15</v>
      </c>
      <c r="H1244" s="58">
        <v>15</v>
      </c>
      <c r="I1244" s="58" t="s">
        <v>1576</v>
      </c>
      <c r="J1244" s="58" t="s">
        <v>20</v>
      </c>
      <c r="K1244" s="60">
        <v>45008</v>
      </c>
      <c r="L1244" s="58" t="s">
        <v>26</v>
      </c>
      <c r="M1244" s="60">
        <v>45055</v>
      </c>
      <c r="N1244" s="58" t="s">
        <v>1668</v>
      </c>
      <c r="O1244" s="58">
        <v>2700</v>
      </c>
      <c r="P1244" s="58">
        <v>47</v>
      </c>
      <c r="Q1244" s="59" t="s">
        <v>1598</v>
      </c>
      <c r="R1244" s="58">
        <v>2023</v>
      </c>
      <c r="S1244" s="58">
        <v>5</v>
      </c>
    </row>
    <row r="1245" spans="1:19" x14ac:dyDescent="0.25">
      <c r="A1245" s="58">
        <v>3944</v>
      </c>
      <c r="B1245" s="58" t="s">
        <v>498</v>
      </c>
      <c r="C1245" s="58" t="s">
        <v>28</v>
      </c>
      <c r="D1245" s="60">
        <v>30384</v>
      </c>
      <c r="E1245" s="58">
        <v>43</v>
      </c>
      <c r="F1245" s="58" t="s">
        <v>31</v>
      </c>
      <c r="G1245" s="58" t="s">
        <v>18</v>
      </c>
      <c r="H1245" s="58">
        <v>17</v>
      </c>
      <c r="I1245" s="58" t="s">
        <v>1584</v>
      </c>
      <c r="J1245" s="58" t="s">
        <v>20</v>
      </c>
      <c r="K1245" s="60">
        <v>45387</v>
      </c>
      <c r="L1245" s="58" t="s">
        <v>26</v>
      </c>
      <c r="M1245" s="60">
        <v>45421</v>
      </c>
      <c r="N1245" s="58" t="s">
        <v>1668</v>
      </c>
      <c r="O1245" s="58">
        <v>3300</v>
      </c>
      <c r="P1245" s="58">
        <v>34</v>
      </c>
      <c r="Q1245" s="59" t="s">
        <v>1598</v>
      </c>
      <c r="R1245" s="58">
        <v>2024</v>
      </c>
      <c r="S1245" s="58">
        <v>5</v>
      </c>
    </row>
    <row r="1246" spans="1:19" x14ac:dyDescent="0.25">
      <c r="A1246" s="58">
        <v>2218</v>
      </c>
      <c r="B1246" s="58" t="s">
        <v>1264</v>
      </c>
      <c r="C1246" s="58" t="s">
        <v>23</v>
      </c>
      <c r="D1246" s="60">
        <v>34422</v>
      </c>
      <c r="E1246" s="58">
        <v>32</v>
      </c>
      <c r="F1246" s="58" t="s">
        <v>14</v>
      </c>
      <c r="G1246" s="58" t="s">
        <v>21</v>
      </c>
      <c r="H1246" s="58">
        <v>16</v>
      </c>
      <c r="I1246" s="58" t="s">
        <v>1583</v>
      </c>
      <c r="J1246" s="58" t="s">
        <v>1595</v>
      </c>
      <c r="K1246" s="60">
        <v>45370</v>
      </c>
      <c r="L1246" s="58" t="s">
        <v>29</v>
      </c>
      <c r="M1246" s="60">
        <v>45423</v>
      </c>
      <c r="N1246" s="58" t="s">
        <v>1668</v>
      </c>
      <c r="O1246" s="58">
        <v>3100</v>
      </c>
      <c r="P1246" s="58">
        <v>53</v>
      </c>
      <c r="Q1246" s="59" t="s">
        <v>1598</v>
      </c>
      <c r="R1246" s="58">
        <v>2024</v>
      </c>
      <c r="S1246" s="58">
        <v>5</v>
      </c>
    </row>
    <row r="1247" spans="1:19" x14ac:dyDescent="0.25">
      <c r="A1247" s="58">
        <v>2604</v>
      </c>
      <c r="B1247" s="58" t="s">
        <v>1271</v>
      </c>
      <c r="C1247" s="58" t="s">
        <v>13</v>
      </c>
      <c r="D1247" s="60">
        <v>33166</v>
      </c>
      <c r="E1247" s="58">
        <v>35</v>
      </c>
      <c r="F1247" s="58" t="s">
        <v>14</v>
      </c>
      <c r="G1247" s="58" t="s">
        <v>21</v>
      </c>
      <c r="H1247" s="58">
        <v>1</v>
      </c>
      <c r="I1247" s="58" t="s">
        <v>1579</v>
      </c>
      <c r="J1247" s="58" t="s">
        <v>1595</v>
      </c>
      <c r="K1247" s="60">
        <v>45010</v>
      </c>
      <c r="L1247" s="58" t="s">
        <v>29</v>
      </c>
      <c r="M1247" s="60">
        <v>45052</v>
      </c>
      <c r="N1247" s="58" t="s">
        <v>1668</v>
      </c>
      <c r="O1247" s="58">
        <v>3800</v>
      </c>
      <c r="P1247" s="58">
        <v>42</v>
      </c>
      <c r="Q1247" s="59" t="s">
        <v>1598</v>
      </c>
      <c r="R1247" s="58">
        <v>2023</v>
      </c>
      <c r="S1247" s="58">
        <v>5</v>
      </c>
    </row>
    <row r="1248" spans="1:19" x14ac:dyDescent="0.25">
      <c r="A1248" s="58">
        <v>2896</v>
      </c>
      <c r="B1248" s="58" t="s">
        <v>1274</v>
      </c>
      <c r="C1248" s="58" t="s">
        <v>28</v>
      </c>
      <c r="D1248" s="60">
        <v>35080</v>
      </c>
      <c r="E1248" s="58">
        <v>30</v>
      </c>
      <c r="F1248" s="58" t="s">
        <v>1591</v>
      </c>
      <c r="G1248" s="58" t="s">
        <v>15</v>
      </c>
      <c r="H1248" s="58">
        <v>9</v>
      </c>
      <c r="I1248" s="58" t="s">
        <v>1581</v>
      </c>
      <c r="J1248" s="58" t="s">
        <v>1595</v>
      </c>
      <c r="K1248" s="60">
        <v>45383</v>
      </c>
      <c r="L1248" s="58" t="s">
        <v>29</v>
      </c>
      <c r="M1248" s="60">
        <v>45417</v>
      </c>
      <c r="N1248" s="58" t="s">
        <v>1668</v>
      </c>
      <c r="O1248" s="58">
        <v>3900</v>
      </c>
      <c r="P1248" s="58">
        <v>34</v>
      </c>
      <c r="Q1248" s="59" t="s">
        <v>1598</v>
      </c>
      <c r="R1248" s="58">
        <v>2024</v>
      </c>
      <c r="S1248" s="58">
        <v>5</v>
      </c>
    </row>
    <row r="1249" spans="1:19" x14ac:dyDescent="0.25">
      <c r="A1249" s="58">
        <v>1112</v>
      </c>
      <c r="B1249" s="58" t="s">
        <v>536</v>
      </c>
      <c r="C1249" s="58" t="s">
        <v>28</v>
      </c>
      <c r="D1249" s="60">
        <v>32924</v>
      </c>
      <c r="E1249" s="58">
        <v>36</v>
      </c>
      <c r="F1249" s="58" t="s">
        <v>14</v>
      </c>
      <c r="G1249" s="58" t="s">
        <v>15</v>
      </c>
      <c r="H1249" s="58">
        <v>10</v>
      </c>
      <c r="I1249" s="58" t="s">
        <v>1585</v>
      </c>
      <c r="J1249" s="58" t="s">
        <v>1595</v>
      </c>
      <c r="K1249" s="60">
        <v>45033</v>
      </c>
      <c r="L1249" s="58" t="s">
        <v>27</v>
      </c>
      <c r="M1249" s="60">
        <v>45066</v>
      </c>
      <c r="N1249" s="58" t="s">
        <v>1668</v>
      </c>
      <c r="O1249" s="58">
        <v>3500</v>
      </c>
      <c r="P1249" s="58">
        <v>33</v>
      </c>
      <c r="Q1249" s="59" t="s">
        <v>1598</v>
      </c>
      <c r="R1249" s="58">
        <v>2023</v>
      </c>
      <c r="S1249" s="58">
        <v>5</v>
      </c>
    </row>
    <row r="1250" spans="1:19" x14ac:dyDescent="0.25">
      <c r="A1250" s="58">
        <v>1363</v>
      </c>
      <c r="B1250" s="58" t="s">
        <v>302</v>
      </c>
      <c r="C1250" s="58" t="s">
        <v>28</v>
      </c>
      <c r="D1250" s="60">
        <v>34824</v>
      </c>
      <c r="E1250" s="58">
        <v>31</v>
      </c>
      <c r="F1250" s="58" t="s">
        <v>1591</v>
      </c>
      <c r="G1250" s="58" t="s">
        <v>18</v>
      </c>
      <c r="H1250" s="58">
        <v>11</v>
      </c>
      <c r="I1250" s="58" t="s">
        <v>1587</v>
      </c>
      <c r="J1250" s="58" t="s">
        <v>1595</v>
      </c>
      <c r="K1250" s="60">
        <v>45378</v>
      </c>
      <c r="L1250" s="58" t="s">
        <v>24</v>
      </c>
      <c r="M1250" s="60">
        <v>45431</v>
      </c>
      <c r="N1250" s="58" t="s">
        <v>1668</v>
      </c>
      <c r="O1250" s="58">
        <v>2000</v>
      </c>
      <c r="P1250" s="58">
        <v>53</v>
      </c>
      <c r="Q1250" s="59" t="s">
        <v>1598</v>
      </c>
      <c r="R1250" s="58">
        <v>2024</v>
      </c>
      <c r="S1250" s="58">
        <v>5</v>
      </c>
    </row>
    <row r="1251" spans="1:19" x14ac:dyDescent="0.25">
      <c r="A1251" s="58">
        <v>1534</v>
      </c>
      <c r="B1251" s="58" t="s">
        <v>309</v>
      </c>
      <c r="C1251" s="58" t="s">
        <v>28</v>
      </c>
      <c r="D1251" s="60">
        <v>34053</v>
      </c>
      <c r="E1251" s="58">
        <v>33</v>
      </c>
      <c r="F1251" s="58" t="s">
        <v>14</v>
      </c>
      <c r="G1251" s="58" t="s">
        <v>19</v>
      </c>
      <c r="H1251" s="58">
        <v>15</v>
      </c>
      <c r="I1251" s="58" t="s">
        <v>1586</v>
      </c>
      <c r="J1251" s="58" t="s">
        <v>1595</v>
      </c>
      <c r="K1251" s="60">
        <v>45039</v>
      </c>
      <c r="L1251" s="58" t="s">
        <v>24</v>
      </c>
      <c r="M1251" s="60">
        <v>45077</v>
      </c>
      <c r="N1251" s="58" t="s">
        <v>1668</v>
      </c>
      <c r="O1251" s="58">
        <v>2500</v>
      </c>
      <c r="P1251" s="58">
        <v>38</v>
      </c>
      <c r="Q1251" s="59" t="s">
        <v>1598</v>
      </c>
      <c r="R1251" s="58">
        <v>2023</v>
      </c>
      <c r="S1251" s="58">
        <v>5</v>
      </c>
    </row>
    <row r="1252" spans="1:19" x14ac:dyDescent="0.25">
      <c r="A1252" s="58">
        <v>1598</v>
      </c>
      <c r="B1252" s="58" t="s">
        <v>311</v>
      </c>
      <c r="C1252" s="58" t="s">
        <v>28</v>
      </c>
      <c r="D1252" s="60">
        <v>33377</v>
      </c>
      <c r="E1252" s="58">
        <v>35</v>
      </c>
      <c r="F1252" s="58" t="s">
        <v>14</v>
      </c>
      <c r="G1252" s="58" t="s">
        <v>21</v>
      </c>
      <c r="H1252" s="58">
        <v>11</v>
      </c>
      <c r="I1252" s="58" t="s">
        <v>1588</v>
      </c>
      <c r="J1252" s="58" t="s">
        <v>1595</v>
      </c>
      <c r="K1252" s="60">
        <v>45400</v>
      </c>
      <c r="L1252" s="58" t="s">
        <v>24</v>
      </c>
      <c r="M1252" s="60">
        <v>45436</v>
      </c>
      <c r="N1252" s="58" t="s">
        <v>1668</v>
      </c>
      <c r="O1252" s="58">
        <v>2700</v>
      </c>
      <c r="P1252" s="58">
        <v>36</v>
      </c>
      <c r="Q1252" s="59" t="s">
        <v>1598</v>
      </c>
      <c r="R1252" s="58">
        <v>2024</v>
      </c>
      <c r="S1252" s="58">
        <v>5</v>
      </c>
    </row>
    <row r="1253" spans="1:19" x14ac:dyDescent="0.25">
      <c r="A1253" s="58">
        <v>1644</v>
      </c>
      <c r="B1253" s="58" t="s">
        <v>318</v>
      </c>
      <c r="C1253" s="58" t="s">
        <v>13</v>
      </c>
      <c r="D1253" s="60">
        <v>29757</v>
      </c>
      <c r="E1253" s="58">
        <v>45</v>
      </c>
      <c r="F1253" s="58" t="s">
        <v>31</v>
      </c>
      <c r="G1253" s="58" t="s">
        <v>19</v>
      </c>
      <c r="H1253" s="58">
        <v>11</v>
      </c>
      <c r="I1253" s="58" t="s">
        <v>1586</v>
      </c>
      <c r="J1253" s="58" t="s">
        <v>1595</v>
      </c>
      <c r="K1253" s="60">
        <v>45016</v>
      </c>
      <c r="L1253" s="58" t="s">
        <v>24</v>
      </c>
      <c r="M1253" s="60">
        <v>45050</v>
      </c>
      <c r="N1253" s="58" t="s">
        <v>1668</v>
      </c>
      <c r="O1253" s="58">
        <v>2000</v>
      </c>
      <c r="P1253" s="58">
        <v>34</v>
      </c>
      <c r="Q1253" s="59" t="s">
        <v>1598</v>
      </c>
      <c r="R1253" s="58">
        <v>2023</v>
      </c>
      <c r="S1253" s="58">
        <v>5</v>
      </c>
    </row>
    <row r="1254" spans="1:19" x14ac:dyDescent="0.25">
      <c r="A1254" s="58">
        <v>1923</v>
      </c>
      <c r="B1254" s="58" t="s">
        <v>326</v>
      </c>
      <c r="C1254" s="58" t="s">
        <v>28</v>
      </c>
      <c r="D1254" s="60">
        <v>28131</v>
      </c>
      <c r="E1254" s="58">
        <v>49</v>
      </c>
      <c r="F1254" s="58" t="s">
        <v>31</v>
      </c>
      <c r="G1254" s="58" t="s">
        <v>18</v>
      </c>
      <c r="H1254" s="58">
        <v>4</v>
      </c>
      <c r="I1254" s="58" t="s">
        <v>1589</v>
      </c>
      <c r="J1254" s="58" t="s">
        <v>1595</v>
      </c>
      <c r="K1254" s="60">
        <v>45040</v>
      </c>
      <c r="L1254" s="58" t="s">
        <v>24</v>
      </c>
      <c r="M1254" s="60">
        <v>45076</v>
      </c>
      <c r="N1254" s="58" t="s">
        <v>1668</v>
      </c>
      <c r="O1254" s="58">
        <v>2600</v>
      </c>
      <c r="P1254" s="58">
        <v>36</v>
      </c>
      <c r="Q1254" s="59" t="s">
        <v>1598</v>
      </c>
      <c r="R1254" s="58">
        <v>2023</v>
      </c>
      <c r="S1254" s="58">
        <v>5</v>
      </c>
    </row>
    <row r="1255" spans="1:19" x14ac:dyDescent="0.25">
      <c r="A1255" s="58">
        <v>1959</v>
      </c>
      <c r="B1255" s="58" t="s">
        <v>329</v>
      </c>
      <c r="C1255" s="58" t="s">
        <v>13</v>
      </c>
      <c r="D1255" s="60">
        <v>37269</v>
      </c>
      <c r="E1255" s="58">
        <v>24</v>
      </c>
      <c r="F1255" s="58" t="s">
        <v>1591</v>
      </c>
      <c r="G1255" s="58" t="s">
        <v>15</v>
      </c>
      <c r="H1255" s="58">
        <v>6</v>
      </c>
      <c r="I1255" s="58" t="s">
        <v>1578</v>
      </c>
      <c r="J1255" s="58" t="s">
        <v>1595</v>
      </c>
      <c r="K1255" s="60">
        <v>45030</v>
      </c>
      <c r="L1255" s="58" t="s">
        <v>24</v>
      </c>
      <c r="M1255" s="60">
        <v>45072</v>
      </c>
      <c r="N1255" s="58" t="s">
        <v>1668</v>
      </c>
      <c r="O1255" s="58">
        <v>2200</v>
      </c>
      <c r="P1255" s="58">
        <v>42</v>
      </c>
      <c r="Q1255" s="59" t="s">
        <v>1598</v>
      </c>
      <c r="R1255" s="58">
        <v>2023</v>
      </c>
      <c r="S1255" s="58">
        <v>5</v>
      </c>
    </row>
    <row r="1256" spans="1:19" x14ac:dyDescent="0.25">
      <c r="A1256" s="58">
        <v>1374</v>
      </c>
      <c r="B1256" s="58" t="s">
        <v>1204</v>
      </c>
      <c r="C1256" s="58" t="s">
        <v>28</v>
      </c>
      <c r="D1256" s="60">
        <v>27441</v>
      </c>
      <c r="E1256" s="58">
        <v>51</v>
      </c>
      <c r="F1256" s="58" t="s">
        <v>1592</v>
      </c>
      <c r="G1256" s="58" t="s">
        <v>18</v>
      </c>
      <c r="H1256" s="58">
        <v>18</v>
      </c>
      <c r="I1256" s="58" t="s">
        <v>1587</v>
      </c>
      <c r="J1256" s="58" t="s">
        <v>1657</v>
      </c>
      <c r="K1256" s="60">
        <v>45383</v>
      </c>
      <c r="L1256" s="58" t="s">
        <v>27</v>
      </c>
      <c r="M1256" s="60">
        <v>45423</v>
      </c>
      <c r="N1256" s="58" t="s">
        <v>1668</v>
      </c>
      <c r="O1256" s="58">
        <v>3900</v>
      </c>
      <c r="P1256" s="58">
        <v>40</v>
      </c>
      <c r="Q1256" s="59" t="s">
        <v>1598</v>
      </c>
      <c r="R1256" s="58">
        <v>2024</v>
      </c>
      <c r="S1256" s="58">
        <v>5</v>
      </c>
    </row>
    <row r="1257" spans="1:19" x14ac:dyDescent="0.25">
      <c r="A1257" s="58">
        <v>1512</v>
      </c>
      <c r="B1257" s="58" t="s">
        <v>1208</v>
      </c>
      <c r="C1257" s="58" t="s">
        <v>13</v>
      </c>
      <c r="D1257" s="60">
        <v>37314</v>
      </c>
      <c r="E1257" s="58">
        <v>24</v>
      </c>
      <c r="F1257" s="58" t="s">
        <v>1591</v>
      </c>
      <c r="G1257" s="58" t="s">
        <v>19</v>
      </c>
      <c r="H1257" s="58">
        <v>20</v>
      </c>
      <c r="I1257" s="58" t="s">
        <v>1579</v>
      </c>
      <c r="J1257" s="58" t="s">
        <v>1657</v>
      </c>
      <c r="K1257" s="60">
        <v>45375</v>
      </c>
      <c r="L1257" s="58" t="s">
        <v>29</v>
      </c>
      <c r="M1257" s="60">
        <v>45425</v>
      </c>
      <c r="N1257" s="58" t="s">
        <v>1668</v>
      </c>
      <c r="O1257" s="58">
        <v>3100</v>
      </c>
      <c r="P1257" s="58">
        <v>50</v>
      </c>
      <c r="Q1257" s="59" t="s">
        <v>1598</v>
      </c>
      <c r="R1257" s="58">
        <v>2024</v>
      </c>
      <c r="S1257" s="58">
        <v>5</v>
      </c>
    </row>
    <row r="1258" spans="1:19" x14ac:dyDescent="0.25">
      <c r="A1258" s="58">
        <v>2105</v>
      </c>
      <c r="B1258" s="58" t="s">
        <v>338</v>
      </c>
      <c r="C1258" s="58" t="s">
        <v>28</v>
      </c>
      <c r="D1258" s="60">
        <v>29104</v>
      </c>
      <c r="E1258" s="58">
        <v>46</v>
      </c>
      <c r="F1258" s="58" t="s">
        <v>31</v>
      </c>
      <c r="G1258" s="58" t="s">
        <v>18</v>
      </c>
      <c r="H1258" s="58">
        <v>4</v>
      </c>
      <c r="I1258" s="58" t="s">
        <v>1589</v>
      </c>
      <c r="J1258" s="58" t="s">
        <v>1657</v>
      </c>
      <c r="K1258" s="60">
        <v>45372</v>
      </c>
      <c r="L1258" s="58" t="s">
        <v>24</v>
      </c>
      <c r="M1258" s="60">
        <v>45424</v>
      </c>
      <c r="N1258" s="58" t="s">
        <v>1668</v>
      </c>
      <c r="O1258" s="58">
        <v>2200</v>
      </c>
      <c r="P1258" s="58">
        <v>52</v>
      </c>
      <c r="Q1258" s="59" t="s">
        <v>1598</v>
      </c>
      <c r="R1258" s="58">
        <v>2024</v>
      </c>
      <c r="S1258" s="58">
        <v>5</v>
      </c>
    </row>
    <row r="1259" spans="1:19" x14ac:dyDescent="0.25">
      <c r="A1259" s="58">
        <v>1071</v>
      </c>
      <c r="B1259" s="58" t="s">
        <v>747</v>
      </c>
      <c r="C1259" s="58" t="s">
        <v>13</v>
      </c>
      <c r="D1259" s="60">
        <v>38345</v>
      </c>
      <c r="E1259" s="58">
        <v>21</v>
      </c>
      <c r="F1259" s="58" t="s">
        <v>1591</v>
      </c>
      <c r="G1259" s="58" t="s">
        <v>21</v>
      </c>
      <c r="H1259" s="58">
        <v>13</v>
      </c>
      <c r="I1259" s="58" t="s">
        <v>1584</v>
      </c>
      <c r="J1259" s="58" t="s">
        <v>1594</v>
      </c>
      <c r="K1259" s="60">
        <v>45017</v>
      </c>
      <c r="L1259" s="58" t="s">
        <v>16</v>
      </c>
      <c r="M1259" s="60">
        <v>45068</v>
      </c>
      <c r="N1259" s="58" t="s">
        <v>30</v>
      </c>
      <c r="O1259" s="58">
        <v>3300</v>
      </c>
      <c r="P1259" s="58">
        <v>51</v>
      </c>
      <c r="Q1259" s="59" t="s">
        <v>1598</v>
      </c>
      <c r="R1259" s="58">
        <v>2023</v>
      </c>
      <c r="S1259" s="58">
        <v>5</v>
      </c>
    </row>
    <row r="1260" spans="1:19" x14ac:dyDescent="0.25">
      <c r="A1260" s="58">
        <v>1253</v>
      </c>
      <c r="B1260" s="58" t="s">
        <v>1013</v>
      </c>
      <c r="C1260" s="58" t="s">
        <v>13</v>
      </c>
      <c r="D1260" s="60">
        <v>28350</v>
      </c>
      <c r="E1260" s="58">
        <v>49</v>
      </c>
      <c r="F1260" s="58" t="s">
        <v>31</v>
      </c>
      <c r="G1260" s="58" t="s">
        <v>15</v>
      </c>
      <c r="H1260" s="58">
        <v>9</v>
      </c>
      <c r="I1260" s="58" t="s">
        <v>1581</v>
      </c>
      <c r="J1260" s="58" t="s">
        <v>1657</v>
      </c>
      <c r="K1260" s="60">
        <v>44998</v>
      </c>
      <c r="L1260" s="58" t="s">
        <v>16</v>
      </c>
      <c r="M1260" s="60">
        <v>45049</v>
      </c>
      <c r="N1260" s="58" t="s">
        <v>30</v>
      </c>
      <c r="O1260" s="58">
        <v>2300</v>
      </c>
      <c r="P1260" s="58">
        <v>51</v>
      </c>
      <c r="Q1260" s="59" t="s">
        <v>1598</v>
      </c>
      <c r="R1260" s="58">
        <v>2023</v>
      </c>
      <c r="S1260" s="58">
        <v>5</v>
      </c>
    </row>
    <row r="1261" spans="1:19" x14ac:dyDescent="0.25">
      <c r="A1261" s="58">
        <v>2225</v>
      </c>
      <c r="B1261" s="58" t="s">
        <v>279</v>
      </c>
      <c r="C1261" s="58" t="s">
        <v>13</v>
      </c>
      <c r="D1261" s="60">
        <v>31719</v>
      </c>
      <c r="E1261" s="58">
        <v>39</v>
      </c>
      <c r="F1261" s="58" t="s">
        <v>14</v>
      </c>
      <c r="G1261" s="58" t="s">
        <v>15</v>
      </c>
      <c r="H1261" s="58">
        <v>14</v>
      </c>
      <c r="I1261" s="58" t="s">
        <v>1581</v>
      </c>
      <c r="J1261" s="58" t="s">
        <v>1594</v>
      </c>
      <c r="K1261" s="60">
        <v>45376</v>
      </c>
      <c r="L1261" s="58" t="s">
        <v>16</v>
      </c>
      <c r="M1261" s="60">
        <v>45428</v>
      </c>
      <c r="N1261" s="58" t="s">
        <v>30</v>
      </c>
      <c r="O1261" s="58">
        <v>2100</v>
      </c>
      <c r="P1261" s="58">
        <v>52</v>
      </c>
      <c r="Q1261" s="59" t="s">
        <v>1598</v>
      </c>
      <c r="R1261" s="58">
        <v>2024</v>
      </c>
      <c r="S1261" s="58">
        <v>5</v>
      </c>
    </row>
    <row r="1262" spans="1:19" x14ac:dyDescent="0.25">
      <c r="A1262" s="58">
        <v>2405</v>
      </c>
      <c r="B1262" s="58" t="s">
        <v>1151</v>
      </c>
      <c r="C1262" s="58" t="s">
        <v>13</v>
      </c>
      <c r="D1262" s="60">
        <v>32015</v>
      </c>
      <c r="E1262" s="58">
        <v>38</v>
      </c>
      <c r="F1262" s="58" t="s">
        <v>14</v>
      </c>
      <c r="G1262" s="58" t="s">
        <v>15</v>
      </c>
      <c r="H1262" s="58">
        <v>16</v>
      </c>
      <c r="I1262" s="58" t="s">
        <v>1578</v>
      </c>
      <c r="J1262" s="58" t="s">
        <v>1594</v>
      </c>
      <c r="K1262" s="60">
        <v>45367</v>
      </c>
      <c r="L1262" s="58" t="s">
        <v>16</v>
      </c>
      <c r="M1262" s="60">
        <v>45417</v>
      </c>
      <c r="N1262" s="58" t="s">
        <v>30</v>
      </c>
      <c r="O1262" s="58">
        <v>3400</v>
      </c>
      <c r="P1262" s="58">
        <v>50</v>
      </c>
      <c r="Q1262" s="59" t="s">
        <v>1598</v>
      </c>
      <c r="R1262" s="58">
        <v>2024</v>
      </c>
      <c r="S1262" s="58">
        <v>5</v>
      </c>
    </row>
    <row r="1263" spans="1:19" x14ac:dyDescent="0.25">
      <c r="A1263" s="58">
        <v>3290</v>
      </c>
      <c r="B1263" s="58" t="s">
        <v>1176</v>
      </c>
      <c r="C1263" s="58" t="s">
        <v>13</v>
      </c>
      <c r="D1263" s="60">
        <v>32262</v>
      </c>
      <c r="E1263" s="58">
        <v>38</v>
      </c>
      <c r="F1263" s="58" t="s">
        <v>14</v>
      </c>
      <c r="G1263" s="58" t="s">
        <v>19</v>
      </c>
      <c r="H1263" s="58">
        <v>1</v>
      </c>
      <c r="I1263" s="58" t="s">
        <v>1576</v>
      </c>
      <c r="J1263" s="58" t="s">
        <v>1657</v>
      </c>
      <c r="K1263" s="60">
        <v>45010</v>
      </c>
      <c r="L1263" s="58" t="s">
        <v>16</v>
      </c>
      <c r="M1263" s="60">
        <v>45055</v>
      </c>
      <c r="N1263" s="58" t="s">
        <v>30</v>
      </c>
      <c r="O1263" s="58">
        <v>3800</v>
      </c>
      <c r="P1263" s="58">
        <v>45</v>
      </c>
      <c r="Q1263" s="59" t="s">
        <v>1598</v>
      </c>
      <c r="R1263" s="58">
        <v>2023</v>
      </c>
      <c r="S1263" s="58">
        <v>5</v>
      </c>
    </row>
    <row r="1264" spans="1:19" x14ac:dyDescent="0.25">
      <c r="A1264" s="58">
        <v>1021</v>
      </c>
      <c r="B1264" s="58" t="s">
        <v>745</v>
      </c>
      <c r="C1264" s="58" t="s">
        <v>28</v>
      </c>
      <c r="D1264" s="60">
        <v>31081</v>
      </c>
      <c r="E1264" s="58">
        <v>41</v>
      </c>
      <c r="F1264" s="58" t="s">
        <v>31</v>
      </c>
      <c r="G1264" s="58" t="s">
        <v>21</v>
      </c>
      <c r="H1264" s="58">
        <v>15</v>
      </c>
      <c r="I1264" s="58" t="s">
        <v>1586</v>
      </c>
      <c r="J1264" s="58" t="s">
        <v>1594</v>
      </c>
      <c r="K1264" s="60">
        <v>45007</v>
      </c>
      <c r="L1264" s="58" t="s">
        <v>16</v>
      </c>
      <c r="M1264" s="60">
        <v>45057</v>
      </c>
      <c r="N1264" s="58" t="s">
        <v>30</v>
      </c>
      <c r="O1264" s="58">
        <v>2200</v>
      </c>
      <c r="P1264" s="58">
        <v>50</v>
      </c>
      <c r="Q1264" s="59" t="s">
        <v>1598</v>
      </c>
      <c r="R1264" s="58">
        <v>2023</v>
      </c>
      <c r="S1264" s="58">
        <v>5</v>
      </c>
    </row>
    <row r="1265" spans="1:19" x14ac:dyDescent="0.25">
      <c r="A1265" s="58">
        <v>1564</v>
      </c>
      <c r="B1265" s="58" t="s">
        <v>340</v>
      </c>
      <c r="C1265" s="58" t="s">
        <v>28</v>
      </c>
      <c r="D1265" s="60">
        <v>31497</v>
      </c>
      <c r="E1265" s="58">
        <v>40</v>
      </c>
      <c r="F1265" s="58" t="s">
        <v>14</v>
      </c>
      <c r="G1265" s="58" t="s">
        <v>21</v>
      </c>
      <c r="H1265" s="58">
        <v>0</v>
      </c>
      <c r="I1265" s="58" t="s">
        <v>1578</v>
      </c>
      <c r="J1265" s="58" t="s">
        <v>1594</v>
      </c>
      <c r="K1265" s="60">
        <v>45372</v>
      </c>
      <c r="L1265" s="58" t="s">
        <v>16</v>
      </c>
      <c r="M1265" s="60">
        <v>45419</v>
      </c>
      <c r="N1265" s="58" t="s">
        <v>30</v>
      </c>
      <c r="O1265" s="58">
        <v>2400</v>
      </c>
      <c r="P1265" s="58">
        <v>47</v>
      </c>
      <c r="Q1265" s="59" t="s">
        <v>1598</v>
      </c>
      <c r="R1265" s="58">
        <v>2024</v>
      </c>
      <c r="S1265" s="58">
        <v>5</v>
      </c>
    </row>
    <row r="1266" spans="1:19" x14ac:dyDescent="0.25">
      <c r="A1266" s="58">
        <v>1665</v>
      </c>
      <c r="B1266" s="58" t="s">
        <v>1198</v>
      </c>
      <c r="C1266" s="58" t="s">
        <v>28</v>
      </c>
      <c r="D1266" s="60">
        <v>34395</v>
      </c>
      <c r="E1266" s="58">
        <v>32</v>
      </c>
      <c r="F1266" s="58" t="s">
        <v>14</v>
      </c>
      <c r="G1266" s="58" t="s">
        <v>18</v>
      </c>
      <c r="H1266" s="58">
        <v>3</v>
      </c>
      <c r="I1266" s="58" t="s">
        <v>1580</v>
      </c>
      <c r="J1266" s="58" t="s">
        <v>1594</v>
      </c>
      <c r="K1266" s="60">
        <v>45402</v>
      </c>
      <c r="L1266" s="58" t="s">
        <v>16</v>
      </c>
      <c r="M1266" s="60">
        <v>45433</v>
      </c>
      <c r="N1266" s="58" t="s">
        <v>30</v>
      </c>
      <c r="O1266" s="58">
        <v>2600</v>
      </c>
      <c r="P1266" s="58">
        <v>31</v>
      </c>
      <c r="Q1266" s="59" t="s">
        <v>1598</v>
      </c>
      <c r="R1266" s="58">
        <v>2024</v>
      </c>
      <c r="S1266" s="58">
        <v>5</v>
      </c>
    </row>
    <row r="1267" spans="1:19" x14ac:dyDescent="0.25">
      <c r="A1267" s="58">
        <v>1829</v>
      </c>
      <c r="B1267" s="58" t="s">
        <v>1311</v>
      </c>
      <c r="C1267" s="58" t="s">
        <v>28</v>
      </c>
      <c r="D1267" s="60">
        <v>36290</v>
      </c>
      <c r="E1267" s="58">
        <v>27</v>
      </c>
      <c r="F1267" s="58" t="s">
        <v>1591</v>
      </c>
      <c r="G1267" s="58" t="s">
        <v>21</v>
      </c>
      <c r="H1267" s="58">
        <v>12</v>
      </c>
      <c r="I1267" s="58" t="s">
        <v>1580</v>
      </c>
      <c r="J1267" s="58" t="s">
        <v>1594</v>
      </c>
      <c r="K1267" s="60">
        <v>45393</v>
      </c>
      <c r="L1267" s="58" t="s">
        <v>16</v>
      </c>
      <c r="M1267" s="60">
        <v>45425</v>
      </c>
      <c r="N1267" s="58" t="s">
        <v>30</v>
      </c>
      <c r="O1267" s="58">
        <v>2000</v>
      </c>
      <c r="P1267" s="58">
        <v>32</v>
      </c>
      <c r="Q1267" s="59" t="s">
        <v>1598</v>
      </c>
      <c r="R1267" s="58">
        <v>2024</v>
      </c>
      <c r="S1267" s="58">
        <v>5</v>
      </c>
    </row>
    <row r="1268" spans="1:19" x14ac:dyDescent="0.25">
      <c r="A1268" s="58">
        <v>1889</v>
      </c>
      <c r="B1268" s="58" t="s">
        <v>696</v>
      </c>
      <c r="C1268" s="58" t="s">
        <v>28</v>
      </c>
      <c r="D1268" s="60">
        <v>35691</v>
      </c>
      <c r="E1268" s="58">
        <v>28</v>
      </c>
      <c r="F1268" s="58" t="s">
        <v>1591</v>
      </c>
      <c r="G1268" s="58" t="s">
        <v>18</v>
      </c>
      <c r="H1268" s="58">
        <v>20</v>
      </c>
      <c r="I1268" s="58" t="s">
        <v>1580</v>
      </c>
      <c r="J1268" s="58" t="s">
        <v>1594</v>
      </c>
      <c r="K1268" s="60">
        <v>45380</v>
      </c>
      <c r="L1268" s="58" t="s">
        <v>16</v>
      </c>
      <c r="M1268" s="60">
        <v>45415</v>
      </c>
      <c r="N1268" s="58" t="s">
        <v>30</v>
      </c>
      <c r="O1268" s="58">
        <v>3800</v>
      </c>
      <c r="P1268" s="58">
        <v>35</v>
      </c>
      <c r="Q1268" s="59" t="s">
        <v>1598</v>
      </c>
      <c r="R1268" s="58">
        <v>2024</v>
      </c>
      <c r="S1268" s="58">
        <v>5</v>
      </c>
    </row>
    <row r="1269" spans="1:19" x14ac:dyDescent="0.25">
      <c r="A1269" s="58">
        <v>2114</v>
      </c>
      <c r="B1269" s="58" t="s">
        <v>51</v>
      </c>
      <c r="C1269" s="58" t="s">
        <v>28</v>
      </c>
      <c r="D1269" s="60">
        <v>32738</v>
      </c>
      <c r="E1269" s="58">
        <v>37</v>
      </c>
      <c r="F1269" s="58" t="s">
        <v>14</v>
      </c>
      <c r="G1269" s="58" t="s">
        <v>21</v>
      </c>
      <c r="H1269" s="58">
        <v>3</v>
      </c>
      <c r="I1269" s="58" t="s">
        <v>1576</v>
      </c>
      <c r="J1269" s="58" t="s">
        <v>1594</v>
      </c>
      <c r="K1269" s="60">
        <v>45008</v>
      </c>
      <c r="L1269" s="58" t="s">
        <v>16</v>
      </c>
      <c r="M1269" s="60">
        <v>45068</v>
      </c>
      <c r="N1269" s="58" t="s">
        <v>30</v>
      </c>
      <c r="O1269" s="58">
        <v>3900</v>
      </c>
      <c r="P1269" s="58">
        <v>60</v>
      </c>
      <c r="Q1269" s="59" t="s">
        <v>1598</v>
      </c>
      <c r="R1269" s="58">
        <v>2023</v>
      </c>
      <c r="S1269" s="58">
        <v>5</v>
      </c>
    </row>
    <row r="1270" spans="1:19" x14ac:dyDescent="0.25">
      <c r="A1270" s="58">
        <v>2366</v>
      </c>
      <c r="B1270" s="58" t="s">
        <v>1150</v>
      </c>
      <c r="C1270" s="58" t="s">
        <v>28</v>
      </c>
      <c r="D1270" s="60">
        <v>30399</v>
      </c>
      <c r="E1270" s="58">
        <v>43</v>
      </c>
      <c r="F1270" s="58" t="s">
        <v>31</v>
      </c>
      <c r="G1270" s="58" t="s">
        <v>21</v>
      </c>
      <c r="H1270" s="58">
        <v>5</v>
      </c>
      <c r="I1270" s="58" t="s">
        <v>1590</v>
      </c>
      <c r="J1270" s="58" t="s">
        <v>1594</v>
      </c>
      <c r="K1270" s="60">
        <v>45385</v>
      </c>
      <c r="L1270" s="58" t="s">
        <v>16</v>
      </c>
      <c r="M1270" s="60">
        <v>45420</v>
      </c>
      <c r="N1270" s="58" t="s">
        <v>30</v>
      </c>
      <c r="O1270" s="58">
        <v>3200</v>
      </c>
      <c r="P1270" s="58">
        <v>35</v>
      </c>
      <c r="Q1270" s="59" t="s">
        <v>1598</v>
      </c>
      <c r="R1270" s="58">
        <v>2024</v>
      </c>
      <c r="S1270" s="58">
        <v>5</v>
      </c>
    </row>
    <row r="1271" spans="1:19" x14ac:dyDescent="0.25">
      <c r="A1271" s="58">
        <v>2416</v>
      </c>
      <c r="B1271" s="58" t="s">
        <v>49</v>
      </c>
      <c r="C1271" s="58" t="s">
        <v>28</v>
      </c>
      <c r="D1271" s="60">
        <v>38336</v>
      </c>
      <c r="E1271" s="58">
        <v>21</v>
      </c>
      <c r="F1271" s="58" t="s">
        <v>1591</v>
      </c>
      <c r="G1271" s="58" t="s">
        <v>19</v>
      </c>
      <c r="H1271" s="58">
        <v>19</v>
      </c>
      <c r="I1271" s="58" t="s">
        <v>1589</v>
      </c>
      <c r="J1271" s="58" t="s">
        <v>1657</v>
      </c>
      <c r="K1271" s="60">
        <v>45034</v>
      </c>
      <c r="L1271" s="58" t="s">
        <v>16</v>
      </c>
      <c r="M1271" s="60">
        <v>45068</v>
      </c>
      <c r="N1271" s="58" t="s">
        <v>30</v>
      </c>
      <c r="O1271" s="58">
        <v>2500</v>
      </c>
      <c r="P1271" s="58">
        <v>34</v>
      </c>
      <c r="Q1271" s="59" t="s">
        <v>1598</v>
      </c>
      <c r="R1271" s="58">
        <v>2023</v>
      </c>
      <c r="S1271" s="58">
        <v>5</v>
      </c>
    </row>
    <row r="1272" spans="1:19" x14ac:dyDescent="0.25">
      <c r="A1272" s="58">
        <v>2935</v>
      </c>
      <c r="B1272" s="58" t="s">
        <v>936</v>
      </c>
      <c r="C1272" s="58" t="s">
        <v>28</v>
      </c>
      <c r="D1272" s="60">
        <v>37743</v>
      </c>
      <c r="E1272" s="58">
        <v>23</v>
      </c>
      <c r="F1272" s="58" t="s">
        <v>1591</v>
      </c>
      <c r="G1272" s="58" t="s">
        <v>19</v>
      </c>
      <c r="H1272" s="58">
        <v>11</v>
      </c>
      <c r="I1272" s="58" t="s">
        <v>1583</v>
      </c>
      <c r="J1272" s="58" t="s">
        <v>1657</v>
      </c>
      <c r="K1272" s="60">
        <v>45006</v>
      </c>
      <c r="L1272" s="58" t="s">
        <v>16</v>
      </c>
      <c r="M1272" s="60">
        <v>45054</v>
      </c>
      <c r="N1272" s="58" t="s">
        <v>30</v>
      </c>
      <c r="O1272" s="58">
        <v>2600</v>
      </c>
      <c r="P1272" s="58">
        <v>48</v>
      </c>
      <c r="Q1272" s="59" t="s">
        <v>1598</v>
      </c>
      <c r="R1272" s="58">
        <v>2023</v>
      </c>
      <c r="S1272" s="58">
        <v>5</v>
      </c>
    </row>
    <row r="1273" spans="1:19" x14ac:dyDescent="0.25">
      <c r="A1273" s="58">
        <v>2994</v>
      </c>
      <c r="B1273" s="58" t="s">
        <v>1276</v>
      </c>
      <c r="C1273" s="58" t="s">
        <v>28</v>
      </c>
      <c r="D1273" s="60">
        <v>37925</v>
      </c>
      <c r="E1273" s="58">
        <v>22</v>
      </c>
      <c r="F1273" s="58" t="s">
        <v>1591</v>
      </c>
      <c r="G1273" s="58" t="s">
        <v>18</v>
      </c>
      <c r="H1273" s="58">
        <v>15</v>
      </c>
      <c r="I1273" s="58" t="s">
        <v>1585</v>
      </c>
      <c r="J1273" s="58" t="s">
        <v>1595</v>
      </c>
      <c r="K1273" s="60">
        <v>45019</v>
      </c>
      <c r="L1273" s="58" t="s">
        <v>16</v>
      </c>
      <c r="M1273" s="60">
        <v>45055</v>
      </c>
      <c r="N1273" s="58" t="s">
        <v>30</v>
      </c>
      <c r="O1273" s="58">
        <v>3100</v>
      </c>
      <c r="P1273" s="58">
        <v>36</v>
      </c>
      <c r="Q1273" s="59" t="s">
        <v>1598</v>
      </c>
      <c r="R1273" s="58">
        <v>2023</v>
      </c>
      <c r="S1273" s="58">
        <v>5</v>
      </c>
    </row>
    <row r="1274" spans="1:19" x14ac:dyDescent="0.25">
      <c r="A1274" s="58">
        <v>3311</v>
      </c>
      <c r="B1274" s="58" t="s">
        <v>899</v>
      </c>
      <c r="C1274" s="58" t="s">
        <v>28</v>
      </c>
      <c r="D1274" s="60">
        <v>31503</v>
      </c>
      <c r="E1274" s="58">
        <v>40</v>
      </c>
      <c r="F1274" s="58" t="s">
        <v>14</v>
      </c>
      <c r="G1274" s="58" t="s">
        <v>18</v>
      </c>
      <c r="H1274" s="58">
        <v>11</v>
      </c>
      <c r="I1274" s="58" t="s">
        <v>1590</v>
      </c>
      <c r="J1274" s="58" t="s">
        <v>1657</v>
      </c>
      <c r="K1274" s="60">
        <v>45020</v>
      </c>
      <c r="L1274" s="58" t="s">
        <v>16</v>
      </c>
      <c r="M1274" s="60">
        <v>45077</v>
      </c>
      <c r="N1274" s="58" t="s">
        <v>30</v>
      </c>
      <c r="O1274" s="58">
        <v>2500</v>
      </c>
      <c r="P1274" s="58">
        <v>57</v>
      </c>
      <c r="Q1274" s="59" t="s">
        <v>1598</v>
      </c>
      <c r="R1274" s="58">
        <v>2023</v>
      </c>
      <c r="S1274" s="58">
        <v>5</v>
      </c>
    </row>
    <row r="1275" spans="1:19" x14ac:dyDescent="0.25">
      <c r="A1275" s="58">
        <v>3595</v>
      </c>
      <c r="B1275" s="58" t="s">
        <v>1244</v>
      </c>
      <c r="C1275" s="58" t="s">
        <v>28</v>
      </c>
      <c r="D1275" s="60">
        <v>29127</v>
      </c>
      <c r="E1275" s="58">
        <v>46</v>
      </c>
      <c r="F1275" s="58" t="s">
        <v>31</v>
      </c>
      <c r="G1275" s="58" t="s">
        <v>18</v>
      </c>
      <c r="H1275" s="58">
        <v>18</v>
      </c>
      <c r="I1275" s="58" t="s">
        <v>1585</v>
      </c>
      <c r="J1275" s="58" t="s">
        <v>1595</v>
      </c>
      <c r="K1275" s="60">
        <v>45369</v>
      </c>
      <c r="L1275" s="58" t="s">
        <v>16</v>
      </c>
      <c r="M1275" s="60">
        <v>45421</v>
      </c>
      <c r="N1275" s="58" t="s">
        <v>30</v>
      </c>
      <c r="O1275" s="58">
        <v>3500</v>
      </c>
      <c r="P1275" s="58">
        <v>52</v>
      </c>
      <c r="Q1275" s="59" t="s">
        <v>1598</v>
      </c>
      <c r="R1275" s="58">
        <v>2024</v>
      </c>
      <c r="S1275" s="58">
        <v>5</v>
      </c>
    </row>
    <row r="1276" spans="1:19" x14ac:dyDescent="0.25">
      <c r="A1276" s="58">
        <v>1175</v>
      </c>
      <c r="B1276" s="58" t="s">
        <v>133</v>
      </c>
      <c r="C1276" s="58" t="s">
        <v>13</v>
      </c>
      <c r="D1276" s="60">
        <v>32565</v>
      </c>
      <c r="E1276" s="58">
        <v>37</v>
      </c>
      <c r="F1276" s="58" t="s">
        <v>14</v>
      </c>
      <c r="G1276" s="58" t="s">
        <v>19</v>
      </c>
      <c r="H1276" s="58">
        <v>12</v>
      </c>
      <c r="I1276" s="58" t="s">
        <v>1578</v>
      </c>
      <c r="J1276" s="58" t="s">
        <v>1594</v>
      </c>
      <c r="K1276" s="60">
        <v>45017</v>
      </c>
      <c r="L1276" s="58" t="s">
        <v>16</v>
      </c>
      <c r="M1276" s="60">
        <v>45055</v>
      </c>
      <c r="N1276" s="58" t="s">
        <v>17</v>
      </c>
      <c r="O1276" s="58">
        <v>2600</v>
      </c>
      <c r="P1276" s="58">
        <v>38</v>
      </c>
      <c r="Q1276" s="59" t="s">
        <v>1598</v>
      </c>
      <c r="R1276" s="58">
        <v>2023</v>
      </c>
      <c r="S1276" s="58">
        <v>5</v>
      </c>
    </row>
    <row r="1277" spans="1:19" x14ac:dyDescent="0.25">
      <c r="A1277" s="58">
        <v>1428</v>
      </c>
      <c r="B1277" s="58" t="s">
        <v>357</v>
      </c>
      <c r="C1277" s="58" t="s">
        <v>13</v>
      </c>
      <c r="D1277" s="60">
        <v>31317</v>
      </c>
      <c r="E1277" s="58">
        <v>40</v>
      </c>
      <c r="F1277" s="58" t="s">
        <v>14</v>
      </c>
      <c r="G1277" s="58" t="s">
        <v>15</v>
      </c>
      <c r="H1277" s="58">
        <v>9</v>
      </c>
      <c r="I1277" s="58" t="s">
        <v>1576</v>
      </c>
      <c r="J1277" s="58" t="s">
        <v>1594</v>
      </c>
      <c r="K1277" s="60">
        <v>45022</v>
      </c>
      <c r="L1277" s="58" t="s">
        <v>16</v>
      </c>
      <c r="M1277" s="60">
        <v>45056</v>
      </c>
      <c r="N1277" s="58" t="s">
        <v>17</v>
      </c>
      <c r="O1277" s="58">
        <v>3300</v>
      </c>
      <c r="P1277" s="58">
        <v>34</v>
      </c>
      <c r="Q1277" s="59" t="s">
        <v>1598</v>
      </c>
      <c r="R1277" s="58">
        <v>2023</v>
      </c>
      <c r="S1277" s="58">
        <v>5</v>
      </c>
    </row>
    <row r="1278" spans="1:19" x14ac:dyDescent="0.25">
      <c r="A1278" s="58">
        <v>1507</v>
      </c>
      <c r="B1278" s="58" t="s">
        <v>161</v>
      </c>
      <c r="C1278" s="58" t="s">
        <v>13</v>
      </c>
      <c r="D1278" s="60">
        <v>29081</v>
      </c>
      <c r="E1278" s="58">
        <v>47</v>
      </c>
      <c r="F1278" s="58" t="s">
        <v>31</v>
      </c>
      <c r="G1278" s="58" t="s">
        <v>19</v>
      </c>
      <c r="H1278" s="58">
        <v>2</v>
      </c>
      <c r="I1278" s="58" t="s">
        <v>1578</v>
      </c>
      <c r="J1278" s="58" t="s">
        <v>20</v>
      </c>
      <c r="K1278" s="60">
        <v>45371</v>
      </c>
      <c r="L1278" s="58" t="s">
        <v>16</v>
      </c>
      <c r="M1278" s="60">
        <v>45424</v>
      </c>
      <c r="N1278" s="58" t="s">
        <v>17</v>
      </c>
      <c r="O1278" s="58">
        <v>3000</v>
      </c>
      <c r="P1278" s="58">
        <v>53</v>
      </c>
      <c r="Q1278" s="59" t="s">
        <v>1598</v>
      </c>
      <c r="R1278" s="58">
        <v>2024</v>
      </c>
      <c r="S1278" s="58">
        <v>5</v>
      </c>
    </row>
    <row r="1279" spans="1:19" x14ac:dyDescent="0.25">
      <c r="A1279" s="58">
        <v>1813</v>
      </c>
      <c r="B1279" s="58" t="s">
        <v>1534</v>
      </c>
      <c r="C1279" s="58" t="s">
        <v>13</v>
      </c>
      <c r="D1279" s="60">
        <v>35979</v>
      </c>
      <c r="E1279" s="58">
        <v>28</v>
      </c>
      <c r="F1279" s="58" t="s">
        <v>1591</v>
      </c>
      <c r="G1279" s="58" t="s">
        <v>15</v>
      </c>
      <c r="H1279" s="58">
        <v>8</v>
      </c>
      <c r="I1279" s="58" t="s">
        <v>1584</v>
      </c>
      <c r="J1279" s="58" t="s">
        <v>20</v>
      </c>
      <c r="K1279" s="60">
        <v>45005</v>
      </c>
      <c r="L1279" s="58" t="s">
        <v>16</v>
      </c>
      <c r="M1279" s="60">
        <v>45062</v>
      </c>
      <c r="N1279" s="58" t="s">
        <v>17</v>
      </c>
      <c r="O1279" s="58">
        <v>2100</v>
      </c>
      <c r="P1279" s="58">
        <v>57</v>
      </c>
      <c r="Q1279" s="59" t="s">
        <v>1598</v>
      </c>
      <c r="R1279" s="58">
        <v>2023</v>
      </c>
      <c r="S1279" s="58">
        <v>5</v>
      </c>
    </row>
    <row r="1280" spans="1:19" x14ac:dyDescent="0.25">
      <c r="A1280" s="58">
        <v>3696</v>
      </c>
      <c r="B1280" s="58" t="s">
        <v>1121</v>
      </c>
      <c r="C1280" s="58" t="s">
        <v>13</v>
      </c>
      <c r="D1280" s="60">
        <v>37599</v>
      </c>
      <c r="E1280" s="58">
        <v>23</v>
      </c>
      <c r="F1280" s="58" t="s">
        <v>1591</v>
      </c>
      <c r="G1280" s="58" t="s">
        <v>19</v>
      </c>
      <c r="H1280" s="58">
        <v>2</v>
      </c>
      <c r="I1280" s="58" t="s">
        <v>1588</v>
      </c>
      <c r="J1280" s="58" t="s">
        <v>20</v>
      </c>
      <c r="K1280" s="60">
        <v>45024</v>
      </c>
      <c r="L1280" s="58" t="s">
        <v>16</v>
      </c>
      <c r="M1280" s="60">
        <v>45054</v>
      </c>
      <c r="N1280" s="58" t="s">
        <v>17</v>
      </c>
      <c r="O1280" s="58">
        <v>3400</v>
      </c>
      <c r="P1280" s="58">
        <v>30</v>
      </c>
      <c r="Q1280" s="59" t="s">
        <v>1598</v>
      </c>
      <c r="R1280" s="58">
        <v>2023</v>
      </c>
      <c r="S1280" s="58">
        <v>5</v>
      </c>
    </row>
    <row r="1281" spans="1:19" x14ac:dyDescent="0.25">
      <c r="A1281" s="58">
        <v>3760</v>
      </c>
      <c r="B1281" s="58" t="s">
        <v>138</v>
      </c>
      <c r="C1281" s="58" t="s">
        <v>13</v>
      </c>
      <c r="D1281" s="60">
        <v>38290</v>
      </c>
      <c r="E1281" s="58">
        <v>21</v>
      </c>
      <c r="F1281" s="58" t="s">
        <v>1591</v>
      </c>
      <c r="G1281" s="58" t="s">
        <v>15</v>
      </c>
      <c r="H1281" s="58">
        <v>13</v>
      </c>
      <c r="I1281" s="58" t="s">
        <v>1581</v>
      </c>
      <c r="J1281" s="58" t="s">
        <v>20</v>
      </c>
      <c r="K1281" s="60">
        <v>44994</v>
      </c>
      <c r="L1281" s="58" t="s">
        <v>16</v>
      </c>
      <c r="M1281" s="60">
        <v>45050</v>
      </c>
      <c r="N1281" s="58" t="s">
        <v>17</v>
      </c>
      <c r="O1281" s="58">
        <v>2700</v>
      </c>
      <c r="P1281" s="58">
        <v>56</v>
      </c>
      <c r="Q1281" s="59" t="s">
        <v>1598</v>
      </c>
      <c r="R1281" s="58">
        <v>2023</v>
      </c>
      <c r="S1281" s="58">
        <v>5</v>
      </c>
    </row>
    <row r="1282" spans="1:19" x14ac:dyDescent="0.25">
      <c r="A1282" s="58">
        <v>3127</v>
      </c>
      <c r="B1282" s="58" t="s">
        <v>247</v>
      </c>
      <c r="C1282" s="58" t="s">
        <v>13</v>
      </c>
      <c r="D1282" s="60">
        <v>36534</v>
      </c>
      <c r="E1282" s="58">
        <v>26</v>
      </c>
      <c r="F1282" s="58" t="s">
        <v>1591</v>
      </c>
      <c r="G1282" s="58" t="s">
        <v>18</v>
      </c>
      <c r="H1282" s="58">
        <v>11</v>
      </c>
      <c r="I1282" s="58" t="s">
        <v>1588</v>
      </c>
      <c r="J1282" s="58" t="s">
        <v>1595</v>
      </c>
      <c r="K1282" s="60">
        <v>44991</v>
      </c>
      <c r="L1282" s="58" t="s">
        <v>16</v>
      </c>
      <c r="M1282" s="60">
        <v>45050</v>
      </c>
      <c r="N1282" s="58" t="s">
        <v>17</v>
      </c>
      <c r="O1282" s="58">
        <v>2900</v>
      </c>
      <c r="P1282" s="58">
        <v>59</v>
      </c>
      <c r="Q1282" s="59" t="s">
        <v>1598</v>
      </c>
      <c r="R1282" s="58">
        <v>2023</v>
      </c>
      <c r="S1282" s="58">
        <v>5</v>
      </c>
    </row>
    <row r="1283" spans="1:19" x14ac:dyDescent="0.25">
      <c r="A1283" s="58">
        <v>3133</v>
      </c>
      <c r="B1283" s="58" t="s">
        <v>248</v>
      </c>
      <c r="C1283" s="58" t="s">
        <v>13</v>
      </c>
      <c r="D1283" s="60">
        <v>30367</v>
      </c>
      <c r="E1283" s="58">
        <v>43</v>
      </c>
      <c r="F1283" s="58" t="s">
        <v>31</v>
      </c>
      <c r="G1283" s="58" t="s">
        <v>18</v>
      </c>
      <c r="H1283" s="58">
        <v>15</v>
      </c>
      <c r="I1283" s="58" t="s">
        <v>1582</v>
      </c>
      <c r="J1283" s="58" t="s">
        <v>1595</v>
      </c>
      <c r="K1283" s="60">
        <v>45029</v>
      </c>
      <c r="L1283" s="58" t="s">
        <v>16</v>
      </c>
      <c r="M1283" s="60">
        <v>45074</v>
      </c>
      <c r="N1283" s="58" t="s">
        <v>17</v>
      </c>
      <c r="O1283" s="58">
        <v>3200</v>
      </c>
      <c r="P1283" s="58">
        <v>45</v>
      </c>
      <c r="Q1283" s="59" t="s">
        <v>1598</v>
      </c>
      <c r="R1283" s="58">
        <v>2023</v>
      </c>
      <c r="S1283" s="58">
        <v>5</v>
      </c>
    </row>
    <row r="1284" spans="1:19" x14ac:dyDescent="0.25">
      <c r="A1284" s="58">
        <v>3199</v>
      </c>
      <c r="B1284" s="58" t="s">
        <v>108</v>
      </c>
      <c r="C1284" s="58" t="s">
        <v>13</v>
      </c>
      <c r="D1284" s="60">
        <v>38202</v>
      </c>
      <c r="E1284" s="58">
        <v>22</v>
      </c>
      <c r="F1284" s="58" t="s">
        <v>1591</v>
      </c>
      <c r="G1284" s="58" t="s">
        <v>15</v>
      </c>
      <c r="H1284" s="58">
        <v>19</v>
      </c>
      <c r="I1284" s="58" t="s">
        <v>1576</v>
      </c>
      <c r="J1284" s="58" t="s">
        <v>1595</v>
      </c>
      <c r="K1284" s="60">
        <v>45020</v>
      </c>
      <c r="L1284" s="58" t="s">
        <v>16</v>
      </c>
      <c r="M1284" s="60">
        <v>45053</v>
      </c>
      <c r="N1284" s="58" t="s">
        <v>17</v>
      </c>
      <c r="O1284" s="58">
        <v>2800</v>
      </c>
      <c r="P1284" s="58">
        <v>33</v>
      </c>
      <c r="Q1284" s="59" t="s">
        <v>1598</v>
      </c>
      <c r="R1284" s="58">
        <v>2023</v>
      </c>
      <c r="S1284" s="58">
        <v>5</v>
      </c>
    </row>
    <row r="1285" spans="1:19" x14ac:dyDescent="0.25">
      <c r="A1285" s="58">
        <v>3382</v>
      </c>
      <c r="B1285" s="58" t="s">
        <v>124</v>
      </c>
      <c r="C1285" s="58" t="s">
        <v>13</v>
      </c>
      <c r="D1285" s="60">
        <v>29911</v>
      </c>
      <c r="E1285" s="58">
        <v>44</v>
      </c>
      <c r="F1285" s="58" t="s">
        <v>31</v>
      </c>
      <c r="G1285" s="58" t="s">
        <v>19</v>
      </c>
      <c r="H1285" s="58">
        <v>3</v>
      </c>
      <c r="I1285" s="58" t="s">
        <v>1584</v>
      </c>
      <c r="J1285" s="58" t="s">
        <v>1595</v>
      </c>
      <c r="K1285" s="60">
        <v>45396</v>
      </c>
      <c r="L1285" s="58" t="s">
        <v>16</v>
      </c>
      <c r="M1285" s="60">
        <v>45432</v>
      </c>
      <c r="N1285" s="58" t="s">
        <v>17</v>
      </c>
      <c r="O1285" s="58">
        <v>3300</v>
      </c>
      <c r="P1285" s="58">
        <v>36</v>
      </c>
      <c r="Q1285" s="59" t="s">
        <v>1598</v>
      </c>
      <c r="R1285" s="58">
        <v>2024</v>
      </c>
      <c r="S1285" s="58">
        <v>5</v>
      </c>
    </row>
    <row r="1286" spans="1:19" x14ac:dyDescent="0.25">
      <c r="A1286" s="58">
        <v>3472</v>
      </c>
      <c r="B1286" s="58" t="s">
        <v>264</v>
      </c>
      <c r="C1286" s="58" t="s">
        <v>13</v>
      </c>
      <c r="D1286" s="60">
        <v>33619</v>
      </c>
      <c r="E1286" s="58">
        <v>34</v>
      </c>
      <c r="F1286" s="58" t="s">
        <v>14</v>
      </c>
      <c r="G1286" s="58" t="s">
        <v>19</v>
      </c>
      <c r="H1286" s="58">
        <v>20</v>
      </c>
      <c r="I1286" s="58" t="s">
        <v>1580</v>
      </c>
      <c r="J1286" s="58" t="s">
        <v>1595</v>
      </c>
      <c r="K1286" s="60">
        <v>45020</v>
      </c>
      <c r="L1286" s="58" t="s">
        <v>16</v>
      </c>
      <c r="M1286" s="60">
        <v>45067</v>
      </c>
      <c r="N1286" s="58" t="s">
        <v>17</v>
      </c>
      <c r="O1286" s="58">
        <v>3900</v>
      </c>
      <c r="P1286" s="58">
        <v>47</v>
      </c>
      <c r="Q1286" s="59" t="s">
        <v>1598</v>
      </c>
      <c r="R1286" s="58">
        <v>2023</v>
      </c>
      <c r="S1286" s="58">
        <v>5</v>
      </c>
    </row>
    <row r="1287" spans="1:19" x14ac:dyDescent="0.25">
      <c r="A1287" s="58">
        <v>3426</v>
      </c>
      <c r="B1287" s="58" t="s">
        <v>128</v>
      </c>
      <c r="C1287" s="58" t="s">
        <v>23</v>
      </c>
      <c r="D1287" s="60">
        <v>34738</v>
      </c>
      <c r="E1287" s="58">
        <v>31</v>
      </c>
      <c r="F1287" s="58" t="s">
        <v>14</v>
      </c>
      <c r="G1287" s="58" t="s">
        <v>21</v>
      </c>
      <c r="H1287" s="58">
        <v>18</v>
      </c>
      <c r="I1287" s="58" t="s">
        <v>1575</v>
      </c>
      <c r="J1287" s="58" t="s">
        <v>20</v>
      </c>
      <c r="K1287" s="60">
        <v>45018</v>
      </c>
      <c r="L1287" s="58" t="s">
        <v>16</v>
      </c>
      <c r="M1287" s="60">
        <v>45049</v>
      </c>
      <c r="N1287" s="58" t="s">
        <v>17</v>
      </c>
      <c r="O1287" s="58">
        <v>3600</v>
      </c>
      <c r="P1287" s="58">
        <v>31</v>
      </c>
      <c r="Q1287" s="59" t="s">
        <v>1598</v>
      </c>
      <c r="R1287" s="58">
        <v>2023</v>
      </c>
      <c r="S1287" s="58">
        <v>5</v>
      </c>
    </row>
    <row r="1288" spans="1:19" x14ac:dyDescent="0.25">
      <c r="A1288" s="58">
        <v>3700</v>
      </c>
      <c r="B1288" s="58" t="s">
        <v>1539</v>
      </c>
      <c r="C1288" s="58" t="s">
        <v>23</v>
      </c>
      <c r="D1288" s="60">
        <v>33070</v>
      </c>
      <c r="E1288" s="58">
        <v>36</v>
      </c>
      <c r="F1288" s="58" t="s">
        <v>14</v>
      </c>
      <c r="G1288" s="58" t="s">
        <v>19</v>
      </c>
      <c r="H1288" s="58">
        <v>15</v>
      </c>
      <c r="I1288" s="58" t="s">
        <v>1576</v>
      </c>
      <c r="J1288" s="58" t="s">
        <v>20</v>
      </c>
      <c r="K1288" s="60">
        <v>45377</v>
      </c>
      <c r="L1288" s="58" t="s">
        <v>16</v>
      </c>
      <c r="M1288" s="60">
        <v>45424</v>
      </c>
      <c r="N1288" s="58" t="s">
        <v>17</v>
      </c>
      <c r="O1288" s="58">
        <v>3400</v>
      </c>
      <c r="P1288" s="58">
        <v>47</v>
      </c>
      <c r="Q1288" s="59" t="s">
        <v>1598</v>
      </c>
      <c r="R1288" s="58">
        <v>2024</v>
      </c>
      <c r="S1288" s="58">
        <v>5</v>
      </c>
    </row>
    <row r="1289" spans="1:19" x14ac:dyDescent="0.25">
      <c r="A1289" s="58">
        <v>1213</v>
      </c>
      <c r="B1289" s="58" t="s">
        <v>1317</v>
      </c>
      <c r="C1289" s="58" t="s">
        <v>28</v>
      </c>
      <c r="D1289" s="60">
        <v>37631</v>
      </c>
      <c r="E1289" s="58">
        <v>23</v>
      </c>
      <c r="F1289" s="58" t="s">
        <v>1591</v>
      </c>
      <c r="G1289" s="58" t="s">
        <v>18</v>
      </c>
      <c r="H1289" s="58">
        <v>12</v>
      </c>
      <c r="I1289" s="58" t="s">
        <v>1584</v>
      </c>
      <c r="J1289" s="58" t="s">
        <v>1594</v>
      </c>
      <c r="K1289" s="60">
        <v>45376</v>
      </c>
      <c r="L1289" s="58" t="s">
        <v>16</v>
      </c>
      <c r="M1289" s="60">
        <v>45431</v>
      </c>
      <c r="N1289" s="58" t="s">
        <v>17</v>
      </c>
      <c r="O1289" s="58">
        <v>2300</v>
      </c>
      <c r="P1289" s="58">
        <v>55</v>
      </c>
      <c r="Q1289" s="59" t="s">
        <v>1598</v>
      </c>
      <c r="R1289" s="58">
        <v>2024</v>
      </c>
      <c r="S1289" s="58">
        <v>5</v>
      </c>
    </row>
    <row r="1290" spans="1:19" x14ac:dyDescent="0.25">
      <c r="A1290" s="58">
        <v>1310</v>
      </c>
      <c r="B1290" s="58" t="s">
        <v>149</v>
      </c>
      <c r="C1290" s="58" t="s">
        <v>28</v>
      </c>
      <c r="D1290" s="60">
        <v>27508</v>
      </c>
      <c r="E1290" s="58">
        <v>51</v>
      </c>
      <c r="F1290" s="58" t="s">
        <v>31</v>
      </c>
      <c r="G1290" s="58" t="s">
        <v>15</v>
      </c>
      <c r="H1290" s="58">
        <v>18</v>
      </c>
      <c r="I1290" s="58" t="s">
        <v>1576</v>
      </c>
      <c r="J1290" s="58" t="s">
        <v>20</v>
      </c>
      <c r="K1290" s="60">
        <v>45016</v>
      </c>
      <c r="L1290" s="58" t="s">
        <v>16</v>
      </c>
      <c r="M1290" s="60">
        <v>45063</v>
      </c>
      <c r="N1290" s="58" t="s">
        <v>17</v>
      </c>
      <c r="O1290" s="58">
        <v>2900</v>
      </c>
      <c r="P1290" s="58">
        <v>47</v>
      </c>
      <c r="Q1290" s="59" t="s">
        <v>1598</v>
      </c>
      <c r="R1290" s="58">
        <v>2023</v>
      </c>
      <c r="S1290" s="58">
        <v>5</v>
      </c>
    </row>
    <row r="1291" spans="1:19" x14ac:dyDescent="0.25">
      <c r="A1291" s="58">
        <v>1409</v>
      </c>
      <c r="B1291" s="58" t="s">
        <v>538</v>
      </c>
      <c r="C1291" s="58" t="s">
        <v>28</v>
      </c>
      <c r="D1291" s="60">
        <v>35415</v>
      </c>
      <c r="E1291" s="58">
        <v>29</v>
      </c>
      <c r="F1291" s="58" t="s">
        <v>1591</v>
      </c>
      <c r="G1291" s="58" t="s">
        <v>18</v>
      </c>
      <c r="H1291" s="58">
        <v>6</v>
      </c>
      <c r="I1291" s="58" t="s">
        <v>1585</v>
      </c>
      <c r="J1291" s="58" t="s">
        <v>1594</v>
      </c>
      <c r="K1291" s="60">
        <v>45020</v>
      </c>
      <c r="L1291" s="58" t="s">
        <v>16</v>
      </c>
      <c r="M1291" s="60">
        <v>45074</v>
      </c>
      <c r="N1291" s="58" t="s">
        <v>17</v>
      </c>
      <c r="O1291" s="58">
        <v>3400</v>
      </c>
      <c r="P1291" s="58">
        <v>54</v>
      </c>
      <c r="Q1291" s="59" t="s">
        <v>1598</v>
      </c>
      <c r="R1291" s="58">
        <v>2023</v>
      </c>
      <c r="S1291" s="58">
        <v>5</v>
      </c>
    </row>
    <row r="1292" spans="1:19" x14ac:dyDescent="0.25">
      <c r="A1292" s="58">
        <v>1423</v>
      </c>
      <c r="B1292" s="58" t="s">
        <v>156</v>
      </c>
      <c r="C1292" s="58" t="s">
        <v>28</v>
      </c>
      <c r="D1292" s="60">
        <v>29547</v>
      </c>
      <c r="E1292" s="58">
        <v>45</v>
      </c>
      <c r="F1292" s="58" t="s">
        <v>31</v>
      </c>
      <c r="G1292" s="58" t="s">
        <v>19</v>
      </c>
      <c r="H1292" s="58">
        <v>1</v>
      </c>
      <c r="I1292" s="58" t="s">
        <v>1587</v>
      </c>
      <c r="J1292" s="58" t="s">
        <v>20</v>
      </c>
      <c r="K1292" s="60">
        <v>44999</v>
      </c>
      <c r="L1292" s="58" t="s">
        <v>16</v>
      </c>
      <c r="M1292" s="60">
        <v>45053</v>
      </c>
      <c r="N1292" s="58" t="s">
        <v>17</v>
      </c>
      <c r="O1292" s="58">
        <v>2400</v>
      </c>
      <c r="P1292" s="58">
        <v>54</v>
      </c>
      <c r="Q1292" s="59" t="s">
        <v>1598</v>
      </c>
      <c r="R1292" s="58">
        <v>2023</v>
      </c>
      <c r="S1292" s="58">
        <v>5</v>
      </c>
    </row>
    <row r="1293" spans="1:19" x14ac:dyDescent="0.25">
      <c r="A1293" s="58">
        <v>1461</v>
      </c>
      <c r="B1293" s="58" t="s">
        <v>160</v>
      </c>
      <c r="C1293" s="58" t="s">
        <v>28</v>
      </c>
      <c r="D1293" s="60">
        <v>35095</v>
      </c>
      <c r="E1293" s="58">
        <v>30</v>
      </c>
      <c r="F1293" s="58" t="s">
        <v>1591</v>
      </c>
      <c r="G1293" s="58" t="s">
        <v>15</v>
      </c>
      <c r="H1293" s="58">
        <v>12</v>
      </c>
      <c r="I1293" s="58" t="s">
        <v>1576</v>
      </c>
      <c r="J1293" s="58" t="s">
        <v>20</v>
      </c>
      <c r="K1293" s="60">
        <v>45399</v>
      </c>
      <c r="L1293" s="58" t="s">
        <v>16</v>
      </c>
      <c r="M1293" s="60">
        <v>45430</v>
      </c>
      <c r="N1293" s="58" t="s">
        <v>17</v>
      </c>
      <c r="O1293" s="58">
        <v>3900</v>
      </c>
      <c r="P1293" s="58">
        <v>31</v>
      </c>
      <c r="Q1293" s="59" t="s">
        <v>1598</v>
      </c>
      <c r="R1293" s="58">
        <v>2024</v>
      </c>
      <c r="S1293" s="58">
        <v>5</v>
      </c>
    </row>
    <row r="1294" spans="1:19" x14ac:dyDescent="0.25">
      <c r="A1294" s="58">
        <v>1885</v>
      </c>
      <c r="B1294" s="58" t="s">
        <v>1536</v>
      </c>
      <c r="C1294" s="58" t="s">
        <v>28</v>
      </c>
      <c r="D1294" s="60">
        <v>37565</v>
      </c>
      <c r="E1294" s="58">
        <v>23</v>
      </c>
      <c r="F1294" s="58" t="s">
        <v>1591</v>
      </c>
      <c r="G1294" s="58" t="s">
        <v>21</v>
      </c>
      <c r="H1294" s="58">
        <v>18</v>
      </c>
      <c r="I1294" s="58" t="s">
        <v>1581</v>
      </c>
      <c r="J1294" s="58" t="s">
        <v>20</v>
      </c>
      <c r="K1294" s="60">
        <v>45009</v>
      </c>
      <c r="L1294" s="58" t="s">
        <v>16</v>
      </c>
      <c r="M1294" s="60">
        <v>45065</v>
      </c>
      <c r="N1294" s="58" t="s">
        <v>17</v>
      </c>
      <c r="O1294" s="58">
        <v>3900</v>
      </c>
      <c r="P1294" s="58">
        <v>56</v>
      </c>
      <c r="Q1294" s="59" t="s">
        <v>1598</v>
      </c>
      <c r="R1294" s="58">
        <v>2023</v>
      </c>
      <c r="S1294" s="58">
        <v>5</v>
      </c>
    </row>
    <row r="1295" spans="1:19" x14ac:dyDescent="0.25">
      <c r="A1295" s="58">
        <v>2516</v>
      </c>
      <c r="B1295" s="58" t="s">
        <v>379</v>
      </c>
      <c r="C1295" s="58" t="s">
        <v>28</v>
      </c>
      <c r="D1295" s="60">
        <v>32531</v>
      </c>
      <c r="E1295" s="58">
        <v>37</v>
      </c>
      <c r="F1295" s="58" t="s">
        <v>14</v>
      </c>
      <c r="G1295" s="58" t="s">
        <v>15</v>
      </c>
      <c r="H1295" s="58">
        <v>14</v>
      </c>
      <c r="I1295" s="58" t="s">
        <v>1583</v>
      </c>
      <c r="J1295" s="58" t="s">
        <v>1657</v>
      </c>
      <c r="K1295" s="60">
        <v>45016</v>
      </c>
      <c r="L1295" s="58" t="s">
        <v>16</v>
      </c>
      <c r="M1295" s="60">
        <v>45049</v>
      </c>
      <c r="N1295" s="58" t="s">
        <v>17</v>
      </c>
      <c r="O1295" s="58">
        <v>2900</v>
      </c>
      <c r="P1295" s="58">
        <v>33</v>
      </c>
      <c r="Q1295" s="59" t="s">
        <v>1598</v>
      </c>
      <c r="R1295" s="58">
        <v>2023</v>
      </c>
      <c r="S1295" s="58">
        <v>5</v>
      </c>
    </row>
    <row r="1296" spans="1:19" x14ac:dyDescent="0.25">
      <c r="A1296" s="58">
        <v>2754</v>
      </c>
      <c r="B1296" s="58" t="s">
        <v>85</v>
      </c>
      <c r="C1296" s="58" t="s">
        <v>28</v>
      </c>
      <c r="D1296" s="60">
        <v>29330</v>
      </c>
      <c r="E1296" s="58">
        <v>46</v>
      </c>
      <c r="F1296" s="58" t="s">
        <v>31</v>
      </c>
      <c r="G1296" s="58" t="s">
        <v>15</v>
      </c>
      <c r="H1296" s="58">
        <v>8</v>
      </c>
      <c r="I1296" s="58" t="s">
        <v>1584</v>
      </c>
      <c r="J1296" s="58" t="s">
        <v>1657</v>
      </c>
      <c r="K1296" s="60">
        <v>45036</v>
      </c>
      <c r="L1296" s="58" t="s">
        <v>16</v>
      </c>
      <c r="M1296" s="60">
        <v>45071</v>
      </c>
      <c r="N1296" s="58" t="s">
        <v>17</v>
      </c>
      <c r="O1296" s="58">
        <v>2500</v>
      </c>
      <c r="P1296" s="58">
        <v>35</v>
      </c>
      <c r="Q1296" s="59" t="s">
        <v>1598</v>
      </c>
      <c r="R1296" s="58">
        <v>2023</v>
      </c>
      <c r="S1296" s="58">
        <v>5</v>
      </c>
    </row>
    <row r="1297" spans="1:19" x14ac:dyDescent="0.25">
      <c r="A1297" s="58">
        <v>2803</v>
      </c>
      <c r="B1297" s="58" t="s">
        <v>87</v>
      </c>
      <c r="C1297" s="58" t="s">
        <v>28</v>
      </c>
      <c r="D1297" s="60">
        <v>30591</v>
      </c>
      <c r="E1297" s="58">
        <v>42</v>
      </c>
      <c r="F1297" s="58" t="s">
        <v>31</v>
      </c>
      <c r="G1297" s="58" t="s">
        <v>18</v>
      </c>
      <c r="H1297" s="58">
        <v>1</v>
      </c>
      <c r="I1297" s="58" t="s">
        <v>1586</v>
      </c>
      <c r="J1297" s="58" t="s">
        <v>1657</v>
      </c>
      <c r="K1297" s="60">
        <v>45010</v>
      </c>
      <c r="L1297" s="58" t="s">
        <v>16</v>
      </c>
      <c r="M1297" s="60">
        <v>45059</v>
      </c>
      <c r="N1297" s="58" t="s">
        <v>17</v>
      </c>
      <c r="O1297" s="58">
        <v>2700</v>
      </c>
      <c r="P1297" s="58">
        <v>49</v>
      </c>
      <c r="Q1297" s="59" t="s">
        <v>1598</v>
      </c>
      <c r="R1297" s="58">
        <v>2023</v>
      </c>
      <c r="S1297" s="58">
        <v>5</v>
      </c>
    </row>
    <row r="1298" spans="1:19" x14ac:dyDescent="0.25">
      <c r="A1298" s="58">
        <v>3915</v>
      </c>
      <c r="B1298" s="58" t="s">
        <v>146</v>
      </c>
      <c r="C1298" s="58" t="s">
        <v>28</v>
      </c>
      <c r="D1298" s="60">
        <v>36820</v>
      </c>
      <c r="E1298" s="58">
        <v>25</v>
      </c>
      <c r="F1298" s="58" t="s">
        <v>1591</v>
      </c>
      <c r="G1298" s="58" t="s">
        <v>18</v>
      </c>
      <c r="H1298" s="58">
        <v>18</v>
      </c>
      <c r="I1298" s="58" t="s">
        <v>1581</v>
      </c>
      <c r="J1298" s="58" t="s">
        <v>20</v>
      </c>
      <c r="K1298" s="60">
        <v>45388</v>
      </c>
      <c r="L1298" s="58" t="s">
        <v>16</v>
      </c>
      <c r="M1298" s="60">
        <v>45426</v>
      </c>
      <c r="N1298" s="58" t="s">
        <v>17</v>
      </c>
      <c r="O1298" s="58">
        <v>3900</v>
      </c>
      <c r="P1298" s="58">
        <v>38</v>
      </c>
      <c r="Q1298" s="59" t="s">
        <v>1598</v>
      </c>
      <c r="R1298" s="58">
        <v>2024</v>
      </c>
      <c r="S1298" s="58">
        <v>5</v>
      </c>
    </row>
    <row r="1299" spans="1:19" x14ac:dyDescent="0.25">
      <c r="A1299" s="58">
        <v>1788</v>
      </c>
      <c r="B1299" s="58" t="s">
        <v>176</v>
      </c>
      <c r="C1299" s="58" t="s">
        <v>28</v>
      </c>
      <c r="D1299" s="60">
        <v>29555</v>
      </c>
      <c r="E1299" s="58">
        <v>45</v>
      </c>
      <c r="F1299" s="58" t="s">
        <v>31</v>
      </c>
      <c r="G1299" s="58" t="s">
        <v>19</v>
      </c>
      <c r="H1299" s="58">
        <v>11</v>
      </c>
      <c r="I1299" s="58" t="s">
        <v>1584</v>
      </c>
      <c r="J1299" s="58" t="s">
        <v>1595</v>
      </c>
      <c r="K1299" s="60">
        <v>45376</v>
      </c>
      <c r="L1299" s="58" t="s">
        <v>16</v>
      </c>
      <c r="M1299" s="60">
        <v>45414</v>
      </c>
      <c r="N1299" s="58" t="s">
        <v>17</v>
      </c>
      <c r="O1299" s="58">
        <v>2600</v>
      </c>
      <c r="P1299" s="58">
        <v>38</v>
      </c>
      <c r="Q1299" s="59" t="s">
        <v>1598</v>
      </c>
      <c r="R1299" s="58">
        <v>2024</v>
      </c>
      <c r="S1299" s="58">
        <v>5</v>
      </c>
    </row>
    <row r="1300" spans="1:19" x14ac:dyDescent="0.25">
      <c r="A1300" s="58">
        <v>2215</v>
      </c>
      <c r="B1300" s="58" t="s">
        <v>54</v>
      </c>
      <c r="C1300" s="58" t="s">
        <v>28</v>
      </c>
      <c r="D1300" s="60">
        <v>28055</v>
      </c>
      <c r="E1300" s="58">
        <v>49</v>
      </c>
      <c r="F1300" s="58" t="s">
        <v>31</v>
      </c>
      <c r="G1300" s="58" t="s">
        <v>15</v>
      </c>
      <c r="H1300" s="58">
        <v>4</v>
      </c>
      <c r="I1300" s="58" t="s">
        <v>1584</v>
      </c>
      <c r="J1300" s="58" t="s">
        <v>1595</v>
      </c>
      <c r="K1300" s="60">
        <v>45018</v>
      </c>
      <c r="L1300" s="58" t="s">
        <v>16</v>
      </c>
      <c r="M1300" s="60">
        <v>45072</v>
      </c>
      <c r="N1300" s="58" t="s">
        <v>17</v>
      </c>
      <c r="O1300" s="58">
        <v>2800</v>
      </c>
      <c r="P1300" s="58">
        <v>54</v>
      </c>
      <c r="Q1300" s="59" t="s">
        <v>1598</v>
      </c>
      <c r="R1300" s="58">
        <v>2023</v>
      </c>
      <c r="S1300" s="58">
        <v>5</v>
      </c>
    </row>
    <row r="1301" spans="1:19" x14ac:dyDescent="0.25">
      <c r="A1301" s="58">
        <v>2716</v>
      </c>
      <c r="B1301" s="58" t="s">
        <v>218</v>
      </c>
      <c r="C1301" s="58" t="s">
        <v>28</v>
      </c>
      <c r="D1301" s="60">
        <v>32433</v>
      </c>
      <c r="E1301" s="58">
        <v>37</v>
      </c>
      <c r="F1301" s="58" t="s">
        <v>14</v>
      </c>
      <c r="G1301" s="58" t="s">
        <v>18</v>
      </c>
      <c r="H1301" s="58">
        <v>19</v>
      </c>
      <c r="I1301" s="58" t="s">
        <v>1579</v>
      </c>
      <c r="J1301" s="58" t="s">
        <v>1595</v>
      </c>
      <c r="K1301" s="60">
        <v>45015</v>
      </c>
      <c r="L1301" s="58" t="s">
        <v>16</v>
      </c>
      <c r="M1301" s="60">
        <v>45048</v>
      </c>
      <c r="N1301" s="58" t="s">
        <v>17</v>
      </c>
      <c r="O1301" s="58">
        <v>3900</v>
      </c>
      <c r="P1301" s="58">
        <v>33</v>
      </c>
      <c r="Q1301" s="59" t="s">
        <v>1598</v>
      </c>
      <c r="R1301" s="58">
        <v>2023</v>
      </c>
      <c r="S1301" s="58">
        <v>5</v>
      </c>
    </row>
    <row r="1302" spans="1:19" x14ac:dyDescent="0.25">
      <c r="A1302" s="58">
        <v>3159</v>
      </c>
      <c r="B1302" s="58" t="s">
        <v>250</v>
      </c>
      <c r="C1302" s="58" t="s">
        <v>28</v>
      </c>
      <c r="D1302" s="60">
        <v>37636</v>
      </c>
      <c r="E1302" s="58">
        <v>23</v>
      </c>
      <c r="F1302" s="58" t="s">
        <v>1591</v>
      </c>
      <c r="G1302" s="58" t="s">
        <v>19</v>
      </c>
      <c r="H1302" s="58">
        <v>9</v>
      </c>
      <c r="I1302" s="58" t="s">
        <v>1576</v>
      </c>
      <c r="J1302" s="58" t="s">
        <v>1595</v>
      </c>
      <c r="K1302" s="60">
        <v>45368</v>
      </c>
      <c r="L1302" s="58" t="s">
        <v>16</v>
      </c>
      <c r="M1302" s="60">
        <v>45415</v>
      </c>
      <c r="N1302" s="58" t="s">
        <v>17</v>
      </c>
      <c r="O1302" s="58">
        <v>3000</v>
      </c>
      <c r="P1302" s="58">
        <v>47</v>
      </c>
      <c r="Q1302" s="59" t="s">
        <v>1598</v>
      </c>
      <c r="R1302" s="58">
        <v>2024</v>
      </c>
      <c r="S1302" s="58">
        <v>5</v>
      </c>
    </row>
    <row r="1303" spans="1:19" x14ac:dyDescent="0.25">
      <c r="A1303" s="58">
        <v>3886</v>
      </c>
      <c r="B1303" s="58" t="s">
        <v>293</v>
      </c>
      <c r="C1303" s="58" t="s">
        <v>28</v>
      </c>
      <c r="D1303" s="60">
        <v>29377</v>
      </c>
      <c r="E1303" s="58">
        <v>46</v>
      </c>
      <c r="F1303" s="58" t="s">
        <v>31</v>
      </c>
      <c r="G1303" s="58" t="s">
        <v>21</v>
      </c>
      <c r="H1303" s="58">
        <v>8</v>
      </c>
      <c r="I1303" s="58" t="s">
        <v>1582</v>
      </c>
      <c r="J1303" s="58" t="s">
        <v>1595</v>
      </c>
      <c r="K1303" s="60">
        <v>45405</v>
      </c>
      <c r="L1303" s="58" t="s">
        <v>16</v>
      </c>
      <c r="M1303" s="60">
        <v>45438</v>
      </c>
      <c r="N1303" s="58" t="s">
        <v>17</v>
      </c>
      <c r="O1303" s="58">
        <v>3000</v>
      </c>
      <c r="P1303" s="58">
        <v>33</v>
      </c>
      <c r="Q1303" s="59" t="s">
        <v>1598</v>
      </c>
      <c r="R1303" s="58">
        <v>2024</v>
      </c>
      <c r="S1303" s="58">
        <v>5</v>
      </c>
    </row>
    <row r="1304" spans="1:19" x14ac:dyDescent="0.25">
      <c r="A1304" s="58">
        <v>1036</v>
      </c>
      <c r="B1304" s="58" t="s">
        <v>1392</v>
      </c>
      <c r="C1304" s="58" t="s">
        <v>28</v>
      </c>
      <c r="D1304" s="60">
        <v>28759</v>
      </c>
      <c r="E1304" s="58">
        <v>47</v>
      </c>
      <c r="F1304" s="58" t="s">
        <v>31</v>
      </c>
      <c r="G1304" s="58" t="s">
        <v>15</v>
      </c>
      <c r="H1304" s="58">
        <v>11</v>
      </c>
      <c r="I1304" s="58" t="s">
        <v>1579</v>
      </c>
      <c r="J1304" s="58" t="s">
        <v>1594</v>
      </c>
      <c r="K1304" s="60">
        <v>45407</v>
      </c>
      <c r="L1304" s="58" t="s">
        <v>26</v>
      </c>
      <c r="M1304" s="60">
        <v>45459</v>
      </c>
      <c r="N1304" s="58" t="s">
        <v>1668</v>
      </c>
      <c r="O1304" s="58">
        <v>3800</v>
      </c>
      <c r="P1304" s="58">
        <v>52</v>
      </c>
      <c r="Q1304" s="59" t="s">
        <v>1617</v>
      </c>
      <c r="R1304" s="58">
        <v>2024</v>
      </c>
      <c r="S1304" s="58">
        <v>6</v>
      </c>
    </row>
    <row r="1305" spans="1:19" x14ac:dyDescent="0.25">
      <c r="A1305" s="58">
        <v>1066</v>
      </c>
      <c r="B1305" s="58" t="s">
        <v>647</v>
      </c>
      <c r="C1305" s="58" t="s">
        <v>28</v>
      </c>
      <c r="D1305" s="60">
        <v>27949</v>
      </c>
      <c r="E1305" s="58">
        <v>50</v>
      </c>
      <c r="F1305" s="58" t="s">
        <v>31</v>
      </c>
      <c r="G1305" s="58" t="s">
        <v>21</v>
      </c>
      <c r="H1305" s="58">
        <v>20</v>
      </c>
      <c r="I1305" s="58" t="s">
        <v>1581</v>
      </c>
      <c r="J1305" s="58" t="s">
        <v>1594</v>
      </c>
      <c r="K1305" s="60">
        <v>45040</v>
      </c>
      <c r="L1305" s="58" t="s">
        <v>26</v>
      </c>
      <c r="M1305" s="60">
        <v>45088</v>
      </c>
      <c r="N1305" s="58" t="s">
        <v>1668</v>
      </c>
      <c r="O1305" s="58">
        <v>2800</v>
      </c>
      <c r="P1305" s="58">
        <v>48</v>
      </c>
      <c r="Q1305" s="59" t="s">
        <v>1617</v>
      </c>
      <c r="R1305" s="58">
        <v>2023</v>
      </c>
      <c r="S1305" s="58">
        <v>6</v>
      </c>
    </row>
    <row r="1306" spans="1:19" x14ac:dyDescent="0.25">
      <c r="A1306" s="58">
        <v>1128</v>
      </c>
      <c r="B1306" s="58" t="s">
        <v>698</v>
      </c>
      <c r="C1306" s="58" t="s">
        <v>28</v>
      </c>
      <c r="D1306" s="60">
        <v>30802</v>
      </c>
      <c r="E1306" s="58">
        <v>42</v>
      </c>
      <c r="F1306" s="58" t="s">
        <v>31</v>
      </c>
      <c r="G1306" s="58" t="s">
        <v>19</v>
      </c>
      <c r="H1306" s="58">
        <v>8</v>
      </c>
      <c r="I1306" s="58" t="s">
        <v>1580</v>
      </c>
      <c r="J1306" s="58" t="s">
        <v>1594</v>
      </c>
      <c r="K1306" s="60">
        <v>45045</v>
      </c>
      <c r="L1306" s="58" t="s">
        <v>26</v>
      </c>
      <c r="M1306" s="60">
        <v>45088</v>
      </c>
      <c r="N1306" s="58" t="s">
        <v>1668</v>
      </c>
      <c r="O1306" s="58">
        <v>3700</v>
      </c>
      <c r="P1306" s="58">
        <v>43</v>
      </c>
      <c r="Q1306" s="59" t="s">
        <v>1617</v>
      </c>
      <c r="R1306" s="58">
        <v>2023</v>
      </c>
      <c r="S1306" s="58">
        <v>6</v>
      </c>
    </row>
    <row r="1307" spans="1:19" x14ac:dyDescent="0.25">
      <c r="A1307" s="58">
        <v>1227</v>
      </c>
      <c r="B1307" s="58" t="s">
        <v>1422</v>
      </c>
      <c r="C1307" s="58" t="s">
        <v>28</v>
      </c>
      <c r="D1307" s="60">
        <v>29870</v>
      </c>
      <c r="E1307" s="58">
        <v>44</v>
      </c>
      <c r="F1307" s="58" t="s">
        <v>31</v>
      </c>
      <c r="G1307" s="58" t="s">
        <v>18</v>
      </c>
      <c r="H1307" s="58">
        <v>9</v>
      </c>
      <c r="I1307" s="58" t="s">
        <v>1590</v>
      </c>
      <c r="J1307" s="58" t="s">
        <v>1594</v>
      </c>
      <c r="K1307" s="60">
        <v>45416</v>
      </c>
      <c r="L1307" s="58" t="s">
        <v>26</v>
      </c>
      <c r="M1307" s="60">
        <v>45468</v>
      </c>
      <c r="N1307" s="58" t="s">
        <v>1668</v>
      </c>
      <c r="O1307" s="58">
        <v>3400</v>
      </c>
      <c r="P1307" s="58">
        <v>52</v>
      </c>
      <c r="Q1307" s="59" t="s">
        <v>1617</v>
      </c>
      <c r="R1307" s="58">
        <v>2024</v>
      </c>
      <c r="S1307" s="58">
        <v>6</v>
      </c>
    </row>
    <row r="1308" spans="1:19" x14ac:dyDescent="0.25">
      <c r="A1308" s="58">
        <v>1377</v>
      </c>
      <c r="B1308" s="58" t="s">
        <v>440</v>
      </c>
      <c r="C1308" s="58" t="s">
        <v>28</v>
      </c>
      <c r="D1308" s="60">
        <v>30142</v>
      </c>
      <c r="E1308" s="58">
        <v>44</v>
      </c>
      <c r="F1308" s="58" t="s">
        <v>31</v>
      </c>
      <c r="G1308" s="58" t="s">
        <v>19</v>
      </c>
      <c r="H1308" s="58">
        <v>14</v>
      </c>
      <c r="I1308" s="58" t="s">
        <v>1578</v>
      </c>
      <c r="J1308" s="58" t="s">
        <v>1594</v>
      </c>
      <c r="K1308" s="60">
        <v>45025</v>
      </c>
      <c r="L1308" s="58" t="s">
        <v>26</v>
      </c>
      <c r="M1308" s="60">
        <v>45081</v>
      </c>
      <c r="N1308" s="58" t="s">
        <v>1668</v>
      </c>
      <c r="O1308" s="58">
        <v>3500</v>
      </c>
      <c r="P1308" s="58">
        <v>56</v>
      </c>
      <c r="Q1308" s="59" t="s">
        <v>1617</v>
      </c>
      <c r="R1308" s="58">
        <v>2023</v>
      </c>
      <c r="S1308" s="58">
        <v>6</v>
      </c>
    </row>
    <row r="1309" spans="1:19" x14ac:dyDescent="0.25">
      <c r="A1309" s="58">
        <v>1537</v>
      </c>
      <c r="B1309" s="58" t="s">
        <v>1089</v>
      </c>
      <c r="C1309" s="58" t="s">
        <v>28</v>
      </c>
      <c r="D1309" s="60">
        <v>29579</v>
      </c>
      <c r="E1309" s="58">
        <v>45</v>
      </c>
      <c r="F1309" s="58" t="s">
        <v>31</v>
      </c>
      <c r="G1309" s="58" t="s">
        <v>19</v>
      </c>
      <c r="H1309" s="58">
        <v>9</v>
      </c>
      <c r="I1309" s="58" t="s">
        <v>1581</v>
      </c>
      <c r="J1309" s="58" t="s">
        <v>1594</v>
      </c>
      <c r="K1309" s="60">
        <v>45401</v>
      </c>
      <c r="L1309" s="58" t="s">
        <v>26</v>
      </c>
      <c r="M1309" s="60">
        <v>45456</v>
      </c>
      <c r="N1309" s="58" t="s">
        <v>1668</v>
      </c>
      <c r="O1309" s="58">
        <v>3000</v>
      </c>
      <c r="P1309" s="58">
        <v>55</v>
      </c>
      <c r="Q1309" s="59" t="s">
        <v>1617</v>
      </c>
      <c r="R1309" s="58">
        <v>2024</v>
      </c>
      <c r="S1309" s="58">
        <v>6</v>
      </c>
    </row>
    <row r="1310" spans="1:19" x14ac:dyDescent="0.25">
      <c r="A1310" s="58">
        <v>1856</v>
      </c>
      <c r="B1310" s="58" t="s">
        <v>990</v>
      </c>
      <c r="C1310" s="58" t="s">
        <v>28</v>
      </c>
      <c r="D1310" s="60">
        <v>28309</v>
      </c>
      <c r="E1310" s="58">
        <v>49</v>
      </c>
      <c r="F1310" s="58" t="s">
        <v>31</v>
      </c>
      <c r="G1310" s="58" t="s">
        <v>21</v>
      </c>
      <c r="H1310" s="58">
        <v>15</v>
      </c>
      <c r="I1310" s="58" t="s">
        <v>1584</v>
      </c>
      <c r="J1310" s="58" t="s">
        <v>1594</v>
      </c>
      <c r="K1310" s="60">
        <v>45044</v>
      </c>
      <c r="L1310" s="58" t="s">
        <v>26</v>
      </c>
      <c r="M1310" s="60">
        <v>45083</v>
      </c>
      <c r="N1310" s="58" t="s">
        <v>1668</v>
      </c>
      <c r="O1310" s="58">
        <v>3900</v>
      </c>
      <c r="P1310" s="58">
        <v>39</v>
      </c>
      <c r="Q1310" s="59" t="s">
        <v>1617</v>
      </c>
      <c r="R1310" s="58">
        <v>2023</v>
      </c>
      <c r="S1310" s="58">
        <v>6</v>
      </c>
    </row>
    <row r="1311" spans="1:19" x14ac:dyDescent="0.25">
      <c r="A1311" s="58">
        <v>1934</v>
      </c>
      <c r="B1311" s="58" t="s">
        <v>688</v>
      </c>
      <c r="C1311" s="58" t="s">
        <v>28</v>
      </c>
      <c r="D1311" s="60">
        <v>28658</v>
      </c>
      <c r="E1311" s="58">
        <v>48</v>
      </c>
      <c r="F1311" s="58" t="s">
        <v>31</v>
      </c>
      <c r="G1311" s="58" t="s">
        <v>19</v>
      </c>
      <c r="H1311" s="58">
        <v>18</v>
      </c>
      <c r="I1311" s="58" t="s">
        <v>1584</v>
      </c>
      <c r="J1311" s="58" t="s">
        <v>1594</v>
      </c>
      <c r="K1311" s="60">
        <v>45039</v>
      </c>
      <c r="L1311" s="58" t="s">
        <v>26</v>
      </c>
      <c r="M1311" s="60">
        <v>45095</v>
      </c>
      <c r="N1311" s="58" t="s">
        <v>1668</v>
      </c>
      <c r="O1311" s="58">
        <v>3000</v>
      </c>
      <c r="P1311" s="58">
        <v>56</v>
      </c>
      <c r="Q1311" s="59" t="s">
        <v>1617</v>
      </c>
      <c r="R1311" s="58">
        <v>2023</v>
      </c>
      <c r="S1311" s="58">
        <v>6</v>
      </c>
    </row>
    <row r="1312" spans="1:19" x14ac:dyDescent="0.25">
      <c r="A1312" s="58">
        <v>1979</v>
      </c>
      <c r="B1312" s="58" t="s">
        <v>579</v>
      </c>
      <c r="C1312" s="58" t="s">
        <v>28</v>
      </c>
      <c r="D1312" s="60">
        <v>28875</v>
      </c>
      <c r="E1312" s="58">
        <v>47</v>
      </c>
      <c r="F1312" s="58" t="s">
        <v>31</v>
      </c>
      <c r="G1312" s="58" t="s">
        <v>18</v>
      </c>
      <c r="H1312" s="58">
        <v>10</v>
      </c>
      <c r="I1312" s="58" t="s">
        <v>1588</v>
      </c>
      <c r="J1312" s="58" t="s">
        <v>1594</v>
      </c>
      <c r="K1312" s="60">
        <v>45401</v>
      </c>
      <c r="L1312" s="58" t="s">
        <v>26</v>
      </c>
      <c r="M1312" s="60">
        <v>45455</v>
      </c>
      <c r="N1312" s="58" t="s">
        <v>1668</v>
      </c>
      <c r="O1312" s="58">
        <v>3300</v>
      </c>
      <c r="P1312" s="58">
        <v>54</v>
      </c>
      <c r="Q1312" s="59" t="s">
        <v>1617</v>
      </c>
      <c r="R1312" s="58">
        <v>2024</v>
      </c>
      <c r="S1312" s="58">
        <v>6</v>
      </c>
    </row>
    <row r="1313" spans="1:19" x14ac:dyDescent="0.25">
      <c r="A1313" s="58">
        <v>3713</v>
      </c>
      <c r="B1313" s="58" t="s">
        <v>184</v>
      </c>
      <c r="C1313" s="58" t="s">
        <v>28</v>
      </c>
      <c r="D1313" s="60">
        <v>30097</v>
      </c>
      <c r="E1313" s="58">
        <v>44</v>
      </c>
      <c r="F1313" s="58" t="s">
        <v>31</v>
      </c>
      <c r="G1313" s="58" t="s">
        <v>18</v>
      </c>
      <c r="H1313" s="58">
        <v>8</v>
      </c>
      <c r="I1313" s="58" t="s">
        <v>1589</v>
      </c>
      <c r="J1313" s="58" t="s">
        <v>1594</v>
      </c>
      <c r="K1313" s="60">
        <v>45058</v>
      </c>
      <c r="L1313" s="58" t="s">
        <v>26</v>
      </c>
      <c r="M1313" s="60">
        <v>45097</v>
      </c>
      <c r="N1313" s="58" t="s">
        <v>1668</v>
      </c>
      <c r="O1313" s="58">
        <v>2900</v>
      </c>
      <c r="P1313" s="58">
        <v>39</v>
      </c>
      <c r="Q1313" s="59" t="s">
        <v>1617</v>
      </c>
      <c r="R1313" s="58">
        <v>2023</v>
      </c>
      <c r="S1313" s="58">
        <v>6</v>
      </c>
    </row>
    <row r="1314" spans="1:19" x14ac:dyDescent="0.25">
      <c r="A1314" s="58">
        <v>3824</v>
      </c>
      <c r="B1314" s="58" t="s">
        <v>545</v>
      </c>
      <c r="C1314" s="58" t="s">
        <v>28</v>
      </c>
      <c r="D1314" s="60">
        <v>28103</v>
      </c>
      <c r="E1314" s="58">
        <v>49</v>
      </c>
      <c r="F1314" s="58" t="s">
        <v>31</v>
      </c>
      <c r="G1314" s="58" t="s">
        <v>18</v>
      </c>
      <c r="H1314" s="58">
        <v>20</v>
      </c>
      <c r="I1314" s="58" t="s">
        <v>1590</v>
      </c>
      <c r="J1314" s="58" t="s">
        <v>1594</v>
      </c>
      <c r="K1314" s="60">
        <v>45053</v>
      </c>
      <c r="L1314" s="58" t="s">
        <v>26</v>
      </c>
      <c r="M1314" s="60">
        <v>45105</v>
      </c>
      <c r="N1314" s="58" t="s">
        <v>1668</v>
      </c>
      <c r="O1314" s="58">
        <v>2600</v>
      </c>
      <c r="P1314" s="58">
        <v>52</v>
      </c>
      <c r="Q1314" s="59" t="s">
        <v>1617</v>
      </c>
      <c r="R1314" s="58">
        <v>2023</v>
      </c>
      <c r="S1314" s="58">
        <v>6</v>
      </c>
    </row>
    <row r="1315" spans="1:19" x14ac:dyDescent="0.25">
      <c r="A1315" s="58">
        <v>3829</v>
      </c>
      <c r="B1315" s="58" t="s">
        <v>169</v>
      </c>
      <c r="C1315" s="58" t="s">
        <v>28</v>
      </c>
      <c r="D1315" s="60">
        <v>29364</v>
      </c>
      <c r="E1315" s="58">
        <v>46</v>
      </c>
      <c r="F1315" s="58" t="s">
        <v>31</v>
      </c>
      <c r="G1315" s="58" t="s">
        <v>15</v>
      </c>
      <c r="H1315" s="58">
        <v>13</v>
      </c>
      <c r="I1315" s="58" t="s">
        <v>1589</v>
      </c>
      <c r="J1315" s="58" t="s">
        <v>1594</v>
      </c>
      <c r="K1315" s="60">
        <v>45425</v>
      </c>
      <c r="L1315" s="58" t="s">
        <v>26</v>
      </c>
      <c r="M1315" s="60">
        <v>45471</v>
      </c>
      <c r="N1315" s="58" t="s">
        <v>1668</v>
      </c>
      <c r="O1315" s="58">
        <v>2500</v>
      </c>
      <c r="P1315" s="58">
        <v>46</v>
      </c>
      <c r="Q1315" s="59" t="s">
        <v>1617</v>
      </c>
      <c r="R1315" s="58">
        <v>2024</v>
      </c>
      <c r="S1315" s="58">
        <v>6</v>
      </c>
    </row>
    <row r="1316" spans="1:19" x14ac:dyDescent="0.25">
      <c r="A1316" s="58">
        <v>3897</v>
      </c>
      <c r="B1316" s="58" t="s">
        <v>1051</v>
      </c>
      <c r="C1316" s="58" t="s">
        <v>28</v>
      </c>
      <c r="D1316" s="60">
        <v>29555</v>
      </c>
      <c r="E1316" s="58">
        <v>45</v>
      </c>
      <c r="F1316" s="58" t="s">
        <v>31</v>
      </c>
      <c r="G1316" s="58" t="s">
        <v>19</v>
      </c>
      <c r="H1316" s="58">
        <v>3</v>
      </c>
      <c r="I1316" s="58" t="s">
        <v>1584</v>
      </c>
      <c r="J1316" s="58" t="s">
        <v>1594</v>
      </c>
      <c r="K1316" s="60">
        <v>45046</v>
      </c>
      <c r="L1316" s="58" t="s">
        <v>26</v>
      </c>
      <c r="M1316" s="60">
        <v>45091</v>
      </c>
      <c r="N1316" s="58" t="s">
        <v>1668</v>
      </c>
      <c r="O1316" s="58">
        <v>2900</v>
      </c>
      <c r="P1316" s="58">
        <v>45</v>
      </c>
      <c r="Q1316" s="59" t="s">
        <v>1617</v>
      </c>
      <c r="R1316" s="58">
        <v>2023</v>
      </c>
      <c r="S1316" s="58">
        <v>6</v>
      </c>
    </row>
    <row r="1317" spans="1:19" x14ac:dyDescent="0.25">
      <c r="A1317" s="58">
        <v>1572</v>
      </c>
      <c r="B1317" s="58" t="s">
        <v>675</v>
      </c>
      <c r="C1317" s="58" t="s">
        <v>28</v>
      </c>
      <c r="D1317" s="60">
        <v>31565</v>
      </c>
      <c r="E1317" s="58">
        <v>40</v>
      </c>
      <c r="F1317" s="58" t="s">
        <v>14</v>
      </c>
      <c r="G1317" s="58" t="s">
        <v>18</v>
      </c>
      <c r="H1317" s="58">
        <v>17</v>
      </c>
      <c r="I1317" s="58" t="s">
        <v>1584</v>
      </c>
      <c r="J1317" s="58" t="s">
        <v>1594</v>
      </c>
      <c r="K1317" s="60">
        <v>45042</v>
      </c>
      <c r="L1317" s="58" t="s">
        <v>26</v>
      </c>
      <c r="M1317" s="60">
        <v>45098</v>
      </c>
      <c r="N1317" s="58" t="s">
        <v>1668</v>
      </c>
      <c r="O1317" s="58">
        <v>3300</v>
      </c>
      <c r="P1317" s="58">
        <v>56</v>
      </c>
      <c r="Q1317" s="59" t="s">
        <v>1617</v>
      </c>
      <c r="R1317" s="58">
        <v>2023</v>
      </c>
      <c r="S1317" s="58">
        <v>6</v>
      </c>
    </row>
    <row r="1318" spans="1:19" x14ac:dyDescent="0.25">
      <c r="A1318" s="58">
        <v>1697</v>
      </c>
      <c r="B1318" s="58" t="s">
        <v>797</v>
      </c>
      <c r="C1318" s="58" t="s">
        <v>28</v>
      </c>
      <c r="D1318" s="60">
        <v>32578</v>
      </c>
      <c r="E1318" s="58">
        <v>37</v>
      </c>
      <c r="F1318" s="58" t="s">
        <v>14</v>
      </c>
      <c r="G1318" s="58" t="s">
        <v>21</v>
      </c>
      <c r="H1318" s="58">
        <v>7</v>
      </c>
      <c r="I1318" s="58" t="s">
        <v>1576</v>
      </c>
      <c r="J1318" s="58" t="s">
        <v>1594</v>
      </c>
      <c r="K1318" s="60">
        <v>45062</v>
      </c>
      <c r="L1318" s="58" t="s">
        <v>26</v>
      </c>
      <c r="M1318" s="60">
        <v>45099</v>
      </c>
      <c r="N1318" s="58" t="s">
        <v>1668</v>
      </c>
      <c r="O1318" s="58">
        <v>2600</v>
      </c>
      <c r="P1318" s="58">
        <v>37</v>
      </c>
      <c r="Q1318" s="59" t="s">
        <v>1617</v>
      </c>
      <c r="R1318" s="58">
        <v>2023</v>
      </c>
      <c r="S1318" s="58">
        <v>6</v>
      </c>
    </row>
    <row r="1319" spans="1:19" x14ac:dyDescent="0.25">
      <c r="A1319" s="58">
        <v>1799</v>
      </c>
      <c r="B1319" s="58" t="s">
        <v>455</v>
      </c>
      <c r="C1319" s="58" t="s">
        <v>28</v>
      </c>
      <c r="D1319" s="60">
        <v>32047</v>
      </c>
      <c r="E1319" s="58">
        <v>38</v>
      </c>
      <c r="F1319" s="58" t="s">
        <v>14</v>
      </c>
      <c r="G1319" s="58" t="s">
        <v>18</v>
      </c>
      <c r="H1319" s="58">
        <v>15</v>
      </c>
      <c r="I1319" s="58" t="s">
        <v>1584</v>
      </c>
      <c r="J1319" s="58" t="s">
        <v>1594</v>
      </c>
      <c r="K1319" s="60">
        <v>45418</v>
      </c>
      <c r="L1319" s="58" t="s">
        <v>26</v>
      </c>
      <c r="M1319" s="60">
        <v>45451</v>
      </c>
      <c r="N1319" s="58" t="s">
        <v>1668</v>
      </c>
      <c r="O1319" s="58">
        <v>2000</v>
      </c>
      <c r="P1319" s="58">
        <v>33</v>
      </c>
      <c r="Q1319" s="59" t="s">
        <v>1617</v>
      </c>
      <c r="R1319" s="58">
        <v>2024</v>
      </c>
      <c r="S1319" s="58">
        <v>6</v>
      </c>
    </row>
    <row r="1320" spans="1:19" x14ac:dyDescent="0.25">
      <c r="A1320" s="58">
        <v>1854</v>
      </c>
      <c r="B1320" s="58" t="s">
        <v>989</v>
      </c>
      <c r="C1320" s="58" t="s">
        <v>28</v>
      </c>
      <c r="D1320" s="60">
        <v>32144</v>
      </c>
      <c r="E1320" s="58">
        <v>38</v>
      </c>
      <c r="F1320" s="58" t="s">
        <v>14</v>
      </c>
      <c r="G1320" s="58" t="s">
        <v>15</v>
      </c>
      <c r="H1320" s="58">
        <v>7</v>
      </c>
      <c r="I1320" s="58" t="s">
        <v>1588</v>
      </c>
      <c r="J1320" s="58" t="s">
        <v>1594</v>
      </c>
      <c r="K1320" s="60">
        <v>45427</v>
      </c>
      <c r="L1320" s="58" t="s">
        <v>26</v>
      </c>
      <c r="M1320" s="60">
        <v>45458</v>
      </c>
      <c r="N1320" s="58" t="s">
        <v>1668</v>
      </c>
      <c r="O1320" s="58">
        <v>2800</v>
      </c>
      <c r="P1320" s="58">
        <v>31</v>
      </c>
      <c r="Q1320" s="59" t="s">
        <v>1617</v>
      </c>
      <c r="R1320" s="58">
        <v>2024</v>
      </c>
      <c r="S1320" s="58">
        <v>6</v>
      </c>
    </row>
    <row r="1321" spans="1:19" x14ac:dyDescent="0.25">
      <c r="A1321" s="58">
        <v>2529</v>
      </c>
      <c r="B1321" s="58" t="s">
        <v>282</v>
      </c>
      <c r="C1321" s="58" t="s">
        <v>28</v>
      </c>
      <c r="D1321" s="60">
        <v>31562</v>
      </c>
      <c r="E1321" s="58">
        <v>40</v>
      </c>
      <c r="F1321" s="58" t="s">
        <v>14</v>
      </c>
      <c r="G1321" s="58" t="s">
        <v>15</v>
      </c>
      <c r="H1321" s="58">
        <v>5</v>
      </c>
      <c r="I1321" s="58" t="s">
        <v>1578</v>
      </c>
      <c r="J1321" s="58" t="s">
        <v>1594</v>
      </c>
      <c r="K1321" s="60">
        <v>45050</v>
      </c>
      <c r="L1321" s="58" t="s">
        <v>26</v>
      </c>
      <c r="M1321" s="60">
        <v>45101</v>
      </c>
      <c r="N1321" s="58" t="s">
        <v>1668</v>
      </c>
      <c r="O1321" s="58">
        <v>2100</v>
      </c>
      <c r="P1321" s="58">
        <v>51</v>
      </c>
      <c r="Q1321" s="59" t="s">
        <v>1617</v>
      </c>
      <c r="R1321" s="58">
        <v>2023</v>
      </c>
      <c r="S1321" s="58">
        <v>6</v>
      </c>
    </row>
    <row r="1322" spans="1:19" x14ac:dyDescent="0.25">
      <c r="A1322" s="58">
        <v>3187</v>
      </c>
      <c r="B1322" s="58" t="s">
        <v>1435</v>
      </c>
      <c r="C1322" s="58" t="s">
        <v>28</v>
      </c>
      <c r="D1322" s="60">
        <v>34442</v>
      </c>
      <c r="E1322" s="58">
        <v>32</v>
      </c>
      <c r="F1322" s="58" t="s">
        <v>14</v>
      </c>
      <c r="G1322" s="58" t="s">
        <v>18</v>
      </c>
      <c r="H1322" s="58">
        <v>9</v>
      </c>
      <c r="I1322" s="58" t="s">
        <v>1581</v>
      </c>
      <c r="J1322" s="58" t="s">
        <v>1594</v>
      </c>
      <c r="K1322" s="60">
        <v>45407</v>
      </c>
      <c r="L1322" s="58" t="s">
        <v>26</v>
      </c>
      <c r="M1322" s="60">
        <v>45456</v>
      </c>
      <c r="N1322" s="58" t="s">
        <v>1668</v>
      </c>
      <c r="O1322" s="58">
        <v>3100</v>
      </c>
      <c r="P1322" s="58">
        <v>49</v>
      </c>
      <c r="Q1322" s="59" t="s">
        <v>1617</v>
      </c>
      <c r="R1322" s="58">
        <v>2024</v>
      </c>
      <c r="S1322" s="58">
        <v>6</v>
      </c>
    </row>
    <row r="1323" spans="1:19" x14ac:dyDescent="0.25">
      <c r="A1323" s="58">
        <v>3291</v>
      </c>
      <c r="B1323" s="58" t="s">
        <v>1477</v>
      </c>
      <c r="C1323" s="58" t="s">
        <v>28</v>
      </c>
      <c r="D1323" s="60">
        <v>34082</v>
      </c>
      <c r="E1323" s="58">
        <v>33</v>
      </c>
      <c r="F1323" s="58" t="s">
        <v>14</v>
      </c>
      <c r="G1323" s="58" t="s">
        <v>21</v>
      </c>
      <c r="H1323" s="58">
        <v>4</v>
      </c>
      <c r="I1323" s="58" t="s">
        <v>1590</v>
      </c>
      <c r="J1323" s="58" t="s">
        <v>1594</v>
      </c>
      <c r="K1323" s="60">
        <v>45046</v>
      </c>
      <c r="L1323" s="58" t="s">
        <v>26</v>
      </c>
      <c r="M1323" s="60">
        <v>45092</v>
      </c>
      <c r="N1323" s="58" t="s">
        <v>1668</v>
      </c>
      <c r="O1323" s="58">
        <v>3500</v>
      </c>
      <c r="P1323" s="58">
        <v>46</v>
      </c>
      <c r="Q1323" s="59" t="s">
        <v>1617</v>
      </c>
      <c r="R1323" s="58">
        <v>2023</v>
      </c>
      <c r="S1323" s="58">
        <v>6</v>
      </c>
    </row>
    <row r="1324" spans="1:19" x14ac:dyDescent="0.25">
      <c r="A1324" s="58">
        <v>3373</v>
      </c>
      <c r="B1324" s="58" t="s">
        <v>1440</v>
      </c>
      <c r="C1324" s="58" t="s">
        <v>28</v>
      </c>
      <c r="D1324" s="60">
        <v>32089</v>
      </c>
      <c r="E1324" s="58">
        <v>38</v>
      </c>
      <c r="F1324" s="58" t="s">
        <v>14</v>
      </c>
      <c r="G1324" s="58" t="s">
        <v>19</v>
      </c>
      <c r="H1324" s="58">
        <v>15</v>
      </c>
      <c r="I1324" s="58" t="s">
        <v>1579</v>
      </c>
      <c r="J1324" s="58" t="s">
        <v>1594</v>
      </c>
      <c r="K1324" s="60">
        <v>45424</v>
      </c>
      <c r="L1324" s="58" t="s">
        <v>26</v>
      </c>
      <c r="M1324" s="60">
        <v>45454</v>
      </c>
      <c r="N1324" s="58" t="s">
        <v>1668</v>
      </c>
      <c r="O1324" s="58">
        <v>2300</v>
      </c>
      <c r="P1324" s="58">
        <v>30</v>
      </c>
      <c r="Q1324" s="59" t="s">
        <v>1617</v>
      </c>
      <c r="R1324" s="58">
        <v>2024</v>
      </c>
      <c r="S1324" s="58">
        <v>6</v>
      </c>
    </row>
    <row r="1325" spans="1:19" x14ac:dyDescent="0.25">
      <c r="A1325" s="58">
        <v>1639</v>
      </c>
      <c r="B1325" s="58" t="s">
        <v>264</v>
      </c>
      <c r="C1325" s="58" t="s">
        <v>28</v>
      </c>
      <c r="D1325" s="60">
        <v>37636</v>
      </c>
      <c r="E1325" s="58">
        <v>23</v>
      </c>
      <c r="F1325" s="58" t="s">
        <v>1591</v>
      </c>
      <c r="G1325" s="58" t="s">
        <v>18</v>
      </c>
      <c r="H1325" s="58">
        <v>1</v>
      </c>
      <c r="I1325" s="58" t="s">
        <v>1578</v>
      </c>
      <c r="J1325" s="58" t="s">
        <v>1594</v>
      </c>
      <c r="K1325" s="60">
        <v>45031</v>
      </c>
      <c r="L1325" s="58" t="s">
        <v>26</v>
      </c>
      <c r="M1325" s="60">
        <v>45083</v>
      </c>
      <c r="N1325" s="58" t="s">
        <v>1668</v>
      </c>
      <c r="O1325" s="58">
        <v>3700</v>
      </c>
      <c r="P1325" s="58">
        <v>52</v>
      </c>
      <c r="Q1325" s="59" t="s">
        <v>1617</v>
      </c>
      <c r="R1325" s="58">
        <v>2023</v>
      </c>
      <c r="S1325" s="58">
        <v>6</v>
      </c>
    </row>
    <row r="1326" spans="1:19" x14ac:dyDescent="0.25">
      <c r="A1326" s="58">
        <v>1666</v>
      </c>
      <c r="B1326" s="58" t="s">
        <v>448</v>
      </c>
      <c r="C1326" s="58" t="s">
        <v>28</v>
      </c>
      <c r="D1326" s="60">
        <v>37817</v>
      </c>
      <c r="E1326" s="58">
        <v>23</v>
      </c>
      <c r="F1326" s="58" t="s">
        <v>1591</v>
      </c>
      <c r="G1326" s="58" t="s">
        <v>21</v>
      </c>
      <c r="H1326" s="58">
        <v>11</v>
      </c>
      <c r="I1326" s="58" t="s">
        <v>1584</v>
      </c>
      <c r="J1326" s="58" t="s">
        <v>1594</v>
      </c>
      <c r="K1326" s="60">
        <v>45045</v>
      </c>
      <c r="L1326" s="58" t="s">
        <v>26</v>
      </c>
      <c r="M1326" s="60">
        <v>45085</v>
      </c>
      <c r="N1326" s="58" t="s">
        <v>1668</v>
      </c>
      <c r="O1326" s="58">
        <v>3000</v>
      </c>
      <c r="P1326" s="58">
        <v>40</v>
      </c>
      <c r="Q1326" s="59" t="s">
        <v>1617</v>
      </c>
      <c r="R1326" s="58">
        <v>2023</v>
      </c>
      <c r="S1326" s="58">
        <v>6</v>
      </c>
    </row>
    <row r="1327" spans="1:19" x14ac:dyDescent="0.25">
      <c r="A1327" s="58">
        <v>1687</v>
      </c>
      <c r="B1327" s="58" t="s">
        <v>130</v>
      </c>
      <c r="C1327" s="58" t="s">
        <v>28</v>
      </c>
      <c r="D1327" s="60">
        <v>37826</v>
      </c>
      <c r="E1327" s="58">
        <v>23</v>
      </c>
      <c r="F1327" s="58" t="s">
        <v>1591</v>
      </c>
      <c r="G1327" s="58" t="s">
        <v>18</v>
      </c>
      <c r="H1327" s="58">
        <v>9</v>
      </c>
      <c r="I1327" s="58" t="s">
        <v>1575</v>
      </c>
      <c r="J1327" s="58" t="s">
        <v>1594</v>
      </c>
      <c r="K1327" s="60">
        <v>45405</v>
      </c>
      <c r="L1327" s="58" t="s">
        <v>26</v>
      </c>
      <c r="M1327" s="60">
        <v>45453</v>
      </c>
      <c r="N1327" s="58" t="s">
        <v>1668</v>
      </c>
      <c r="O1327" s="58">
        <v>3200</v>
      </c>
      <c r="P1327" s="58">
        <v>48</v>
      </c>
      <c r="Q1327" s="59" t="s">
        <v>1617</v>
      </c>
      <c r="R1327" s="58">
        <v>2024</v>
      </c>
      <c r="S1327" s="58">
        <v>6</v>
      </c>
    </row>
    <row r="1328" spans="1:19" x14ac:dyDescent="0.25">
      <c r="A1328" s="58">
        <v>1806</v>
      </c>
      <c r="B1328" s="58" t="s">
        <v>456</v>
      </c>
      <c r="C1328" s="58" t="s">
        <v>28</v>
      </c>
      <c r="D1328" s="60">
        <v>37735</v>
      </c>
      <c r="E1328" s="58">
        <v>23</v>
      </c>
      <c r="F1328" s="58" t="s">
        <v>1591</v>
      </c>
      <c r="G1328" s="58" t="s">
        <v>21</v>
      </c>
      <c r="H1328" s="58">
        <v>3</v>
      </c>
      <c r="I1328" s="58" t="s">
        <v>1583</v>
      </c>
      <c r="J1328" s="58" t="s">
        <v>1594</v>
      </c>
      <c r="K1328" s="60">
        <v>45414</v>
      </c>
      <c r="L1328" s="58" t="s">
        <v>26</v>
      </c>
      <c r="M1328" s="60">
        <v>45463</v>
      </c>
      <c r="N1328" s="58" t="s">
        <v>1668</v>
      </c>
      <c r="O1328" s="58">
        <v>2500</v>
      </c>
      <c r="P1328" s="58">
        <v>49</v>
      </c>
      <c r="Q1328" s="59" t="s">
        <v>1617</v>
      </c>
      <c r="R1328" s="58">
        <v>2024</v>
      </c>
      <c r="S1328" s="58">
        <v>6</v>
      </c>
    </row>
    <row r="1329" spans="1:19" x14ac:dyDescent="0.25">
      <c r="A1329" s="58">
        <v>1822</v>
      </c>
      <c r="B1329" s="58" t="s">
        <v>985</v>
      </c>
      <c r="C1329" s="58" t="s">
        <v>28</v>
      </c>
      <c r="D1329" s="60">
        <v>37120</v>
      </c>
      <c r="E1329" s="58">
        <v>25</v>
      </c>
      <c r="F1329" s="58" t="s">
        <v>1591</v>
      </c>
      <c r="G1329" s="58" t="s">
        <v>18</v>
      </c>
      <c r="H1329" s="58">
        <v>15</v>
      </c>
      <c r="I1329" s="58" t="s">
        <v>1576</v>
      </c>
      <c r="J1329" s="58" t="s">
        <v>1594</v>
      </c>
      <c r="K1329" s="60">
        <v>45415</v>
      </c>
      <c r="L1329" s="58" t="s">
        <v>26</v>
      </c>
      <c r="M1329" s="60">
        <v>45461</v>
      </c>
      <c r="N1329" s="58" t="s">
        <v>1668</v>
      </c>
      <c r="O1329" s="58">
        <v>2700</v>
      </c>
      <c r="P1329" s="58">
        <v>46</v>
      </c>
      <c r="Q1329" s="59" t="s">
        <v>1617</v>
      </c>
      <c r="R1329" s="58">
        <v>2024</v>
      </c>
      <c r="S1329" s="58">
        <v>6</v>
      </c>
    </row>
    <row r="1330" spans="1:19" x14ac:dyDescent="0.25">
      <c r="A1330" s="58">
        <v>1900</v>
      </c>
      <c r="B1330" s="58" t="s">
        <v>459</v>
      </c>
      <c r="C1330" s="58" t="s">
        <v>28</v>
      </c>
      <c r="D1330" s="60">
        <v>35080</v>
      </c>
      <c r="E1330" s="58">
        <v>30</v>
      </c>
      <c r="F1330" s="58" t="s">
        <v>1591</v>
      </c>
      <c r="G1330" s="58" t="s">
        <v>21</v>
      </c>
      <c r="H1330" s="58">
        <v>7</v>
      </c>
      <c r="I1330" s="58" t="s">
        <v>1576</v>
      </c>
      <c r="J1330" s="58" t="s">
        <v>1594</v>
      </c>
      <c r="K1330" s="60">
        <v>45422</v>
      </c>
      <c r="L1330" s="58" t="s">
        <v>26</v>
      </c>
      <c r="M1330" s="60">
        <v>45462</v>
      </c>
      <c r="N1330" s="58" t="s">
        <v>1668</v>
      </c>
      <c r="O1330" s="58">
        <v>3800</v>
      </c>
      <c r="P1330" s="58">
        <v>40</v>
      </c>
      <c r="Q1330" s="59" t="s">
        <v>1617</v>
      </c>
      <c r="R1330" s="58">
        <v>2024</v>
      </c>
      <c r="S1330" s="58">
        <v>6</v>
      </c>
    </row>
    <row r="1331" spans="1:19" x14ac:dyDescent="0.25">
      <c r="A1331" s="58">
        <v>1950</v>
      </c>
      <c r="B1331" s="58" t="s">
        <v>76</v>
      </c>
      <c r="C1331" s="58" t="s">
        <v>28</v>
      </c>
      <c r="D1331" s="60">
        <v>37474</v>
      </c>
      <c r="E1331" s="58">
        <v>24</v>
      </c>
      <c r="F1331" s="58" t="s">
        <v>1591</v>
      </c>
      <c r="G1331" s="58" t="s">
        <v>19</v>
      </c>
      <c r="H1331" s="58">
        <v>7</v>
      </c>
      <c r="I1331" s="58" t="s">
        <v>1584</v>
      </c>
      <c r="J1331" s="58" t="s">
        <v>1594</v>
      </c>
      <c r="K1331" s="60">
        <v>45046</v>
      </c>
      <c r="L1331" s="58" t="s">
        <v>26</v>
      </c>
      <c r="M1331" s="60">
        <v>45092</v>
      </c>
      <c r="N1331" s="58" t="s">
        <v>1668</v>
      </c>
      <c r="O1331" s="58">
        <v>2400</v>
      </c>
      <c r="P1331" s="58">
        <v>46</v>
      </c>
      <c r="Q1331" s="59" t="s">
        <v>1617</v>
      </c>
      <c r="R1331" s="58">
        <v>2023</v>
      </c>
      <c r="S1331" s="58">
        <v>6</v>
      </c>
    </row>
    <row r="1332" spans="1:19" x14ac:dyDescent="0.25">
      <c r="A1332" s="58">
        <v>2261</v>
      </c>
      <c r="B1332" s="58" t="s">
        <v>474</v>
      </c>
      <c r="C1332" s="58" t="s">
        <v>28</v>
      </c>
      <c r="D1332" s="60">
        <v>37032</v>
      </c>
      <c r="E1332" s="58">
        <v>25</v>
      </c>
      <c r="F1332" s="58" t="s">
        <v>1591</v>
      </c>
      <c r="G1332" s="58" t="s">
        <v>15</v>
      </c>
      <c r="H1332" s="58">
        <v>12</v>
      </c>
      <c r="I1332" s="58" t="s">
        <v>1582</v>
      </c>
      <c r="J1332" s="58" t="s">
        <v>1594</v>
      </c>
      <c r="K1332" s="60">
        <v>45413</v>
      </c>
      <c r="L1332" s="58" t="s">
        <v>26</v>
      </c>
      <c r="M1332" s="60">
        <v>45446</v>
      </c>
      <c r="N1332" s="58" t="s">
        <v>1668</v>
      </c>
      <c r="O1332" s="58">
        <v>3200</v>
      </c>
      <c r="P1332" s="58">
        <v>33</v>
      </c>
      <c r="Q1332" s="59" t="s">
        <v>1617</v>
      </c>
      <c r="R1332" s="58">
        <v>2024</v>
      </c>
      <c r="S1332" s="58">
        <v>6</v>
      </c>
    </row>
    <row r="1333" spans="1:19" x14ac:dyDescent="0.25">
      <c r="A1333" s="58">
        <v>3762</v>
      </c>
      <c r="B1333" s="58" t="s">
        <v>46</v>
      </c>
      <c r="C1333" s="58" t="s">
        <v>28</v>
      </c>
      <c r="D1333" s="60">
        <v>37846</v>
      </c>
      <c r="E1333" s="58">
        <v>23</v>
      </c>
      <c r="F1333" s="58" t="s">
        <v>1591</v>
      </c>
      <c r="G1333" s="58" t="s">
        <v>19</v>
      </c>
      <c r="H1333" s="58">
        <v>6</v>
      </c>
      <c r="I1333" s="58" t="s">
        <v>1583</v>
      </c>
      <c r="J1333" s="58" t="s">
        <v>1594</v>
      </c>
      <c r="K1333" s="60">
        <v>45419</v>
      </c>
      <c r="L1333" s="58" t="s">
        <v>26</v>
      </c>
      <c r="M1333" s="60">
        <v>45451</v>
      </c>
      <c r="N1333" s="58" t="s">
        <v>1668</v>
      </c>
      <c r="O1333" s="58">
        <v>3800</v>
      </c>
      <c r="P1333" s="58">
        <v>32</v>
      </c>
      <c r="Q1333" s="59" t="s">
        <v>1617</v>
      </c>
      <c r="R1333" s="58">
        <v>2024</v>
      </c>
      <c r="S1333" s="58">
        <v>6</v>
      </c>
    </row>
    <row r="1334" spans="1:19" x14ac:dyDescent="0.25">
      <c r="A1334" s="58">
        <v>3286</v>
      </c>
      <c r="B1334" s="58" t="s">
        <v>1439</v>
      </c>
      <c r="C1334" s="58" t="s">
        <v>28</v>
      </c>
      <c r="D1334" s="60">
        <v>27431</v>
      </c>
      <c r="E1334" s="58">
        <v>51</v>
      </c>
      <c r="F1334" s="58" t="s">
        <v>1592</v>
      </c>
      <c r="G1334" s="58" t="s">
        <v>15</v>
      </c>
      <c r="H1334" s="58">
        <v>8</v>
      </c>
      <c r="I1334" s="58" t="s">
        <v>1584</v>
      </c>
      <c r="J1334" s="58" t="s">
        <v>1594</v>
      </c>
      <c r="K1334" s="60">
        <v>45414</v>
      </c>
      <c r="L1334" s="58" t="s">
        <v>26</v>
      </c>
      <c r="M1334" s="60">
        <v>45470</v>
      </c>
      <c r="N1334" s="58" t="s">
        <v>1668</v>
      </c>
      <c r="O1334" s="58">
        <v>2800</v>
      </c>
      <c r="P1334" s="58">
        <v>56</v>
      </c>
      <c r="Q1334" s="59" t="s">
        <v>1617</v>
      </c>
      <c r="R1334" s="58">
        <v>2024</v>
      </c>
      <c r="S1334" s="58">
        <v>6</v>
      </c>
    </row>
    <row r="1335" spans="1:19" x14ac:dyDescent="0.25">
      <c r="A1335" s="58">
        <v>2356</v>
      </c>
      <c r="B1335" s="58" t="s">
        <v>481</v>
      </c>
      <c r="C1335" s="58" t="s">
        <v>13</v>
      </c>
      <c r="D1335" s="60">
        <v>27452</v>
      </c>
      <c r="E1335" s="58">
        <v>51</v>
      </c>
      <c r="F1335" s="58" t="s">
        <v>1592</v>
      </c>
      <c r="G1335" s="58" t="s">
        <v>21</v>
      </c>
      <c r="H1335" s="58">
        <v>1</v>
      </c>
      <c r="I1335" s="58" t="s">
        <v>1587</v>
      </c>
      <c r="J1335" s="58" t="s">
        <v>1594</v>
      </c>
      <c r="K1335" s="60">
        <v>45055</v>
      </c>
      <c r="L1335" s="58" t="s">
        <v>26</v>
      </c>
      <c r="M1335" s="60">
        <v>45098</v>
      </c>
      <c r="N1335" s="58" t="s">
        <v>1668</v>
      </c>
      <c r="O1335" s="58">
        <v>3400</v>
      </c>
      <c r="P1335" s="58">
        <v>43</v>
      </c>
      <c r="Q1335" s="59" t="s">
        <v>1617</v>
      </c>
      <c r="R1335" s="58">
        <v>2023</v>
      </c>
      <c r="S1335" s="58">
        <v>6</v>
      </c>
    </row>
    <row r="1336" spans="1:19" x14ac:dyDescent="0.25">
      <c r="A1336" s="58">
        <v>1349</v>
      </c>
      <c r="B1336" s="58" t="s">
        <v>1505</v>
      </c>
      <c r="C1336" s="58" t="s">
        <v>13</v>
      </c>
      <c r="D1336" s="60">
        <v>37747</v>
      </c>
      <c r="E1336" s="58">
        <v>23</v>
      </c>
      <c r="F1336" s="58" t="s">
        <v>1591</v>
      </c>
      <c r="G1336" s="58" t="s">
        <v>18</v>
      </c>
      <c r="H1336" s="58">
        <v>5</v>
      </c>
      <c r="I1336" s="58" t="s">
        <v>1581</v>
      </c>
      <c r="J1336" s="58" t="s">
        <v>1594</v>
      </c>
      <c r="K1336" s="60">
        <v>45062</v>
      </c>
      <c r="L1336" s="58" t="s">
        <v>26</v>
      </c>
      <c r="M1336" s="60">
        <v>45094</v>
      </c>
      <c r="N1336" s="58" t="s">
        <v>1668</v>
      </c>
      <c r="O1336" s="58">
        <v>2300</v>
      </c>
      <c r="P1336" s="58">
        <v>32</v>
      </c>
      <c r="Q1336" s="59" t="s">
        <v>1617</v>
      </c>
      <c r="R1336" s="58">
        <v>2023</v>
      </c>
      <c r="S1336" s="58">
        <v>6</v>
      </c>
    </row>
    <row r="1337" spans="1:19" x14ac:dyDescent="0.25">
      <c r="A1337" s="58">
        <v>1527</v>
      </c>
      <c r="B1337" s="58" t="s">
        <v>1301</v>
      </c>
      <c r="C1337" s="58" t="s">
        <v>13</v>
      </c>
      <c r="D1337" s="60">
        <v>36389</v>
      </c>
      <c r="E1337" s="58">
        <v>27</v>
      </c>
      <c r="F1337" s="58" t="s">
        <v>1591</v>
      </c>
      <c r="G1337" s="58" t="s">
        <v>21</v>
      </c>
      <c r="H1337" s="58">
        <v>20</v>
      </c>
      <c r="I1337" s="58" t="s">
        <v>1585</v>
      </c>
      <c r="J1337" s="58" t="s">
        <v>1594</v>
      </c>
      <c r="K1337" s="60">
        <v>45431</v>
      </c>
      <c r="L1337" s="58" t="s">
        <v>26</v>
      </c>
      <c r="M1337" s="60">
        <v>45467</v>
      </c>
      <c r="N1337" s="58" t="s">
        <v>1668</v>
      </c>
      <c r="O1337" s="58">
        <v>3200</v>
      </c>
      <c r="P1337" s="58">
        <v>36</v>
      </c>
      <c r="Q1337" s="59" t="s">
        <v>1617</v>
      </c>
      <c r="R1337" s="58">
        <v>2024</v>
      </c>
      <c r="S1337" s="58">
        <v>6</v>
      </c>
    </row>
    <row r="1338" spans="1:19" x14ac:dyDescent="0.25">
      <c r="A1338" s="58">
        <v>1612</v>
      </c>
      <c r="B1338" s="58" t="s">
        <v>978</v>
      </c>
      <c r="C1338" s="58" t="s">
        <v>13</v>
      </c>
      <c r="D1338" s="60">
        <v>38075</v>
      </c>
      <c r="E1338" s="58">
        <v>22</v>
      </c>
      <c r="F1338" s="58" t="s">
        <v>1591</v>
      </c>
      <c r="G1338" s="58" t="s">
        <v>21</v>
      </c>
      <c r="H1338" s="58">
        <v>7</v>
      </c>
      <c r="I1338" s="58" t="s">
        <v>1581</v>
      </c>
      <c r="J1338" s="58" t="s">
        <v>1594</v>
      </c>
      <c r="K1338" s="60">
        <v>45406</v>
      </c>
      <c r="L1338" s="58" t="s">
        <v>26</v>
      </c>
      <c r="M1338" s="60">
        <v>45451</v>
      </c>
      <c r="N1338" s="58" t="s">
        <v>1668</v>
      </c>
      <c r="O1338" s="58">
        <v>2000</v>
      </c>
      <c r="P1338" s="58">
        <v>45</v>
      </c>
      <c r="Q1338" s="59" t="s">
        <v>1617</v>
      </c>
      <c r="R1338" s="58">
        <v>2024</v>
      </c>
      <c r="S1338" s="58">
        <v>6</v>
      </c>
    </row>
    <row r="1339" spans="1:19" x14ac:dyDescent="0.25">
      <c r="A1339" s="58">
        <v>1646</v>
      </c>
      <c r="B1339" s="58" t="s">
        <v>678</v>
      </c>
      <c r="C1339" s="58" t="s">
        <v>13</v>
      </c>
      <c r="D1339" s="60">
        <v>38069</v>
      </c>
      <c r="E1339" s="58">
        <v>22</v>
      </c>
      <c r="F1339" s="58" t="s">
        <v>1591</v>
      </c>
      <c r="G1339" s="58" t="s">
        <v>18</v>
      </c>
      <c r="H1339" s="58">
        <v>15</v>
      </c>
      <c r="I1339" s="58" t="s">
        <v>1581</v>
      </c>
      <c r="J1339" s="58" t="s">
        <v>1594</v>
      </c>
      <c r="K1339" s="60">
        <v>45413</v>
      </c>
      <c r="L1339" s="58" t="s">
        <v>26</v>
      </c>
      <c r="M1339" s="60">
        <v>45444</v>
      </c>
      <c r="N1339" s="58" t="s">
        <v>1668</v>
      </c>
      <c r="O1339" s="58">
        <v>2000</v>
      </c>
      <c r="P1339" s="58">
        <v>31</v>
      </c>
      <c r="Q1339" s="59" t="s">
        <v>1617</v>
      </c>
      <c r="R1339" s="58">
        <v>2024</v>
      </c>
      <c r="S1339" s="58">
        <v>6</v>
      </c>
    </row>
    <row r="1340" spans="1:19" x14ac:dyDescent="0.25">
      <c r="A1340" s="58">
        <v>2051</v>
      </c>
      <c r="B1340" s="58" t="s">
        <v>465</v>
      </c>
      <c r="C1340" s="58" t="s">
        <v>13</v>
      </c>
      <c r="D1340" s="60">
        <v>36899</v>
      </c>
      <c r="E1340" s="58">
        <v>25</v>
      </c>
      <c r="F1340" s="58" t="s">
        <v>1591</v>
      </c>
      <c r="G1340" s="58" t="s">
        <v>21</v>
      </c>
      <c r="H1340" s="58">
        <v>11</v>
      </c>
      <c r="I1340" s="58" t="s">
        <v>1580</v>
      </c>
      <c r="J1340" s="58" t="s">
        <v>1594</v>
      </c>
      <c r="K1340" s="60">
        <v>45065</v>
      </c>
      <c r="L1340" s="58" t="s">
        <v>26</v>
      </c>
      <c r="M1340" s="60">
        <v>45099</v>
      </c>
      <c r="N1340" s="58" t="s">
        <v>1668</v>
      </c>
      <c r="O1340" s="58">
        <v>2900</v>
      </c>
      <c r="P1340" s="58">
        <v>34</v>
      </c>
      <c r="Q1340" s="59" t="s">
        <v>1617</v>
      </c>
      <c r="R1340" s="58">
        <v>2023</v>
      </c>
      <c r="S1340" s="58">
        <v>6</v>
      </c>
    </row>
    <row r="1341" spans="1:19" x14ac:dyDescent="0.25">
      <c r="A1341" s="58">
        <v>2093</v>
      </c>
      <c r="B1341" s="58" t="s">
        <v>871</v>
      </c>
      <c r="C1341" s="58" t="s">
        <v>13</v>
      </c>
      <c r="D1341" s="60">
        <v>35291</v>
      </c>
      <c r="E1341" s="58">
        <v>30</v>
      </c>
      <c r="F1341" s="58" t="s">
        <v>1591</v>
      </c>
      <c r="G1341" s="58" t="s">
        <v>18</v>
      </c>
      <c r="H1341" s="58">
        <v>7</v>
      </c>
      <c r="I1341" s="58" t="s">
        <v>1589</v>
      </c>
      <c r="J1341" s="58" t="s">
        <v>1594</v>
      </c>
      <c r="K1341" s="60">
        <v>45396</v>
      </c>
      <c r="L1341" s="58" t="s">
        <v>26</v>
      </c>
      <c r="M1341" s="60">
        <v>45449</v>
      </c>
      <c r="N1341" s="58" t="s">
        <v>1668</v>
      </c>
      <c r="O1341" s="58">
        <v>2000</v>
      </c>
      <c r="P1341" s="58">
        <v>53</v>
      </c>
      <c r="Q1341" s="59" t="s">
        <v>1617</v>
      </c>
      <c r="R1341" s="58">
        <v>2024</v>
      </c>
      <c r="S1341" s="58">
        <v>6</v>
      </c>
    </row>
    <row r="1342" spans="1:19" x14ac:dyDescent="0.25">
      <c r="A1342" s="58">
        <v>2551</v>
      </c>
      <c r="B1342" s="58" t="s">
        <v>494</v>
      </c>
      <c r="C1342" s="58" t="s">
        <v>13</v>
      </c>
      <c r="D1342" s="60">
        <v>37603</v>
      </c>
      <c r="E1342" s="58">
        <v>23</v>
      </c>
      <c r="F1342" s="58" t="s">
        <v>1591</v>
      </c>
      <c r="G1342" s="58" t="s">
        <v>18</v>
      </c>
      <c r="H1342" s="58">
        <v>17</v>
      </c>
      <c r="I1342" s="58" t="s">
        <v>1581</v>
      </c>
      <c r="J1342" s="58" t="s">
        <v>1594</v>
      </c>
      <c r="K1342" s="60">
        <v>45401</v>
      </c>
      <c r="L1342" s="58" t="s">
        <v>26</v>
      </c>
      <c r="M1342" s="60">
        <v>45444</v>
      </c>
      <c r="N1342" s="58" t="s">
        <v>1668</v>
      </c>
      <c r="O1342" s="58">
        <v>3700</v>
      </c>
      <c r="P1342" s="58">
        <v>43</v>
      </c>
      <c r="Q1342" s="59" t="s">
        <v>1617</v>
      </c>
      <c r="R1342" s="58">
        <v>2024</v>
      </c>
      <c r="S1342" s="58">
        <v>6</v>
      </c>
    </row>
    <row r="1343" spans="1:19" x14ac:dyDescent="0.25">
      <c r="A1343" s="58">
        <v>3307</v>
      </c>
      <c r="B1343" s="58" t="s">
        <v>519</v>
      </c>
      <c r="C1343" s="58" t="s">
        <v>13</v>
      </c>
      <c r="D1343" s="60">
        <v>37104</v>
      </c>
      <c r="E1343" s="58">
        <v>25</v>
      </c>
      <c r="F1343" s="58" t="s">
        <v>1591</v>
      </c>
      <c r="G1343" s="58" t="s">
        <v>19</v>
      </c>
      <c r="H1343" s="58">
        <v>11</v>
      </c>
      <c r="I1343" s="58" t="s">
        <v>1579</v>
      </c>
      <c r="J1343" s="58" t="s">
        <v>1594</v>
      </c>
      <c r="K1343" s="60">
        <v>45414</v>
      </c>
      <c r="L1343" s="58" t="s">
        <v>26</v>
      </c>
      <c r="M1343" s="60">
        <v>45473</v>
      </c>
      <c r="N1343" s="58" t="s">
        <v>1668</v>
      </c>
      <c r="O1343" s="58">
        <v>3100</v>
      </c>
      <c r="P1343" s="58">
        <v>59</v>
      </c>
      <c r="Q1343" s="59" t="s">
        <v>1617</v>
      </c>
      <c r="R1343" s="58">
        <v>2024</v>
      </c>
      <c r="S1343" s="58">
        <v>6</v>
      </c>
    </row>
    <row r="1344" spans="1:19" x14ac:dyDescent="0.25">
      <c r="A1344" s="58">
        <v>1299</v>
      </c>
      <c r="B1344" s="58" t="s">
        <v>359</v>
      </c>
      <c r="C1344" s="58" t="s">
        <v>13</v>
      </c>
      <c r="D1344" s="60">
        <v>30129</v>
      </c>
      <c r="E1344" s="58">
        <v>44</v>
      </c>
      <c r="F1344" s="58" t="s">
        <v>31</v>
      </c>
      <c r="G1344" s="58" t="s">
        <v>19</v>
      </c>
      <c r="H1344" s="58">
        <v>3</v>
      </c>
      <c r="I1344" s="58" t="s">
        <v>1579</v>
      </c>
      <c r="J1344" s="58" t="s">
        <v>1594</v>
      </c>
      <c r="K1344" s="60">
        <v>45408</v>
      </c>
      <c r="L1344" s="58" t="s">
        <v>26</v>
      </c>
      <c r="M1344" s="60">
        <v>45466</v>
      </c>
      <c r="N1344" s="58" t="s">
        <v>1668</v>
      </c>
      <c r="O1344" s="58">
        <v>2500</v>
      </c>
      <c r="P1344" s="58">
        <v>58</v>
      </c>
      <c r="Q1344" s="59" t="s">
        <v>1617</v>
      </c>
      <c r="R1344" s="58">
        <v>2024</v>
      </c>
      <c r="S1344" s="58">
        <v>6</v>
      </c>
    </row>
    <row r="1345" spans="1:19" x14ac:dyDescent="0.25">
      <c r="A1345" s="58">
        <v>1333</v>
      </c>
      <c r="B1345" s="58" t="s">
        <v>971</v>
      </c>
      <c r="C1345" s="58" t="s">
        <v>13</v>
      </c>
      <c r="D1345" s="60">
        <v>27936</v>
      </c>
      <c r="E1345" s="58">
        <v>50</v>
      </c>
      <c r="F1345" s="58" t="s">
        <v>31</v>
      </c>
      <c r="G1345" s="58" t="s">
        <v>21</v>
      </c>
      <c r="H1345" s="58">
        <v>5</v>
      </c>
      <c r="I1345" s="58" t="s">
        <v>1583</v>
      </c>
      <c r="J1345" s="58" t="s">
        <v>1594</v>
      </c>
      <c r="K1345" s="60">
        <v>45402</v>
      </c>
      <c r="L1345" s="58" t="s">
        <v>26</v>
      </c>
      <c r="M1345" s="60">
        <v>45458</v>
      </c>
      <c r="N1345" s="58" t="s">
        <v>1668</v>
      </c>
      <c r="O1345" s="58">
        <v>3000</v>
      </c>
      <c r="P1345" s="58">
        <v>56</v>
      </c>
      <c r="Q1345" s="59" t="s">
        <v>1617</v>
      </c>
      <c r="R1345" s="58">
        <v>2024</v>
      </c>
      <c r="S1345" s="58">
        <v>6</v>
      </c>
    </row>
    <row r="1346" spans="1:19" x14ac:dyDescent="0.25">
      <c r="A1346" s="58">
        <v>2314</v>
      </c>
      <c r="B1346" s="58" t="s">
        <v>480</v>
      </c>
      <c r="C1346" s="58" t="s">
        <v>13</v>
      </c>
      <c r="D1346" s="60">
        <v>30292</v>
      </c>
      <c r="E1346" s="58">
        <v>43</v>
      </c>
      <c r="F1346" s="58" t="s">
        <v>31</v>
      </c>
      <c r="G1346" s="58" t="s">
        <v>21</v>
      </c>
      <c r="H1346" s="58">
        <v>8</v>
      </c>
      <c r="I1346" s="58" t="s">
        <v>1590</v>
      </c>
      <c r="J1346" s="58" t="s">
        <v>1594</v>
      </c>
      <c r="K1346" s="60">
        <v>45051</v>
      </c>
      <c r="L1346" s="58" t="s">
        <v>26</v>
      </c>
      <c r="M1346" s="60">
        <v>45104</v>
      </c>
      <c r="N1346" s="58" t="s">
        <v>1668</v>
      </c>
      <c r="O1346" s="58">
        <v>3900</v>
      </c>
      <c r="P1346" s="58">
        <v>53</v>
      </c>
      <c r="Q1346" s="59" t="s">
        <v>1617</v>
      </c>
      <c r="R1346" s="58">
        <v>2023</v>
      </c>
      <c r="S1346" s="58">
        <v>6</v>
      </c>
    </row>
    <row r="1347" spans="1:19" x14ac:dyDescent="0.25">
      <c r="A1347" s="58">
        <v>2328</v>
      </c>
      <c r="B1347" s="58" t="s">
        <v>1009</v>
      </c>
      <c r="C1347" s="58" t="s">
        <v>13</v>
      </c>
      <c r="D1347" s="60">
        <v>28695</v>
      </c>
      <c r="E1347" s="58">
        <v>48</v>
      </c>
      <c r="F1347" s="58" t="s">
        <v>31</v>
      </c>
      <c r="G1347" s="58" t="s">
        <v>21</v>
      </c>
      <c r="H1347" s="58">
        <v>5</v>
      </c>
      <c r="I1347" s="58" t="s">
        <v>1588</v>
      </c>
      <c r="J1347" s="58" t="s">
        <v>1594</v>
      </c>
      <c r="K1347" s="60">
        <v>45400</v>
      </c>
      <c r="L1347" s="58" t="s">
        <v>26</v>
      </c>
      <c r="M1347" s="60">
        <v>45452</v>
      </c>
      <c r="N1347" s="58" t="s">
        <v>1668</v>
      </c>
      <c r="O1347" s="58">
        <v>3100</v>
      </c>
      <c r="P1347" s="58">
        <v>52</v>
      </c>
      <c r="Q1347" s="59" t="s">
        <v>1617</v>
      </c>
      <c r="R1347" s="58">
        <v>2024</v>
      </c>
      <c r="S1347" s="58">
        <v>6</v>
      </c>
    </row>
    <row r="1348" spans="1:19" x14ac:dyDescent="0.25">
      <c r="A1348" s="58">
        <v>2395</v>
      </c>
      <c r="B1348" s="58" t="s">
        <v>710</v>
      </c>
      <c r="C1348" s="58" t="s">
        <v>13</v>
      </c>
      <c r="D1348" s="60">
        <v>27602</v>
      </c>
      <c r="E1348" s="58">
        <v>51</v>
      </c>
      <c r="F1348" s="58" t="s">
        <v>31</v>
      </c>
      <c r="G1348" s="58" t="s">
        <v>21</v>
      </c>
      <c r="H1348" s="58">
        <v>18</v>
      </c>
      <c r="I1348" s="58" t="s">
        <v>1578</v>
      </c>
      <c r="J1348" s="58" t="s">
        <v>1594</v>
      </c>
      <c r="K1348" s="60">
        <v>45063</v>
      </c>
      <c r="L1348" s="58" t="s">
        <v>26</v>
      </c>
      <c r="M1348" s="60">
        <v>45101</v>
      </c>
      <c r="N1348" s="58" t="s">
        <v>1668</v>
      </c>
      <c r="O1348" s="58">
        <v>3500</v>
      </c>
      <c r="P1348" s="58">
        <v>38</v>
      </c>
      <c r="Q1348" s="59" t="s">
        <v>1617</v>
      </c>
      <c r="R1348" s="58">
        <v>2023</v>
      </c>
      <c r="S1348" s="58">
        <v>6</v>
      </c>
    </row>
    <row r="1349" spans="1:19" x14ac:dyDescent="0.25">
      <c r="A1349" s="58">
        <v>3246</v>
      </c>
      <c r="B1349" s="58" t="s">
        <v>514</v>
      </c>
      <c r="C1349" s="58" t="s">
        <v>13</v>
      </c>
      <c r="D1349" s="60">
        <v>29883</v>
      </c>
      <c r="E1349" s="58">
        <v>44</v>
      </c>
      <c r="F1349" s="58" t="s">
        <v>31</v>
      </c>
      <c r="G1349" s="58" t="s">
        <v>19</v>
      </c>
      <c r="H1349" s="58">
        <v>9</v>
      </c>
      <c r="I1349" s="58" t="s">
        <v>1586</v>
      </c>
      <c r="J1349" s="58" t="s">
        <v>1594</v>
      </c>
      <c r="K1349" s="60">
        <v>45420</v>
      </c>
      <c r="L1349" s="58" t="s">
        <v>26</v>
      </c>
      <c r="M1349" s="60">
        <v>45469</v>
      </c>
      <c r="N1349" s="58" t="s">
        <v>1668</v>
      </c>
      <c r="O1349" s="58">
        <v>3000</v>
      </c>
      <c r="P1349" s="58">
        <v>49</v>
      </c>
      <c r="Q1349" s="59" t="s">
        <v>1617</v>
      </c>
      <c r="R1349" s="58">
        <v>2024</v>
      </c>
      <c r="S1349" s="58">
        <v>6</v>
      </c>
    </row>
    <row r="1350" spans="1:19" x14ac:dyDescent="0.25">
      <c r="A1350" s="58">
        <v>3303</v>
      </c>
      <c r="B1350" s="58" t="s">
        <v>518</v>
      </c>
      <c r="C1350" s="58" t="s">
        <v>13</v>
      </c>
      <c r="D1350" s="60">
        <v>30582</v>
      </c>
      <c r="E1350" s="58">
        <v>42</v>
      </c>
      <c r="F1350" s="58" t="s">
        <v>31</v>
      </c>
      <c r="G1350" s="58" t="s">
        <v>19</v>
      </c>
      <c r="H1350" s="58">
        <v>5</v>
      </c>
      <c r="I1350" s="58" t="s">
        <v>1576</v>
      </c>
      <c r="J1350" s="58" t="s">
        <v>1594</v>
      </c>
      <c r="K1350" s="60">
        <v>45435</v>
      </c>
      <c r="L1350" s="58" t="s">
        <v>26</v>
      </c>
      <c r="M1350" s="60">
        <v>45473</v>
      </c>
      <c r="N1350" s="58" t="s">
        <v>1668</v>
      </c>
      <c r="O1350" s="58">
        <v>2500</v>
      </c>
      <c r="P1350" s="58">
        <v>38</v>
      </c>
      <c r="Q1350" s="59" t="s">
        <v>1617</v>
      </c>
      <c r="R1350" s="58">
        <v>2024</v>
      </c>
      <c r="S1350" s="58">
        <v>6</v>
      </c>
    </row>
    <row r="1351" spans="1:19" x14ac:dyDescent="0.25">
      <c r="A1351" s="58">
        <v>3747</v>
      </c>
      <c r="B1351" s="58" t="s">
        <v>528</v>
      </c>
      <c r="C1351" s="58" t="s">
        <v>13</v>
      </c>
      <c r="D1351" s="60">
        <v>31041</v>
      </c>
      <c r="E1351" s="58">
        <v>41</v>
      </c>
      <c r="F1351" s="58" t="s">
        <v>31</v>
      </c>
      <c r="G1351" s="58" t="s">
        <v>21</v>
      </c>
      <c r="H1351" s="58">
        <v>3</v>
      </c>
      <c r="I1351" s="58" t="s">
        <v>1579</v>
      </c>
      <c r="J1351" s="58" t="s">
        <v>1594</v>
      </c>
      <c r="K1351" s="60">
        <v>45402</v>
      </c>
      <c r="L1351" s="58" t="s">
        <v>26</v>
      </c>
      <c r="M1351" s="60">
        <v>45459</v>
      </c>
      <c r="N1351" s="58" t="s">
        <v>1668</v>
      </c>
      <c r="O1351" s="58">
        <v>3100</v>
      </c>
      <c r="P1351" s="58">
        <v>57</v>
      </c>
      <c r="Q1351" s="59" t="s">
        <v>1617</v>
      </c>
      <c r="R1351" s="58">
        <v>2024</v>
      </c>
      <c r="S1351" s="58">
        <v>6</v>
      </c>
    </row>
    <row r="1352" spans="1:19" x14ac:dyDescent="0.25">
      <c r="A1352" s="58">
        <v>3803</v>
      </c>
      <c r="B1352" s="58" t="s">
        <v>1047</v>
      </c>
      <c r="C1352" s="58" t="s">
        <v>13</v>
      </c>
      <c r="D1352" s="60">
        <v>29382</v>
      </c>
      <c r="E1352" s="58">
        <v>46</v>
      </c>
      <c r="F1352" s="58" t="s">
        <v>31</v>
      </c>
      <c r="G1352" s="58" t="s">
        <v>18</v>
      </c>
      <c r="H1352" s="58">
        <v>4</v>
      </c>
      <c r="I1352" s="58" t="s">
        <v>1587</v>
      </c>
      <c r="J1352" s="58" t="s">
        <v>1594</v>
      </c>
      <c r="K1352" s="60">
        <v>45421</v>
      </c>
      <c r="L1352" s="58" t="s">
        <v>26</v>
      </c>
      <c r="M1352" s="60">
        <v>45471</v>
      </c>
      <c r="N1352" s="58" t="s">
        <v>1668</v>
      </c>
      <c r="O1352" s="58">
        <v>2600</v>
      </c>
      <c r="P1352" s="58">
        <v>50</v>
      </c>
      <c r="Q1352" s="59" t="s">
        <v>1617</v>
      </c>
      <c r="R1352" s="58">
        <v>2024</v>
      </c>
      <c r="S1352" s="58">
        <v>6</v>
      </c>
    </row>
    <row r="1353" spans="1:19" x14ac:dyDescent="0.25">
      <c r="A1353" s="58">
        <v>3952</v>
      </c>
      <c r="B1353" s="58" t="s">
        <v>414</v>
      </c>
      <c r="C1353" s="58" t="s">
        <v>13</v>
      </c>
      <c r="D1353" s="60">
        <v>31071</v>
      </c>
      <c r="E1353" s="58">
        <v>41</v>
      </c>
      <c r="F1353" s="58" t="s">
        <v>31</v>
      </c>
      <c r="G1353" s="58" t="s">
        <v>15</v>
      </c>
      <c r="H1353" s="58">
        <v>5</v>
      </c>
      <c r="I1353" s="58" t="s">
        <v>1576</v>
      </c>
      <c r="J1353" s="58" t="s">
        <v>1594</v>
      </c>
      <c r="K1353" s="60">
        <v>45405</v>
      </c>
      <c r="L1353" s="58" t="s">
        <v>26</v>
      </c>
      <c r="M1353" s="60">
        <v>45446</v>
      </c>
      <c r="N1353" s="58" t="s">
        <v>1668</v>
      </c>
      <c r="O1353" s="58">
        <v>2900</v>
      </c>
      <c r="P1353" s="58">
        <v>41</v>
      </c>
      <c r="Q1353" s="59" t="s">
        <v>1617</v>
      </c>
      <c r="R1353" s="58">
        <v>2024</v>
      </c>
      <c r="S1353" s="58">
        <v>6</v>
      </c>
    </row>
    <row r="1354" spans="1:19" x14ac:dyDescent="0.25">
      <c r="A1354" s="58">
        <v>1336</v>
      </c>
      <c r="B1354" s="58" t="s">
        <v>665</v>
      </c>
      <c r="C1354" s="58" t="s">
        <v>13</v>
      </c>
      <c r="D1354" s="60">
        <v>33112</v>
      </c>
      <c r="E1354" s="58">
        <v>35</v>
      </c>
      <c r="F1354" s="58" t="s">
        <v>14</v>
      </c>
      <c r="G1354" s="58" t="s">
        <v>19</v>
      </c>
      <c r="H1354" s="58">
        <v>2</v>
      </c>
      <c r="I1354" s="58" t="s">
        <v>1584</v>
      </c>
      <c r="J1354" s="58" t="s">
        <v>1594</v>
      </c>
      <c r="K1354" s="60">
        <v>45022</v>
      </c>
      <c r="L1354" s="58" t="s">
        <v>26</v>
      </c>
      <c r="M1354" s="60">
        <v>45078</v>
      </c>
      <c r="N1354" s="58" t="s">
        <v>1668</v>
      </c>
      <c r="O1354" s="58">
        <v>2900</v>
      </c>
      <c r="P1354" s="58">
        <v>56</v>
      </c>
      <c r="Q1354" s="59" t="s">
        <v>1617</v>
      </c>
      <c r="R1354" s="58">
        <v>2023</v>
      </c>
      <c r="S1354" s="58">
        <v>6</v>
      </c>
    </row>
    <row r="1355" spans="1:19" x14ac:dyDescent="0.25">
      <c r="A1355" s="58">
        <v>1855</v>
      </c>
      <c r="B1355" s="58" t="s">
        <v>458</v>
      </c>
      <c r="C1355" s="58" t="s">
        <v>13</v>
      </c>
      <c r="D1355" s="60">
        <v>31755</v>
      </c>
      <c r="E1355" s="58">
        <v>39</v>
      </c>
      <c r="F1355" s="58" t="s">
        <v>14</v>
      </c>
      <c r="G1355" s="58" t="s">
        <v>15</v>
      </c>
      <c r="H1355" s="58">
        <v>4</v>
      </c>
      <c r="I1355" s="58" t="s">
        <v>1584</v>
      </c>
      <c r="J1355" s="58" t="s">
        <v>1594</v>
      </c>
      <c r="K1355" s="60">
        <v>45043</v>
      </c>
      <c r="L1355" s="58" t="s">
        <v>26</v>
      </c>
      <c r="M1355" s="60">
        <v>45088</v>
      </c>
      <c r="N1355" s="58" t="s">
        <v>1668</v>
      </c>
      <c r="O1355" s="58">
        <v>2400</v>
      </c>
      <c r="P1355" s="58">
        <v>45</v>
      </c>
      <c r="Q1355" s="59" t="s">
        <v>1617</v>
      </c>
      <c r="R1355" s="58">
        <v>2023</v>
      </c>
      <c r="S1355" s="58">
        <v>6</v>
      </c>
    </row>
    <row r="1356" spans="1:19" x14ac:dyDescent="0.25">
      <c r="A1356" s="58">
        <v>1872</v>
      </c>
      <c r="B1356" s="58" t="s">
        <v>901</v>
      </c>
      <c r="C1356" s="58" t="s">
        <v>13</v>
      </c>
      <c r="D1356" s="60">
        <v>32671</v>
      </c>
      <c r="E1356" s="58">
        <v>37</v>
      </c>
      <c r="F1356" s="58" t="s">
        <v>14</v>
      </c>
      <c r="G1356" s="58" t="s">
        <v>18</v>
      </c>
      <c r="H1356" s="58">
        <v>7</v>
      </c>
      <c r="I1356" s="58" t="s">
        <v>1590</v>
      </c>
      <c r="J1356" s="58" t="s">
        <v>1594</v>
      </c>
      <c r="K1356" s="60">
        <v>45433</v>
      </c>
      <c r="L1356" s="58" t="s">
        <v>26</v>
      </c>
      <c r="M1356" s="60">
        <v>45466</v>
      </c>
      <c r="N1356" s="58" t="s">
        <v>1668</v>
      </c>
      <c r="O1356" s="58">
        <v>3500</v>
      </c>
      <c r="P1356" s="58">
        <v>33</v>
      </c>
      <c r="Q1356" s="59" t="s">
        <v>1617</v>
      </c>
      <c r="R1356" s="58">
        <v>2024</v>
      </c>
      <c r="S1356" s="58">
        <v>6</v>
      </c>
    </row>
    <row r="1357" spans="1:19" x14ac:dyDescent="0.25">
      <c r="A1357" s="58">
        <v>3223</v>
      </c>
      <c r="B1357" s="58" t="s">
        <v>513</v>
      </c>
      <c r="C1357" s="58" t="s">
        <v>13</v>
      </c>
      <c r="D1357" s="60">
        <v>33006</v>
      </c>
      <c r="E1357" s="58">
        <v>36</v>
      </c>
      <c r="F1357" s="58" t="s">
        <v>14</v>
      </c>
      <c r="G1357" s="58" t="s">
        <v>18</v>
      </c>
      <c r="H1357" s="58">
        <v>8</v>
      </c>
      <c r="I1357" s="58" t="s">
        <v>1579</v>
      </c>
      <c r="J1357" s="58" t="s">
        <v>1594</v>
      </c>
      <c r="K1357" s="60">
        <v>45401</v>
      </c>
      <c r="L1357" s="58" t="s">
        <v>26</v>
      </c>
      <c r="M1357" s="60">
        <v>45455</v>
      </c>
      <c r="N1357" s="58" t="s">
        <v>1668</v>
      </c>
      <c r="O1357" s="58">
        <v>3400</v>
      </c>
      <c r="P1357" s="58">
        <v>54</v>
      </c>
      <c r="Q1357" s="59" t="s">
        <v>1617</v>
      </c>
      <c r="R1357" s="58">
        <v>2024</v>
      </c>
      <c r="S1357" s="58">
        <v>6</v>
      </c>
    </row>
    <row r="1358" spans="1:19" x14ac:dyDescent="0.25">
      <c r="A1358" s="58">
        <v>3794</v>
      </c>
      <c r="B1358" s="58" t="s">
        <v>541</v>
      </c>
      <c r="C1358" s="58" t="s">
        <v>13</v>
      </c>
      <c r="D1358" s="60">
        <v>34044</v>
      </c>
      <c r="E1358" s="58">
        <v>33</v>
      </c>
      <c r="F1358" s="58" t="s">
        <v>14</v>
      </c>
      <c r="G1358" s="58" t="s">
        <v>19</v>
      </c>
      <c r="H1358" s="58">
        <v>16</v>
      </c>
      <c r="I1358" s="58" t="s">
        <v>1577</v>
      </c>
      <c r="J1358" s="58" t="s">
        <v>1594</v>
      </c>
      <c r="K1358" s="60">
        <v>45417</v>
      </c>
      <c r="L1358" s="58" t="s">
        <v>26</v>
      </c>
      <c r="M1358" s="60">
        <v>45463</v>
      </c>
      <c r="N1358" s="58" t="s">
        <v>1668</v>
      </c>
      <c r="O1358" s="58">
        <v>2900</v>
      </c>
      <c r="P1358" s="58">
        <v>46</v>
      </c>
      <c r="Q1358" s="59" t="s">
        <v>1617</v>
      </c>
      <c r="R1358" s="58">
        <v>2024</v>
      </c>
      <c r="S1358" s="58">
        <v>6</v>
      </c>
    </row>
    <row r="1359" spans="1:19" x14ac:dyDescent="0.25">
      <c r="A1359" s="58">
        <v>3974</v>
      </c>
      <c r="B1359" s="58" t="s">
        <v>431</v>
      </c>
      <c r="C1359" s="58" t="s">
        <v>13</v>
      </c>
      <c r="D1359" s="60">
        <v>34568</v>
      </c>
      <c r="E1359" s="58">
        <v>32</v>
      </c>
      <c r="F1359" s="58" t="s">
        <v>14</v>
      </c>
      <c r="G1359" s="58" t="s">
        <v>21</v>
      </c>
      <c r="H1359" s="58">
        <v>20</v>
      </c>
      <c r="I1359" s="58" t="s">
        <v>1584</v>
      </c>
      <c r="J1359" s="58" t="s">
        <v>1594</v>
      </c>
      <c r="K1359" s="60">
        <v>45416</v>
      </c>
      <c r="L1359" s="58" t="s">
        <v>26</v>
      </c>
      <c r="M1359" s="60">
        <v>45470</v>
      </c>
      <c r="N1359" s="58" t="s">
        <v>1668</v>
      </c>
      <c r="O1359" s="58">
        <v>2100</v>
      </c>
      <c r="P1359" s="58">
        <v>54</v>
      </c>
      <c r="Q1359" s="59" t="s">
        <v>1617</v>
      </c>
      <c r="R1359" s="58">
        <v>2024</v>
      </c>
      <c r="S1359" s="58">
        <v>6</v>
      </c>
    </row>
    <row r="1360" spans="1:19" x14ac:dyDescent="0.25">
      <c r="A1360" s="58">
        <v>1975</v>
      </c>
      <c r="B1360" s="58" t="s">
        <v>1203</v>
      </c>
      <c r="C1360" s="58" t="s">
        <v>13</v>
      </c>
      <c r="D1360" s="60">
        <v>31488</v>
      </c>
      <c r="E1360" s="58">
        <v>40</v>
      </c>
      <c r="F1360" s="58" t="s">
        <v>14</v>
      </c>
      <c r="G1360" s="58" t="s">
        <v>21</v>
      </c>
      <c r="H1360" s="58">
        <v>18</v>
      </c>
      <c r="I1360" s="58" t="s">
        <v>1588</v>
      </c>
      <c r="J1360" s="58" t="s">
        <v>1594</v>
      </c>
      <c r="K1360" s="60">
        <v>45416</v>
      </c>
      <c r="L1360" s="58" t="s">
        <v>24</v>
      </c>
      <c r="M1360" s="60">
        <v>45453</v>
      </c>
      <c r="N1360" s="58" t="s">
        <v>1668</v>
      </c>
      <c r="O1360" s="58">
        <v>3000</v>
      </c>
      <c r="P1360" s="58">
        <v>37</v>
      </c>
      <c r="Q1360" s="59" t="s">
        <v>1617</v>
      </c>
      <c r="R1360" s="58">
        <v>2024</v>
      </c>
      <c r="S1360" s="58">
        <v>6</v>
      </c>
    </row>
    <row r="1361" spans="1:19" x14ac:dyDescent="0.25">
      <c r="A1361" s="58">
        <v>2112</v>
      </c>
      <c r="B1361" s="58" t="s">
        <v>1028</v>
      </c>
      <c r="C1361" s="58" t="s">
        <v>13</v>
      </c>
      <c r="D1361" s="60">
        <v>31665</v>
      </c>
      <c r="E1361" s="58">
        <v>39</v>
      </c>
      <c r="F1361" s="58" t="s">
        <v>14</v>
      </c>
      <c r="G1361" s="58" t="s">
        <v>19</v>
      </c>
      <c r="H1361" s="58">
        <v>20</v>
      </c>
      <c r="I1361" s="58" t="s">
        <v>1589</v>
      </c>
      <c r="J1361" s="58" t="s">
        <v>1594</v>
      </c>
      <c r="K1361" s="60">
        <v>45414</v>
      </c>
      <c r="L1361" s="58" t="s">
        <v>24</v>
      </c>
      <c r="M1361" s="60">
        <v>45472</v>
      </c>
      <c r="N1361" s="58" t="s">
        <v>1668</v>
      </c>
      <c r="O1361" s="58">
        <v>2400</v>
      </c>
      <c r="P1361" s="58">
        <v>58</v>
      </c>
      <c r="Q1361" s="59" t="s">
        <v>1617</v>
      </c>
      <c r="R1361" s="58">
        <v>2024</v>
      </c>
      <c r="S1361" s="58">
        <v>6</v>
      </c>
    </row>
    <row r="1362" spans="1:19" x14ac:dyDescent="0.25">
      <c r="A1362" s="58">
        <v>2457</v>
      </c>
      <c r="B1362" s="58" t="s">
        <v>748</v>
      </c>
      <c r="C1362" s="58" t="s">
        <v>13</v>
      </c>
      <c r="D1362" s="60">
        <v>32434</v>
      </c>
      <c r="E1362" s="58">
        <v>37</v>
      </c>
      <c r="F1362" s="58" t="s">
        <v>14</v>
      </c>
      <c r="G1362" s="58" t="s">
        <v>18</v>
      </c>
      <c r="H1362" s="58">
        <v>4</v>
      </c>
      <c r="I1362" s="58" t="s">
        <v>1588</v>
      </c>
      <c r="J1362" s="58" t="s">
        <v>1594</v>
      </c>
      <c r="K1362" s="60">
        <v>45420</v>
      </c>
      <c r="L1362" s="58" t="s">
        <v>24</v>
      </c>
      <c r="M1362" s="60">
        <v>45471</v>
      </c>
      <c r="N1362" s="58" t="s">
        <v>1668</v>
      </c>
      <c r="O1362" s="58">
        <v>3400</v>
      </c>
      <c r="P1362" s="58">
        <v>51</v>
      </c>
      <c r="Q1362" s="59" t="s">
        <v>1617</v>
      </c>
      <c r="R1362" s="58">
        <v>2024</v>
      </c>
      <c r="S1362" s="58">
        <v>6</v>
      </c>
    </row>
    <row r="1363" spans="1:19" x14ac:dyDescent="0.25">
      <c r="A1363" s="58">
        <v>3218</v>
      </c>
      <c r="B1363" s="58" t="s">
        <v>746</v>
      </c>
      <c r="C1363" s="58" t="s">
        <v>13</v>
      </c>
      <c r="D1363" s="60">
        <v>34230</v>
      </c>
      <c r="E1363" s="58">
        <v>32</v>
      </c>
      <c r="F1363" s="58" t="s">
        <v>14</v>
      </c>
      <c r="G1363" s="58" t="s">
        <v>18</v>
      </c>
      <c r="H1363" s="58">
        <v>15</v>
      </c>
      <c r="I1363" s="58" t="s">
        <v>1586</v>
      </c>
      <c r="J1363" s="58" t="s">
        <v>1594</v>
      </c>
      <c r="K1363" s="60">
        <v>45039</v>
      </c>
      <c r="L1363" s="58" t="s">
        <v>24</v>
      </c>
      <c r="M1363" s="60">
        <v>45084</v>
      </c>
      <c r="N1363" s="58" t="s">
        <v>1668</v>
      </c>
      <c r="O1363" s="58">
        <v>3700</v>
      </c>
      <c r="P1363" s="58">
        <v>45</v>
      </c>
      <c r="Q1363" s="59" t="s">
        <v>1617</v>
      </c>
      <c r="R1363" s="58">
        <v>2023</v>
      </c>
      <c r="S1363" s="58">
        <v>6</v>
      </c>
    </row>
    <row r="1364" spans="1:19" x14ac:dyDescent="0.25">
      <c r="A1364" s="58">
        <v>1568</v>
      </c>
      <c r="B1364" s="58" t="s">
        <v>45</v>
      </c>
      <c r="C1364" s="58" t="s">
        <v>13</v>
      </c>
      <c r="D1364" s="60">
        <v>37212</v>
      </c>
      <c r="E1364" s="58">
        <v>24</v>
      </c>
      <c r="F1364" s="58" t="s">
        <v>1591</v>
      </c>
      <c r="G1364" s="58" t="s">
        <v>21</v>
      </c>
      <c r="H1364" s="58">
        <v>17</v>
      </c>
      <c r="I1364" s="58" t="s">
        <v>1583</v>
      </c>
      <c r="J1364" s="58" t="s">
        <v>1594</v>
      </c>
      <c r="K1364" s="60">
        <v>45051</v>
      </c>
      <c r="L1364" s="58" t="s">
        <v>24</v>
      </c>
      <c r="M1364" s="60">
        <v>45104</v>
      </c>
      <c r="N1364" s="58" t="s">
        <v>1668</v>
      </c>
      <c r="O1364" s="58">
        <v>3400</v>
      </c>
      <c r="P1364" s="58">
        <v>53</v>
      </c>
      <c r="Q1364" s="59" t="s">
        <v>1617</v>
      </c>
      <c r="R1364" s="58">
        <v>2023</v>
      </c>
      <c r="S1364" s="58">
        <v>6</v>
      </c>
    </row>
    <row r="1365" spans="1:19" x14ac:dyDescent="0.25">
      <c r="A1365" s="58">
        <v>2894</v>
      </c>
      <c r="B1365" s="58" t="s">
        <v>730</v>
      </c>
      <c r="C1365" s="58" t="s">
        <v>13</v>
      </c>
      <c r="D1365" s="60">
        <v>37853</v>
      </c>
      <c r="E1365" s="58">
        <v>23</v>
      </c>
      <c r="F1365" s="58" t="s">
        <v>1591</v>
      </c>
      <c r="G1365" s="58" t="s">
        <v>21</v>
      </c>
      <c r="H1365" s="58">
        <v>7</v>
      </c>
      <c r="I1365" s="58" t="s">
        <v>1580</v>
      </c>
      <c r="J1365" s="58" t="s">
        <v>1594</v>
      </c>
      <c r="K1365" s="60">
        <v>45389</v>
      </c>
      <c r="L1365" s="58" t="s">
        <v>24</v>
      </c>
      <c r="M1365" s="60">
        <v>45446</v>
      </c>
      <c r="N1365" s="58" t="s">
        <v>1668</v>
      </c>
      <c r="O1365" s="58">
        <v>3400</v>
      </c>
      <c r="P1365" s="58">
        <v>57</v>
      </c>
      <c r="Q1365" s="59" t="s">
        <v>1617</v>
      </c>
      <c r="R1365" s="58">
        <v>2024</v>
      </c>
      <c r="S1365" s="58">
        <v>6</v>
      </c>
    </row>
    <row r="1366" spans="1:19" x14ac:dyDescent="0.25">
      <c r="A1366" s="58">
        <v>2975</v>
      </c>
      <c r="B1366" s="58" t="s">
        <v>625</v>
      </c>
      <c r="C1366" s="58" t="s">
        <v>13</v>
      </c>
      <c r="D1366" s="60">
        <v>35318</v>
      </c>
      <c r="E1366" s="58">
        <v>29</v>
      </c>
      <c r="F1366" s="58" t="s">
        <v>1591</v>
      </c>
      <c r="G1366" s="58" t="s">
        <v>15</v>
      </c>
      <c r="H1366" s="58">
        <v>3</v>
      </c>
      <c r="I1366" s="58" t="s">
        <v>1579</v>
      </c>
      <c r="J1366" s="58" t="s">
        <v>1594</v>
      </c>
      <c r="K1366" s="60">
        <v>45404</v>
      </c>
      <c r="L1366" s="58" t="s">
        <v>24</v>
      </c>
      <c r="M1366" s="60">
        <v>45451</v>
      </c>
      <c r="N1366" s="58" t="s">
        <v>1668</v>
      </c>
      <c r="O1366" s="58">
        <v>2000</v>
      </c>
      <c r="P1366" s="58">
        <v>47</v>
      </c>
      <c r="Q1366" s="59" t="s">
        <v>1617</v>
      </c>
      <c r="R1366" s="58">
        <v>2024</v>
      </c>
      <c r="S1366" s="58">
        <v>6</v>
      </c>
    </row>
    <row r="1367" spans="1:19" x14ac:dyDescent="0.25">
      <c r="A1367" s="58">
        <v>3190</v>
      </c>
      <c r="B1367" s="58" t="s">
        <v>115</v>
      </c>
      <c r="C1367" s="58" t="s">
        <v>13</v>
      </c>
      <c r="D1367" s="60">
        <v>37229</v>
      </c>
      <c r="E1367" s="58">
        <v>24</v>
      </c>
      <c r="F1367" s="58" t="s">
        <v>1591</v>
      </c>
      <c r="G1367" s="58" t="s">
        <v>18</v>
      </c>
      <c r="H1367" s="58">
        <v>19</v>
      </c>
      <c r="I1367" s="58" t="s">
        <v>1581</v>
      </c>
      <c r="J1367" s="58" t="s">
        <v>1594</v>
      </c>
      <c r="K1367" s="60">
        <v>45057</v>
      </c>
      <c r="L1367" s="58" t="s">
        <v>24</v>
      </c>
      <c r="M1367" s="60">
        <v>45095</v>
      </c>
      <c r="N1367" s="58" t="s">
        <v>1668</v>
      </c>
      <c r="O1367" s="58">
        <v>2600</v>
      </c>
      <c r="P1367" s="58">
        <v>38</v>
      </c>
      <c r="Q1367" s="59" t="s">
        <v>1617</v>
      </c>
      <c r="R1367" s="58">
        <v>2023</v>
      </c>
      <c r="S1367" s="58">
        <v>6</v>
      </c>
    </row>
    <row r="1368" spans="1:19" x14ac:dyDescent="0.25">
      <c r="A1368" s="58">
        <v>3448</v>
      </c>
      <c r="B1368" s="58" t="s">
        <v>761</v>
      </c>
      <c r="C1368" s="58" t="s">
        <v>13</v>
      </c>
      <c r="D1368" s="60">
        <v>35409</v>
      </c>
      <c r="E1368" s="58">
        <v>29</v>
      </c>
      <c r="F1368" s="58" t="s">
        <v>1591</v>
      </c>
      <c r="G1368" s="58" t="s">
        <v>19</v>
      </c>
      <c r="H1368" s="58">
        <v>14</v>
      </c>
      <c r="I1368" s="58" t="s">
        <v>1585</v>
      </c>
      <c r="J1368" s="58" t="s">
        <v>1594</v>
      </c>
      <c r="K1368" s="60">
        <v>45042</v>
      </c>
      <c r="L1368" s="58" t="s">
        <v>24</v>
      </c>
      <c r="M1368" s="60">
        <v>45085</v>
      </c>
      <c r="N1368" s="58" t="s">
        <v>1668</v>
      </c>
      <c r="O1368" s="58">
        <v>2000</v>
      </c>
      <c r="P1368" s="58">
        <v>43</v>
      </c>
      <c r="Q1368" s="59" t="s">
        <v>1617</v>
      </c>
      <c r="R1368" s="58">
        <v>2023</v>
      </c>
      <c r="S1368" s="58">
        <v>6</v>
      </c>
    </row>
    <row r="1369" spans="1:19" x14ac:dyDescent="0.25">
      <c r="A1369" s="58">
        <v>3756</v>
      </c>
      <c r="B1369" s="58" t="s">
        <v>401</v>
      </c>
      <c r="C1369" s="58" t="s">
        <v>13</v>
      </c>
      <c r="D1369" s="60">
        <v>37657</v>
      </c>
      <c r="E1369" s="58">
        <v>23</v>
      </c>
      <c r="F1369" s="58" t="s">
        <v>1591</v>
      </c>
      <c r="G1369" s="58" t="s">
        <v>21</v>
      </c>
      <c r="H1369" s="58">
        <v>10</v>
      </c>
      <c r="I1369" s="58" t="s">
        <v>1581</v>
      </c>
      <c r="J1369" s="58" t="s">
        <v>1594</v>
      </c>
      <c r="K1369" s="60">
        <v>45047</v>
      </c>
      <c r="L1369" s="58" t="s">
        <v>24</v>
      </c>
      <c r="M1369" s="60">
        <v>45086</v>
      </c>
      <c r="N1369" s="58" t="s">
        <v>1668</v>
      </c>
      <c r="O1369" s="58">
        <v>2700</v>
      </c>
      <c r="P1369" s="58">
        <v>39</v>
      </c>
      <c r="Q1369" s="59" t="s">
        <v>1617</v>
      </c>
      <c r="R1369" s="58">
        <v>2023</v>
      </c>
      <c r="S1369" s="58">
        <v>6</v>
      </c>
    </row>
    <row r="1370" spans="1:19" x14ac:dyDescent="0.25">
      <c r="A1370" s="58">
        <v>1097</v>
      </c>
      <c r="B1370" s="58" t="s">
        <v>1441</v>
      </c>
      <c r="C1370" s="58" t="s">
        <v>13</v>
      </c>
      <c r="D1370" s="60">
        <v>29050</v>
      </c>
      <c r="E1370" s="58">
        <v>47</v>
      </c>
      <c r="F1370" s="58" t="s">
        <v>31</v>
      </c>
      <c r="G1370" s="58" t="s">
        <v>18</v>
      </c>
      <c r="H1370" s="58">
        <v>16</v>
      </c>
      <c r="I1370" s="58" t="s">
        <v>1588</v>
      </c>
      <c r="J1370" s="58" t="s">
        <v>1594</v>
      </c>
      <c r="K1370" s="60">
        <v>45407</v>
      </c>
      <c r="L1370" s="58" t="s">
        <v>24</v>
      </c>
      <c r="M1370" s="60">
        <v>45456</v>
      </c>
      <c r="N1370" s="58" t="s">
        <v>1668</v>
      </c>
      <c r="O1370" s="58">
        <v>3100</v>
      </c>
      <c r="P1370" s="58">
        <v>49</v>
      </c>
      <c r="Q1370" s="59" t="s">
        <v>1617</v>
      </c>
      <c r="R1370" s="58">
        <v>2024</v>
      </c>
      <c r="S1370" s="58">
        <v>6</v>
      </c>
    </row>
    <row r="1371" spans="1:19" x14ac:dyDescent="0.25">
      <c r="A1371" s="58">
        <v>1277</v>
      </c>
      <c r="B1371" s="58" t="s">
        <v>1388</v>
      </c>
      <c r="C1371" s="58" t="s">
        <v>13</v>
      </c>
      <c r="D1371" s="60">
        <v>28399</v>
      </c>
      <c r="E1371" s="58">
        <v>48</v>
      </c>
      <c r="F1371" s="58" t="s">
        <v>31</v>
      </c>
      <c r="G1371" s="58" t="s">
        <v>19</v>
      </c>
      <c r="H1371" s="58">
        <v>19</v>
      </c>
      <c r="I1371" s="58" t="s">
        <v>1587</v>
      </c>
      <c r="J1371" s="58" t="s">
        <v>1594</v>
      </c>
      <c r="K1371" s="60">
        <v>45038</v>
      </c>
      <c r="L1371" s="58" t="s">
        <v>24</v>
      </c>
      <c r="M1371" s="60">
        <v>45090</v>
      </c>
      <c r="N1371" s="58" t="s">
        <v>1668</v>
      </c>
      <c r="O1371" s="58">
        <v>3000</v>
      </c>
      <c r="P1371" s="58">
        <v>52</v>
      </c>
      <c r="Q1371" s="59" t="s">
        <v>1617</v>
      </c>
      <c r="R1371" s="58">
        <v>2023</v>
      </c>
      <c r="S1371" s="58">
        <v>6</v>
      </c>
    </row>
    <row r="1372" spans="1:19" x14ac:dyDescent="0.25">
      <c r="A1372" s="58">
        <v>1486</v>
      </c>
      <c r="B1372" s="58" t="s">
        <v>889</v>
      </c>
      <c r="C1372" s="58" t="s">
        <v>13</v>
      </c>
      <c r="D1372" s="60">
        <v>28421</v>
      </c>
      <c r="E1372" s="58">
        <v>48</v>
      </c>
      <c r="F1372" s="58" t="s">
        <v>31</v>
      </c>
      <c r="G1372" s="58" t="s">
        <v>21</v>
      </c>
      <c r="H1372" s="58">
        <v>0</v>
      </c>
      <c r="I1372" s="58" t="s">
        <v>1579</v>
      </c>
      <c r="J1372" s="58" t="s">
        <v>1594</v>
      </c>
      <c r="K1372" s="60">
        <v>45055</v>
      </c>
      <c r="L1372" s="58" t="s">
        <v>24</v>
      </c>
      <c r="M1372" s="60">
        <v>45087</v>
      </c>
      <c r="N1372" s="58" t="s">
        <v>1668</v>
      </c>
      <c r="O1372" s="58">
        <v>2100</v>
      </c>
      <c r="P1372" s="58">
        <v>32</v>
      </c>
      <c r="Q1372" s="59" t="s">
        <v>1617</v>
      </c>
      <c r="R1372" s="58">
        <v>2023</v>
      </c>
      <c r="S1372" s="58">
        <v>6</v>
      </c>
    </row>
    <row r="1373" spans="1:19" x14ac:dyDescent="0.25">
      <c r="A1373" s="58">
        <v>1615</v>
      </c>
      <c r="B1373" s="58" t="s">
        <v>896</v>
      </c>
      <c r="C1373" s="58" t="s">
        <v>13</v>
      </c>
      <c r="D1373" s="60">
        <v>27895</v>
      </c>
      <c r="E1373" s="58">
        <v>50</v>
      </c>
      <c r="F1373" s="58" t="s">
        <v>31</v>
      </c>
      <c r="G1373" s="58" t="s">
        <v>15</v>
      </c>
      <c r="H1373" s="58">
        <v>13</v>
      </c>
      <c r="I1373" s="58" t="s">
        <v>1583</v>
      </c>
      <c r="J1373" s="58" t="s">
        <v>1594</v>
      </c>
      <c r="K1373" s="60">
        <v>45401</v>
      </c>
      <c r="L1373" s="58" t="s">
        <v>24</v>
      </c>
      <c r="M1373" s="60">
        <v>45453</v>
      </c>
      <c r="N1373" s="58" t="s">
        <v>1668</v>
      </c>
      <c r="O1373" s="58">
        <v>3300</v>
      </c>
      <c r="P1373" s="58">
        <v>52</v>
      </c>
      <c r="Q1373" s="59" t="s">
        <v>1617</v>
      </c>
      <c r="R1373" s="58">
        <v>2024</v>
      </c>
      <c r="S1373" s="58">
        <v>6</v>
      </c>
    </row>
    <row r="1374" spans="1:19" x14ac:dyDescent="0.25">
      <c r="A1374" s="58">
        <v>1901</v>
      </c>
      <c r="B1374" s="58" t="s">
        <v>1075</v>
      </c>
      <c r="C1374" s="58" t="s">
        <v>13</v>
      </c>
      <c r="D1374" s="60">
        <v>30119</v>
      </c>
      <c r="E1374" s="58">
        <v>44</v>
      </c>
      <c r="F1374" s="58" t="s">
        <v>31</v>
      </c>
      <c r="G1374" s="58" t="s">
        <v>15</v>
      </c>
      <c r="H1374" s="58">
        <v>12</v>
      </c>
      <c r="I1374" s="58" t="s">
        <v>1581</v>
      </c>
      <c r="J1374" s="58" t="s">
        <v>1594</v>
      </c>
      <c r="K1374" s="60">
        <v>45047</v>
      </c>
      <c r="L1374" s="58" t="s">
        <v>24</v>
      </c>
      <c r="M1374" s="60">
        <v>45103</v>
      </c>
      <c r="N1374" s="58" t="s">
        <v>1668</v>
      </c>
      <c r="O1374" s="58">
        <v>2800</v>
      </c>
      <c r="P1374" s="58">
        <v>56</v>
      </c>
      <c r="Q1374" s="59" t="s">
        <v>1617</v>
      </c>
      <c r="R1374" s="58">
        <v>2023</v>
      </c>
      <c r="S1374" s="58">
        <v>6</v>
      </c>
    </row>
    <row r="1375" spans="1:19" x14ac:dyDescent="0.25">
      <c r="A1375" s="58">
        <v>1446</v>
      </c>
      <c r="B1375" s="58" t="s">
        <v>1457</v>
      </c>
      <c r="C1375" s="58" t="s">
        <v>28</v>
      </c>
      <c r="D1375" s="60">
        <v>32889</v>
      </c>
      <c r="E1375" s="58">
        <v>36</v>
      </c>
      <c r="F1375" s="58" t="s">
        <v>14</v>
      </c>
      <c r="G1375" s="58" t="s">
        <v>19</v>
      </c>
      <c r="H1375" s="58">
        <v>11</v>
      </c>
      <c r="I1375" s="58" t="s">
        <v>1589</v>
      </c>
      <c r="J1375" s="58" t="s">
        <v>1594</v>
      </c>
      <c r="K1375" s="60">
        <v>45408</v>
      </c>
      <c r="L1375" s="58" t="s">
        <v>24</v>
      </c>
      <c r="M1375" s="60">
        <v>45468</v>
      </c>
      <c r="N1375" s="58" t="s">
        <v>1668</v>
      </c>
      <c r="O1375" s="58">
        <v>3200</v>
      </c>
      <c r="P1375" s="58">
        <v>60</v>
      </c>
      <c r="Q1375" s="59" t="s">
        <v>1617</v>
      </c>
      <c r="R1375" s="58">
        <v>2024</v>
      </c>
      <c r="S1375" s="58">
        <v>6</v>
      </c>
    </row>
    <row r="1376" spans="1:19" x14ac:dyDescent="0.25">
      <c r="A1376" s="58">
        <v>3198</v>
      </c>
      <c r="B1376" s="58" t="s">
        <v>394</v>
      </c>
      <c r="C1376" s="58" t="s">
        <v>28</v>
      </c>
      <c r="D1376" s="60">
        <v>32182</v>
      </c>
      <c r="E1376" s="58">
        <v>38</v>
      </c>
      <c r="F1376" s="58" t="s">
        <v>14</v>
      </c>
      <c r="G1376" s="58" t="s">
        <v>21</v>
      </c>
      <c r="H1376" s="58">
        <v>10</v>
      </c>
      <c r="I1376" s="58" t="s">
        <v>1584</v>
      </c>
      <c r="J1376" s="58" t="s">
        <v>1594</v>
      </c>
      <c r="K1376" s="60">
        <v>45025</v>
      </c>
      <c r="L1376" s="58" t="s">
        <v>24</v>
      </c>
      <c r="M1376" s="60">
        <v>45083</v>
      </c>
      <c r="N1376" s="58" t="s">
        <v>1668</v>
      </c>
      <c r="O1376" s="58">
        <v>2200</v>
      </c>
      <c r="P1376" s="58">
        <v>58</v>
      </c>
      <c r="Q1376" s="59" t="s">
        <v>1617</v>
      </c>
      <c r="R1376" s="58">
        <v>2023</v>
      </c>
      <c r="S1376" s="58">
        <v>6</v>
      </c>
    </row>
    <row r="1377" spans="1:19" x14ac:dyDescent="0.25">
      <c r="A1377" s="58">
        <v>3487</v>
      </c>
      <c r="B1377" s="58" t="s">
        <v>268</v>
      </c>
      <c r="C1377" s="58" t="s">
        <v>28</v>
      </c>
      <c r="D1377" s="60">
        <v>31960</v>
      </c>
      <c r="E1377" s="58">
        <v>39</v>
      </c>
      <c r="F1377" s="58" t="s">
        <v>14</v>
      </c>
      <c r="G1377" s="58" t="s">
        <v>15</v>
      </c>
      <c r="H1377" s="58">
        <v>11</v>
      </c>
      <c r="I1377" s="58" t="s">
        <v>1583</v>
      </c>
      <c r="J1377" s="58" t="s">
        <v>1594</v>
      </c>
      <c r="K1377" s="60">
        <v>45048</v>
      </c>
      <c r="L1377" s="58" t="s">
        <v>24</v>
      </c>
      <c r="M1377" s="60">
        <v>45085</v>
      </c>
      <c r="N1377" s="58" t="s">
        <v>1668</v>
      </c>
      <c r="O1377" s="58">
        <v>2500</v>
      </c>
      <c r="P1377" s="58">
        <v>37</v>
      </c>
      <c r="Q1377" s="59" t="s">
        <v>1617</v>
      </c>
      <c r="R1377" s="58">
        <v>2023</v>
      </c>
      <c r="S1377" s="58">
        <v>6</v>
      </c>
    </row>
    <row r="1378" spans="1:19" x14ac:dyDescent="0.25">
      <c r="A1378" s="58">
        <v>1764</v>
      </c>
      <c r="B1378" s="58" t="s">
        <v>596</v>
      </c>
      <c r="C1378" s="58" t="s">
        <v>28</v>
      </c>
      <c r="D1378" s="60">
        <v>36613</v>
      </c>
      <c r="E1378" s="58">
        <v>26</v>
      </c>
      <c r="F1378" s="58" t="s">
        <v>1591</v>
      </c>
      <c r="G1378" s="58" t="s">
        <v>19</v>
      </c>
      <c r="H1378" s="58">
        <v>0</v>
      </c>
      <c r="I1378" s="58" t="s">
        <v>1579</v>
      </c>
      <c r="J1378" s="58" t="s">
        <v>1594</v>
      </c>
      <c r="K1378" s="60">
        <v>45420</v>
      </c>
      <c r="L1378" s="58" t="s">
        <v>24</v>
      </c>
      <c r="M1378" s="60">
        <v>45450</v>
      </c>
      <c r="N1378" s="58" t="s">
        <v>1668</v>
      </c>
      <c r="O1378" s="58">
        <v>2100</v>
      </c>
      <c r="P1378" s="58">
        <v>30</v>
      </c>
      <c r="Q1378" s="59" t="s">
        <v>1617</v>
      </c>
      <c r="R1378" s="58">
        <v>2024</v>
      </c>
      <c r="S1378" s="58">
        <v>6</v>
      </c>
    </row>
    <row r="1379" spans="1:19" x14ac:dyDescent="0.25">
      <c r="A1379" s="58">
        <v>1798</v>
      </c>
      <c r="B1379" s="58" t="s">
        <v>1332</v>
      </c>
      <c r="C1379" s="58" t="s">
        <v>28</v>
      </c>
      <c r="D1379" s="60">
        <v>35365</v>
      </c>
      <c r="E1379" s="58">
        <v>29</v>
      </c>
      <c r="F1379" s="58" t="s">
        <v>1591</v>
      </c>
      <c r="G1379" s="58" t="s">
        <v>21</v>
      </c>
      <c r="H1379" s="58">
        <v>4</v>
      </c>
      <c r="I1379" s="58" t="s">
        <v>1578</v>
      </c>
      <c r="J1379" s="58" t="s">
        <v>1594</v>
      </c>
      <c r="K1379" s="60">
        <v>45037</v>
      </c>
      <c r="L1379" s="58" t="s">
        <v>24</v>
      </c>
      <c r="M1379" s="60">
        <v>45097</v>
      </c>
      <c r="N1379" s="58" t="s">
        <v>1668</v>
      </c>
      <c r="O1379" s="58">
        <v>2000</v>
      </c>
      <c r="P1379" s="58">
        <v>60</v>
      </c>
      <c r="Q1379" s="59" t="s">
        <v>1617</v>
      </c>
      <c r="R1379" s="58">
        <v>2023</v>
      </c>
      <c r="S1379" s="58">
        <v>6</v>
      </c>
    </row>
    <row r="1380" spans="1:19" x14ac:dyDescent="0.25">
      <c r="A1380" s="58">
        <v>1843</v>
      </c>
      <c r="B1380" s="58" t="s">
        <v>987</v>
      </c>
      <c r="C1380" s="58" t="s">
        <v>28</v>
      </c>
      <c r="D1380" s="60">
        <v>35764</v>
      </c>
      <c r="E1380" s="58">
        <v>28</v>
      </c>
      <c r="F1380" s="58" t="s">
        <v>1591</v>
      </c>
      <c r="G1380" s="58" t="s">
        <v>18</v>
      </c>
      <c r="H1380" s="58">
        <v>10</v>
      </c>
      <c r="I1380" s="58" t="s">
        <v>1587</v>
      </c>
      <c r="J1380" s="58" t="s">
        <v>1594</v>
      </c>
      <c r="K1380" s="60">
        <v>45417</v>
      </c>
      <c r="L1380" s="58" t="s">
        <v>24</v>
      </c>
      <c r="M1380" s="60">
        <v>45449</v>
      </c>
      <c r="N1380" s="58" t="s">
        <v>1668</v>
      </c>
      <c r="O1380" s="58">
        <v>2200</v>
      </c>
      <c r="P1380" s="58">
        <v>32</v>
      </c>
      <c r="Q1380" s="59" t="s">
        <v>1617</v>
      </c>
      <c r="R1380" s="58">
        <v>2024</v>
      </c>
      <c r="S1380" s="58">
        <v>6</v>
      </c>
    </row>
    <row r="1381" spans="1:19" x14ac:dyDescent="0.25">
      <c r="A1381" s="58">
        <v>1952</v>
      </c>
      <c r="B1381" s="58" t="s">
        <v>485</v>
      </c>
      <c r="C1381" s="58" t="s">
        <v>28</v>
      </c>
      <c r="D1381" s="60">
        <v>35582</v>
      </c>
      <c r="E1381" s="58">
        <v>29</v>
      </c>
      <c r="F1381" s="58" t="s">
        <v>1591</v>
      </c>
      <c r="G1381" s="58" t="s">
        <v>19</v>
      </c>
      <c r="H1381" s="58">
        <v>18</v>
      </c>
      <c r="I1381" s="58" t="s">
        <v>1586</v>
      </c>
      <c r="J1381" s="58" t="s">
        <v>1594</v>
      </c>
      <c r="K1381" s="60">
        <v>45073</v>
      </c>
      <c r="L1381" s="58" t="s">
        <v>24</v>
      </c>
      <c r="M1381" s="60">
        <v>45105</v>
      </c>
      <c r="N1381" s="58" t="s">
        <v>1668</v>
      </c>
      <c r="O1381" s="58">
        <v>3000</v>
      </c>
      <c r="P1381" s="58">
        <v>32</v>
      </c>
      <c r="Q1381" s="59" t="s">
        <v>1617</v>
      </c>
      <c r="R1381" s="58">
        <v>2023</v>
      </c>
      <c r="S1381" s="58">
        <v>6</v>
      </c>
    </row>
    <row r="1382" spans="1:19" x14ac:dyDescent="0.25">
      <c r="A1382" s="58">
        <v>2683</v>
      </c>
      <c r="B1382" s="58" t="s">
        <v>721</v>
      </c>
      <c r="C1382" s="58" t="s">
        <v>28</v>
      </c>
      <c r="D1382" s="60">
        <v>35133</v>
      </c>
      <c r="E1382" s="58">
        <v>30</v>
      </c>
      <c r="F1382" s="58" t="s">
        <v>1591</v>
      </c>
      <c r="G1382" s="58" t="s">
        <v>18</v>
      </c>
      <c r="H1382" s="58">
        <v>9</v>
      </c>
      <c r="I1382" s="58" t="s">
        <v>1584</v>
      </c>
      <c r="J1382" s="58" t="s">
        <v>1594</v>
      </c>
      <c r="K1382" s="60">
        <v>45428</v>
      </c>
      <c r="L1382" s="58" t="s">
        <v>24</v>
      </c>
      <c r="M1382" s="60">
        <v>45459</v>
      </c>
      <c r="N1382" s="58" t="s">
        <v>1668</v>
      </c>
      <c r="O1382" s="58">
        <v>3000</v>
      </c>
      <c r="P1382" s="58">
        <v>31</v>
      </c>
      <c r="Q1382" s="59" t="s">
        <v>1617</v>
      </c>
      <c r="R1382" s="58">
        <v>2024</v>
      </c>
      <c r="S1382" s="58">
        <v>6</v>
      </c>
    </row>
    <row r="1383" spans="1:19" x14ac:dyDescent="0.25">
      <c r="A1383" s="58">
        <v>2786</v>
      </c>
      <c r="B1383" s="58" t="s">
        <v>1092</v>
      </c>
      <c r="C1383" s="58" t="s">
        <v>28</v>
      </c>
      <c r="D1383" s="60">
        <v>38007</v>
      </c>
      <c r="E1383" s="58">
        <v>22</v>
      </c>
      <c r="F1383" s="58" t="s">
        <v>1591</v>
      </c>
      <c r="G1383" s="58" t="s">
        <v>21</v>
      </c>
      <c r="H1383" s="58">
        <v>20</v>
      </c>
      <c r="I1383" s="58" t="s">
        <v>1580</v>
      </c>
      <c r="J1383" s="58" t="s">
        <v>1594</v>
      </c>
      <c r="K1383" s="60">
        <v>45045</v>
      </c>
      <c r="L1383" s="58" t="s">
        <v>24</v>
      </c>
      <c r="M1383" s="60">
        <v>45086</v>
      </c>
      <c r="N1383" s="58" t="s">
        <v>1668</v>
      </c>
      <c r="O1383" s="58">
        <v>3400</v>
      </c>
      <c r="P1383" s="58">
        <v>41</v>
      </c>
      <c r="Q1383" s="59" t="s">
        <v>1617</v>
      </c>
      <c r="R1383" s="58">
        <v>2023</v>
      </c>
      <c r="S1383" s="58">
        <v>6</v>
      </c>
    </row>
    <row r="1384" spans="1:19" x14ac:dyDescent="0.25">
      <c r="A1384" s="58">
        <v>3432</v>
      </c>
      <c r="B1384" s="58" t="s">
        <v>408</v>
      </c>
      <c r="C1384" s="58" t="s">
        <v>28</v>
      </c>
      <c r="D1384" s="60">
        <v>37078</v>
      </c>
      <c r="E1384" s="58">
        <v>25</v>
      </c>
      <c r="F1384" s="58" t="s">
        <v>1591</v>
      </c>
      <c r="G1384" s="58" t="s">
        <v>15</v>
      </c>
      <c r="H1384" s="58">
        <v>4</v>
      </c>
      <c r="I1384" s="58" t="s">
        <v>1584</v>
      </c>
      <c r="J1384" s="58" t="s">
        <v>1594</v>
      </c>
      <c r="K1384" s="60">
        <v>45063</v>
      </c>
      <c r="L1384" s="58" t="s">
        <v>24</v>
      </c>
      <c r="M1384" s="60">
        <v>45098</v>
      </c>
      <c r="N1384" s="58" t="s">
        <v>1668</v>
      </c>
      <c r="O1384" s="58">
        <v>2000</v>
      </c>
      <c r="P1384" s="58">
        <v>35</v>
      </c>
      <c r="Q1384" s="59" t="s">
        <v>1617</v>
      </c>
      <c r="R1384" s="58">
        <v>2023</v>
      </c>
      <c r="S1384" s="58">
        <v>6</v>
      </c>
    </row>
    <row r="1385" spans="1:19" x14ac:dyDescent="0.25">
      <c r="A1385" s="58">
        <v>3438</v>
      </c>
      <c r="B1385" s="58" t="s">
        <v>409</v>
      </c>
      <c r="C1385" s="58" t="s">
        <v>28</v>
      </c>
      <c r="D1385" s="60">
        <v>37272</v>
      </c>
      <c r="E1385" s="58">
        <v>24</v>
      </c>
      <c r="F1385" s="58" t="s">
        <v>1591</v>
      </c>
      <c r="G1385" s="58" t="s">
        <v>15</v>
      </c>
      <c r="H1385" s="58">
        <v>1</v>
      </c>
      <c r="I1385" s="58" t="s">
        <v>1586</v>
      </c>
      <c r="J1385" s="58" t="s">
        <v>1594</v>
      </c>
      <c r="K1385" s="60">
        <v>45071</v>
      </c>
      <c r="L1385" s="58" t="s">
        <v>24</v>
      </c>
      <c r="M1385" s="60">
        <v>45104</v>
      </c>
      <c r="N1385" s="58" t="s">
        <v>1668</v>
      </c>
      <c r="O1385" s="58">
        <v>3300</v>
      </c>
      <c r="P1385" s="58">
        <v>33</v>
      </c>
      <c r="Q1385" s="59" t="s">
        <v>1617</v>
      </c>
      <c r="R1385" s="58">
        <v>2023</v>
      </c>
      <c r="S1385" s="58">
        <v>6</v>
      </c>
    </row>
    <row r="1386" spans="1:19" x14ac:dyDescent="0.25">
      <c r="A1386" s="58">
        <v>3485</v>
      </c>
      <c r="B1386" s="58" t="s">
        <v>763</v>
      </c>
      <c r="C1386" s="58" t="s">
        <v>28</v>
      </c>
      <c r="D1386" s="60">
        <v>37829</v>
      </c>
      <c r="E1386" s="58">
        <v>23</v>
      </c>
      <c r="F1386" s="58" t="s">
        <v>1591</v>
      </c>
      <c r="G1386" s="58" t="s">
        <v>15</v>
      </c>
      <c r="H1386" s="58">
        <v>11</v>
      </c>
      <c r="I1386" s="58" t="s">
        <v>1581</v>
      </c>
      <c r="J1386" s="58" t="s">
        <v>1594</v>
      </c>
      <c r="K1386" s="60">
        <v>45061</v>
      </c>
      <c r="L1386" s="58" t="s">
        <v>24</v>
      </c>
      <c r="M1386" s="60">
        <v>45095</v>
      </c>
      <c r="N1386" s="58" t="s">
        <v>1668</v>
      </c>
      <c r="O1386" s="58">
        <v>3700</v>
      </c>
      <c r="P1386" s="58">
        <v>34</v>
      </c>
      <c r="Q1386" s="59" t="s">
        <v>1617</v>
      </c>
      <c r="R1386" s="58">
        <v>2023</v>
      </c>
      <c r="S1386" s="58">
        <v>6</v>
      </c>
    </row>
    <row r="1387" spans="1:19" x14ac:dyDescent="0.25">
      <c r="A1387" s="58">
        <v>3532</v>
      </c>
      <c r="B1387" s="58" t="s">
        <v>1488</v>
      </c>
      <c r="C1387" s="58" t="s">
        <v>28</v>
      </c>
      <c r="D1387" s="60">
        <v>34759</v>
      </c>
      <c r="E1387" s="58">
        <v>31</v>
      </c>
      <c r="F1387" s="58" t="s">
        <v>1591</v>
      </c>
      <c r="G1387" s="58" t="s">
        <v>18</v>
      </c>
      <c r="H1387" s="58">
        <v>20</v>
      </c>
      <c r="I1387" s="58" t="s">
        <v>1589</v>
      </c>
      <c r="J1387" s="58" t="s">
        <v>1594</v>
      </c>
      <c r="K1387" s="60">
        <v>45410</v>
      </c>
      <c r="L1387" s="58" t="s">
        <v>24</v>
      </c>
      <c r="M1387" s="60">
        <v>45449</v>
      </c>
      <c r="N1387" s="58" t="s">
        <v>1668</v>
      </c>
      <c r="O1387" s="58">
        <v>3700</v>
      </c>
      <c r="P1387" s="58">
        <v>39</v>
      </c>
      <c r="Q1387" s="59" t="s">
        <v>1617</v>
      </c>
      <c r="R1387" s="58">
        <v>2024</v>
      </c>
      <c r="S1387" s="58">
        <v>6</v>
      </c>
    </row>
    <row r="1388" spans="1:19" x14ac:dyDescent="0.25">
      <c r="A1388" s="58">
        <v>3544</v>
      </c>
      <c r="B1388" s="58" t="s">
        <v>1113</v>
      </c>
      <c r="C1388" s="58" t="s">
        <v>28</v>
      </c>
      <c r="D1388" s="60">
        <v>36685</v>
      </c>
      <c r="E1388" s="58">
        <v>26</v>
      </c>
      <c r="F1388" s="58" t="s">
        <v>1591</v>
      </c>
      <c r="G1388" s="58" t="s">
        <v>15</v>
      </c>
      <c r="H1388" s="58">
        <v>4</v>
      </c>
      <c r="I1388" s="58" t="s">
        <v>1584</v>
      </c>
      <c r="J1388" s="58" t="s">
        <v>1594</v>
      </c>
      <c r="K1388" s="60">
        <v>45394</v>
      </c>
      <c r="L1388" s="58" t="s">
        <v>24</v>
      </c>
      <c r="M1388" s="60">
        <v>45445</v>
      </c>
      <c r="N1388" s="58" t="s">
        <v>1668</v>
      </c>
      <c r="O1388" s="58">
        <v>2200</v>
      </c>
      <c r="P1388" s="58">
        <v>51</v>
      </c>
      <c r="Q1388" s="59" t="s">
        <v>1617</v>
      </c>
      <c r="R1388" s="58">
        <v>2024</v>
      </c>
      <c r="S1388" s="58">
        <v>6</v>
      </c>
    </row>
    <row r="1389" spans="1:19" x14ac:dyDescent="0.25">
      <c r="A1389" s="58">
        <v>1526</v>
      </c>
      <c r="B1389" s="58" t="s">
        <v>611</v>
      </c>
      <c r="C1389" s="58" t="s">
        <v>28</v>
      </c>
      <c r="D1389" s="60">
        <v>30076</v>
      </c>
      <c r="E1389" s="58">
        <v>44</v>
      </c>
      <c r="F1389" s="58" t="s">
        <v>31</v>
      </c>
      <c r="G1389" s="58" t="s">
        <v>18</v>
      </c>
      <c r="H1389" s="58">
        <v>4</v>
      </c>
      <c r="I1389" s="58" t="s">
        <v>1580</v>
      </c>
      <c r="J1389" s="58" t="s">
        <v>1594</v>
      </c>
      <c r="K1389" s="60">
        <v>45055</v>
      </c>
      <c r="L1389" s="58" t="s">
        <v>24</v>
      </c>
      <c r="M1389" s="60">
        <v>45102</v>
      </c>
      <c r="N1389" s="58" t="s">
        <v>1668</v>
      </c>
      <c r="O1389" s="58">
        <v>2000</v>
      </c>
      <c r="P1389" s="58">
        <v>47</v>
      </c>
      <c r="Q1389" s="59" t="s">
        <v>1617</v>
      </c>
      <c r="R1389" s="58">
        <v>2023</v>
      </c>
      <c r="S1389" s="58">
        <v>6</v>
      </c>
    </row>
    <row r="1390" spans="1:19" x14ac:dyDescent="0.25">
      <c r="A1390" s="58">
        <v>2393</v>
      </c>
      <c r="B1390" s="58" t="s">
        <v>841</v>
      </c>
      <c r="C1390" s="58" t="s">
        <v>28</v>
      </c>
      <c r="D1390" s="60">
        <v>28818</v>
      </c>
      <c r="E1390" s="58">
        <v>47</v>
      </c>
      <c r="F1390" s="58" t="s">
        <v>31</v>
      </c>
      <c r="G1390" s="58" t="s">
        <v>21</v>
      </c>
      <c r="H1390" s="58">
        <v>8</v>
      </c>
      <c r="I1390" s="58" t="s">
        <v>1583</v>
      </c>
      <c r="J1390" s="58" t="s">
        <v>1594</v>
      </c>
      <c r="K1390" s="60">
        <v>45048</v>
      </c>
      <c r="L1390" s="58" t="s">
        <v>24</v>
      </c>
      <c r="M1390" s="60">
        <v>45107</v>
      </c>
      <c r="N1390" s="58" t="s">
        <v>1668</v>
      </c>
      <c r="O1390" s="58">
        <v>2300</v>
      </c>
      <c r="P1390" s="58">
        <v>59</v>
      </c>
      <c r="Q1390" s="59" t="s">
        <v>1617</v>
      </c>
      <c r="R1390" s="58">
        <v>2023</v>
      </c>
      <c r="S1390" s="58">
        <v>6</v>
      </c>
    </row>
    <row r="1391" spans="1:19" x14ac:dyDescent="0.25">
      <c r="A1391" s="58">
        <v>3085</v>
      </c>
      <c r="B1391" s="58" t="s">
        <v>491</v>
      </c>
      <c r="C1391" s="58" t="s">
        <v>28</v>
      </c>
      <c r="D1391" s="60">
        <v>29592</v>
      </c>
      <c r="E1391" s="58">
        <v>45</v>
      </c>
      <c r="F1391" s="58" t="s">
        <v>31</v>
      </c>
      <c r="G1391" s="58" t="s">
        <v>19</v>
      </c>
      <c r="H1391" s="58">
        <v>7</v>
      </c>
      <c r="I1391" s="58" t="s">
        <v>1579</v>
      </c>
      <c r="J1391" s="58" t="s">
        <v>1594</v>
      </c>
      <c r="K1391" s="60">
        <v>45428</v>
      </c>
      <c r="L1391" s="58" t="s">
        <v>24</v>
      </c>
      <c r="M1391" s="60">
        <v>45471</v>
      </c>
      <c r="N1391" s="58" t="s">
        <v>1668</v>
      </c>
      <c r="O1391" s="58">
        <v>3700</v>
      </c>
      <c r="P1391" s="58">
        <v>43</v>
      </c>
      <c r="Q1391" s="59" t="s">
        <v>1617</v>
      </c>
      <c r="R1391" s="58">
        <v>2024</v>
      </c>
      <c r="S1391" s="58">
        <v>6</v>
      </c>
    </row>
    <row r="1392" spans="1:19" x14ac:dyDescent="0.25">
      <c r="A1392" s="58">
        <v>3306</v>
      </c>
      <c r="B1392" s="58" t="s">
        <v>754</v>
      </c>
      <c r="C1392" s="58" t="s">
        <v>28</v>
      </c>
      <c r="D1392" s="60">
        <v>29199</v>
      </c>
      <c r="E1392" s="58">
        <v>46</v>
      </c>
      <c r="F1392" s="58" t="s">
        <v>31</v>
      </c>
      <c r="G1392" s="58" t="s">
        <v>19</v>
      </c>
      <c r="H1392" s="58">
        <v>16</v>
      </c>
      <c r="I1392" s="58" t="s">
        <v>1584</v>
      </c>
      <c r="J1392" s="58" t="s">
        <v>1594</v>
      </c>
      <c r="K1392" s="60">
        <v>45410</v>
      </c>
      <c r="L1392" s="58" t="s">
        <v>24</v>
      </c>
      <c r="M1392" s="60">
        <v>45447</v>
      </c>
      <c r="N1392" s="58" t="s">
        <v>1668</v>
      </c>
      <c r="O1392" s="58">
        <v>2900</v>
      </c>
      <c r="P1392" s="58">
        <v>37</v>
      </c>
      <c r="Q1392" s="59" t="s">
        <v>1617</v>
      </c>
      <c r="R1392" s="58">
        <v>2024</v>
      </c>
      <c r="S1392" s="58">
        <v>6</v>
      </c>
    </row>
    <row r="1393" spans="1:19" x14ac:dyDescent="0.25">
      <c r="A1393" s="58">
        <v>3420</v>
      </c>
      <c r="B1393" s="58" t="s">
        <v>407</v>
      </c>
      <c r="C1393" s="58" t="s">
        <v>28</v>
      </c>
      <c r="D1393" s="60">
        <v>30629</v>
      </c>
      <c r="E1393" s="58">
        <v>42</v>
      </c>
      <c r="F1393" s="58" t="s">
        <v>31</v>
      </c>
      <c r="G1393" s="58" t="s">
        <v>21</v>
      </c>
      <c r="H1393" s="58">
        <v>4</v>
      </c>
      <c r="I1393" s="58" t="s">
        <v>1586</v>
      </c>
      <c r="J1393" s="58" t="s">
        <v>1594</v>
      </c>
      <c r="K1393" s="60">
        <v>45046</v>
      </c>
      <c r="L1393" s="58" t="s">
        <v>24</v>
      </c>
      <c r="M1393" s="60">
        <v>45102</v>
      </c>
      <c r="N1393" s="58" t="s">
        <v>1668</v>
      </c>
      <c r="O1393" s="58">
        <v>3600</v>
      </c>
      <c r="P1393" s="58">
        <v>56</v>
      </c>
      <c r="Q1393" s="59" t="s">
        <v>1617</v>
      </c>
      <c r="R1393" s="58">
        <v>2023</v>
      </c>
      <c r="S1393" s="58">
        <v>6</v>
      </c>
    </row>
    <row r="1394" spans="1:19" x14ac:dyDescent="0.25">
      <c r="A1394" s="58">
        <v>3619</v>
      </c>
      <c r="B1394" s="58" t="s">
        <v>1491</v>
      </c>
      <c r="C1394" s="58" t="s">
        <v>28</v>
      </c>
      <c r="D1394" s="60">
        <v>27552</v>
      </c>
      <c r="E1394" s="58">
        <v>51</v>
      </c>
      <c r="F1394" s="58" t="s">
        <v>31</v>
      </c>
      <c r="G1394" s="58" t="s">
        <v>19</v>
      </c>
      <c r="H1394" s="58">
        <v>7</v>
      </c>
      <c r="I1394" s="58" t="s">
        <v>1577</v>
      </c>
      <c r="J1394" s="58" t="s">
        <v>1594</v>
      </c>
      <c r="K1394" s="60">
        <v>45062</v>
      </c>
      <c r="L1394" s="58" t="s">
        <v>24</v>
      </c>
      <c r="M1394" s="60">
        <v>45104</v>
      </c>
      <c r="N1394" s="58" t="s">
        <v>1668</v>
      </c>
      <c r="O1394" s="58">
        <v>2200</v>
      </c>
      <c r="P1394" s="58">
        <v>42</v>
      </c>
      <c r="Q1394" s="59" t="s">
        <v>1617</v>
      </c>
      <c r="R1394" s="58">
        <v>2023</v>
      </c>
      <c r="S1394" s="58">
        <v>6</v>
      </c>
    </row>
    <row r="1395" spans="1:19" x14ac:dyDescent="0.25">
      <c r="A1395" s="58">
        <v>3811</v>
      </c>
      <c r="B1395" s="58" t="s">
        <v>1118</v>
      </c>
      <c r="C1395" s="58" t="s">
        <v>28</v>
      </c>
      <c r="D1395" s="60">
        <v>30055</v>
      </c>
      <c r="E1395" s="58">
        <v>44</v>
      </c>
      <c r="F1395" s="58" t="s">
        <v>31</v>
      </c>
      <c r="G1395" s="58" t="s">
        <v>21</v>
      </c>
      <c r="H1395" s="58">
        <v>15</v>
      </c>
      <c r="I1395" s="58" t="s">
        <v>1588</v>
      </c>
      <c r="J1395" s="58" t="s">
        <v>1594</v>
      </c>
      <c r="K1395" s="60">
        <v>45422</v>
      </c>
      <c r="L1395" s="58" t="s">
        <v>24</v>
      </c>
      <c r="M1395" s="60">
        <v>45468</v>
      </c>
      <c r="N1395" s="58" t="s">
        <v>1668</v>
      </c>
      <c r="O1395" s="58">
        <v>2000</v>
      </c>
      <c r="P1395" s="58">
        <v>46</v>
      </c>
      <c r="Q1395" s="59" t="s">
        <v>1617</v>
      </c>
      <c r="R1395" s="58">
        <v>2024</v>
      </c>
      <c r="S1395" s="58">
        <v>6</v>
      </c>
    </row>
    <row r="1396" spans="1:19" x14ac:dyDescent="0.25">
      <c r="A1396" s="58">
        <v>3908</v>
      </c>
      <c r="B1396" s="58" t="s">
        <v>816</v>
      </c>
      <c r="C1396" s="58" t="s">
        <v>28</v>
      </c>
      <c r="D1396" s="60">
        <v>28318</v>
      </c>
      <c r="E1396" s="58">
        <v>49</v>
      </c>
      <c r="F1396" s="58" t="s">
        <v>31</v>
      </c>
      <c r="G1396" s="58" t="s">
        <v>19</v>
      </c>
      <c r="H1396" s="58">
        <v>17</v>
      </c>
      <c r="I1396" s="58" t="s">
        <v>1576</v>
      </c>
      <c r="J1396" s="58" t="s">
        <v>1594</v>
      </c>
      <c r="K1396" s="60">
        <v>45396</v>
      </c>
      <c r="L1396" s="58" t="s">
        <v>24</v>
      </c>
      <c r="M1396" s="60">
        <v>45451</v>
      </c>
      <c r="N1396" s="58" t="s">
        <v>1668</v>
      </c>
      <c r="O1396" s="58">
        <v>3100</v>
      </c>
      <c r="P1396" s="58">
        <v>55</v>
      </c>
      <c r="Q1396" s="59" t="s">
        <v>1617</v>
      </c>
      <c r="R1396" s="58">
        <v>2024</v>
      </c>
      <c r="S1396" s="58">
        <v>6</v>
      </c>
    </row>
    <row r="1397" spans="1:19" x14ac:dyDescent="0.25">
      <c r="A1397" s="58">
        <v>2266</v>
      </c>
      <c r="B1397" s="58" t="s">
        <v>1136</v>
      </c>
      <c r="C1397" s="58" t="s">
        <v>28</v>
      </c>
      <c r="D1397" s="60">
        <v>36947</v>
      </c>
      <c r="E1397" s="58">
        <v>25</v>
      </c>
      <c r="F1397" s="58" t="s">
        <v>1591</v>
      </c>
      <c r="G1397" s="58" t="s">
        <v>18</v>
      </c>
      <c r="H1397" s="58">
        <v>14</v>
      </c>
      <c r="I1397" s="58" t="s">
        <v>1581</v>
      </c>
      <c r="J1397" s="58" t="s">
        <v>1594</v>
      </c>
      <c r="K1397" s="60">
        <v>45415</v>
      </c>
      <c r="L1397" s="58" t="s">
        <v>27</v>
      </c>
      <c r="M1397" s="60">
        <v>45450</v>
      </c>
      <c r="N1397" s="58" t="s">
        <v>1668</v>
      </c>
      <c r="O1397" s="58">
        <v>3900</v>
      </c>
      <c r="P1397" s="58">
        <v>35</v>
      </c>
      <c r="Q1397" s="59" t="s">
        <v>1617</v>
      </c>
      <c r="R1397" s="58">
        <v>2024</v>
      </c>
      <c r="S1397" s="58">
        <v>6</v>
      </c>
    </row>
    <row r="1398" spans="1:19" x14ac:dyDescent="0.25">
      <c r="A1398" s="58">
        <v>2521</v>
      </c>
      <c r="B1398" s="58" t="s">
        <v>596</v>
      </c>
      <c r="C1398" s="58" t="s">
        <v>28</v>
      </c>
      <c r="D1398" s="60">
        <v>37159</v>
      </c>
      <c r="E1398" s="58">
        <v>24</v>
      </c>
      <c r="F1398" s="58" t="s">
        <v>1591</v>
      </c>
      <c r="G1398" s="58" t="s">
        <v>19</v>
      </c>
      <c r="H1398" s="58">
        <v>14</v>
      </c>
      <c r="I1398" s="58" t="s">
        <v>1581</v>
      </c>
      <c r="J1398" s="58" t="s">
        <v>1594</v>
      </c>
      <c r="K1398" s="60">
        <v>45050</v>
      </c>
      <c r="L1398" s="58" t="s">
        <v>27</v>
      </c>
      <c r="M1398" s="60">
        <v>45080</v>
      </c>
      <c r="N1398" s="58" t="s">
        <v>1668</v>
      </c>
      <c r="O1398" s="58">
        <v>2100</v>
      </c>
      <c r="P1398" s="58">
        <v>30</v>
      </c>
      <c r="Q1398" s="59" t="s">
        <v>1617</v>
      </c>
      <c r="R1398" s="58">
        <v>2023</v>
      </c>
      <c r="S1398" s="58">
        <v>6</v>
      </c>
    </row>
    <row r="1399" spans="1:19" x14ac:dyDescent="0.25">
      <c r="A1399" s="58">
        <v>2523</v>
      </c>
      <c r="B1399" s="58" t="s">
        <v>1369</v>
      </c>
      <c r="C1399" s="58" t="s">
        <v>28</v>
      </c>
      <c r="D1399" s="60">
        <v>36880</v>
      </c>
      <c r="E1399" s="58">
        <v>25</v>
      </c>
      <c r="F1399" s="58" t="s">
        <v>1591</v>
      </c>
      <c r="G1399" s="58" t="s">
        <v>21</v>
      </c>
      <c r="H1399" s="58">
        <v>1</v>
      </c>
      <c r="I1399" s="58" t="s">
        <v>1582</v>
      </c>
      <c r="J1399" s="58" t="s">
        <v>1594</v>
      </c>
      <c r="K1399" s="60">
        <v>45428</v>
      </c>
      <c r="L1399" s="58" t="s">
        <v>27</v>
      </c>
      <c r="M1399" s="60">
        <v>45468</v>
      </c>
      <c r="N1399" s="58" t="s">
        <v>1668</v>
      </c>
      <c r="O1399" s="58">
        <v>3100</v>
      </c>
      <c r="P1399" s="58">
        <v>40</v>
      </c>
      <c r="Q1399" s="59" t="s">
        <v>1617</v>
      </c>
      <c r="R1399" s="58">
        <v>2024</v>
      </c>
      <c r="S1399" s="58">
        <v>6</v>
      </c>
    </row>
    <row r="1400" spans="1:19" x14ac:dyDescent="0.25">
      <c r="A1400" s="58">
        <v>3138</v>
      </c>
      <c r="B1400" s="58" t="s">
        <v>630</v>
      </c>
      <c r="C1400" s="58" t="s">
        <v>28</v>
      </c>
      <c r="D1400" s="60">
        <v>37248</v>
      </c>
      <c r="E1400" s="58">
        <v>24</v>
      </c>
      <c r="F1400" s="58" t="s">
        <v>1591</v>
      </c>
      <c r="G1400" s="58" t="s">
        <v>18</v>
      </c>
      <c r="H1400" s="58">
        <v>18</v>
      </c>
      <c r="I1400" s="58" t="s">
        <v>1583</v>
      </c>
      <c r="J1400" s="58" t="s">
        <v>1594</v>
      </c>
      <c r="K1400" s="60">
        <v>45410</v>
      </c>
      <c r="L1400" s="58" t="s">
        <v>27</v>
      </c>
      <c r="M1400" s="60">
        <v>45461</v>
      </c>
      <c r="N1400" s="58" t="s">
        <v>1668</v>
      </c>
      <c r="O1400" s="58">
        <v>3400</v>
      </c>
      <c r="P1400" s="58">
        <v>51</v>
      </c>
      <c r="Q1400" s="59" t="s">
        <v>1617</v>
      </c>
      <c r="R1400" s="58">
        <v>2024</v>
      </c>
      <c r="S1400" s="58">
        <v>6</v>
      </c>
    </row>
    <row r="1401" spans="1:19" x14ac:dyDescent="0.25">
      <c r="A1401" s="58">
        <v>3212</v>
      </c>
      <c r="B1401" s="58" t="s">
        <v>632</v>
      </c>
      <c r="C1401" s="58" t="s">
        <v>28</v>
      </c>
      <c r="D1401" s="60">
        <v>37717</v>
      </c>
      <c r="E1401" s="58">
        <v>23</v>
      </c>
      <c r="F1401" s="58" t="s">
        <v>1591</v>
      </c>
      <c r="G1401" s="58" t="s">
        <v>15</v>
      </c>
      <c r="H1401" s="58">
        <v>17</v>
      </c>
      <c r="I1401" s="58" t="s">
        <v>1585</v>
      </c>
      <c r="J1401" s="58" t="s">
        <v>1594</v>
      </c>
      <c r="K1401" s="60">
        <v>45046</v>
      </c>
      <c r="L1401" s="58" t="s">
        <v>27</v>
      </c>
      <c r="M1401" s="60">
        <v>45095</v>
      </c>
      <c r="N1401" s="58" t="s">
        <v>1668</v>
      </c>
      <c r="O1401" s="58">
        <v>2300</v>
      </c>
      <c r="P1401" s="58">
        <v>49</v>
      </c>
      <c r="Q1401" s="59" t="s">
        <v>1617</v>
      </c>
      <c r="R1401" s="58">
        <v>2023</v>
      </c>
      <c r="S1401" s="58">
        <v>6</v>
      </c>
    </row>
    <row r="1402" spans="1:19" x14ac:dyDescent="0.25">
      <c r="A1402" s="58">
        <v>1221</v>
      </c>
      <c r="B1402" s="58" t="s">
        <v>430</v>
      </c>
      <c r="C1402" s="58" t="s">
        <v>28</v>
      </c>
      <c r="D1402" s="60">
        <v>29809</v>
      </c>
      <c r="E1402" s="58">
        <v>45</v>
      </c>
      <c r="F1402" s="58" t="s">
        <v>31</v>
      </c>
      <c r="G1402" s="58" t="s">
        <v>18</v>
      </c>
      <c r="H1402" s="58">
        <v>17</v>
      </c>
      <c r="I1402" s="58" t="s">
        <v>1588</v>
      </c>
      <c r="J1402" s="58" t="s">
        <v>1594</v>
      </c>
      <c r="K1402" s="60">
        <v>45029</v>
      </c>
      <c r="L1402" s="58" t="s">
        <v>27</v>
      </c>
      <c r="M1402" s="60">
        <v>45087</v>
      </c>
      <c r="N1402" s="58" t="s">
        <v>1668</v>
      </c>
      <c r="O1402" s="58">
        <v>3500</v>
      </c>
      <c r="P1402" s="58">
        <v>58</v>
      </c>
      <c r="Q1402" s="59" t="s">
        <v>1617</v>
      </c>
      <c r="R1402" s="58">
        <v>2023</v>
      </c>
      <c r="S1402" s="58">
        <v>6</v>
      </c>
    </row>
    <row r="1403" spans="1:19" x14ac:dyDescent="0.25">
      <c r="A1403" s="58">
        <v>1273</v>
      </c>
      <c r="B1403" s="58" t="s">
        <v>554</v>
      </c>
      <c r="C1403" s="58" t="s">
        <v>28</v>
      </c>
      <c r="D1403" s="60">
        <v>30483</v>
      </c>
      <c r="E1403" s="58">
        <v>43</v>
      </c>
      <c r="F1403" s="58" t="s">
        <v>31</v>
      </c>
      <c r="G1403" s="58" t="s">
        <v>15</v>
      </c>
      <c r="H1403" s="58">
        <v>3</v>
      </c>
      <c r="I1403" s="58" t="s">
        <v>1578</v>
      </c>
      <c r="J1403" s="58" t="s">
        <v>1594</v>
      </c>
      <c r="K1403" s="60">
        <v>45417</v>
      </c>
      <c r="L1403" s="58" t="s">
        <v>27</v>
      </c>
      <c r="M1403" s="60">
        <v>45470</v>
      </c>
      <c r="N1403" s="58" t="s">
        <v>1668</v>
      </c>
      <c r="O1403" s="58">
        <v>2100</v>
      </c>
      <c r="P1403" s="58">
        <v>53</v>
      </c>
      <c r="Q1403" s="59" t="s">
        <v>1617</v>
      </c>
      <c r="R1403" s="58">
        <v>2024</v>
      </c>
      <c r="S1403" s="58">
        <v>6</v>
      </c>
    </row>
    <row r="1404" spans="1:19" x14ac:dyDescent="0.25">
      <c r="A1404" s="58">
        <v>2180</v>
      </c>
      <c r="B1404" s="58" t="s">
        <v>586</v>
      </c>
      <c r="C1404" s="58" t="s">
        <v>28</v>
      </c>
      <c r="D1404" s="60">
        <v>30353</v>
      </c>
      <c r="E1404" s="58">
        <v>43</v>
      </c>
      <c r="F1404" s="58" t="s">
        <v>31</v>
      </c>
      <c r="G1404" s="58" t="s">
        <v>15</v>
      </c>
      <c r="H1404" s="58">
        <v>15</v>
      </c>
      <c r="I1404" s="58" t="s">
        <v>1583</v>
      </c>
      <c r="J1404" s="58" t="s">
        <v>1594</v>
      </c>
      <c r="K1404" s="60">
        <v>45430</v>
      </c>
      <c r="L1404" s="58" t="s">
        <v>27</v>
      </c>
      <c r="M1404" s="60">
        <v>45460</v>
      </c>
      <c r="N1404" s="58" t="s">
        <v>1668</v>
      </c>
      <c r="O1404" s="58">
        <v>2100</v>
      </c>
      <c r="P1404" s="58">
        <v>30</v>
      </c>
      <c r="Q1404" s="59" t="s">
        <v>1617</v>
      </c>
      <c r="R1404" s="58">
        <v>2024</v>
      </c>
      <c r="S1404" s="58">
        <v>6</v>
      </c>
    </row>
    <row r="1405" spans="1:19" x14ac:dyDescent="0.25">
      <c r="A1405" s="58">
        <v>2717</v>
      </c>
      <c r="B1405" s="58" t="s">
        <v>608</v>
      </c>
      <c r="C1405" s="58" t="s">
        <v>28</v>
      </c>
      <c r="D1405" s="60">
        <v>30508</v>
      </c>
      <c r="E1405" s="58">
        <v>43</v>
      </c>
      <c r="F1405" s="58" t="s">
        <v>31</v>
      </c>
      <c r="G1405" s="58" t="s">
        <v>15</v>
      </c>
      <c r="H1405" s="58">
        <v>16</v>
      </c>
      <c r="I1405" s="58" t="s">
        <v>1590</v>
      </c>
      <c r="J1405" s="58" t="s">
        <v>1594</v>
      </c>
      <c r="K1405" s="60">
        <v>45423</v>
      </c>
      <c r="L1405" s="58" t="s">
        <v>27</v>
      </c>
      <c r="M1405" s="60">
        <v>45472</v>
      </c>
      <c r="N1405" s="58" t="s">
        <v>1668</v>
      </c>
      <c r="O1405" s="58">
        <v>3600</v>
      </c>
      <c r="P1405" s="58">
        <v>49</v>
      </c>
      <c r="Q1405" s="59" t="s">
        <v>1617</v>
      </c>
      <c r="R1405" s="58">
        <v>2024</v>
      </c>
      <c r="S1405" s="58">
        <v>6</v>
      </c>
    </row>
    <row r="1406" spans="1:19" x14ac:dyDescent="0.25">
      <c r="A1406" s="58">
        <v>2738</v>
      </c>
      <c r="B1406" s="58" t="s">
        <v>1236</v>
      </c>
      <c r="C1406" s="58" t="s">
        <v>28</v>
      </c>
      <c r="D1406" s="60">
        <v>30531</v>
      </c>
      <c r="E1406" s="58">
        <v>43</v>
      </c>
      <c r="F1406" s="58" t="s">
        <v>31</v>
      </c>
      <c r="G1406" s="58" t="s">
        <v>21</v>
      </c>
      <c r="H1406" s="58">
        <v>12</v>
      </c>
      <c r="I1406" s="58" t="s">
        <v>1584</v>
      </c>
      <c r="J1406" s="58" t="s">
        <v>1594</v>
      </c>
      <c r="K1406" s="60">
        <v>45407</v>
      </c>
      <c r="L1406" s="58" t="s">
        <v>27</v>
      </c>
      <c r="M1406" s="60">
        <v>45448</v>
      </c>
      <c r="N1406" s="58" t="s">
        <v>1668</v>
      </c>
      <c r="O1406" s="58">
        <v>2700</v>
      </c>
      <c r="P1406" s="58">
        <v>41</v>
      </c>
      <c r="Q1406" s="59" t="s">
        <v>1617</v>
      </c>
      <c r="R1406" s="58">
        <v>2024</v>
      </c>
      <c r="S1406" s="58">
        <v>6</v>
      </c>
    </row>
    <row r="1407" spans="1:19" x14ac:dyDescent="0.25">
      <c r="A1407" s="58">
        <v>2799</v>
      </c>
      <c r="B1407" s="58" t="s">
        <v>616</v>
      </c>
      <c r="C1407" s="58" t="s">
        <v>28</v>
      </c>
      <c r="D1407" s="60">
        <v>29036</v>
      </c>
      <c r="E1407" s="58">
        <v>47</v>
      </c>
      <c r="F1407" s="58" t="s">
        <v>31</v>
      </c>
      <c r="G1407" s="58" t="s">
        <v>15</v>
      </c>
      <c r="H1407" s="58">
        <v>17</v>
      </c>
      <c r="I1407" s="58" t="s">
        <v>1576</v>
      </c>
      <c r="J1407" s="58" t="s">
        <v>1594</v>
      </c>
      <c r="K1407" s="60">
        <v>45057</v>
      </c>
      <c r="L1407" s="58" t="s">
        <v>27</v>
      </c>
      <c r="M1407" s="60">
        <v>45099</v>
      </c>
      <c r="N1407" s="58" t="s">
        <v>1668</v>
      </c>
      <c r="O1407" s="58">
        <v>3300</v>
      </c>
      <c r="P1407" s="58">
        <v>42</v>
      </c>
      <c r="Q1407" s="59" t="s">
        <v>1617</v>
      </c>
      <c r="R1407" s="58">
        <v>2023</v>
      </c>
      <c r="S1407" s="58">
        <v>6</v>
      </c>
    </row>
    <row r="1408" spans="1:19" x14ac:dyDescent="0.25">
      <c r="A1408" s="58">
        <v>3009</v>
      </c>
      <c r="B1408" s="58" t="s">
        <v>462</v>
      </c>
      <c r="C1408" s="58" t="s">
        <v>28</v>
      </c>
      <c r="D1408" s="60">
        <v>30123</v>
      </c>
      <c r="E1408" s="58">
        <v>44</v>
      </c>
      <c r="F1408" s="58" t="s">
        <v>31</v>
      </c>
      <c r="G1408" s="58" t="s">
        <v>15</v>
      </c>
      <c r="H1408" s="58">
        <v>0</v>
      </c>
      <c r="I1408" s="58" t="s">
        <v>1588</v>
      </c>
      <c r="J1408" s="58" t="s">
        <v>1594</v>
      </c>
      <c r="K1408" s="60">
        <v>45040</v>
      </c>
      <c r="L1408" s="58" t="s">
        <v>27</v>
      </c>
      <c r="M1408" s="60">
        <v>45078</v>
      </c>
      <c r="N1408" s="58" t="s">
        <v>1668</v>
      </c>
      <c r="O1408" s="58">
        <v>3200</v>
      </c>
      <c r="P1408" s="58">
        <v>38</v>
      </c>
      <c r="Q1408" s="59" t="s">
        <v>1617</v>
      </c>
      <c r="R1408" s="58">
        <v>2023</v>
      </c>
      <c r="S1408" s="58">
        <v>6</v>
      </c>
    </row>
    <row r="1409" spans="1:19" x14ac:dyDescent="0.25">
      <c r="A1409" s="58">
        <v>3467</v>
      </c>
      <c r="B1409" s="58" t="s">
        <v>1381</v>
      </c>
      <c r="C1409" s="58" t="s">
        <v>28</v>
      </c>
      <c r="D1409" s="60">
        <v>27794</v>
      </c>
      <c r="E1409" s="58">
        <v>50</v>
      </c>
      <c r="F1409" s="58" t="s">
        <v>31</v>
      </c>
      <c r="G1409" s="58" t="s">
        <v>15</v>
      </c>
      <c r="H1409" s="58">
        <v>12</v>
      </c>
      <c r="I1409" s="58" t="s">
        <v>1584</v>
      </c>
      <c r="J1409" s="58" t="s">
        <v>1594</v>
      </c>
      <c r="K1409" s="60">
        <v>45415</v>
      </c>
      <c r="L1409" s="58" t="s">
        <v>27</v>
      </c>
      <c r="M1409" s="60">
        <v>45453</v>
      </c>
      <c r="N1409" s="58" t="s">
        <v>1668</v>
      </c>
      <c r="O1409" s="58">
        <v>2800</v>
      </c>
      <c r="P1409" s="58">
        <v>38</v>
      </c>
      <c r="Q1409" s="59" t="s">
        <v>1617</v>
      </c>
      <c r="R1409" s="58">
        <v>2024</v>
      </c>
      <c r="S1409" s="58">
        <v>6</v>
      </c>
    </row>
    <row r="1410" spans="1:19" x14ac:dyDescent="0.25">
      <c r="A1410" s="58">
        <v>3738</v>
      </c>
      <c r="B1410" s="58" t="s">
        <v>583</v>
      </c>
      <c r="C1410" s="58" t="s">
        <v>28</v>
      </c>
      <c r="D1410" s="60">
        <v>30991</v>
      </c>
      <c r="E1410" s="58">
        <v>41</v>
      </c>
      <c r="F1410" s="58" t="s">
        <v>31</v>
      </c>
      <c r="G1410" s="58" t="s">
        <v>19</v>
      </c>
      <c r="H1410" s="58">
        <v>16</v>
      </c>
      <c r="I1410" s="58" t="s">
        <v>1587</v>
      </c>
      <c r="J1410" s="58" t="s">
        <v>1594</v>
      </c>
      <c r="K1410" s="60">
        <v>45047</v>
      </c>
      <c r="L1410" s="58" t="s">
        <v>27</v>
      </c>
      <c r="M1410" s="60">
        <v>45093</v>
      </c>
      <c r="N1410" s="58" t="s">
        <v>1668</v>
      </c>
      <c r="O1410" s="58">
        <v>3600</v>
      </c>
      <c r="P1410" s="58">
        <v>46</v>
      </c>
      <c r="Q1410" s="59" t="s">
        <v>1617</v>
      </c>
      <c r="R1410" s="58">
        <v>2023</v>
      </c>
      <c r="S1410" s="58">
        <v>6</v>
      </c>
    </row>
    <row r="1411" spans="1:19" x14ac:dyDescent="0.25">
      <c r="A1411" s="58">
        <v>1246</v>
      </c>
      <c r="B1411" s="58" t="s">
        <v>1184</v>
      </c>
      <c r="C1411" s="58" t="s">
        <v>28</v>
      </c>
      <c r="D1411" s="60">
        <v>32522</v>
      </c>
      <c r="E1411" s="58">
        <v>37</v>
      </c>
      <c r="F1411" s="58" t="s">
        <v>14</v>
      </c>
      <c r="G1411" s="58" t="s">
        <v>18</v>
      </c>
      <c r="H1411" s="58">
        <v>3</v>
      </c>
      <c r="I1411" s="58" t="s">
        <v>1584</v>
      </c>
      <c r="J1411" s="58" t="s">
        <v>1594</v>
      </c>
      <c r="K1411" s="60">
        <v>45060</v>
      </c>
      <c r="L1411" s="58" t="s">
        <v>27</v>
      </c>
      <c r="M1411" s="60">
        <v>45105</v>
      </c>
      <c r="N1411" s="58" t="s">
        <v>1668</v>
      </c>
      <c r="O1411" s="58">
        <v>3200</v>
      </c>
      <c r="P1411" s="58">
        <v>45</v>
      </c>
      <c r="Q1411" s="59" t="s">
        <v>1617</v>
      </c>
      <c r="R1411" s="58">
        <v>2023</v>
      </c>
      <c r="S1411" s="58">
        <v>6</v>
      </c>
    </row>
    <row r="1412" spans="1:19" x14ac:dyDescent="0.25">
      <c r="A1412" s="58">
        <v>1248</v>
      </c>
      <c r="B1412" s="58" t="s">
        <v>1292</v>
      </c>
      <c r="C1412" s="58" t="s">
        <v>28</v>
      </c>
      <c r="D1412" s="60">
        <v>32886</v>
      </c>
      <c r="E1412" s="58">
        <v>36</v>
      </c>
      <c r="F1412" s="58" t="s">
        <v>14</v>
      </c>
      <c r="G1412" s="58" t="s">
        <v>21</v>
      </c>
      <c r="H1412" s="58">
        <v>10</v>
      </c>
      <c r="I1412" s="58" t="s">
        <v>1577</v>
      </c>
      <c r="J1412" s="58" t="s">
        <v>1594</v>
      </c>
      <c r="K1412" s="60">
        <v>45399</v>
      </c>
      <c r="L1412" s="58" t="s">
        <v>27</v>
      </c>
      <c r="M1412" s="60">
        <v>45453</v>
      </c>
      <c r="N1412" s="58" t="s">
        <v>1668</v>
      </c>
      <c r="O1412" s="58">
        <v>3800</v>
      </c>
      <c r="P1412" s="58">
        <v>54</v>
      </c>
      <c r="Q1412" s="59" t="s">
        <v>1617</v>
      </c>
      <c r="R1412" s="58">
        <v>2024</v>
      </c>
      <c r="S1412" s="58">
        <v>6</v>
      </c>
    </row>
    <row r="1413" spans="1:19" x14ac:dyDescent="0.25">
      <c r="A1413" s="58">
        <v>1819</v>
      </c>
      <c r="B1413" s="58" t="s">
        <v>947</v>
      </c>
      <c r="C1413" s="58" t="s">
        <v>28</v>
      </c>
      <c r="D1413" s="60">
        <v>33564</v>
      </c>
      <c r="E1413" s="58">
        <v>34</v>
      </c>
      <c r="F1413" s="58" t="s">
        <v>14</v>
      </c>
      <c r="G1413" s="58" t="s">
        <v>21</v>
      </c>
      <c r="H1413" s="58">
        <v>1</v>
      </c>
      <c r="I1413" s="58" t="s">
        <v>1584</v>
      </c>
      <c r="J1413" s="58" t="s">
        <v>1594</v>
      </c>
      <c r="K1413" s="60">
        <v>45410</v>
      </c>
      <c r="L1413" s="58" t="s">
        <v>27</v>
      </c>
      <c r="M1413" s="60">
        <v>45457</v>
      </c>
      <c r="N1413" s="58" t="s">
        <v>1668</v>
      </c>
      <c r="O1413" s="58">
        <v>3800</v>
      </c>
      <c r="P1413" s="58">
        <v>47</v>
      </c>
      <c r="Q1413" s="59" t="s">
        <v>1617</v>
      </c>
      <c r="R1413" s="58">
        <v>2024</v>
      </c>
      <c r="S1413" s="58">
        <v>6</v>
      </c>
    </row>
    <row r="1414" spans="1:19" x14ac:dyDescent="0.25">
      <c r="A1414" s="58">
        <v>1945</v>
      </c>
      <c r="B1414" s="58" t="s">
        <v>691</v>
      </c>
      <c r="C1414" s="58" t="s">
        <v>28</v>
      </c>
      <c r="D1414" s="60">
        <v>32023</v>
      </c>
      <c r="E1414" s="58">
        <v>38</v>
      </c>
      <c r="F1414" s="58" t="s">
        <v>14</v>
      </c>
      <c r="G1414" s="58" t="s">
        <v>19</v>
      </c>
      <c r="H1414" s="58">
        <v>13</v>
      </c>
      <c r="I1414" s="58" t="s">
        <v>1584</v>
      </c>
      <c r="J1414" s="58" t="s">
        <v>1594</v>
      </c>
      <c r="K1414" s="60">
        <v>45034</v>
      </c>
      <c r="L1414" s="58" t="s">
        <v>27</v>
      </c>
      <c r="M1414" s="60">
        <v>45087</v>
      </c>
      <c r="N1414" s="58" t="s">
        <v>1668</v>
      </c>
      <c r="O1414" s="58">
        <v>3300</v>
      </c>
      <c r="P1414" s="58">
        <v>53</v>
      </c>
      <c r="Q1414" s="59" t="s">
        <v>1617</v>
      </c>
      <c r="R1414" s="58">
        <v>2023</v>
      </c>
      <c r="S1414" s="58">
        <v>6</v>
      </c>
    </row>
    <row r="1415" spans="1:19" x14ac:dyDescent="0.25">
      <c r="A1415" s="58">
        <v>2293</v>
      </c>
      <c r="B1415" s="58" t="s">
        <v>186</v>
      </c>
      <c r="C1415" s="58" t="s">
        <v>28</v>
      </c>
      <c r="D1415" s="60">
        <v>32583</v>
      </c>
      <c r="E1415" s="58">
        <v>37</v>
      </c>
      <c r="F1415" s="58" t="s">
        <v>14</v>
      </c>
      <c r="G1415" s="58" t="s">
        <v>21</v>
      </c>
      <c r="H1415" s="58">
        <v>4</v>
      </c>
      <c r="I1415" s="58" t="s">
        <v>1583</v>
      </c>
      <c r="J1415" s="58" t="s">
        <v>1594</v>
      </c>
      <c r="K1415" s="60">
        <v>45047</v>
      </c>
      <c r="L1415" s="58" t="s">
        <v>27</v>
      </c>
      <c r="M1415" s="60">
        <v>45089</v>
      </c>
      <c r="N1415" s="58" t="s">
        <v>1668</v>
      </c>
      <c r="O1415" s="58">
        <v>3700</v>
      </c>
      <c r="P1415" s="58">
        <v>42</v>
      </c>
      <c r="Q1415" s="59" t="s">
        <v>1617</v>
      </c>
      <c r="R1415" s="58">
        <v>2023</v>
      </c>
      <c r="S1415" s="58">
        <v>6</v>
      </c>
    </row>
    <row r="1416" spans="1:19" x14ac:dyDescent="0.25">
      <c r="A1416" s="58">
        <v>3316</v>
      </c>
      <c r="B1416" s="58" t="s">
        <v>1114</v>
      </c>
      <c r="C1416" s="58" t="s">
        <v>28</v>
      </c>
      <c r="D1416" s="60">
        <v>31757</v>
      </c>
      <c r="E1416" s="58">
        <v>39</v>
      </c>
      <c r="F1416" s="58" t="s">
        <v>14</v>
      </c>
      <c r="G1416" s="58" t="s">
        <v>19</v>
      </c>
      <c r="H1416" s="58">
        <v>8</v>
      </c>
      <c r="I1416" s="58" t="s">
        <v>1583</v>
      </c>
      <c r="J1416" s="58" t="s">
        <v>1594</v>
      </c>
      <c r="K1416" s="60">
        <v>45405</v>
      </c>
      <c r="L1416" s="58" t="s">
        <v>27</v>
      </c>
      <c r="M1416" s="60">
        <v>45455</v>
      </c>
      <c r="N1416" s="58" t="s">
        <v>1668</v>
      </c>
      <c r="O1416" s="58">
        <v>2700</v>
      </c>
      <c r="P1416" s="58">
        <v>50</v>
      </c>
      <c r="Q1416" s="59" t="s">
        <v>1617</v>
      </c>
      <c r="R1416" s="58">
        <v>2024</v>
      </c>
      <c r="S1416" s="58">
        <v>6</v>
      </c>
    </row>
    <row r="1417" spans="1:19" x14ac:dyDescent="0.25">
      <c r="A1417" s="58">
        <v>3598</v>
      </c>
      <c r="B1417" s="58" t="s">
        <v>494</v>
      </c>
      <c r="C1417" s="58" t="s">
        <v>28</v>
      </c>
      <c r="D1417" s="60">
        <v>32061</v>
      </c>
      <c r="E1417" s="58">
        <v>38</v>
      </c>
      <c r="F1417" s="58" t="s">
        <v>14</v>
      </c>
      <c r="G1417" s="58" t="s">
        <v>21</v>
      </c>
      <c r="H1417" s="58">
        <v>20</v>
      </c>
      <c r="I1417" s="58" t="s">
        <v>1581</v>
      </c>
      <c r="J1417" s="58" t="s">
        <v>1594</v>
      </c>
      <c r="K1417" s="60">
        <v>45035</v>
      </c>
      <c r="L1417" s="58" t="s">
        <v>27</v>
      </c>
      <c r="M1417" s="60">
        <v>45095</v>
      </c>
      <c r="N1417" s="58" t="s">
        <v>1668</v>
      </c>
      <c r="O1417" s="58">
        <v>3400</v>
      </c>
      <c r="P1417" s="58">
        <v>60</v>
      </c>
      <c r="Q1417" s="59" t="s">
        <v>1617</v>
      </c>
      <c r="R1417" s="58">
        <v>2023</v>
      </c>
      <c r="S1417" s="58">
        <v>6</v>
      </c>
    </row>
    <row r="1418" spans="1:19" x14ac:dyDescent="0.25">
      <c r="A1418" s="58">
        <v>3784</v>
      </c>
      <c r="B1418" s="58" t="s">
        <v>434</v>
      </c>
      <c r="C1418" s="58" t="s">
        <v>28</v>
      </c>
      <c r="D1418" s="60">
        <v>31264</v>
      </c>
      <c r="E1418" s="58">
        <v>41</v>
      </c>
      <c r="F1418" s="58" t="s">
        <v>14</v>
      </c>
      <c r="G1418" s="58" t="s">
        <v>21</v>
      </c>
      <c r="H1418" s="58">
        <v>11</v>
      </c>
      <c r="I1418" s="58" t="s">
        <v>1579</v>
      </c>
      <c r="J1418" s="58" t="s">
        <v>1594</v>
      </c>
      <c r="K1418" s="60">
        <v>45055</v>
      </c>
      <c r="L1418" s="58" t="s">
        <v>27</v>
      </c>
      <c r="M1418" s="60">
        <v>45092</v>
      </c>
      <c r="N1418" s="58" t="s">
        <v>1668</v>
      </c>
      <c r="O1418" s="58">
        <v>3100</v>
      </c>
      <c r="P1418" s="58">
        <v>37</v>
      </c>
      <c r="Q1418" s="59" t="s">
        <v>1617</v>
      </c>
      <c r="R1418" s="58">
        <v>2023</v>
      </c>
      <c r="S1418" s="58">
        <v>6</v>
      </c>
    </row>
    <row r="1419" spans="1:19" x14ac:dyDescent="0.25">
      <c r="A1419" s="58">
        <v>1190</v>
      </c>
      <c r="B1419" s="58" t="s">
        <v>1102</v>
      </c>
      <c r="C1419" s="58" t="s">
        <v>13</v>
      </c>
      <c r="D1419" s="60">
        <v>33069</v>
      </c>
      <c r="E1419" s="58">
        <v>36</v>
      </c>
      <c r="F1419" s="58" t="s">
        <v>14</v>
      </c>
      <c r="G1419" s="58" t="s">
        <v>18</v>
      </c>
      <c r="H1419" s="58">
        <v>10</v>
      </c>
      <c r="I1419" s="58" t="s">
        <v>1590</v>
      </c>
      <c r="J1419" s="58" t="s">
        <v>1594</v>
      </c>
      <c r="K1419" s="60">
        <v>45407</v>
      </c>
      <c r="L1419" s="58" t="s">
        <v>27</v>
      </c>
      <c r="M1419" s="60">
        <v>45457</v>
      </c>
      <c r="N1419" s="58" t="s">
        <v>1668</v>
      </c>
      <c r="O1419" s="58">
        <v>2800</v>
      </c>
      <c r="P1419" s="58">
        <v>50</v>
      </c>
      <c r="Q1419" s="59" t="s">
        <v>1617</v>
      </c>
      <c r="R1419" s="58">
        <v>2024</v>
      </c>
      <c r="S1419" s="58">
        <v>6</v>
      </c>
    </row>
    <row r="1420" spans="1:19" x14ac:dyDescent="0.25">
      <c r="A1420" s="58">
        <v>1216</v>
      </c>
      <c r="B1420" s="58" t="s">
        <v>1517</v>
      </c>
      <c r="C1420" s="58" t="s">
        <v>13</v>
      </c>
      <c r="D1420" s="60">
        <v>32483</v>
      </c>
      <c r="E1420" s="58">
        <v>37</v>
      </c>
      <c r="F1420" s="58" t="s">
        <v>14</v>
      </c>
      <c r="G1420" s="58" t="s">
        <v>19</v>
      </c>
      <c r="H1420" s="58">
        <v>16</v>
      </c>
      <c r="I1420" s="58" t="s">
        <v>1580</v>
      </c>
      <c r="J1420" s="58" t="s">
        <v>1594</v>
      </c>
      <c r="K1420" s="60">
        <v>45060</v>
      </c>
      <c r="L1420" s="58" t="s">
        <v>27</v>
      </c>
      <c r="M1420" s="60">
        <v>45102</v>
      </c>
      <c r="N1420" s="58" t="s">
        <v>1668</v>
      </c>
      <c r="O1420" s="58">
        <v>3400</v>
      </c>
      <c r="P1420" s="58">
        <v>42</v>
      </c>
      <c r="Q1420" s="59" t="s">
        <v>1617</v>
      </c>
      <c r="R1420" s="58">
        <v>2023</v>
      </c>
      <c r="S1420" s="58">
        <v>6</v>
      </c>
    </row>
    <row r="1421" spans="1:19" x14ac:dyDescent="0.25">
      <c r="A1421" s="58">
        <v>1864</v>
      </c>
      <c r="B1421" s="58" t="s">
        <v>325</v>
      </c>
      <c r="C1421" s="58" t="s">
        <v>13</v>
      </c>
      <c r="D1421" s="60">
        <v>34431</v>
      </c>
      <c r="E1421" s="58">
        <v>32</v>
      </c>
      <c r="F1421" s="58" t="s">
        <v>14</v>
      </c>
      <c r="G1421" s="58" t="s">
        <v>18</v>
      </c>
      <c r="H1421" s="58">
        <v>10</v>
      </c>
      <c r="I1421" s="58" t="s">
        <v>1588</v>
      </c>
      <c r="J1421" s="58" t="s">
        <v>1594</v>
      </c>
      <c r="K1421" s="60">
        <v>45435</v>
      </c>
      <c r="L1421" s="58" t="s">
        <v>27</v>
      </c>
      <c r="M1421" s="60">
        <v>45466</v>
      </c>
      <c r="N1421" s="58" t="s">
        <v>1668</v>
      </c>
      <c r="O1421" s="58">
        <v>3600</v>
      </c>
      <c r="P1421" s="58">
        <v>31</v>
      </c>
      <c r="Q1421" s="59" t="s">
        <v>1617</v>
      </c>
      <c r="R1421" s="58">
        <v>2024</v>
      </c>
      <c r="S1421" s="58">
        <v>6</v>
      </c>
    </row>
    <row r="1422" spans="1:19" x14ac:dyDescent="0.25">
      <c r="A1422" s="58">
        <v>2237</v>
      </c>
      <c r="B1422" s="58" t="s">
        <v>587</v>
      </c>
      <c r="C1422" s="58" t="s">
        <v>13</v>
      </c>
      <c r="D1422" s="60">
        <v>31305</v>
      </c>
      <c r="E1422" s="58">
        <v>40</v>
      </c>
      <c r="F1422" s="58" t="s">
        <v>14</v>
      </c>
      <c r="G1422" s="58" t="s">
        <v>18</v>
      </c>
      <c r="H1422" s="58">
        <v>7</v>
      </c>
      <c r="I1422" s="58" t="s">
        <v>1583</v>
      </c>
      <c r="J1422" s="58" t="s">
        <v>1594</v>
      </c>
      <c r="K1422" s="60">
        <v>45033</v>
      </c>
      <c r="L1422" s="58" t="s">
        <v>27</v>
      </c>
      <c r="M1422" s="60">
        <v>45088</v>
      </c>
      <c r="N1422" s="58" t="s">
        <v>1668</v>
      </c>
      <c r="O1422" s="58">
        <v>3200</v>
      </c>
      <c r="P1422" s="58">
        <v>55</v>
      </c>
      <c r="Q1422" s="59" t="s">
        <v>1617</v>
      </c>
      <c r="R1422" s="58">
        <v>2023</v>
      </c>
      <c r="S1422" s="58">
        <v>6</v>
      </c>
    </row>
    <row r="1423" spans="1:19" x14ac:dyDescent="0.25">
      <c r="A1423" s="58">
        <v>2649</v>
      </c>
      <c r="B1423" s="58" t="s">
        <v>604</v>
      </c>
      <c r="C1423" s="58" t="s">
        <v>13</v>
      </c>
      <c r="D1423" s="60">
        <v>32588</v>
      </c>
      <c r="E1423" s="58">
        <v>37</v>
      </c>
      <c r="F1423" s="58" t="s">
        <v>14</v>
      </c>
      <c r="G1423" s="58" t="s">
        <v>21</v>
      </c>
      <c r="H1423" s="58">
        <v>10</v>
      </c>
      <c r="I1423" s="58" t="s">
        <v>1577</v>
      </c>
      <c r="J1423" s="58" t="s">
        <v>1594</v>
      </c>
      <c r="K1423" s="60">
        <v>45053</v>
      </c>
      <c r="L1423" s="58" t="s">
        <v>27</v>
      </c>
      <c r="M1423" s="60">
        <v>45086</v>
      </c>
      <c r="N1423" s="58" t="s">
        <v>1668</v>
      </c>
      <c r="O1423" s="58">
        <v>2000</v>
      </c>
      <c r="P1423" s="58">
        <v>33</v>
      </c>
      <c r="Q1423" s="59" t="s">
        <v>1617</v>
      </c>
      <c r="R1423" s="58">
        <v>2023</v>
      </c>
      <c r="S1423" s="58">
        <v>6</v>
      </c>
    </row>
    <row r="1424" spans="1:19" x14ac:dyDescent="0.25">
      <c r="A1424" s="58">
        <v>3437</v>
      </c>
      <c r="B1424" s="58" t="s">
        <v>363</v>
      </c>
      <c r="C1424" s="58" t="s">
        <v>13</v>
      </c>
      <c r="D1424" s="60">
        <v>31635</v>
      </c>
      <c r="E1424" s="58">
        <v>40</v>
      </c>
      <c r="F1424" s="58" t="s">
        <v>14</v>
      </c>
      <c r="G1424" s="58" t="s">
        <v>19</v>
      </c>
      <c r="H1424" s="58">
        <v>1</v>
      </c>
      <c r="I1424" s="58" t="s">
        <v>1583</v>
      </c>
      <c r="J1424" s="58" t="s">
        <v>1594</v>
      </c>
      <c r="K1424" s="60">
        <v>45042</v>
      </c>
      <c r="L1424" s="58" t="s">
        <v>27</v>
      </c>
      <c r="M1424" s="60">
        <v>45095</v>
      </c>
      <c r="N1424" s="58" t="s">
        <v>1668</v>
      </c>
      <c r="O1424" s="58">
        <v>3900</v>
      </c>
      <c r="P1424" s="58">
        <v>53</v>
      </c>
      <c r="Q1424" s="59" t="s">
        <v>1617</v>
      </c>
      <c r="R1424" s="58">
        <v>2023</v>
      </c>
      <c r="S1424" s="58">
        <v>6</v>
      </c>
    </row>
    <row r="1425" spans="1:19" x14ac:dyDescent="0.25">
      <c r="A1425" s="58">
        <v>3709</v>
      </c>
      <c r="B1425" s="58" t="s">
        <v>1287</v>
      </c>
      <c r="C1425" s="58" t="s">
        <v>13</v>
      </c>
      <c r="D1425" s="60">
        <v>32194</v>
      </c>
      <c r="E1425" s="58">
        <v>38</v>
      </c>
      <c r="F1425" s="58" t="s">
        <v>14</v>
      </c>
      <c r="G1425" s="58" t="s">
        <v>19</v>
      </c>
      <c r="H1425" s="58">
        <v>0</v>
      </c>
      <c r="I1425" s="58" t="s">
        <v>1575</v>
      </c>
      <c r="J1425" s="58" t="s">
        <v>1594</v>
      </c>
      <c r="K1425" s="60">
        <v>45046</v>
      </c>
      <c r="L1425" s="58" t="s">
        <v>27</v>
      </c>
      <c r="M1425" s="60">
        <v>45106</v>
      </c>
      <c r="N1425" s="58" t="s">
        <v>1668</v>
      </c>
      <c r="O1425" s="58">
        <v>3400</v>
      </c>
      <c r="P1425" s="58">
        <v>60</v>
      </c>
      <c r="Q1425" s="59" t="s">
        <v>1617</v>
      </c>
      <c r="R1425" s="58">
        <v>2023</v>
      </c>
      <c r="S1425" s="58">
        <v>6</v>
      </c>
    </row>
    <row r="1426" spans="1:19" x14ac:dyDescent="0.25">
      <c r="A1426" s="58">
        <v>1211</v>
      </c>
      <c r="B1426" s="58" t="s">
        <v>715</v>
      </c>
      <c r="C1426" s="58" t="s">
        <v>13</v>
      </c>
      <c r="D1426" s="60">
        <v>29244</v>
      </c>
      <c r="E1426" s="58">
        <v>46</v>
      </c>
      <c r="F1426" s="58" t="s">
        <v>31</v>
      </c>
      <c r="G1426" s="58" t="s">
        <v>18</v>
      </c>
      <c r="H1426" s="58">
        <v>13</v>
      </c>
      <c r="I1426" s="58" t="s">
        <v>1584</v>
      </c>
      <c r="J1426" s="58" t="s">
        <v>1594</v>
      </c>
      <c r="K1426" s="60">
        <v>45413</v>
      </c>
      <c r="L1426" s="58" t="s">
        <v>27</v>
      </c>
      <c r="M1426" s="60">
        <v>45471</v>
      </c>
      <c r="N1426" s="58" t="s">
        <v>1668</v>
      </c>
      <c r="O1426" s="58">
        <v>3000</v>
      </c>
      <c r="P1426" s="58">
        <v>58</v>
      </c>
      <c r="Q1426" s="59" t="s">
        <v>1617</v>
      </c>
      <c r="R1426" s="58">
        <v>2024</v>
      </c>
      <c r="S1426" s="58">
        <v>6</v>
      </c>
    </row>
    <row r="1427" spans="1:19" x14ac:dyDescent="0.25">
      <c r="A1427" s="58">
        <v>2739</v>
      </c>
      <c r="B1427" s="58" t="s">
        <v>234</v>
      </c>
      <c r="C1427" s="58" t="s">
        <v>13</v>
      </c>
      <c r="D1427" s="60">
        <v>31033</v>
      </c>
      <c r="E1427" s="58">
        <v>41</v>
      </c>
      <c r="F1427" s="58" t="s">
        <v>31</v>
      </c>
      <c r="G1427" s="58" t="s">
        <v>21</v>
      </c>
      <c r="H1427" s="58">
        <v>6</v>
      </c>
      <c r="I1427" s="58" t="s">
        <v>1585</v>
      </c>
      <c r="J1427" s="58" t="s">
        <v>1594</v>
      </c>
      <c r="K1427" s="60">
        <v>45434</v>
      </c>
      <c r="L1427" s="58" t="s">
        <v>27</v>
      </c>
      <c r="M1427" s="60">
        <v>45465</v>
      </c>
      <c r="N1427" s="58" t="s">
        <v>1668</v>
      </c>
      <c r="O1427" s="58">
        <v>3200</v>
      </c>
      <c r="P1427" s="58">
        <v>31</v>
      </c>
      <c r="Q1427" s="59" t="s">
        <v>1617</v>
      </c>
      <c r="R1427" s="58">
        <v>2024</v>
      </c>
      <c r="S1427" s="58">
        <v>6</v>
      </c>
    </row>
    <row r="1428" spans="1:19" x14ac:dyDescent="0.25">
      <c r="A1428" s="58">
        <v>2824</v>
      </c>
      <c r="B1428" s="58" t="s">
        <v>836</v>
      </c>
      <c r="C1428" s="58" t="s">
        <v>13</v>
      </c>
      <c r="D1428" s="60">
        <v>29193</v>
      </c>
      <c r="E1428" s="58">
        <v>46</v>
      </c>
      <c r="F1428" s="58" t="s">
        <v>31</v>
      </c>
      <c r="G1428" s="58" t="s">
        <v>19</v>
      </c>
      <c r="H1428" s="58">
        <v>11</v>
      </c>
      <c r="I1428" s="58" t="s">
        <v>1590</v>
      </c>
      <c r="J1428" s="58" t="s">
        <v>1594</v>
      </c>
      <c r="K1428" s="60">
        <v>45402</v>
      </c>
      <c r="L1428" s="58" t="s">
        <v>27</v>
      </c>
      <c r="M1428" s="60">
        <v>45453</v>
      </c>
      <c r="N1428" s="58" t="s">
        <v>1668</v>
      </c>
      <c r="O1428" s="58">
        <v>2300</v>
      </c>
      <c r="P1428" s="58">
        <v>51</v>
      </c>
      <c r="Q1428" s="59" t="s">
        <v>1617</v>
      </c>
      <c r="R1428" s="58">
        <v>2024</v>
      </c>
      <c r="S1428" s="58">
        <v>6</v>
      </c>
    </row>
    <row r="1429" spans="1:19" x14ac:dyDescent="0.25">
      <c r="A1429" s="58">
        <v>2912</v>
      </c>
      <c r="B1429" s="58" t="s">
        <v>621</v>
      </c>
      <c r="C1429" s="58" t="s">
        <v>13</v>
      </c>
      <c r="D1429" s="60">
        <v>31001</v>
      </c>
      <c r="E1429" s="58">
        <v>41</v>
      </c>
      <c r="F1429" s="58" t="s">
        <v>31</v>
      </c>
      <c r="G1429" s="58" t="s">
        <v>18</v>
      </c>
      <c r="H1429" s="58">
        <v>4</v>
      </c>
      <c r="I1429" s="58" t="s">
        <v>1586</v>
      </c>
      <c r="J1429" s="58" t="s">
        <v>1594</v>
      </c>
      <c r="K1429" s="60">
        <v>45043</v>
      </c>
      <c r="L1429" s="58" t="s">
        <v>27</v>
      </c>
      <c r="M1429" s="60">
        <v>45103</v>
      </c>
      <c r="N1429" s="58" t="s">
        <v>1668</v>
      </c>
      <c r="O1429" s="58">
        <v>3500</v>
      </c>
      <c r="P1429" s="58">
        <v>60</v>
      </c>
      <c r="Q1429" s="59" t="s">
        <v>1617</v>
      </c>
      <c r="R1429" s="58">
        <v>2023</v>
      </c>
      <c r="S1429" s="58">
        <v>6</v>
      </c>
    </row>
    <row r="1430" spans="1:19" x14ac:dyDescent="0.25">
      <c r="A1430" s="58">
        <v>3720</v>
      </c>
      <c r="B1430" s="58" t="s">
        <v>870</v>
      </c>
      <c r="C1430" s="58" t="s">
        <v>13</v>
      </c>
      <c r="D1430" s="60">
        <v>29018</v>
      </c>
      <c r="E1430" s="58">
        <v>47</v>
      </c>
      <c r="F1430" s="58" t="s">
        <v>31</v>
      </c>
      <c r="G1430" s="58" t="s">
        <v>19</v>
      </c>
      <c r="H1430" s="58">
        <v>1</v>
      </c>
      <c r="I1430" s="58" t="s">
        <v>1582</v>
      </c>
      <c r="J1430" s="58" t="s">
        <v>1594</v>
      </c>
      <c r="K1430" s="60">
        <v>45400</v>
      </c>
      <c r="L1430" s="58" t="s">
        <v>27</v>
      </c>
      <c r="M1430" s="60">
        <v>45446</v>
      </c>
      <c r="N1430" s="58" t="s">
        <v>1668</v>
      </c>
      <c r="O1430" s="58">
        <v>3200</v>
      </c>
      <c r="P1430" s="58">
        <v>46</v>
      </c>
      <c r="Q1430" s="59" t="s">
        <v>1617</v>
      </c>
      <c r="R1430" s="58">
        <v>2024</v>
      </c>
      <c r="S1430" s="58">
        <v>6</v>
      </c>
    </row>
    <row r="1431" spans="1:19" x14ac:dyDescent="0.25">
      <c r="A1431" s="58">
        <v>2766</v>
      </c>
      <c r="B1431" s="58" t="s">
        <v>613</v>
      </c>
      <c r="C1431" s="58" t="s">
        <v>13</v>
      </c>
      <c r="D1431" s="60">
        <v>37264</v>
      </c>
      <c r="E1431" s="58">
        <v>24</v>
      </c>
      <c r="F1431" s="58" t="s">
        <v>1591</v>
      </c>
      <c r="G1431" s="58" t="s">
        <v>19</v>
      </c>
      <c r="H1431" s="58">
        <v>0</v>
      </c>
      <c r="I1431" s="58" t="s">
        <v>1584</v>
      </c>
      <c r="J1431" s="58" t="s">
        <v>1594</v>
      </c>
      <c r="K1431" s="60">
        <v>45048</v>
      </c>
      <c r="L1431" s="58" t="s">
        <v>27</v>
      </c>
      <c r="M1431" s="60">
        <v>45099</v>
      </c>
      <c r="N1431" s="58" t="s">
        <v>1668</v>
      </c>
      <c r="O1431" s="58">
        <v>3200</v>
      </c>
      <c r="P1431" s="58">
        <v>51</v>
      </c>
      <c r="Q1431" s="59" t="s">
        <v>1617</v>
      </c>
      <c r="R1431" s="58">
        <v>2023</v>
      </c>
      <c r="S1431" s="58">
        <v>6</v>
      </c>
    </row>
    <row r="1432" spans="1:19" x14ac:dyDescent="0.25">
      <c r="A1432" s="58">
        <v>3280</v>
      </c>
      <c r="B1432" s="58" t="s">
        <v>855</v>
      </c>
      <c r="C1432" s="58" t="s">
        <v>13</v>
      </c>
      <c r="D1432" s="60">
        <v>35442</v>
      </c>
      <c r="E1432" s="58">
        <v>29</v>
      </c>
      <c r="F1432" s="58" t="s">
        <v>1591</v>
      </c>
      <c r="G1432" s="58" t="s">
        <v>19</v>
      </c>
      <c r="H1432" s="58">
        <v>12</v>
      </c>
      <c r="I1432" s="58" t="s">
        <v>1590</v>
      </c>
      <c r="J1432" s="58" t="s">
        <v>1594</v>
      </c>
      <c r="K1432" s="60">
        <v>45059</v>
      </c>
      <c r="L1432" s="58" t="s">
        <v>27</v>
      </c>
      <c r="M1432" s="60">
        <v>45095</v>
      </c>
      <c r="N1432" s="58" t="s">
        <v>1668</v>
      </c>
      <c r="O1432" s="58">
        <v>2200</v>
      </c>
      <c r="P1432" s="58">
        <v>36</v>
      </c>
      <c r="Q1432" s="59" t="s">
        <v>1617</v>
      </c>
      <c r="R1432" s="58">
        <v>2023</v>
      </c>
      <c r="S1432" s="58">
        <v>6</v>
      </c>
    </row>
    <row r="1433" spans="1:19" x14ac:dyDescent="0.25">
      <c r="A1433" s="58">
        <v>3795</v>
      </c>
      <c r="B1433" s="58" t="s">
        <v>402</v>
      </c>
      <c r="C1433" s="58" t="s">
        <v>13</v>
      </c>
      <c r="D1433" s="60">
        <v>37241</v>
      </c>
      <c r="E1433" s="58">
        <v>24</v>
      </c>
      <c r="F1433" s="58" t="s">
        <v>1591</v>
      </c>
      <c r="G1433" s="58" t="s">
        <v>21</v>
      </c>
      <c r="H1433" s="58">
        <v>12</v>
      </c>
      <c r="I1433" s="58" t="s">
        <v>1589</v>
      </c>
      <c r="J1433" s="58" t="s">
        <v>1594</v>
      </c>
      <c r="K1433" s="60">
        <v>45399</v>
      </c>
      <c r="L1433" s="58" t="s">
        <v>27</v>
      </c>
      <c r="M1433" s="60">
        <v>45445</v>
      </c>
      <c r="N1433" s="58" t="s">
        <v>1668</v>
      </c>
      <c r="O1433" s="58">
        <v>3500</v>
      </c>
      <c r="P1433" s="58">
        <v>46</v>
      </c>
      <c r="Q1433" s="59" t="s">
        <v>1617</v>
      </c>
      <c r="R1433" s="58">
        <v>2024</v>
      </c>
      <c r="S1433" s="58">
        <v>6</v>
      </c>
    </row>
    <row r="1434" spans="1:19" x14ac:dyDescent="0.25">
      <c r="A1434" s="58">
        <v>1943</v>
      </c>
      <c r="B1434" s="58" t="s">
        <v>900</v>
      </c>
      <c r="C1434" s="58" t="s">
        <v>23</v>
      </c>
      <c r="D1434" s="60">
        <v>29662</v>
      </c>
      <c r="E1434" s="58">
        <v>45</v>
      </c>
      <c r="F1434" s="58" t="s">
        <v>31</v>
      </c>
      <c r="G1434" s="58" t="s">
        <v>21</v>
      </c>
      <c r="H1434" s="58">
        <v>14</v>
      </c>
      <c r="I1434" s="58" t="s">
        <v>1580</v>
      </c>
      <c r="J1434" s="58" t="s">
        <v>1594</v>
      </c>
      <c r="K1434" s="60">
        <v>45053</v>
      </c>
      <c r="L1434" s="58" t="s">
        <v>27</v>
      </c>
      <c r="M1434" s="60">
        <v>45100</v>
      </c>
      <c r="N1434" s="58" t="s">
        <v>1668</v>
      </c>
      <c r="O1434" s="58">
        <v>3800</v>
      </c>
      <c r="P1434" s="58">
        <v>47</v>
      </c>
      <c r="Q1434" s="59" t="s">
        <v>1617</v>
      </c>
      <c r="R1434" s="58">
        <v>2023</v>
      </c>
      <c r="S1434" s="58">
        <v>6</v>
      </c>
    </row>
    <row r="1435" spans="1:19" x14ac:dyDescent="0.25">
      <c r="A1435" s="58">
        <v>3053</v>
      </c>
      <c r="B1435" s="58" t="s">
        <v>377</v>
      </c>
      <c r="C1435" s="58" t="s">
        <v>23</v>
      </c>
      <c r="D1435" s="60">
        <v>31165</v>
      </c>
      <c r="E1435" s="58">
        <v>41</v>
      </c>
      <c r="F1435" s="58" t="s">
        <v>14</v>
      </c>
      <c r="G1435" s="58" t="s">
        <v>18</v>
      </c>
      <c r="H1435" s="58">
        <v>10</v>
      </c>
      <c r="I1435" s="58" t="s">
        <v>1583</v>
      </c>
      <c r="J1435" s="58" t="s">
        <v>1594</v>
      </c>
      <c r="K1435" s="60">
        <v>45057</v>
      </c>
      <c r="L1435" s="58" t="s">
        <v>27</v>
      </c>
      <c r="M1435" s="60">
        <v>45094</v>
      </c>
      <c r="N1435" s="58" t="s">
        <v>1668</v>
      </c>
      <c r="O1435" s="58">
        <v>2700</v>
      </c>
      <c r="P1435" s="58">
        <v>37</v>
      </c>
      <c r="Q1435" s="59" t="s">
        <v>1617</v>
      </c>
      <c r="R1435" s="58">
        <v>2023</v>
      </c>
      <c r="S1435" s="58">
        <v>6</v>
      </c>
    </row>
    <row r="1436" spans="1:19" x14ac:dyDescent="0.25">
      <c r="A1436" s="58">
        <v>3568</v>
      </c>
      <c r="B1436" s="58" t="s">
        <v>647</v>
      </c>
      <c r="C1436" s="58" t="s">
        <v>23</v>
      </c>
      <c r="D1436" s="60">
        <v>30665</v>
      </c>
      <c r="E1436" s="58">
        <v>42</v>
      </c>
      <c r="F1436" s="58" t="s">
        <v>31</v>
      </c>
      <c r="G1436" s="58" t="s">
        <v>18</v>
      </c>
      <c r="H1436" s="58">
        <v>9</v>
      </c>
      <c r="I1436" s="58" t="s">
        <v>1577</v>
      </c>
      <c r="J1436" s="58" t="s">
        <v>1594</v>
      </c>
      <c r="K1436" s="60">
        <v>45054</v>
      </c>
      <c r="L1436" s="58" t="s">
        <v>27</v>
      </c>
      <c r="M1436" s="60">
        <v>45090</v>
      </c>
      <c r="N1436" s="58" t="s">
        <v>1668</v>
      </c>
      <c r="O1436" s="58">
        <v>3400</v>
      </c>
      <c r="P1436" s="58">
        <v>36</v>
      </c>
      <c r="Q1436" s="59" t="s">
        <v>1617</v>
      </c>
      <c r="R1436" s="58">
        <v>2023</v>
      </c>
      <c r="S1436" s="58">
        <v>6</v>
      </c>
    </row>
    <row r="1437" spans="1:19" x14ac:dyDescent="0.25">
      <c r="A1437" s="58">
        <v>1996</v>
      </c>
      <c r="B1437" s="58" t="s">
        <v>796</v>
      </c>
      <c r="C1437" s="58" t="s">
        <v>13</v>
      </c>
      <c r="D1437" s="60">
        <v>35939</v>
      </c>
      <c r="E1437" s="58">
        <v>28</v>
      </c>
      <c r="F1437" s="58" t="s">
        <v>1591</v>
      </c>
      <c r="G1437" s="58" t="s">
        <v>15</v>
      </c>
      <c r="H1437" s="58">
        <v>11</v>
      </c>
      <c r="I1437" s="58" t="s">
        <v>1584</v>
      </c>
      <c r="J1437" s="58" t="s">
        <v>1594</v>
      </c>
      <c r="K1437" s="60">
        <v>45419</v>
      </c>
      <c r="L1437" s="58" t="s">
        <v>29</v>
      </c>
      <c r="M1437" s="60">
        <v>45453</v>
      </c>
      <c r="N1437" s="58" t="s">
        <v>1668</v>
      </c>
      <c r="O1437" s="58">
        <v>3200</v>
      </c>
      <c r="P1437" s="58">
        <v>34</v>
      </c>
      <c r="Q1437" s="59" t="s">
        <v>1617</v>
      </c>
      <c r="R1437" s="58">
        <v>2024</v>
      </c>
      <c r="S1437" s="58">
        <v>6</v>
      </c>
    </row>
    <row r="1438" spans="1:19" x14ac:dyDescent="0.25">
      <c r="A1438" s="58">
        <v>2643</v>
      </c>
      <c r="B1438" s="58" t="s">
        <v>826</v>
      </c>
      <c r="C1438" s="58" t="s">
        <v>13</v>
      </c>
      <c r="D1438" s="60">
        <v>32978</v>
      </c>
      <c r="E1438" s="58">
        <v>36</v>
      </c>
      <c r="F1438" s="58" t="s">
        <v>14</v>
      </c>
      <c r="G1438" s="58" t="s">
        <v>15</v>
      </c>
      <c r="H1438" s="58">
        <v>13</v>
      </c>
      <c r="I1438" s="58" t="s">
        <v>1582</v>
      </c>
      <c r="J1438" s="58" t="s">
        <v>1594</v>
      </c>
      <c r="K1438" s="60">
        <v>45055</v>
      </c>
      <c r="L1438" s="58" t="s">
        <v>29</v>
      </c>
      <c r="M1438" s="60">
        <v>45106</v>
      </c>
      <c r="N1438" s="58" t="s">
        <v>1668</v>
      </c>
      <c r="O1438" s="58">
        <v>3500</v>
      </c>
      <c r="P1438" s="58">
        <v>51</v>
      </c>
      <c r="Q1438" s="59" t="s">
        <v>1617</v>
      </c>
      <c r="R1438" s="58">
        <v>2023</v>
      </c>
      <c r="S1438" s="58">
        <v>6</v>
      </c>
    </row>
    <row r="1439" spans="1:19" x14ac:dyDescent="0.25">
      <c r="A1439" s="58">
        <v>2858</v>
      </c>
      <c r="B1439" s="58" t="s">
        <v>936</v>
      </c>
      <c r="C1439" s="58" t="s">
        <v>13</v>
      </c>
      <c r="D1439" s="60">
        <v>31969</v>
      </c>
      <c r="E1439" s="58">
        <v>39</v>
      </c>
      <c r="F1439" s="58" t="s">
        <v>14</v>
      </c>
      <c r="G1439" s="58" t="s">
        <v>21</v>
      </c>
      <c r="H1439" s="58">
        <v>19</v>
      </c>
      <c r="I1439" s="58" t="s">
        <v>1580</v>
      </c>
      <c r="J1439" s="58" t="s">
        <v>1594</v>
      </c>
      <c r="K1439" s="60">
        <v>45033</v>
      </c>
      <c r="L1439" s="58" t="s">
        <v>29</v>
      </c>
      <c r="M1439" s="60">
        <v>45086</v>
      </c>
      <c r="N1439" s="58" t="s">
        <v>1668</v>
      </c>
      <c r="O1439" s="58">
        <v>2100</v>
      </c>
      <c r="P1439" s="58">
        <v>53</v>
      </c>
      <c r="Q1439" s="59" t="s">
        <v>1617</v>
      </c>
      <c r="R1439" s="58">
        <v>2023</v>
      </c>
      <c r="S1439" s="58">
        <v>6</v>
      </c>
    </row>
    <row r="1440" spans="1:19" x14ac:dyDescent="0.25">
      <c r="A1440" s="58">
        <v>2038</v>
      </c>
      <c r="B1440" s="58" t="s">
        <v>909</v>
      </c>
      <c r="C1440" s="58" t="s">
        <v>28</v>
      </c>
      <c r="D1440" s="60">
        <v>32172</v>
      </c>
      <c r="E1440" s="58">
        <v>38</v>
      </c>
      <c r="F1440" s="58" t="s">
        <v>14</v>
      </c>
      <c r="G1440" s="58" t="s">
        <v>21</v>
      </c>
      <c r="H1440" s="58">
        <v>19</v>
      </c>
      <c r="I1440" s="58" t="s">
        <v>1581</v>
      </c>
      <c r="J1440" s="58" t="s">
        <v>1594</v>
      </c>
      <c r="K1440" s="60">
        <v>45048</v>
      </c>
      <c r="L1440" s="58" t="s">
        <v>29</v>
      </c>
      <c r="M1440" s="60">
        <v>45096</v>
      </c>
      <c r="N1440" s="58" t="s">
        <v>1668</v>
      </c>
      <c r="O1440" s="58">
        <v>2800</v>
      </c>
      <c r="P1440" s="58">
        <v>48</v>
      </c>
      <c r="Q1440" s="59" t="s">
        <v>1617</v>
      </c>
      <c r="R1440" s="58">
        <v>2023</v>
      </c>
      <c r="S1440" s="58">
        <v>6</v>
      </c>
    </row>
    <row r="1441" spans="1:19" x14ac:dyDescent="0.25">
      <c r="A1441" s="58">
        <v>2375</v>
      </c>
      <c r="B1441" s="58" t="s">
        <v>153</v>
      </c>
      <c r="C1441" s="58" t="s">
        <v>28</v>
      </c>
      <c r="D1441" s="60">
        <v>28261</v>
      </c>
      <c r="E1441" s="58">
        <v>49</v>
      </c>
      <c r="F1441" s="58" t="s">
        <v>31</v>
      </c>
      <c r="G1441" s="58" t="s">
        <v>19</v>
      </c>
      <c r="H1441" s="58">
        <v>17</v>
      </c>
      <c r="I1441" s="58" t="s">
        <v>1582</v>
      </c>
      <c r="J1441" s="58" t="s">
        <v>1594</v>
      </c>
      <c r="K1441" s="60">
        <v>45409</v>
      </c>
      <c r="L1441" s="58" t="s">
        <v>29</v>
      </c>
      <c r="M1441" s="60">
        <v>45466</v>
      </c>
      <c r="N1441" s="58" t="s">
        <v>1668</v>
      </c>
      <c r="O1441" s="58">
        <v>2600</v>
      </c>
      <c r="P1441" s="58">
        <v>57</v>
      </c>
      <c r="Q1441" s="59" t="s">
        <v>1617</v>
      </c>
      <c r="R1441" s="58">
        <v>2024</v>
      </c>
      <c r="S1441" s="58">
        <v>6</v>
      </c>
    </row>
    <row r="1442" spans="1:19" x14ac:dyDescent="0.25">
      <c r="A1442" s="58">
        <v>2376</v>
      </c>
      <c r="B1442" s="58" t="s">
        <v>619</v>
      </c>
      <c r="C1442" s="58" t="s">
        <v>28</v>
      </c>
      <c r="D1442" s="60">
        <v>38086</v>
      </c>
      <c r="E1442" s="58">
        <v>22</v>
      </c>
      <c r="F1442" s="58" t="s">
        <v>1591</v>
      </c>
      <c r="G1442" s="58" t="s">
        <v>15</v>
      </c>
      <c r="H1442" s="58">
        <v>11</v>
      </c>
      <c r="I1442" s="58" t="s">
        <v>1583</v>
      </c>
      <c r="J1442" s="58" t="s">
        <v>1594</v>
      </c>
      <c r="K1442" s="60">
        <v>45413</v>
      </c>
      <c r="L1442" s="58" t="s">
        <v>29</v>
      </c>
      <c r="M1442" s="60">
        <v>45462</v>
      </c>
      <c r="N1442" s="58" t="s">
        <v>1668</v>
      </c>
      <c r="O1442" s="58">
        <v>2900</v>
      </c>
      <c r="P1442" s="58">
        <v>49</v>
      </c>
      <c r="Q1442" s="59" t="s">
        <v>1617</v>
      </c>
      <c r="R1442" s="58">
        <v>2024</v>
      </c>
      <c r="S1442" s="58">
        <v>6</v>
      </c>
    </row>
    <row r="1443" spans="1:19" x14ac:dyDescent="0.25">
      <c r="A1443" s="58">
        <v>2410</v>
      </c>
      <c r="B1443" s="58" t="s">
        <v>922</v>
      </c>
      <c r="C1443" s="58" t="s">
        <v>28</v>
      </c>
      <c r="D1443" s="60">
        <v>31052</v>
      </c>
      <c r="E1443" s="58">
        <v>41</v>
      </c>
      <c r="F1443" s="58" t="s">
        <v>31</v>
      </c>
      <c r="G1443" s="58" t="s">
        <v>18</v>
      </c>
      <c r="H1443" s="58">
        <v>13</v>
      </c>
      <c r="I1443" s="58" t="s">
        <v>1590</v>
      </c>
      <c r="J1443" s="58" t="s">
        <v>1594</v>
      </c>
      <c r="K1443" s="60">
        <v>45429</v>
      </c>
      <c r="L1443" s="58" t="s">
        <v>29</v>
      </c>
      <c r="M1443" s="60">
        <v>45472</v>
      </c>
      <c r="N1443" s="58" t="s">
        <v>1668</v>
      </c>
      <c r="O1443" s="58">
        <v>3600</v>
      </c>
      <c r="P1443" s="58">
        <v>43</v>
      </c>
      <c r="Q1443" s="59" t="s">
        <v>1617</v>
      </c>
      <c r="R1443" s="58">
        <v>2024</v>
      </c>
      <c r="S1443" s="58">
        <v>6</v>
      </c>
    </row>
    <row r="1444" spans="1:19" x14ac:dyDescent="0.25">
      <c r="A1444" s="58">
        <v>2564</v>
      </c>
      <c r="B1444" s="58" t="s">
        <v>1230</v>
      </c>
      <c r="C1444" s="58" t="s">
        <v>28</v>
      </c>
      <c r="D1444" s="60">
        <v>32267</v>
      </c>
      <c r="E1444" s="58">
        <v>38</v>
      </c>
      <c r="F1444" s="58" t="s">
        <v>14</v>
      </c>
      <c r="G1444" s="58" t="s">
        <v>19</v>
      </c>
      <c r="H1444" s="58">
        <v>3</v>
      </c>
      <c r="I1444" s="58" t="s">
        <v>1578</v>
      </c>
      <c r="J1444" s="58" t="s">
        <v>1594</v>
      </c>
      <c r="K1444" s="60">
        <v>45032</v>
      </c>
      <c r="L1444" s="58" t="s">
        <v>29</v>
      </c>
      <c r="M1444" s="60">
        <v>45080</v>
      </c>
      <c r="N1444" s="58" t="s">
        <v>1668</v>
      </c>
      <c r="O1444" s="58">
        <v>2900</v>
      </c>
      <c r="P1444" s="58">
        <v>48</v>
      </c>
      <c r="Q1444" s="59" t="s">
        <v>1617</v>
      </c>
      <c r="R1444" s="58">
        <v>2023</v>
      </c>
      <c r="S1444" s="58">
        <v>6</v>
      </c>
    </row>
    <row r="1445" spans="1:19" x14ac:dyDescent="0.25">
      <c r="A1445" s="58">
        <v>2602</v>
      </c>
      <c r="B1445" s="58" t="s">
        <v>654</v>
      </c>
      <c r="C1445" s="58" t="s">
        <v>28</v>
      </c>
      <c r="D1445" s="60">
        <v>28839</v>
      </c>
      <c r="E1445" s="58">
        <v>47</v>
      </c>
      <c r="F1445" s="58" t="s">
        <v>31</v>
      </c>
      <c r="G1445" s="58" t="s">
        <v>18</v>
      </c>
      <c r="H1445" s="58">
        <v>0</v>
      </c>
      <c r="I1445" s="58" t="s">
        <v>1583</v>
      </c>
      <c r="J1445" s="58" t="s">
        <v>1594</v>
      </c>
      <c r="K1445" s="60">
        <v>45423</v>
      </c>
      <c r="L1445" s="58" t="s">
        <v>29</v>
      </c>
      <c r="M1445" s="60">
        <v>45467</v>
      </c>
      <c r="N1445" s="58" t="s">
        <v>1668</v>
      </c>
      <c r="O1445" s="58">
        <v>2800</v>
      </c>
      <c r="P1445" s="58">
        <v>44</v>
      </c>
      <c r="Q1445" s="59" t="s">
        <v>1617</v>
      </c>
      <c r="R1445" s="58">
        <v>2024</v>
      </c>
      <c r="S1445" s="58">
        <v>6</v>
      </c>
    </row>
    <row r="1446" spans="1:19" x14ac:dyDescent="0.25">
      <c r="A1446" s="58">
        <v>2761</v>
      </c>
      <c r="B1446" s="58" t="s">
        <v>934</v>
      </c>
      <c r="C1446" s="58" t="s">
        <v>28</v>
      </c>
      <c r="D1446" s="60">
        <v>31137</v>
      </c>
      <c r="E1446" s="58">
        <v>41</v>
      </c>
      <c r="F1446" s="58" t="s">
        <v>14</v>
      </c>
      <c r="G1446" s="58" t="s">
        <v>18</v>
      </c>
      <c r="H1446" s="58">
        <v>7</v>
      </c>
      <c r="I1446" s="58" t="s">
        <v>1584</v>
      </c>
      <c r="J1446" s="58" t="s">
        <v>1594</v>
      </c>
      <c r="K1446" s="60">
        <v>45042</v>
      </c>
      <c r="L1446" s="58" t="s">
        <v>29</v>
      </c>
      <c r="M1446" s="60">
        <v>45091</v>
      </c>
      <c r="N1446" s="58" t="s">
        <v>1668</v>
      </c>
      <c r="O1446" s="58">
        <v>2400</v>
      </c>
      <c r="P1446" s="58">
        <v>49</v>
      </c>
      <c r="Q1446" s="59" t="s">
        <v>1617</v>
      </c>
      <c r="R1446" s="58">
        <v>2023</v>
      </c>
      <c r="S1446" s="58">
        <v>6</v>
      </c>
    </row>
    <row r="1447" spans="1:19" x14ac:dyDescent="0.25">
      <c r="A1447" s="58">
        <v>3197</v>
      </c>
      <c r="B1447" s="58" t="s">
        <v>1240</v>
      </c>
      <c r="C1447" s="58" t="s">
        <v>28</v>
      </c>
      <c r="D1447" s="60">
        <v>31825</v>
      </c>
      <c r="E1447" s="58">
        <v>39</v>
      </c>
      <c r="F1447" s="58" t="s">
        <v>14</v>
      </c>
      <c r="G1447" s="58" t="s">
        <v>21</v>
      </c>
      <c r="H1447" s="58">
        <v>19</v>
      </c>
      <c r="I1447" s="58" t="s">
        <v>1576</v>
      </c>
      <c r="J1447" s="58" t="s">
        <v>1594</v>
      </c>
      <c r="K1447" s="60">
        <v>45029</v>
      </c>
      <c r="L1447" s="58" t="s">
        <v>29</v>
      </c>
      <c r="M1447" s="60">
        <v>45086</v>
      </c>
      <c r="N1447" s="58" t="s">
        <v>1668</v>
      </c>
      <c r="O1447" s="58">
        <v>3600</v>
      </c>
      <c r="P1447" s="58">
        <v>57</v>
      </c>
      <c r="Q1447" s="59" t="s">
        <v>1617</v>
      </c>
      <c r="R1447" s="58">
        <v>2023</v>
      </c>
      <c r="S1447" s="58">
        <v>6</v>
      </c>
    </row>
    <row r="1448" spans="1:19" x14ac:dyDescent="0.25">
      <c r="A1448" s="58">
        <v>3304</v>
      </c>
      <c r="B1448" s="58" t="s">
        <v>950</v>
      </c>
      <c r="C1448" s="58" t="s">
        <v>28</v>
      </c>
      <c r="D1448" s="60">
        <v>32324</v>
      </c>
      <c r="E1448" s="58">
        <v>38</v>
      </c>
      <c r="F1448" s="58" t="s">
        <v>14</v>
      </c>
      <c r="G1448" s="58" t="s">
        <v>18</v>
      </c>
      <c r="H1448" s="58">
        <v>5</v>
      </c>
      <c r="I1448" s="58" t="s">
        <v>1583</v>
      </c>
      <c r="J1448" s="58" t="s">
        <v>1594</v>
      </c>
      <c r="K1448" s="60">
        <v>45395</v>
      </c>
      <c r="L1448" s="58" t="s">
        <v>29</v>
      </c>
      <c r="M1448" s="60">
        <v>45448</v>
      </c>
      <c r="N1448" s="58" t="s">
        <v>1668</v>
      </c>
      <c r="O1448" s="58">
        <v>3000</v>
      </c>
      <c r="P1448" s="58">
        <v>53</v>
      </c>
      <c r="Q1448" s="59" t="s">
        <v>1617</v>
      </c>
      <c r="R1448" s="58">
        <v>2024</v>
      </c>
      <c r="S1448" s="58">
        <v>6</v>
      </c>
    </row>
    <row r="1449" spans="1:19" x14ac:dyDescent="0.25">
      <c r="A1449" s="58">
        <v>3701</v>
      </c>
      <c r="B1449" s="58" t="s">
        <v>961</v>
      </c>
      <c r="C1449" s="58" t="s">
        <v>28</v>
      </c>
      <c r="D1449" s="60">
        <v>31133</v>
      </c>
      <c r="E1449" s="58">
        <v>41</v>
      </c>
      <c r="F1449" s="58" t="s">
        <v>14</v>
      </c>
      <c r="G1449" s="58" t="s">
        <v>18</v>
      </c>
      <c r="H1449" s="58">
        <v>11</v>
      </c>
      <c r="I1449" s="58" t="s">
        <v>1589</v>
      </c>
      <c r="J1449" s="58" t="s">
        <v>1594</v>
      </c>
      <c r="K1449" s="60">
        <v>45434</v>
      </c>
      <c r="L1449" s="58" t="s">
        <v>29</v>
      </c>
      <c r="M1449" s="60">
        <v>45473</v>
      </c>
      <c r="N1449" s="58" t="s">
        <v>1668</v>
      </c>
      <c r="O1449" s="58">
        <v>3700</v>
      </c>
      <c r="P1449" s="58">
        <v>39</v>
      </c>
      <c r="Q1449" s="59" t="s">
        <v>1617</v>
      </c>
      <c r="R1449" s="58">
        <v>2024</v>
      </c>
      <c r="S1449" s="58">
        <v>6</v>
      </c>
    </row>
    <row r="1450" spans="1:19" x14ac:dyDescent="0.25">
      <c r="A1450" s="58">
        <v>3703</v>
      </c>
      <c r="B1450" s="58" t="s">
        <v>962</v>
      </c>
      <c r="C1450" s="58" t="s">
        <v>28</v>
      </c>
      <c r="D1450" s="60">
        <v>28363</v>
      </c>
      <c r="E1450" s="58">
        <v>49</v>
      </c>
      <c r="F1450" s="58" t="s">
        <v>31</v>
      </c>
      <c r="G1450" s="58" t="s">
        <v>18</v>
      </c>
      <c r="H1450" s="58">
        <v>5</v>
      </c>
      <c r="I1450" s="58" t="s">
        <v>1578</v>
      </c>
      <c r="J1450" s="58" t="s">
        <v>1594</v>
      </c>
      <c r="K1450" s="60">
        <v>45405</v>
      </c>
      <c r="L1450" s="58" t="s">
        <v>29</v>
      </c>
      <c r="M1450" s="60">
        <v>45458</v>
      </c>
      <c r="N1450" s="58" t="s">
        <v>1668</v>
      </c>
      <c r="O1450" s="58">
        <v>3700</v>
      </c>
      <c r="P1450" s="58">
        <v>53</v>
      </c>
      <c r="Q1450" s="59" t="s">
        <v>1617</v>
      </c>
      <c r="R1450" s="58">
        <v>2024</v>
      </c>
      <c r="S1450" s="58">
        <v>6</v>
      </c>
    </row>
    <row r="1451" spans="1:19" x14ac:dyDescent="0.25">
      <c r="A1451" s="58">
        <v>3929</v>
      </c>
      <c r="B1451" s="58" t="s">
        <v>269</v>
      </c>
      <c r="C1451" s="58" t="s">
        <v>28</v>
      </c>
      <c r="D1451" s="60">
        <v>34084</v>
      </c>
      <c r="E1451" s="58">
        <v>33</v>
      </c>
      <c r="F1451" s="58" t="s">
        <v>14</v>
      </c>
      <c r="G1451" s="58" t="s">
        <v>19</v>
      </c>
      <c r="H1451" s="58">
        <v>7</v>
      </c>
      <c r="I1451" s="58" t="s">
        <v>1586</v>
      </c>
      <c r="J1451" s="58" t="s">
        <v>1594</v>
      </c>
      <c r="K1451" s="60">
        <v>45431</v>
      </c>
      <c r="L1451" s="58" t="s">
        <v>29</v>
      </c>
      <c r="M1451" s="60">
        <v>45471</v>
      </c>
      <c r="N1451" s="58" t="s">
        <v>1668</v>
      </c>
      <c r="O1451" s="58">
        <v>3500</v>
      </c>
      <c r="P1451" s="58">
        <v>40</v>
      </c>
      <c r="Q1451" s="59" t="s">
        <v>1617</v>
      </c>
      <c r="R1451" s="58">
        <v>2024</v>
      </c>
      <c r="S1451" s="58">
        <v>6</v>
      </c>
    </row>
    <row r="1452" spans="1:19" x14ac:dyDescent="0.25">
      <c r="A1452" s="58">
        <v>1014</v>
      </c>
      <c r="B1452" s="58" t="s">
        <v>721</v>
      </c>
      <c r="C1452" s="58" t="s">
        <v>28</v>
      </c>
      <c r="D1452" s="60">
        <v>33482</v>
      </c>
      <c r="E1452" s="58">
        <v>34</v>
      </c>
      <c r="F1452" s="58" t="s">
        <v>14</v>
      </c>
      <c r="G1452" s="58" t="s">
        <v>19</v>
      </c>
      <c r="H1452" s="58">
        <v>9</v>
      </c>
      <c r="I1452" s="58" t="s">
        <v>1587</v>
      </c>
      <c r="J1452" s="58" t="s">
        <v>20</v>
      </c>
      <c r="K1452" s="60">
        <v>45045</v>
      </c>
      <c r="L1452" s="58" t="s">
        <v>27</v>
      </c>
      <c r="M1452" s="60">
        <v>45085</v>
      </c>
      <c r="N1452" s="58" t="s">
        <v>1668</v>
      </c>
      <c r="O1452" s="58">
        <v>2000</v>
      </c>
      <c r="P1452" s="58">
        <v>40</v>
      </c>
      <c r="Q1452" s="59" t="s">
        <v>1617</v>
      </c>
      <c r="R1452" s="58">
        <v>2023</v>
      </c>
      <c r="S1452" s="58">
        <v>6</v>
      </c>
    </row>
    <row r="1453" spans="1:19" x14ac:dyDescent="0.25">
      <c r="A1453" s="58">
        <v>1494</v>
      </c>
      <c r="B1453" s="58" t="s">
        <v>1322</v>
      </c>
      <c r="C1453" s="58" t="s">
        <v>13</v>
      </c>
      <c r="D1453" s="60">
        <v>37994</v>
      </c>
      <c r="E1453" s="58">
        <v>22</v>
      </c>
      <c r="F1453" s="58" t="s">
        <v>1591</v>
      </c>
      <c r="G1453" s="58" t="s">
        <v>21</v>
      </c>
      <c r="H1453" s="58">
        <v>3</v>
      </c>
      <c r="I1453" s="58" t="s">
        <v>1585</v>
      </c>
      <c r="J1453" s="58" t="s">
        <v>20</v>
      </c>
      <c r="K1453" s="60">
        <v>45038</v>
      </c>
      <c r="L1453" s="58" t="s">
        <v>27</v>
      </c>
      <c r="M1453" s="60">
        <v>45094</v>
      </c>
      <c r="N1453" s="58" t="s">
        <v>1668</v>
      </c>
      <c r="O1453" s="58">
        <v>3200</v>
      </c>
      <c r="P1453" s="58">
        <v>56</v>
      </c>
      <c r="Q1453" s="59" t="s">
        <v>1617</v>
      </c>
      <c r="R1453" s="58">
        <v>2023</v>
      </c>
      <c r="S1453" s="58">
        <v>6</v>
      </c>
    </row>
    <row r="1454" spans="1:19" x14ac:dyDescent="0.25">
      <c r="A1454" s="58">
        <v>1594</v>
      </c>
      <c r="B1454" s="58" t="s">
        <v>741</v>
      </c>
      <c r="C1454" s="58" t="s">
        <v>13</v>
      </c>
      <c r="D1454" s="60">
        <v>35735</v>
      </c>
      <c r="E1454" s="58">
        <v>28</v>
      </c>
      <c r="F1454" s="58" t="s">
        <v>1591</v>
      </c>
      <c r="G1454" s="58" t="s">
        <v>19</v>
      </c>
      <c r="H1454" s="58">
        <v>18</v>
      </c>
      <c r="I1454" s="58" t="s">
        <v>1588</v>
      </c>
      <c r="J1454" s="58" t="s">
        <v>20</v>
      </c>
      <c r="K1454" s="60">
        <v>45402</v>
      </c>
      <c r="L1454" s="58" t="s">
        <v>27</v>
      </c>
      <c r="M1454" s="60">
        <v>45446</v>
      </c>
      <c r="N1454" s="58" t="s">
        <v>1668</v>
      </c>
      <c r="O1454" s="58">
        <v>3400</v>
      </c>
      <c r="P1454" s="58">
        <v>44</v>
      </c>
      <c r="Q1454" s="59" t="s">
        <v>1617</v>
      </c>
      <c r="R1454" s="58">
        <v>2024</v>
      </c>
      <c r="S1454" s="58">
        <v>6</v>
      </c>
    </row>
    <row r="1455" spans="1:19" x14ac:dyDescent="0.25">
      <c r="A1455" s="58">
        <v>2095</v>
      </c>
      <c r="B1455" s="58" t="s">
        <v>1363</v>
      </c>
      <c r="C1455" s="58" t="s">
        <v>28</v>
      </c>
      <c r="D1455" s="60">
        <v>38006</v>
      </c>
      <c r="E1455" s="58">
        <v>22</v>
      </c>
      <c r="F1455" s="58" t="s">
        <v>1591</v>
      </c>
      <c r="G1455" s="58" t="s">
        <v>15</v>
      </c>
      <c r="H1455" s="58">
        <v>10</v>
      </c>
      <c r="I1455" s="58" t="s">
        <v>1589</v>
      </c>
      <c r="J1455" s="58" t="s">
        <v>20</v>
      </c>
      <c r="K1455" s="60">
        <v>45049</v>
      </c>
      <c r="L1455" s="58" t="s">
        <v>27</v>
      </c>
      <c r="M1455" s="60">
        <v>45103</v>
      </c>
      <c r="N1455" s="58" t="s">
        <v>1668</v>
      </c>
      <c r="O1455" s="58">
        <v>2500</v>
      </c>
      <c r="P1455" s="58">
        <v>54</v>
      </c>
      <c r="Q1455" s="59" t="s">
        <v>1617</v>
      </c>
      <c r="R1455" s="58">
        <v>2023</v>
      </c>
      <c r="S1455" s="58">
        <v>6</v>
      </c>
    </row>
    <row r="1456" spans="1:19" x14ac:dyDescent="0.25">
      <c r="A1456" s="58">
        <v>2141</v>
      </c>
      <c r="B1456" s="58" t="s">
        <v>1364</v>
      </c>
      <c r="C1456" s="58" t="s">
        <v>13</v>
      </c>
      <c r="D1456" s="60">
        <v>35250</v>
      </c>
      <c r="E1456" s="58">
        <v>30</v>
      </c>
      <c r="F1456" s="58" t="s">
        <v>1591</v>
      </c>
      <c r="G1456" s="58" t="s">
        <v>21</v>
      </c>
      <c r="H1456" s="58">
        <v>0</v>
      </c>
      <c r="I1456" s="58" t="s">
        <v>1584</v>
      </c>
      <c r="J1456" s="58" t="s">
        <v>20</v>
      </c>
      <c r="K1456" s="60">
        <v>45407</v>
      </c>
      <c r="L1456" s="58" t="s">
        <v>27</v>
      </c>
      <c r="M1456" s="60">
        <v>45462</v>
      </c>
      <c r="N1456" s="58" t="s">
        <v>1668</v>
      </c>
      <c r="O1456" s="58">
        <v>2900</v>
      </c>
      <c r="P1456" s="58">
        <v>55</v>
      </c>
      <c r="Q1456" s="59" t="s">
        <v>1617</v>
      </c>
      <c r="R1456" s="58">
        <v>2024</v>
      </c>
      <c r="S1456" s="58">
        <v>6</v>
      </c>
    </row>
    <row r="1457" spans="1:19" x14ac:dyDescent="0.25">
      <c r="A1457" s="58">
        <v>2329</v>
      </c>
      <c r="B1457" s="58" t="s">
        <v>1204</v>
      </c>
      <c r="C1457" s="58" t="s">
        <v>13</v>
      </c>
      <c r="D1457" s="60">
        <v>28948</v>
      </c>
      <c r="E1457" s="58">
        <v>47</v>
      </c>
      <c r="F1457" s="58" t="s">
        <v>31</v>
      </c>
      <c r="G1457" s="58" t="s">
        <v>21</v>
      </c>
      <c r="H1457" s="58">
        <v>19</v>
      </c>
      <c r="I1457" s="58" t="s">
        <v>1590</v>
      </c>
      <c r="J1457" s="58" t="s">
        <v>20</v>
      </c>
      <c r="K1457" s="60">
        <v>45052</v>
      </c>
      <c r="L1457" s="58" t="s">
        <v>27</v>
      </c>
      <c r="M1457" s="60">
        <v>45101</v>
      </c>
      <c r="N1457" s="58" t="s">
        <v>1668</v>
      </c>
      <c r="O1457" s="58">
        <v>2900</v>
      </c>
      <c r="P1457" s="58">
        <v>49</v>
      </c>
      <c r="Q1457" s="59" t="s">
        <v>1617</v>
      </c>
      <c r="R1457" s="58">
        <v>2023</v>
      </c>
      <c r="S1457" s="58">
        <v>6</v>
      </c>
    </row>
    <row r="1458" spans="1:19" x14ac:dyDescent="0.25">
      <c r="A1458" s="58">
        <v>2347</v>
      </c>
      <c r="B1458" s="58" t="s">
        <v>1246</v>
      </c>
      <c r="C1458" s="58" t="s">
        <v>28</v>
      </c>
      <c r="D1458" s="60">
        <v>30056</v>
      </c>
      <c r="E1458" s="58">
        <v>44</v>
      </c>
      <c r="F1458" s="58" t="s">
        <v>31</v>
      </c>
      <c r="G1458" s="58" t="s">
        <v>21</v>
      </c>
      <c r="H1458" s="58">
        <v>7</v>
      </c>
      <c r="I1458" s="58" t="s">
        <v>1584</v>
      </c>
      <c r="J1458" s="58" t="s">
        <v>20</v>
      </c>
      <c r="K1458" s="60">
        <v>45052</v>
      </c>
      <c r="L1458" s="58" t="s">
        <v>27</v>
      </c>
      <c r="M1458" s="60">
        <v>45105</v>
      </c>
      <c r="N1458" s="58" t="s">
        <v>1668</v>
      </c>
      <c r="O1458" s="58">
        <v>3700</v>
      </c>
      <c r="P1458" s="58">
        <v>53</v>
      </c>
      <c r="Q1458" s="59" t="s">
        <v>1617</v>
      </c>
      <c r="R1458" s="58">
        <v>2023</v>
      </c>
      <c r="S1458" s="58">
        <v>6</v>
      </c>
    </row>
    <row r="1459" spans="1:19" x14ac:dyDescent="0.25">
      <c r="A1459" s="58">
        <v>2634</v>
      </c>
      <c r="B1459" s="58" t="s">
        <v>1371</v>
      </c>
      <c r="C1459" s="58" t="s">
        <v>28</v>
      </c>
      <c r="D1459" s="60">
        <v>37616</v>
      </c>
      <c r="E1459" s="58">
        <v>23</v>
      </c>
      <c r="F1459" s="58" t="s">
        <v>1591</v>
      </c>
      <c r="G1459" s="58" t="s">
        <v>19</v>
      </c>
      <c r="H1459" s="58">
        <v>12</v>
      </c>
      <c r="I1459" s="58" t="s">
        <v>1588</v>
      </c>
      <c r="J1459" s="58" t="s">
        <v>20</v>
      </c>
      <c r="K1459" s="60">
        <v>45410</v>
      </c>
      <c r="L1459" s="58" t="s">
        <v>27</v>
      </c>
      <c r="M1459" s="60">
        <v>45457</v>
      </c>
      <c r="N1459" s="58" t="s">
        <v>1668</v>
      </c>
      <c r="O1459" s="58">
        <v>3600</v>
      </c>
      <c r="P1459" s="58">
        <v>47</v>
      </c>
      <c r="Q1459" s="59" t="s">
        <v>1617</v>
      </c>
      <c r="R1459" s="58">
        <v>2024</v>
      </c>
      <c r="S1459" s="58">
        <v>6</v>
      </c>
    </row>
    <row r="1460" spans="1:19" x14ac:dyDescent="0.25">
      <c r="A1460" s="58">
        <v>2724</v>
      </c>
      <c r="B1460" s="58" t="s">
        <v>1372</v>
      </c>
      <c r="C1460" s="58" t="s">
        <v>13</v>
      </c>
      <c r="D1460" s="60">
        <v>35550</v>
      </c>
      <c r="E1460" s="58">
        <v>29</v>
      </c>
      <c r="F1460" s="58" t="s">
        <v>1591</v>
      </c>
      <c r="G1460" s="58" t="s">
        <v>21</v>
      </c>
      <c r="H1460" s="58">
        <v>2</v>
      </c>
      <c r="I1460" s="58" t="s">
        <v>1578</v>
      </c>
      <c r="J1460" s="58" t="s">
        <v>20</v>
      </c>
      <c r="K1460" s="60">
        <v>45421</v>
      </c>
      <c r="L1460" s="58" t="s">
        <v>27</v>
      </c>
      <c r="M1460" s="60">
        <v>45460</v>
      </c>
      <c r="N1460" s="58" t="s">
        <v>1668</v>
      </c>
      <c r="O1460" s="58">
        <v>3100</v>
      </c>
      <c r="P1460" s="58">
        <v>39</v>
      </c>
      <c r="Q1460" s="59" t="s">
        <v>1617</v>
      </c>
      <c r="R1460" s="58">
        <v>2024</v>
      </c>
      <c r="S1460" s="58">
        <v>6</v>
      </c>
    </row>
    <row r="1461" spans="1:19" x14ac:dyDescent="0.25">
      <c r="A1461" s="58">
        <v>2959</v>
      </c>
      <c r="B1461" s="58" t="s">
        <v>513</v>
      </c>
      <c r="C1461" s="58" t="s">
        <v>13</v>
      </c>
      <c r="D1461" s="60">
        <v>29280</v>
      </c>
      <c r="E1461" s="58">
        <v>46</v>
      </c>
      <c r="F1461" s="58" t="s">
        <v>31</v>
      </c>
      <c r="G1461" s="58" t="s">
        <v>15</v>
      </c>
      <c r="H1461" s="58">
        <v>14</v>
      </c>
      <c r="I1461" s="58" t="s">
        <v>1580</v>
      </c>
      <c r="J1461" s="58" t="s">
        <v>20</v>
      </c>
      <c r="K1461" s="60">
        <v>45065</v>
      </c>
      <c r="L1461" s="58" t="s">
        <v>27</v>
      </c>
      <c r="M1461" s="60">
        <v>45098</v>
      </c>
      <c r="N1461" s="58" t="s">
        <v>1668</v>
      </c>
      <c r="O1461" s="58">
        <v>2500</v>
      </c>
      <c r="P1461" s="58">
        <v>33</v>
      </c>
      <c r="Q1461" s="59" t="s">
        <v>1617</v>
      </c>
      <c r="R1461" s="58">
        <v>2023</v>
      </c>
      <c r="S1461" s="58">
        <v>6</v>
      </c>
    </row>
    <row r="1462" spans="1:19" x14ac:dyDescent="0.25">
      <c r="A1462" s="58">
        <v>2985</v>
      </c>
      <c r="B1462" s="58" t="s">
        <v>74</v>
      </c>
      <c r="C1462" s="58" t="s">
        <v>23</v>
      </c>
      <c r="D1462" s="60">
        <v>35667</v>
      </c>
      <c r="E1462" s="58">
        <v>28</v>
      </c>
      <c r="F1462" s="58" t="s">
        <v>1591</v>
      </c>
      <c r="G1462" s="58" t="s">
        <v>15</v>
      </c>
      <c r="H1462" s="58">
        <v>16</v>
      </c>
      <c r="I1462" s="58" t="s">
        <v>1583</v>
      </c>
      <c r="J1462" s="58" t="s">
        <v>20</v>
      </c>
      <c r="K1462" s="60">
        <v>45061</v>
      </c>
      <c r="L1462" s="58" t="s">
        <v>27</v>
      </c>
      <c r="M1462" s="60">
        <v>45105</v>
      </c>
      <c r="N1462" s="58" t="s">
        <v>1668</v>
      </c>
      <c r="O1462" s="58">
        <v>2600</v>
      </c>
      <c r="P1462" s="58">
        <v>44</v>
      </c>
      <c r="Q1462" s="59" t="s">
        <v>1617</v>
      </c>
      <c r="R1462" s="58">
        <v>2023</v>
      </c>
      <c r="S1462" s="58">
        <v>6</v>
      </c>
    </row>
    <row r="1463" spans="1:19" x14ac:dyDescent="0.25">
      <c r="A1463" s="58">
        <v>3383</v>
      </c>
      <c r="B1463" s="58" t="s">
        <v>912</v>
      </c>
      <c r="C1463" s="58" t="s">
        <v>13</v>
      </c>
      <c r="D1463" s="60">
        <v>35966</v>
      </c>
      <c r="E1463" s="58">
        <v>28</v>
      </c>
      <c r="F1463" s="58" t="s">
        <v>1591</v>
      </c>
      <c r="G1463" s="58" t="s">
        <v>15</v>
      </c>
      <c r="H1463" s="58">
        <v>19</v>
      </c>
      <c r="I1463" s="58" t="s">
        <v>1577</v>
      </c>
      <c r="J1463" s="58" t="s">
        <v>20</v>
      </c>
      <c r="K1463" s="60">
        <v>45024</v>
      </c>
      <c r="L1463" s="58" t="s">
        <v>27</v>
      </c>
      <c r="M1463" s="60">
        <v>45080</v>
      </c>
      <c r="N1463" s="58" t="s">
        <v>1668</v>
      </c>
      <c r="O1463" s="58">
        <v>2800</v>
      </c>
      <c r="P1463" s="58">
        <v>56</v>
      </c>
      <c r="Q1463" s="59" t="s">
        <v>1617</v>
      </c>
      <c r="R1463" s="58">
        <v>2023</v>
      </c>
      <c r="S1463" s="58">
        <v>6</v>
      </c>
    </row>
    <row r="1464" spans="1:19" x14ac:dyDescent="0.25">
      <c r="A1464" s="58">
        <v>1074</v>
      </c>
      <c r="B1464" s="58" t="s">
        <v>1557</v>
      </c>
      <c r="C1464" s="58" t="s">
        <v>13</v>
      </c>
      <c r="D1464" s="60">
        <v>37830</v>
      </c>
      <c r="E1464" s="58">
        <v>23</v>
      </c>
      <c r="F1464" s="58" t="s">
        <v>1591</v>
      </c>
      <c r="G1464" s="58" t="s">
        <v>18</v>
      </c>
      <c r="H1464" s="58">
        <v>4</v>
      </c>
      <c r="I1464" s="58" t="s">
        <v>1580</v>
      </c>
      <c r="J1464" s="58" t="s">
        <v>20</v>
      </c>
      <c r="K1464" s="60">
        <v>45033</v>
      </c>
      <c r="L1464" s="58" t="s">
        <v>24</v>
      </c>
      <c r="M1464" s="60">
        <v>45081</v>
      </c>
      <c r="N1464" s="58" t="s">
        <v>1668</v>
      </c>
      <c r="O1464" s="58">
        <v>2800</v>
      </c>
      <c r="P1464" s="58">
        <v>48</v>
      </c>
      <c r="Q1464" s="59" t="s">
        <v>1617</v>
      </c>
      <c r="R1464" s="58">
        <v>2023</v>
      </c>
      <c r="S1464" s="58">
        <v>6</v>
      </c>
    </row>
    <row r="1465" spans="1:19" x14ac:dyDescent="0.25">
      <c r="A1465" s="58">
        <v>1177</v>
      </c>
      <c r="B1465" s="58" t="s">
        <v>1560</v>
      </c>
      <c r="C1465" s="58" t="s">
        <v>28</v>
      </c>
      <c r="D1465" s="60">
        <v>28719</v>
      </c>
      <c r="E1465" s="58">
        <v>48</v>
      </c>
      <c r="F1465" s="58" t="s">
        <v>31</v>
      </c>
      <c r="G1465" s="58" t="s">
        <v>21</v>
      </c>
      <c r="H1465" s="58">
        <v>1</v>
      </c>
      <c r="I1465" s="58" t="s">
        <v>1579</v>
      </c>
      <c r="J1465" s="58" t="s">
        <v>20</v>
      </c>
      <c r="K1465" s="60">
        <v>45430</v>
      </c>
      <c r="L1465" s="58" t="s">
        <v>24</v>
      </c>
      <c r="M1465" s="60">
        <v>45464</v>
      </c>
      <c r="N1465" s="58" t="s">
        <v>1668</v>
      </c>
      <c r="O1465" s="58">
        <v>2500</v>
      </c>
      <c r="P1465" s="58">
        <v>34</v>
      </c>
      <c r="Q1465" s="59" t="s">
        <v>1617</v>
      </c>
      <c r="R1465" s="58">
        <v>2024</v>
      </c>
      <c r="S1465" s="58">
        <v>6</v>
      </c>
    </row>
    <row r="1466" spans="1:19" x14ac:dyDescent="0.25">
      <c r="A1466" s="58">
        <v>3121</v>
      </c>
      <c r="B1466" s="58" t="s">
        <v>646</v>
      </c>
      <c r="C1466" s="58" t="s">
        <v>13</v>
      </c>
      <c r="D1466" s="60">
        <v>32280</v>
      </c>
      <c r="E1466" s="58">
        <v>38</v>
      </c>
      <c r="F1466" s="58" t="s">
        <v>14</v>
      </c>
      <c r="G1466" s="58" t="s">
        <v>19</v>
      </c>
      <c r="H1466" s="58">
        <v>17</v>
      </c>
      <c r="I1466" s="58" t="s">
        <v>1586</v>
      </c>
      <c r="J1466" s="58" t="s">
        <v>20</v>
      </c>
      <c r="K1466" s="60">
        <v>45051</v>
      </c>
      <c r="L1466" s="58" t="s">
        <v>26</v>
      </c>
      <c r="M1466" s="60">
        <v>45084</v>
      </c>
      <c r="N1466" s="58" t="s">
        <v>1668</v>
      </c>
      <c r="O1466" s="58">
        <v>3100</v>
      </c>
      <c r="P1466" s="58">
        <v>33</v>
      </c>
      <c r="Q1466" s="59" t="s">
        <v>1617</v>
      </c>
      <c r="R1466" s="58">
        <v>2023</v>
      </c>
      <c r="S1466" s="58">
        <v>6</v>
      </c>
    </row>
    <row r="1467" spans="1:19" x14ac:dyDescent="0.25">
      <c r="A1467" s="58">
        <v>3192</v>
      </c>
      <c r="B1467" s="58" t="s">
        <v>387</v>
      </c>
      <c r="C1467" s="58" t="s">
        <v>13</v>
      </c>
      <c r="D1467" s="60">
        <v>37942</v>
      </c>
      <c r="E1467" s="58">
        <v>22</v>
      </c>
      <c r="F1467" s="58" t="s">
        <v>1591</v>
      </c>
      <c r="G1467" s="58" t="s">
        <v>21</v>
      </c>
      <c r="H1467" s="58">
        <v>15</v>
      </c>
      <c r="I1467" s="58" t="s">
        <v>1582</v>
      </c>
      <c r="J1467" s="58" t="s">
        <v>20</v>
      </c>
      <c r="K1467" s="60">
        <v>45410</v>
      </c>
      <c r="L1467" s="58" t="s">
        <v>26</v>
      </c>
      <c r="M1467" s="60">
        <v>45459</v>
      </c>
      <c r="N1467" s="58" t="s">
        <v>1668</v>
      </c>
      <c r="O1467" s="58">
        <v>2900</v>
      </c>
      <c r="P1467" s="58">
        <v>49</v>
      </c>
      <c r="Q1467" s="59" t="s">
        <v>1617</v>
      </c>
      <c r="R1467" s="58">
        <v>2024</v>
      </c>
      <c r="S1467" s="58">
        <v>6</v>
      </c>
    </row>
    <row r="1468" spans="1:19" x14ac:dyDescent="0.25">
      <c r="A1468" s="58">
        <v>3597</v>
      </c>
      <c r="B1468" s="58" t="s">
        <v>523</v>
      </c>
      <c r="C1468" s="58" t="s">
        <v>13</v>
      </c>
      <c r="D1468" s="60">
        <v>35030</v>
      </c>
      <c r="E1468" s="58">
        <v>30</v>
      </c>
      <c r="F1468" s="58" t="s">
        <v>1591</v>
      </c>
      <c r="G1468" s="58" t="s">
        <v>21</v>
      </c>
      <c r="H1468" s="58">
        <v>3</v>
      </c>
      <c r="I1468" s="58" t="s">
        <v>1586</v>
      </c>
      <c r="J1468" s="58" t="s">
        <v>20</v>
      </c>
      <c r="K1468" s="60">
        <v>45392</v>
      </c>
      <c r="L1468" s="58" t="s">
        <v>26</v>
      </c>
      <c r="M1468" s="60">
        <v>45451</v>
      </c>
      <c r="N1468" s="58" t="s">
        <v>1668</v>
      </c>
      <c r="O1468" s="58">
        <v>3200</v>
      </c>
      <c r="P1468" s="58">
        <v>59</v>
      </c>
      <c r="Q1468" s="59" t="s">
        <v>1617</v>
      </c>
      <c r="R1468" s="58">
        <v>2024</v>
      </c>
      <c r="S1468" s="58">
        <v>6</v>
      </c>
    </row>
    <row r="1469" spans="1:19" x14ac:dyDescent="0.25">
      <c r="A1469" s="58">
        <v>1853</v>
      </c>
      <c r="B1469" s="58" t="s">
        <v>838</v>
      </c>
      <c r="C1469" s="58" t="s">
        <v>28</v>
      </c>
      <c r="D1469" s="60">
        <v>34672</v>
      </c>
      <c r="E1469" s="58">
        <v>31</v>
      </c>
      <c r="F1469" s="58" t="s">
        <v>14</v>
      </c>
      <c r="G1469" s="58" t="s">
        <v>15</v>
      </c>
      <c r="H1469" s="58">
        <v>11</v>
      </c>
      <c r="I1469" s="58" t="s">
        <v>1586</v>
      </c>
      <c r="J1469" s="58" t="s">
        <v>20</v>
      </c>
      <c r="K1469" s="60">
        <v>45033</v>
      </c>
      <c r="L1469" s="58" t="s">
        <v>26</v>
      </c>
      <c r="M1469" s="60">
        <v>45087</v>
      </c>
      <c r="N1469" s="58" t="s">
        <v>1668</v>
      </c>
      <c r="O1469" s="58">
        <v>2700</v>
      </c>
      <c r="P1469" s="58">
        <v>54</v>
      </c>
      <c r="Q1469" s="59" t="s">
        <v>1617</v>
      </c>
      <c r="R1469" s="58">
        <v>2023</v>
      </c>
      <c r="S1469" s="58">
        <v>6</v>
      </c>
    </row>
    <row r="1470" spans="1:19" x14ac:dyDescent="0.25">
      <c r="A1470" s="58">
        <v>1883</v>
      </c>
      <c r="B1470" s="58" t="s">
        <v>161</v>
      </c>
      <c r="C1470" s="58" t="s">
        <v>28</v>
      </c>
      <c r="D1470" s="60">
        <v>37286</v>
      </c>
      <c r="E1470" s="58">
        <v>24</v>
      </c>
      <c r="F1470" s="58" t="s">
        <v>1591</v>
      </c>
      <c r="G1470" s="58" t="s">
        <v>18</v>
      </c>
      <c r="H1470" s="58">
        <v>0</v>
      </c>
      <c r="I1470" s="58" t="s">
        <v>1581</v>
      </c>
      <c r="J1470" s="58" t="s">
        <v>20</v>
      </c>
      <c r="K1470" s="60">
        <v>45404</v>
      </c>
      <c r="L1470" s="58" t="s">
        <v>26</v>
      </c>
      <c r="M1470" s="60">
        <v>45459</v>
      </c>
      <c r="N1470" s="58" t="s">
        <v>1668</v>
      </c>
      <c r="O1470" s="58">
        <v>2400</v>
      </c>
      <c r="P1470" s="58">
        <v>55</v>
      </c>
      <c r="Q1470" s="59" t="s">
        <v>1617</v>
      </c>
      <c r="R1470" s="58">
        <v>2024</v>
      </c>
      <c r="S1470" s="58">
        <v>6</v>
      </c>
    </row>
    <row r="1471" spans="1:19" x14ac:dyDescent="0.25">
      <c r="A1471" s="58">
        <v>2713</v>
      </c>
      <c r="B1471" s="58" t="s">
        <v>708</v>
      </c>
      <c r="C1471" s="58" t="s">
        <v>28</v>
      </c>
      <c r="D1471" s="60">
        <v>27695</v>
      </c>
      <c r="E1471" s="58">
        <v>50</v>
      </c>
      <c r="F1471" s="58" t="s">
        <v>31</v>
      </c>
      <c r="G1471" s="58" t="s">
        <v>21</v>
      </c>
      <c r="H1471" s="58">
        <v>16</v>
      </c>
      <c r="I1471" s="58" t="s">
        <v>1581</v>
      </c>
      <c r="J1471" s="58" t="s">
        <v>20</v>
      </c>
      <c r="K1471" s="60">
        <v>45040</v>
      </c>
      <c r="L1471" s="58" t="s">
        <v>26</v>
      </c>
      <c r="M1471" s="60">
        <v>45089</v>
      </c>
      <c r="N1471" s="58" t="s">
        <v>1668</v>
      </c>
      <c r="O1471" s="58">
        <v>3400</v>
      </c>
      <c r="P1471" s="58">
        <v>49</v>
      </c>
      <c r="Q1471" s="59" t="s">
        <v>1617</v>
      </c>
      <c r="R1471" s="58">
        <v>2023</v>
      </c>
      <c r="S1471" s="58">
        <v>6</v>
      </c>
    </row>
    <row r="1472" spans="1:19" x14ac:dyDescent="0.25">
      <c r="A1472" s="58">
        <v>3605</v>
      </c>
      <c r="B1472" s="58" t="s">
        <v>1065</v>
      </c>
      <c r="C1472" s="58" t="s">
        <v>28</v>
      </c>
      <c r="D1472" s="60">
        <v>30048</v>
      </c>
      <c r="E1472" s="58">
        <v>44</v>
      </c>
      <c r="F1472" s="58" t="s">
        <v>31</v>
      </c>
      <c r="G1472" s="58" t="s">
        <v>18</v>
      </c>
      <c r="H1472" s="58">
        <v>18</v>
      </c>
      <c r="I1472" s="58" t="s">
        <v>1580</v>
      </c>
      <c r="J1472" s="58" t="s">
        <v>20</v>
      </c>
      <c r="K1472" s="60">
        <v>45421</v>
      </c>
      <c r="L1472" s="58" t="s">
        <v>26</v>
      </c>
      <c r="M1472" s="60">
        <v>45457</v>
      </c>
      <c r="N1472" s="58" t="s">
        <v>1668</v>
      </c>
      <c r="O1472" s="58">
        <v>3800</v>
      </c>
      <c r="P1472" s="58">
        <v>36</v>
      </c>
      <c r="Q1472" s="59" t="s">
        <v>1617</v>
      </c>
      <c r="R1472" s="58">
        <v>2024</v>
      </c>
      <c r="S1472" s="58">
        <v>6</v>
      </c>
    </row>
    <row r="1473" spans="1:19" x14ac:dyDescent="0.25">
      <c r="A1473" s="58">
        <v>3630</v>
      </c>
      <c r="B1473" s="58" t="s">
        <v>1445</v>
      </c>
      <c r="C1473" s="58" t="s">
        <v>28</v>
      </c>
      <c r="D1473" s="60">
        <v>27663</v>
      </c>
      <c r="E1473" s="58">
        <v>50</v>
      </c>
      <c r="F1473" s="58" t="s">
        <v>31</v>
      </c>
      <c r="G1473" s="58" t="s">
        <v>21</v>
      </c>
      <c r="H1473" s="58">
        <v>0</v>
      </c>
      <c r="I1473" s="58" t="s">
        <v>1584</v>
      </c>
      <c r="J1473" s="58" t="s">
        <v>20</v>
      </c>
      <c r="K1473" s="60">
        <v>45059</v>
      </c>
      <c r="L1473" s="58" t="s">
        <v>26</v>
      </c>
      <c r="M1473" s="60">
        <v>45095</v>
      </c>
      <c r="N1473" s="58" t="s">
        <v>1668</v>
      </c>
      <c r="O1473" s="58">
        <v>3300</v>
      </c>
      <c r="P1473" s="58">
        <v>36</v>
      </c>
      <c r="Q1473" s="59" t="s">
        <v>1617</v>
      </c>
      <c r="R1473" s="58">
        <v>2023</v>
      </c>
      <c r="S1473" s="58">
        <v>6</v>
      </c>
    </row>
    <row r="1474" spans="1:19" x14ac:dyDescent="0.25">
      <c r="A1474" s="58">
        <v>3717</v>
      </c>
      <c r="B1474" s="58" t="s">
        <v>443</v>
      </c>
      <c r="C1474" s="58" t="s">
        <v>28</v>
      </c>
      <c r="D1474" s="60">
        <v>33276</v>
      </c>
      <c r="E1474" s="58">
        <v>35</v>
      </c>
      <c r="F1474" s="58" t="s">
        <v>14</v>
      </c>
      <c r="G1474" s="58" t="s">
        <v>21</v>
      </c>
      <c r="H1474" s="58">
        <v>20</v>
      </c>
      <c r="I1474" s="58" t="s">
        <v>1582</v>
      </c>
      <c r="J1474" s="58" t="s">
        <v>20</v>
      </c>
      <c r="K1474" s="60">
        <v>45425</v>
      </c>
      <c r="L1474" s="58" t="s">
        <v>26</v>
      </c>
      <c r="M1474" s="60">
        <v>45463</v>
      </c>
      <c r="N1474" s="58" t="s">
        <v>1668</v>
      </c>
      <c r="O1474" s="58">
        <v>3900</v>
      </c>
      <c r="P1474" s="58">
        <v>38</v>
      </c>
      <c r="Q1474" s="59" t="s">
        <v>1617</v>
      </c>
      <c r="R1474" s="58">
        <v>2024</v>
      </c>
      <c r="S1474" s="58">
        <v>6</v>
      </c>
    </row>
    <row r="1475" spans="1:19" x14ac:dyDescent="0.25">
      <c r="A1475" s="58">
        <v>1313</v>
      </c>
      <c r="B1475" s="58" t="s">
        <v>481</v>
      </c>
      <c r="C1475" s="58" t="s">
        <v>28</v>
      </c>
      <c r="D1475" s="60">
        <v>36846</v>
      </c>
      <c r="E1475" s="58">
        <v>25</v>
      </c>
      <c r="F1475" s="58" t="s">
        <v>1591</v>
      </c>
      <c r="G1475" s="58" t="s">
        <v>18</v>
      </c>
      <c r="H1475" s="58">
        <v>19</v>
      </c>
      <c r="I1475" s="58" t="s">
        <v>1583</v>
      </c>
      <c r="J1475" s="58" t="s">
        <v>1595</v>
      </c>
      <c r="K1475" s="60">
        <v>45051</v>
      </c>
      <c r="L1475" s="58" t="s">
        <v>29</v>
      </c>
      <c r="M1475" s="60">
        <v>45094</v>
      </c>
      <c r="N1475" s="58" t="s">
        <v>1668</v>
      </c>
      <c r="O1475" s="58">
        <v>2000</v>
      </c>
      <c r="P1475" s="58">
        <v>43</v>
      </c>
      <c r="Q1475" s="59" t="s">
        <v>1617</v>
      </c>
      <c r="R1475" s="58">
        <v>2023</v>
      </c>
      <c r="S1475" s="58">
        <v>6</v>
      </c>
    </row>
    <row r="1476" spans="1:19" x14ac:dyDescent="0.25">
      <c r="A1476" s="58">
        <v>1458</v>
      </c>
      <c r="B1476" s="58" t="s">
        <v>78</v>
      </c>
      <c r="C1476" s="58" t="s">
        <v>13</v>
      </c>
      <c r="D1476" s="60">
        <v>31241</v>
      </c>
      <c r="E1476" s="58">
        <v>41</v>
      </c>
      <c r="F1476" s="58" t="s">
        <v>14</v>
      </c>
      <c r="G1476" s="58" t="s">
        <v>15</v>
      </c>
      <c r="H1476" s="58">
        <v>10</v>
      </c>
      <c r="I1476" s="58" t="s">
        <v>1581</v>
      </c>
      <c r="J1476" s="58" t="s">
        <v>1595</v>
      </c>
      <c r="K1476" s="60">
        <v>45056</v>
      </c>
      <c r="L1476" s="58" t="s">
        <v>29</v>
      </c>
      <c r="M1476" s="60">
        <v>45095</v>
      </c>
      <c r="N1476" s="58" t="s">
        <v>1668</v>
      </c>
      <c r="O1476" s="58">
        <v>2700</v>
      </c>
      <c r="P1476" s="58">
        <v>39</v>
      </c>
      <c r="Q1476" s="59" t="s">
        <v>1617</v>
      </c>
      <c r="R1476" s="58">
        <v>2023</v>
      </c>
      <c r="S1476" s="58">
        <v>6</v>
      </c>
    </row>
    <row r="1477" spans="1:19" x14ac:dyDescent="0.25">
      <c r="A1477" s="58">
        <v>1580</v>
      </c>
      <c r="B1477" s="58" t="s">
        <v>881</v>
      </c>
      <c r="C1477" s="58" t="s">
        <v>28</v>
      </c>
      <c r="D1477" s="60">
        <v>30733</v>
      </c>
      <c r="E1477" s="58">
        <v>42</v>
      </c>
      <c r="F1477" s="58" t="s">
        <v>31</v>
      </c>
      <c r="G1477" s="58" t="s">
        <v>19</v>
      </c>
      <c r="H1477" s="58">
        <v>19</v>
      </c>
      <c r="I1477" s="58" t="s">
        <v>1586</v>
      </c>
      <c r="J1477" s="58" t="s">
        <v>1595</v>
      </c>
      <c r="K1477" s="60">
        <v>45042</v>
      </c>
      <c r="L1477" s="58" t="s">
        <v>29</v>
      </c>
      <c r="M1477" s="60">
        <v>45086</v>
      </c>
      <c r="N1477" s="58" t="s">
        <v>1668</v>
      </c>
      <c r="O1477" s="58">
        <v>2000</v>
      </c>
      <c r="P1477" s="58">
        <v>44</v>
      </c>
      <c r="Q1477" s="59" t="s">
        <v>1617</v>
      </c>
      <c r="R1477" s="58">
        <v>2023</v>
      </c>
      <c r="S1477" s="58">
        <v>6</v>
      </c>
    </row>
    <row r="1478" spans="1:19" x14ac:dyDescent="0.25">
      <c r="A1478" s="58">
        <v>1643</v>
      </c>
      <c r="B1478" s="58" t="s">
        <v>237</v>
      </c>
      <c r="C1478" s="58" t="s">
        <v>28</v>
      </c>
      <c r="D1478" s="60">
        <v>30249</v>
      </c>
      <c r="E1478" s="58">
        <v>43</v>
      </c>
      <c r="F1478" s="58" t="s">
        <v>31</v>
      </c>
      <c r="G1478" s="58" t="s">
        <v>19</v>
      </c>
      <c r="H1478" s="58">
        <v>13</v>
      </c>
      <c r="I1478" s="58" t="s">
        <v>1583</v>
      </c>
      <c r="J1478" s="58" t="s">
        <v>1595</v>
      </c>
      <c r="K1478" s="60">
        <v>45053</v>
      </c>
      <c r="L1478" s="58" t="s">
        <v>29</v>
      </c>
      <c r="M1478" s="60">
        <v>45090</v>
      </c>
      <c r="N1478" s="58" t="s">
        <v>1668</v>
      </c>
      <c r="O1478" s="58">
        <v>3100</v>
      </c>
      <c r="P1478" s="58">
        <v>37</v>
      </c>
      <c r="Q1478" s="59" t="s">
        <v>1617</v>
      </c>
      <c r="R1478" s="58">
        <v>2023</v>
      </c>
      <c r="S1478" s="58">
        <v>6</v>
      </c>
    </row>
    <row r="1479" spans="1:19" x14ac:dyDescent="0.25">
      <c r="A1479" s="58">
        <v>1773</v>
      </c>
      <c r="B1479" s="58" t="s">
        <v>370</v>
      </c>
      <c r="C1479" s="58" t="s">
        <v>13</v>
      </c>
      <c r="D1479" s="60">
        <v>36075</v>
      </c>
      <c r="E1479" s="58">
        <v>27</v>
      </c>
      <c r="F1479" s="58" t="s">
        <v>1591</v>
      </c>
      <c r="G1479" s="58" t="s">
        <v>21</v>
      </c>
      <c r="H1479" s="58">
        <v>12</v>
      </c>
      <c r="I1479" s="58" t="s">
        <v>1584</v>
      </c>
      <c r="J1479" s="58" t="s">
        <v>1595</v>
      </c>
      <c r="K1479" s="60">
        <v>45053</v>
      </c>
      <c r="L1479" s="58" t="s">
        <v>29</v>
      </c>
      <c r="M1479" s="60">
        <v>45094</v>
      </c>
      <c r="N1479" s="58" t="s">
        <v>1668</v>
      </c>
      <c r="O1479" s="58">
        <v>3900</v>
      </c>
      <c r="P1479" s="58">
        <v>41</v>
      </c>
      <c r="Q1479" s="59" t="s">
        <v>1617</v>
      </c>
      <c r="R1479" s="58">
        <v>2023</v>
      </c>
      <c r="S1479" s="58">
        <v>6</v>
      </c>
    </row>
    <row r="1480" spans="1:19" x14ac:dyDescent="0.25">
      <c r="A1480" s="58">
        <v>2140</v>
      </c>
      <c r="B1480" s="58" t="s">
        <v>402</v>
      </c>
      <c r="C1480" s="58" t="s">
        <v>28</v>
      </c>
      <c r="D1480" s="60">
        <v>32121</v>
      </c>
      <c r="E1480" s="58">
        <v>38</v>
      </c>
      <c r="F1480" s="58" t="s">
        <v>14</v>
      </c>
      <c r="G1480" s="58" t="s">
        <v>21</v>
      </c>
      <c r="H1480" s="58">
        <v>2</v>
      </c>
      <c r="I1480" s="58" t="s">
        <v>1587</v>
      </c>
      <c r="J1480" s="58" t="s">
        <v>1595</v>
      </c>
      <c r="K1480" s="60">
        <v>45032</v>
      </c>
      <c r="L1480" s="58" t="s">
        <v>29</v>
      </c>
      <c r="M1480" s="60">
        <v>45087</v>
      </c>
      <c r="N1480" s="58" t="s">
        <v>1668</v>
      </c>
      <c r="O1480" s="58">
        <v>2800</v>
      </c>
      <c r="P1480" s="58">
        <v>55</v>
      </c>
      <c r="Q1480" s="59" t="s">
        <v>1617</v>
      </c>
      <c r="R1480" s="58">
        <v>2023</v>
      </c>
      <c r="S1480" s="58">
        <v>6</v>
      </c>
    </row>
    <row r="1481" spans="1:19" x14ac:dyDescent="0.25">
      <c r="A1481" s="58">
        <v>2311</v>
      </c>
      <c r="B1481" s="58" t="s">
        <v>670</v>
      </c>
      <c r="C1481" s="58" t="s">
        <v>13</v>
      </c>
      <c r="D1481" s="60">
        <v>36215</v>
      </c>
      <c r="E1481" s="58">
        <v>27</v>
      </c>
      <c r="F1481" s="58" t="s">
        <v>1591</v>
      </c>
      <c r="G1481" s="58" t="s">
        <v>18</v>
      </c>
      <c r="H1481" s="58">
        <v>9</v>
      </c>
      <c r="I1481" s="58" t="s">
        <v>1575</v>
      </c>
      <c r="J1481" s="58" t="s">
        <v>1595</v>
      </c>
      <c r="K1481" s="60">
        <v>45435</v>
      </c>
      <c r="L1481" s="58" t="s">
        <v>29</v>
      </c>
      <c r="M1481" s="60">
        <v>45473</v>
      </c>
      <c r="N1481" s="58" t="s">
        <v>1668</v>
      </c>
      <c r="O1481" s="58">
        <v>3100</v>
      </c>
      <c r="P1481" s="58">
        <v>38</v>
      </c>
      <c r="Q1481" s="59" t="s">
        <v>1617</v>
      </c>
      <c r="R1481" s="58">
        <v>2024</v>
      </c>
      <c r="S1481" s="58">
        <v>6</v>
      </c>
    </row>
    <row r="1482" spans="1:19" x14ac:dyDescent="0.25">
      <c r="A1482" s="58">
        <v>2509</v>
      </c>
      <c r="B1482" s="58" t="s">
        <v>287</v>
      </c>
      <c r="C1482" s="58" t="s">
        <v>13</v>
      </c>
      <c r="D1482" s="60">
        <v>37603</v>
      </c>
      <c r="E1482" s="58">
        <v>23</v>
      </c>
      <c r="F1482" s="58" t="s">
        <v>1591</v>
      </c>
      <c r="G1482" s="58" t="s">
        <v>19</v>
      </c>
      <c r="H1482" s="58">
        <v>7</v>
      </c>
      <c r="I1482" s="58" t="s">
        <v>1576</v>
      </c>
      <c r="J1482" s="58" t="s">
        <v>1595</v>
      </c>
      <c r="K1482" s="60">
        <v>45418</v>
      </c>
      <c r="L1482" s="58" t="s">
        <v>29</v>
      </c>
      <c r="M1482" s="60">
        <v>45464</v>
      </c>
      <c r="N1482" s="58" t="s">
        <v>1668</v>
      </c>
      <c r="O1482" s="58">
        <v>2200</v>
      </c>
      <c r="P1482" s="58">
        <v>46</v>
      </c>
      <c r="Q1482" s="59" t="s">
        <v>1617</v>
      </c>
      <c r="R1482" s="58">
        <v>2024</v>
      </c>
      <c r="S1482" s="58">
        <v>6</v>
      </c>
    </row>
    <row r="1483" spans="1:19" x14ac:dyDescent="0.25">
      <c r="A1483" s="58">
        <v>2819</v>
      </c>
      <c r="B1483" s="58" t="s">
        <v>706</v>
      </c>
      <c r="C1483" s="58" t="s">
        <v>28</v>
      </c>
      <c r="D1483" s="60">
        <v>36066</v>
      </c>
      <c r="E1483" s="58">
        <v>27</v>
      </c>
      <c r="F1483" s="58" t="s">
        <v>1591</v>
      </c>
      <c r="G1483" s="58" t="s">
        <v>15</v>
      </c>
      <c r="H1483" s="58">
        <v>17</v>
      </c>
      <c r="I1483" s="58" t="s">
        <v>1575</v>
      </c>
      <c r="J1483" s="58" t="s">
        <v>1595</v>
      </c>
      <c r="K1483" s="60">
        <v>45411</v>
      </c>
      <c r="L1483" s="58" t="s">
        <v>29</v>
      </c>
      <c r="M1483" s="60">
        <v>45459</v>
      </c>
      <c r="N1483" s="58" t="s">
        <v>1668</v>
      </c>
      <c r="O1483" s="58">
        <v>2800</v>
      </c>
      <c r="P1483" s="58">
        <v>48</v>
      </c>
      <c r="Q1483" s="59" t="s">
        <v>1617</v>
      </c>
      <c r="R1483" s="58">
        <v>2024</v>
      </c>
      <c r="S1483" s="58">
        <v>6</v>
      </c>
    </row>
    <row r="1484" spans="1:19" x14ac:dyDescent="0.25">
      <c r="A1484" s="58">
        <v>3853</v>
      </c>
      <c r="B1484" s="58" t="s">
        <v>1247</v>
      </c>
      <c r="C1484" s="58" t="s">
        <v>28</v>
      </c>
      <c r="D1484" s="60">
        <v>32992</v>
      </c>
      <c r="E1484" s="58">
        <v>36</v>
      </c>
      <c r="F1484" s="58" t="s">
        <v>14</v>
      </c>
      <c r="G1484" s="58" t="s">
        <v>19</v>
      </c>
      <c r="H1484" s="58">
        <v>2</v>
      </c>
      <c r="I1484" s="58" t="s">
        <v>1578</v>
      </c>
      <c r="J1484" s="58" t="s">
        <v>1595</v>
      </c>
      <c r="K1484" s="60">
        <v>45424</v>
      </c>
      <c r="L1484" s="58" t="s">
        <v>29</v>
      </c>
      <c r="M1484" s="60">
        <v>45473</v>
      </c>
      <c r="N1484" s="58" t="s">
        <v>1668</v>
      </c>
      <c r="O1484" s="58">
        <v>3000</v>
      </c>
      <c r="P1484" s="58">
        <v>49</v>
      </c>
      <c r="Q1484" s="59" t="s">
        <v>1617</v>
      </c>
      <c r="R1484" s="58">
        <v>2024</v>
      </c>
      <c r="S1484" s="58">
        <v>6</v>
      </c>
    </row>
    <row r="1485" spans="1:19" x14ac:dyDescent="0.25">
      <c r="A1485" s="58">
        <v>1383</v>
      </c>
      <c r="B1485" s="58" t="s">
        <v>303</v>
      </c>
      <c r="C1485" s="58" t="s">
        <v>28</v>
      </c>
      <c r="D1485" s="60">
        <v>37407</v>
      </c>
      <c r="E1485" s="58">
        <v>24</v>
      </c>
      <c r="F1485" s="58" t="s">
        <v>1591</v>
      </c>
      <c r="G1485" s="58" t="s">
        <v>19</v>
      </c>
      <c r="H1485" s="58">
        <v>15</v>
      </c>
      <c r="I1485" s="58" t="s">
        <v>1587</v>
      </c>
      <c r="J1485" s="58" t="s">
        <v>1595</v>
      </c>
      <c r="K1485" s="60">
        <v>45404</v>
      </c>
      <c r="L1485" s="58" t="s">
        <v>24</v>
      </c>
      <c r="M1485" s="60">
        <v>45452</v>
      </c>
      <c r="N1485" s="58" t="s">
        <v>1668</v>
      </c>
      <c r="O1485" s="58">
        <v>3700</v>
      </c>
      <c r="P1485" s="58">
        <v>48</v>
      </c>
      <c r="Q1485" s="59" t="s">
        <v>1617</v>
      </c>
      <c r="R1485" s="58">
        <v>2024</v>
      </c>
      <c r="S1485" s="58">
        <v>6</v>
      </c>
    </row>
    <row r="1486" spans="1:19" x14ac:dyDescent="0.25">
      <c r="A1486" s="58">
        <v>1627</v>
      </c>
      <c r="B1486" s="58" t="s">
        <v>314</v>
      </c>
      <c r="C1486" s="58" t="s">
        <v>28</v>
      </c>
      <c r="D1486" s="60">
        <v>27765</v>
      </c>
      <c r="E1486" s="58">
        <v>50</v>
      </c>
      <c r="F1486" s="58" t="s">
        <v>31</v>
      </c>
      <c r="G1486" s="58" t="s">
        <v>18</v>
      </c>
      <c r="H1486" s="58">
        <v>0</v>
      </c>
      <c r="I1486" s="58" t="s">
        <v>1586</v>
      </c>
      <c r="J1486" s="58" t="s">
        <v>1595</v>
      </c>
      <c r="K1486" s="60">
        <v>45054</v>
      </c>
      <c r="L1486" s="58" t="s">
        <v>24</v>
      </c>
      <c r="M1486" s="60">
        <v>45094</v>
      </c>
      <c r="N1486" s="58" t="s">
        <v>1668</v>
      </c>
      <c r="O1486" s="58">
        <v>3100</v>
      </c>
      <c r="P1486" s="58">
        <v>40</v>
      </c>
      <c r="Q1486" s="59" t="s">
        <v>1617</v>
      </c>
      <c r="R1486" s="58">
        <v>2023</v>
      </c>
      <c r="S1486" s="58">
        <v>6</v>
      </c>
    </row>
    <row r="1487" spans="1:19" x14ac:dyDescent="0.25">
      <c r="A1487" s="58">
        <v>1631</v>
      </c>
      <c r="B1487" s="58" t="s">
        <v>315</v>
      </c>
      <c r="C1487" s="58" t="s">
        <v>13</v>
      </c>
      <c r="D1487" s="60">
        <v>36240</v>
      </c>
      <c r="E1487" s="58">
        <v>27</v>
      </c>
      <c r="F1487" s="58" t="s">
        <v>1591</v>
      </c>
      <c r="G1487" s="58" t="s">
        <v>18</v>
      </c>
      <c r="H1487" s="58">
        <v>12</v>
      </c>
      <c r="I1487" s="58" t="s">
        <v>1575</v>
      </c>
      <c r="J1487" s="58" t="s">
        <v>1595</v>
      </c>
      <c r="K1487" s="60">
        <v>45402</v>
      </c>
      <c r="L1487" s="58" t="s">
        <v>24</v>
      </c>
      <c r="M1487" s="60">
        <v>45455</v>
      </c>
      <c r="N1487" s="58" t="s">
        <v>1668</v>
      </c>
      <c r="O1487" s="58">
        <v>2700</v>
      </c>
      <c r="P1487" s="58">
        <v>53</v>
      </c>
      <c r="Q1487" s="59" t="s">
        <v>1617</v>
      </c>
      <c r="R1487" s="58">
        <v>2024</v>
      </c>
      <c r="S1487" s="58">
        <v>6</v>
      </c>
    </row>
    <row r="1488" spans="1:19" x14ac:dyDescent="0.25">
      <c r="A1488" s="58">
        <v>2040</v>
      </c>
      <c r="B1488" s="58" t="s">
        <v>336</v>
      </c>
      <c r="C1488" s="58" t="s">
        <v>13</v>
      </c>
      <c r="D1488" s="60">
        <v>37350</v>
      </c>
      <c r="E1488" s="58">
        <v>24</v>
      </c>
      <c r="F1488" s="58" t="s">
        <v>1591</v>
      </c>
      <c r="G1488" s="58" t="s">
        <v>19</v>
      </c>
      <c r="H1488" s="58">
        <v>2</v>
      </c>
      <c r="I1488" s="58" t="s">
        <v>1579</v>
      </c>
      <c r="J1488" s="58" t="s">
        <v>1595</v>
      </c>
      <c r="K1488" s="60">
        <v>45036</v>
      </c>
      <c r="L1488" s="58" t="s">
        <v>24</v>
      </c>
      <c r="M1488" s="60">
        <v>45082</v>
      </c>
      <c r="N1488" s="58" t="s">
        <v>1668</v>
      </c>
      <c r="O1488" s="58">
        <v>2000</v>
      </c>
      <c r="P1488" s="58">
        <v>46</v>
      </c>
      <c r="Q1488" s="59" t="s">
        <v>1617</v>
      </c>
      <c r="R1488" s="58">
        <v>2023</v>
      </c>
      <c r="S1488" s="58">
        <v>6</v>
      </c>
    </row>
    <row r="1489" spans="1:19" x14ac:dyDescent="0.25">
      <c r="A1489" s="58">
        <v>2341</v>
      </c>
      <c r="B1489" s="58" t="s">
        <v>1265</v>
      </c>
      <c r="C1489" s="58" t="s">
        <v>28</v>
      </c>
      <c r="D1489" s="60">
        <v>28897</v>
      </c>
      <c r="E1489" s="58">
        <v>47</v>
      </c>
      <c r="F1489" s="58" t="s">
        <v>31</v>
      </c>
      <c r="G1489" s="58" t="s">
        <v>18</v>
      </c>
      <c r="H1489" s="58">
        <v>20</v>
      </c>
      <c r="I1489" s="58" t="s">
        <v>1584</v>
      </c>
      <c r="J1489" s="58" t="s">
        <v>1595</v>
      </c>
      <c r="K1489" s="60">
        <v>45063</v>
      </c>
      <c r="L1489" s="58" t="s">
        <v>27</v>
      </c>
      <c r="M1489" s="60">
        <v>45096</v>
      </c>
      <c r="N1489" s="58" t="s">
        <v>1668</v>
      </c>
      <c r="O1489" s="58">
        <v>3800</v>
      </c>
      <c r="P1489" s="58">
        <v>33</v>
      </c>
      <c r="Q1489" s="59" t="s">
        <v>1617</v>
      </c>
      <c r="R1489" s="58">
        <v>2023</v>
      </c>
      <c r="S1489" s="58">
        <v>6</v>
      </c>
    </row>
    <row r="1490" spans="1:19" x14ac:dyDescent="0.25">
      <c r="A1490" s="58">
        <v>2702</v>
      </c>
      <c r="B1490" s="58" t="s">
        <v>365</v>
      </c>
      <c r="C1490" s="58" t="s">
        <v>28</v>
      </c>
      <c r="D1490" s="60">
        <v>29200</v>
      </c>
      <c r="E1490" s="58">
        <v>46</v>
      </c>
      <c r="F1490" s="58" t="s">
        <v>31</v>
      </c>
      <c r="G1490" s="58" t="s">
        <v>19</v>
      </c>
      <c r="H1490" s="58">
        <v>11</v>
      </c>
      <c r="I1490" s="58" t="s">
        <v>1575</v>
      </c>
      <c r="J1490" s="58" t="s">
        <v>1595</v>
      </c>
      <c r="K1490" s="60">
        <v>45422</v>
      </c>
      <c r="L1490" s="58" t="s">
        <v>24</v>
      </c>
      <c r="M1490" s="60">
        <v>45452</v>
      </c>
      <c r="N1490" s="58" t="s">
        <v>1668</v>
      </c>
      <c r="O1490" s="58">
        <v>2200</v>
      </c>
      <c r="P1490" s="58">
        <v>30</v>
      </c>
      <c r="Q1490" s="59" t="s">
        <v>1617</v>
      </c>
      <c r="R1490" s="58">
        <v>2024</v>
      </c>
      <c r="S1490" s="58">
        <v>6</v>
      </c>
    </row>
    <row r="1491" spans="1:19" x14ac:dyDescent="0.25">
      <c r="A1491" s="58">
        <v>2734</v>
      </c>
      <c r="B1491" s="58" t="s">
        <v>211</v>
      </c>
      <c r="C1491" s="58" t="s">
        <v>13</v>
      </c>
      <c r="D1491" s="60">
        <v>30703</v>
      </c>
      <c r="E1491" s="58">
        <v>42</v>
      </c>
      <c r="F1491" s="58" t="s">
        <v>31</v>
      </c>
      <c r="G1491" s="58" t="s">
        <v>18</v>
      </c>
      <c r="H1491" s="58">
        <v>17</v>
      </c>
      <c r="I1491" s="58" t="s">
        <v>1588</v>
      </c>
      <c r="J1491" s="58" t="s">
        <v>1595</v>
      </c>
      <c r="K1491" s="60">
        <v>45074</v>
      </c>
      <c r="L1491" s="58" t="s">
        <v>24</v>
      </c>
      <c r="M1491" s="60">
        <v>45106</v>
      </c>
      <c r="N1491" s="58" t="s">
        <v>1668</v>
      </c>
      <c r="O1491" s="58">
        <v>2000</v>
      </c>
      <c r="P1491" s="58">
        <v>32</v>
      </c>
      <c r="Q1491" s="59" t="s">
        <v>1617</v>
      </c>
      <c r="R1491" s="58">
        <v>2023</v>
      </c>
      <c r="S1491" s="58">
        <v>6</v>
      </c>
    </row>
    <row r="1492" spans="1:19" x14ac:dyDescent="0.25">
      <c r="A1492" s="58">
        <v>2783</v>
      </c>
      <c r="B1492" s="58" t="s">
        <v>774</v>
      </c>
      <c r="C1492" s="58" t="s">
        <v>13</v>
      </c>
      <c r="D1492" s="60">
        <v>29067</v>
      </c>
      <c r="E1492" s="58">
        <v>47</v>
      </c>
      <c r="F1492" s="58" t="s">
        <v>31</v>
      </c>
      <c r="G1492" s="58" t="s">
        <v>15</v>
      </c>
      <c r="H1492" s="58">
        <v>13</v>
      </c>
      <c r="I1492" s="58" t="s">
        <v>1588</v>
      </c>
      <c r="J1492" s="58" t="s">
        <v>1595</v>
      </c>
      <c r="K1492" s="60">
        <v>45412</v>
      </c>
      <c r="L1492" s="58" t="s">
        <v>27</v>
      </c>
      <c r="M1492" s="60">
        <v>45464</v>
      </c>
      <c r="N1492" s="58" t="s">
        <v>1668</v>
      </c>
      <c r="O1492" s="58">
        <v>2700</v>
      </c>
      <c r="P1492" s="58">
        <v>52</v>
      </c>
      <c r="Q1492" s="59" t="s">
        <v>1617</v>
      </c>
      <c r="R1492" s="58">
        <v>2024</v>
      </c>
      <c r="S1492" s="58">
        <v>6</v>
      </c>
    </row>
    <row r="1493" spans="1:19" x14ac:dyDescent="0.25">
      <c r="A1493" s="58">
        <v>3470</v>
      </c>
      <c r="B1493" s="58" t="s">
        <v>910</v>
      </c>
      <c r="C1493" s="58" t="s">
        <v>13</v>
      </c>
      <c r="D1493" s="60">
        <v>36103</v>
      </c>
      <c r="E1493" s="58">
        <v>27</v>
      </c>
      <c r="F1493" s="58" t="s">
        <v>1591</v>
      </c>
      <c r="G1493" s="58" t="s">
        <v>18</v>
      </c>
      <c r="H1493" s="58">
        <v>8</v>
      </c>
      <c r="I1493" s="58" t="s">
        <v>1576</v>
      </c>
      <c r="J1493" s="58" t="s">
        <v>1595</v>
      </c>
      <c r="K1493" s="60">
        <v>45034</v>
      </c>
      <c r="L1493" s="58" t="s">
        <v>27</v>
      </c>
      <c r="M1493" s="60">
        <v>45091</v>
      </c>
      <c r="N1493" s="58" t="s">
        <v>1668</v>
      </c>
      <c r="O1493" s="58">
        <v>3500</v>
      </c>
      <c r="P1493" s="58">
        <v>57</v>
      </c>
      <c r="Q1493" s="59" t="s">
        <v>1617</v>
      </c>
      <c r="R1493" s="58">
        <v>2023</v>
      </c>
      <c r="S1493" s="58">
        <v>6</v>
      </c>
    </row>
    <row r="1494" spans="1:19" x14ac:dyDescent="0.25">
      <c r="A1494" s="58">
        <v>3734</v>
      </c>
      <c r="B1494" s="58" t="s">
        <v>1246</v>
      </c>
      <c r="C1494" s="58" t="s">
        <v>28</v>
      </c>
      <c r="D1494" s="60">
        <v>32079</v>
      </c>
      <c r="E1494" s="58">
        <v>38</v>
      </c>
      <c r="F1494" s="58" t="s">
        <v>14</v>
      </c>
      <c r="G1494" s="58" t="s">
        <v>21</v>
      </c>
      <c r="H1494" s="58">
        <v>14</v>
      </c>
      <c r="I1494" s="58" t="s">
        <v>1590</v>
      </c>
      <c r="J1494" s="58" t="s">
        <v>1595</v>
      </c>
      <c r="K1494" s="60">
        <v>45051</v>
      </c>
      <c r="L1494" s="58" t="s">
        <v>27</v>
      </c>
      <c r="M1494" s="60">
        <v>45095</v>
      </c>
      <c r="N1494" s="58" t="s">
        <v>1668</v>
      </c>
      <c r="O1494" s="58">
        <v>2600</v>
      </c>
      <c r="P1494" s="58">
        <v>44</v>
      </c>
      <c r="Q1494" s="59" t="s">
        <v>1617</v>
      </c>
      <c r="R1494" s="58">
        <v>2023</v>
      </c>
      <c r="S1494" s="58">
        <v>6</v>
      </c>
    </row>
    <row r="1495" spans="1:19" x14ac:dyDescent="0.25">
      <c r="A1495" s="58">
        <v>1392</v>
      </c>
      <c r="B1495" s="58" t="s">
        <v>830</v>
      </c>
      <c r="C1495" s="58" t="s">
        <v>13</v>
      </c>
      <c r="D1495" s="60">
        <v>28659</v>
      </c>
      <c r="E1495" s="58">
        <v>48</v>
      </c>
      <c r="F1495" s="58" t="s">
        <v>31</v>
      </c>
      <c r="G1495" s="58" t="s">
        <v>15</v>
      </c>
      <c r="H1495" s="58">
        <v>3</v>
      </c>
      <c r="I1495" s="58" t="s">
        <v>1584</v>
      </c>
      <c r="J1495" s="58" t="s">
        <v>1657</v>
      </c>
      <c r="K1495" s="60">
        <v>45041</v>
      </c>
      <c r="L1495" s="58" t="s">
        <v>29</v>
      </c>
      <c r="M1495" s="60">
        <v>45093</v>
      </c>
      <c r="N1495" s="58" t="s">
        <v>1668</v>
      </c>
      <c r="O1495" s="58">
        <v>2700</v>
      </c>
      <c r="P1495" s="58">
        <v>52</v>
      </c>
      <c r="Q1495" s="59" t="s">
        <v>1617</v>
      </c>
      <c r="R1495" s="58">
        <v>2023</v>
      </c>
      <c r="S1495" s="58">
        <v>6</v>
      </c>
    </row>
    <row r="1496" spans="1:19" x14ac:dyDescent="0.25">
      <c r="A1496" s="58">
        <v>1682</v>
      </c>
      <c r="B1496" s="58" t="s">
        <v>555</v>
      </c>
      <c r="C1496" s="58" t="s">
        <v>28</v>
      </c>
      <c r="D1496" s="60">
        <v>28647</v>
      </c>
      <c r="E1496" s="58">
        <v>48</v>
      </c>
      <c r="F1496" s="58" t="s">
        <v>31</v>
      </c>
      <c r="G1496" s="58" t="s">
        <v>15</v>
      </c>
      <c r="H1496" s="58">
        <v>3</v>
      </c>
      <c r="I1496" s="58" t="s">
        <v>1588</v>
      </c>
      <c r="J1496" s="58" t="s">
        <v>1657</v>
      </c>
      <c r="K1496" s="60">
        <v>45056</v>
      </c>
      <c r="L1496" s="58" t="s">
        <v>29</v>
      </c>
      <c r="M1496" s="60">
        <v>45099</v>
      </c>
      <c r="N1496" s="58" t="s">
        <v>1668</v>
      </c>
      <c r="O1496" s="58">
        <v>3000</v>
      </c>
      <c r="P1496" s="58">
        <v>43</v>
      </c>
      <c r="Q1496" s="59" t="s">
        <v>1617</v>
      </c>
      <c r="R1496" s="58">
        <v>2023</v>
      </c>
      <c r="S1496" s="58">
        <v>6</v>
      </c>
    </row>
    <row r="1497" spans="1:19" x14ac:dyDescent="0.25">
      <c r="A1497" s="58">
        <v>1013</v>
      </c>
      <c r="B1497" s="58" t="s">
        <v>586</v>
      </c>
      <c r="C1497" s="58" t="s">
        <v>13</v>
      </c>
      <c r="D1497" s="60">
        <v>38055</v>
      </c>
      <c r="E1497" s="58">
        <v>22</v>
      </c>
      <c r="F1497" s="58" t="s">
        <v>1591</v>
      </c>
      <c r="G1497" s="58" t="s">
        <v>21</v>
      </c>
      <c r="H1497" s="58">
        <v>12</v>
      </c>
      <c r="I1497" s="58" t="s">
        <v>1576</v>
      </c>
      <c r="J1497" s="58" t="s">
        <v>1594</v>
      </c>
      <c r="K1497" s="60">
        <v>45033</v>
      </c>
      <c r="L1497" s="58" t="s">
        <v>16</v>
      </c>
      <c r="M1497" s="60">
        <v>45088</v>
      </c>
      <c r="N1497" s="58" t="s">
        <v>30</v>
      </c>
      <c r="O1497" s="58">
        <v>2600</v>
      </c>
      <c r="P1497" s="58">
        <v>55</v>
      </c>
      <c r="Q1497" s="59" t="s">
        <v>1617</v>
      </c>
      <c r="R1497" s="58">
        <v>2023</v>
      </c>
      <c r="S1497" s="58">
        <v>6</v>
      </c>
    </row>
    <row r="1498" spans="1:19" x14ac:dyDescent="0.25">
      <c r="A1498" s="58">
        <v>1084</v>
      </c>
      <c r="B1498" s="58" t="s">
        <v>905</v>
      </c>
      <c r="C1498" s="58" t="s">
        <v>13</v>
      </c>
      <c r="D1498" s="60">
        <v>32256</v>
      </c>
      <c r="E1498" s="58">
        <v>38</v>
      </c>
      <c r="F1498" s="58" t="s">
        <v>14</v>
      </c>
      <c r="G1498" s="58" t="s">
        <v>19</v>
      </c>
      <c r="H1498" s="58">
        <v>4</v>
      </c>
      <c r="I1498" s="58" t="s">
        <v>1580</v>
      </c>
      <c r="J1498" s="58" t="s">
        <v>20</v>
      </c>
      <c r="K1498" s="60">
        <v>45426</v>
      </c>
      <c r="L1498" s="58" t="s">
        <v>16</v>
      </c>
      <c r="M1498" s="60">
        <v>45468</v>
      </c>
      <c r="N1498" s="58" t="s">
        <v>30</v>
      </c>
      <c r="O1498" s="58">
        <v>3900</v>
      </c>
      <c r="P1498" s="58">
        <v>42</v>
      </c>
      <c r="Q1498" s="59" t="s">
        <v>1617</v>
      </c>
      <c r="R1498" s="58">
        <v>2024</v>
      </c>
      <c r="S1498" s="58">
        <v>6</v>
      </c>
    </row>
    <row r="1499" spans="1:19" x14ac:dyDescent="0.25">
      <c r="A1499" s="58">
        <v>1286</v>
      </c>
      <c r="B1499" s="58" t="s">
        <v>378</v>
      </c>
      <c r="C1499" s="58" t="s">
        <v>13</v>
      </c>
      <c r="D1499" s="60">
        <v>34590</v>
      </c>
      <c r="E1499" s="58">
        <v>31</v>
      </c>
      <c r="F1499" s="58" t="s">
        <v>14</v>
      </c>
      <c r="G1499" s="58" t="s">
        <v>21</v>
      </c>
      <c r="H1499" s="58">
        <v>3</v>
      </c>
      <c r="I1499" s="58" t="s">
        <v>1576</v>
      </c>
      <c r="J1499" s="58" t="s">
        <v>20</v>
      </c>
      <c r="K1499" s="60">
        <v>45029</v>
      </c>
      <c r="L1499" s="58" t="s">
        <v>16</v>
      </c>
      <c r="M1499" s="60">
        <v>45082</v>
      </c>
      <c r="N1499" s="58" t="s">
        <v>30</v>
      </c>
      <c r="O1499" s="58">
        <v>3700</v>
      </c>
      <c r="P1499" s="58">
        <v>53</v>
      </c>
      <c r="Q1499" s="59" t="s">
        <v>1617</v>
      </c>
      <c r="R1499" s="58">
        <v>2023</v>
      </c>
      <c r="S1499" s="58">
        <v>6</v>
      </c>
    </row>
    <row r="1500" spans="1:19" x14ac:dyDescent="0.25">
      <c r="A1500" s="58">
        <v>1332</v>
      </c>
      <c r="B1500" s="58" t="s">
        <v>267</v>
      </c>
      <c r="C1500" s="58" t="s">
        <v>13</v>
      </c>
      <c r="D1500" s="60">
        <v>33524</v>
      </c>
      <c r="E1500" s="58">
        <v>34</v>
      </c>
      <c r="F1500" s="58" t="s">
        <v>14</v>
      </c>
      <c r="G1500" s="58" t="s">
        <v>21</v>
      </c>
      <c r="H1500" s="58">
        <v>7</v>
      </c>
      <c r="I1500" s="58" t="s">
        <v>1576</v>
      </c>
      <c r="J1500" s="58" t="s">
        <v>1595</v>
      </c>
      <c r="K1500" s="60">
        <v>45046</v>
      </c>
      <c r="L1500" s="58" t="s">
        <v>16</v>
      </c>
      <c r="M1500" s="60">
        <v>45097</v>
      </c>
      <c r="N1500" s="58" t="s">
        <v>30</v>
      </c>
      <c r="O1500" s="58">
        <v>3500</v>
      </c>
      <c r="P1500" s="58">
        <v>51</v>
      </c>
      <c r="Q1500" s="59" t="s">
        <v>1617</v>
      </c>
      <c r="R1500" s="58">
        <v>2023</v>
      </c>
      <c r="S1500" s="58">
        <v>6</v>
      </c>
    </row>
    <row r="1501" spans="1:19" x14ac:dyDescent="0.25">
      <c r="A1501" s="58">
        <v>2146</v>
      </c>
      <c r="B1501" s="58" t="s">
        <v>1105</v>
      </c>
      <c r="C1501" s="58" t="s">
        <v>13</v>
      </c>
      <c r="D1501" s="60">
        <v>30648</v>
      </c>
      <c r="E1501" s="58">
        <v>42</v>
      </c>
      <c r="F1501" s="58" t="s">
        <v>31</v>
      </c>
      <c r="G1501" s="58" t="s">
        <v>18</v>
      </c>
      <c r="H1501" s="58">
        <v>11</v>
      </c>
      <c r="I1501" s="58" t="s">
        <v>1576</v>
      </c>
      <c r="J1501" s="58" t="s">
        <v>1594</v>
      </c>
      <c r="K1501" s="60">
        <v>45035</v>
      </c>
      <c r="L1501" s="58" t="s">
        <v>16</v>
      </c>
      <c r="M1501" s="60">
        <v>45078</v>
      </c>
      <c r="N1501" s="58" t="s">
        <v>30</v>
      </c>
      <c r="O1501" s="58">
        <v>2800</v>
      </c>
      <c r="P1501" s="58">
        <v>43</v>
      </c>
      <c r="Q1501" s="59" t="s">
        <v>1617</v>
      </c>
      <c r="R1501" s="58">
        <v>2023</v>
      </c>
      <c r="S1501" s="58">
        <v>6</v>
      </c>
    </row>
    <row r="1502" spans="1:19" x14ac:dyDescent="0.25">
      <c r="A1502" s="58">
        <v>2173</v>
      </c>
      <c r="B1502" s="58" t="s">
        <v>1144</v>
      </c>
      <c r="C1502" s="58" t="s">
        <v>13</v>
      </c>
      <c r="D1502" s="60">
        <v>38107</v>
      </c>
      <c r="E1502" s="58">
        <v>22</v>
      </c>
      <c r="F1502" s="58" t="s">
        <v>1591</v>
      </c>
      <c r="G1502" s="58" t="s">
        <v>19</v>
      </c>
      <c r="H1502" s="58">
        <v>3</v>
      </c>
      <c r="I1502" s="58" t="s">
        <v>1583</v>
      </c>
      <c r="J1502" s="58" t="s">
        <v>1594</v>
      </c>
      <c r="K1502" s="60">
        <v>45043</v>
      </c>
      <c r="L1502" s="58" t="s">
        <v>16</v>
      </c>
      <c r="M1502" s="60">
        <v>45089</v>
      </c>
      <c r="N1502" s="58" t="s">
        <v>30</v>
      </c>
      <c r="O1502" s="58">
        <v>2700</v>
      </c>
      <c r="P1502" s="58">
        <v>46</v>
      </c>
      <c r="Q1502" s="59" t="s">
        <v>1617</v>
      </c>
      <c r="R1502" s="58">
        <v>2023</v>
      </c>
      <c r="S1502" s="58">
        <v>6</v>
      </c>
    </row>
    <row r="1503" spans="1:19" x14ac:dyDescent="0.25">
      <c r="A1503" s="58">
        <v>2292</v>
      </c>
      <c r="B1503" s="58" t="s">
        <v>686</v>
      </c>
      <c r="C1503" s="58" t="s">
        <v>13</v>
      </c>
      <c r="D1503" s="60">
        <v>30766</v>
      </c>
      <c r="E1503" s="58">
        <v>42</v>
      </c>
      <c r="F1503" s="58" t="s">
        <v>31</v>
      </c>
      <c r="G1503" s="58" t="s">
        <v>18</v>
      </c>
      <c r="H1503" s="58">
        <v>13</v>
      </c>
      <c r="I1503" s="58" t="s">
        <v>1581</v>
      </c>
      <c r="J1503" s="58" t="s">
        <v>1594</v>
      </c>
      <c r="K1503" s="60">
        <v>45055</v>
      </c>
      <c r="L1503" s="58" t="s">
        <v>16</v>
      </c>
      <c r="M1503" s="60">
        <v>45087</v>
      </c>
      <c r="N1503" s="58" t="s">
        <v>30</v>
      </c>
      <c r="O1503" s="58">
        <v>2600</v>
      </c>
      <c r="P1503" s="58">
        <v>32</v>
      </c>
      <c r="Q1503" s="59" t="s">
        <v>1617</v>
      </c>
      <c r="R1503" s="58">
        <v>2023</v>
      </c>
      <c r="S1503" s="58">
        <v>6</v>
      </c>
    </row>
    <row r="1504" spans="1:19" x14ac:dyDescent="0.25">
      <c r="A1504" s="58">
        <v>2940</v>
      </c>
      <c r="B1504" s="58" t="s">
        <v>1165</v>
      </c>
      <c r="C1504" s="58" t="s">
        <v>13</v>
      </c>
      <c r="D1504" s="60">
        <v>37173</v>
      </c>
      <c r="E1504" s="58">
        <v>24</v>
      </c>
      <c r="F1504" s="58" t="s">
        <v>1591</v>
      </c>
      <c r="G1504" s="58" t="s">
        <v>19</v>
      </c>
      <c r="H1504" s="58">
        <v>15</v>
      </c>
      <c r="I1504" s="58" t="s">
        <v>1580</v>
      </c>
      <c r="J1504" s="58" t="s">
        <v>1657</v>
      </c>
      <c r="K1504" s="60">
        <v>45417</v>
      </c>
      <c r="L1504" s="58" t="s">
        <v>16</v>
      </c>
      <c r="M1504" s="60">
        <v>45454</v>
      </c>
      <c r="N1504" s="58" t="s">
        <v>30</v>
      </c>
      <c r="O1504" s="58">
        <v>3800</v>
      </c>
      <c r="P1504" s="58">
        <v>37</v>
      </c>
      <c r="Q1504" s="59" t="s">
        <v>1617</v>
      </c>
      <c r="R1504" s="58">
        <v>2024</v>
      </c>
      <c r="S1504" s="58">
        <v>6</v>
      </c>
    </row>
    <row r="1505" spans="1:19" x14ac:dyDescent="0.25">
      <c r="A1505" s="58">
        <v>3165</v>
      </c>
      <c r="B1505" s="58" t="s">
        <v>284</v>
      </c>
      <c r="C1505" s="58" t="s">
        <v>13</v>
      </c>
      <c r="D1505" s="60">
        <v>36806</v>
      </c>
      <c r="E1505" s="58">
        <v>25</v>
      </c>
      <c r="F1505" s="58" t="s">
        <v>1591</v>
      </c>
      <c r="G1505" s="58" t="s">
        <v>15</v>
      </c>
      <c r="H1505" s="58">
        <v>11</v>
      </c>
      <c r="I1505" s="58" t="s">
        <v>1581</v>
      </c>
      <c r="J1505" s="58" t="s">
        <v>1657</v>
      </c>
      <c r="K1505" s="60">
        <v>45414</v>
      </c>
      <c r="L1505" s="58" t="s">
        <v>16</v>
      </c>
      <c r="M1505" s="60">
        <v>45446</v>
      </c>
      <c r="N1505" s="58" t="s">
        <v>30</v>
      </c>
      <c r="O1505" s="58">
        <v>3300</v>
      </c>
      <c r="P1505" s="58">
        <v>32</v>
      </c>
      <c r="Q1505" s="59" t="s">
        <v>1617</v>
      </c>
      <c r="R1505" s="58">
        <v>2024</v>
      </c>
      <c r="S1505" s="58">
        <v>6</v>
      </c>
    </row>
    <row r="1506" spans="1:19" x14ac:dyDescent="0.25">
      <c r="A1506" s="58">
        <v>3633</v>
      </c>
      <c r="B1506" s="58" t="s">
        <v>1186</v>
      </c>
      <c r="C1506" s="58" t="s">
        <v>13</v>
      </c>
      <c r="D1506" s="60">
        <v>35314</v>
      </c>
      <c r="E1506" s="58">
        <v>29</v>
      </c>
      <c r="F1506" s="58" t="s">
        <v>1591</v>
      </c>
      <c r="G1506" s="58" t="s">
        <v>18</v>
      </c>
      <c r="H1506" s="58">
        <v>11</v>
      </c>
      <c r="I1506" s="58" t="s">
        <v>1584</v>
      </c>
      <c r="J1506" s="58" t="s">
        <v>1657</v>
      </c>
      <c r="K1506" s="60">
        <v>45404</v>
      </c>
      <c r="L1506" s="58" t="s">
        <v>16</v>
      </c>
      <c r="M1506" s="60">
        <v>45444</v>
      </c>
      <c r="N1506" s="58" t="s">
        <v>30</v>
      </c>
      <c r="O1506" s="58">
        <v>2700</v>
      </c>
      <c r="P1506" s="58">
        <v>40</v>
      </c>
      <c r="Q1506" s="59" t="s">
        <v>1617</v>
      </c>
      <c r="R1506" s="58">
        <v>2024</v>
      </c>
      <c r="S1506" s="58">
        <v>6</v>
      </c>
    </row>
    <row r="1507" spans="1:19" x14ac:dyDescent="0.25">
      <c r="A1507" s="58">
        <v>3641</v>
      </c>
      <c r="B1507" s="58" t="s">
        <v>1081</v>
      </c>
      <c r="C1507" s="58" t="s">
        <v>13</v>
      </c>
      <c r="D1507" s="60">
        <v>30091</v>
      </c>
      <c r="E1507" s="58">
        <v>44</v>
      </c>
      <c r="F1507" s="58" t="s">
        <v>31</v>
      </c>
      <c r="G1507" s="58" t="s">
        <v>19</v>
      </c>
      <c r="H1507" s="58">
        <v>14</v>
      </c>
      <c r="I1507" s="58" t="s">
        <v>1580</v>
      </c>
      <c r="J1507" s="58" t="s">
        <v>20</v>
      </c>
      <c r="K1507" s="60">
        <v>45391</v>
      </c>
      <c r="L1507" s="58" t="s">
        <v>16</v>
      </c>
      <c r="M1507" s="60">
        <v>45450</v>
      </c>
      <c r="N1507" s="58" t="s">
        <v>30</v>
      </c>
      <c r="O1507" s="58">
        <v>2200</v>
      </c>
      <c r="P1507" s="58">
        <v>59</v>
      </c>
      <c r="Q1507" s="59" t="s">
        <v>1617</v>
      </c>
      <c r="R1507" s="58">
        <v>2024</v>
      </c>
      <c r="S1507" s="58">
        <v>6</v>
      </c>
    </row>
    <row r="1508" spans="1:19" x14ac:dyDescent="0.25">
      <c r="A1508" s="58">
        <v>3707</v>
      </c>
      <c r="B1508" s="58" t="s">
        <v>830</v>
      </c>
      <c r="C1508" s="58" t="s">
        <v>13</v>
      </c>
      <c r="D1508" s="60">
        <v>35459</v>
      </c>
      <c r="E1508" s="58">
        <v>29</v>
      </c>
      <c r="F1508" s="58" t="s">
        <v>1591</v>
      </c>
      <c r="G1508" s="58" t="s">
        <v>21</v>
      </c>
      <c r="H1508" s="58">
        <v>8</v>
      </c>
      <c r="I1508" s="58" t="s">
        <v>1583</v>
      </c>
      <c r="J1508" s="58" t="s">
        <v>1657</v>
      </c>
      <c r="K1508" s="60">
        <v>45052</v>
      </c>
      <c r="L1508" s="58" t="s">
        <v>16</v>
      </c>
      <c r="M1508" s="60">
        <v>45089</v>
      </c>
      <c r="N1508" s="58" t="s">
        <v>30</v>
      </c>
      <c r="O1508" s="58">
        <v>2200</v>
      </c>
      <c r="P1508" s="58">
        <v>37</v>
      </c>
      <c r="Q1508" s="59" t="s">
        <v>1617</v>
      </c>
      <c r="R1508" s="58">
        <v>2023</v>
      </c>
      <c r="S1508" s="58">
        <v>6</v>
      </c>
    </row>
    <row r="1509" spans="1:19" x14ac:dyDescent="0.25">
      <c r="A1509" s="58">
        <v>1141</v>
      </c>
      <c r="B1509" s="58" t="s">
        <v>143</v>
      </c>
      <c r="C1509" s="58" t="s">
        <v>28</v>
      </c>
      <c r="D1509" s="60">
        <v>31220</v>
      </c>
      <c r="E1509" s="58">
        <v>41</v>
      </c>
      <c r="F1509" s="58" t="s">
        <v>14</v>
      </c>
      <c r="G1509" s="58" t="s">
        <v>18</v>
      </c>
      <c r="H1509" s="58">
        <v>1</v>
      </c>
      <c r="I1509" s="58" t="s">
        <v>1590</v>
      </c>
      <c r="J1509" s="58" t="s">
        <v>1594</v>
      </c>
      <c r="K1509" s="60">
        <v>45408</v>
      </c>
      <c r="L1509" s="58" t="s">
        <v>16</v>
      </c>
      <c r="M1509" s="60">
        <v>45445</v>
      </c>
      <c r="N1509" s="58" t="s">
        <v>30</v>
      </c>
      <c r="O1509" s="58">
        <v>3200</v>
      </c>
      <c r="P1509" s="58">
        <v>37</v>
      </c>
      <c r="Q1509" s="59" t="s">
        <v>1617</v>
      </c>
      <c r="R1509" s="58">
        <v>2024</v>
      </c>
      <c r="S1509" s="58">
        <v>6</v>
      </c>
    </row>
    <row r="1510" spans="1:19" x14ac:dyDescent="0.25">
      <c r="A1510" s="58">
        <v>1272</v>
      </c>
      <c r="B1510" s="58" t="s">
        <v>467</v>
      </c>
      <c r="C1510" s="58" t="s">
        <v>28</v>
      </c>
      <c r="D1510" s="60">
        <v>30284</v>
      </c>
      <c r="E1510" s="58">
        <v>43</v>
      </c>
      <c r="F1510" s="58" t="s">
        <v>31</v>
      </c>
      <c r="G1510" s="58" t="s">
        <v>18</v>
      </c>
      <c r="H1510" s="58">
        <v>16</v>
      </c>
      <c r="I1510" s="58" t="s">
        <v>1583</v>
      </c>
      <c r="J1510" s="58" t="s">
        <v>1657</v>
      </c>
      <c r="K1510" s="60">
        <v>45039</v>
      </c>
      <c r="L1510" s="58" t="s">
        <v>16</v>
      </c>
      <c r="M1510" s="60">
        <v>45081</v>
      </c>
      <c r="N1510" s="58" t="s">
        <v>30</v>
      </c>
      <c r="O1510" s="58">
        <v>2100</v>
      </c>
      <c r="P1510" s="58">
        <v>42</v>
      </c>
      <c r="Q1510" s="59" t="s">
        <v>1617</v>
      </c>
      <c r="R1510" s="58">
        <v>2023</v>
      </c>
      <c r="S1510" s="58">
        <v>6</v>
      </c>
    </row>
    <row r="1511" spans="1:19" x14ac:dyDescent="0.25">
      <c r="A1511" s="58">
        <v>1816</v>
      </c>
      <c r="B1511" s="58" t="s">
        <v>179</v>
      </c>
      <c r="C1511" s="58" t="s">
        <v>28</v>
      </c>
      <c r="D1511" s="60">
        <v>30798</v>
      </c>
      <c r="E1511" s="58">
        <v>42</v>
      </c>
      <c r="F1511" s="58" t="s">
        <v>31</v>
      </c>
      <c r="G1511" s="58" t="s">
        <v>18</v>
      </c>
      <c r="H1511" s="58">
        <v>20</v>
      </c>
      <c r="I1511" s="58" t="s">
        <v>1587</v>
      </c>
      <c r="J1511" s="58" t="s">
        <v>1594</v>
      </c>
      <c r="K1511" s="60">
        <v>45398</v>
      </c>
      <c r="L1511" s="58" t="s">
        <v>16</v>
      </c>
      <c r="M1511" s="60">
        <v>45447</v>
      </c>
      <c r="N1511" s="58" t="s">
        <v>30</v>
      </c>
      <c r="O1511" s="58">
        <v>2300</v>
      </c>
      <c r="P1511" s="58">
        <v>49</v>
      </c>
      <c r="Q1511" s="59" t="s">
        <v>1617</v>
      </c>
      <c r="R1511" s="58">
        <v>2024</v>
      </c>
      <c r="S1511" s="58">
        <v>6</v>
      </c>
    </row>
    <row r="1512" spans="1:19" x14ac:dyDescent="0.25">
      <c r="A1512" s="58">
        <v>2258</v>
      </c>
      <c r="B1512" s="58" t="s">
        <v>141</v>
      </c>
      <c r="C1512" s="58" t="s">
        <v>28</v>
      </c>
      <c r="D1512" s="60">
        <v>37469</v>
      </c>
      <c r="E1512" s="58">
        <v>24</v>
      </c>
      <c r="F1512" s="58" t="s">
        <v>1591</v>
      </c>
      <c r="G1512" s="58" t="s">
        <v>19</v>
      </c>
      <c r="H1512" s="58">
        <v>14</v>
      </c>
      <c r="I1512" s="58" t="s">
        <v>1580</v>
      </c>
      <c r="J1512" s="58" t="s">
        <v>1594</v>
      </c>
      <c r="K1512" s="60">
        <v>45045</v>
      </c>
      <c r="L1512" s="58" t="s">
        <v>16</v>
      </c>
      <c r="M1512" s="60">
        <v>45100</v>
      </c>
      <c r="N1512" s="58" t="s">
        <v>30</v>
      </c>
      <c r="O1512" s="58">
        <v>2600</v>
      </c>
      <c r="P1512" s="58">
        <v>55</v>
      </c>
      <c r="Q1512" s="59" t="s">
        <v>1617</v>
      </c>
      <c r="R1512" s="58">
        <v>2023</v>
      </c>
      <c r="S1512" s="58">
        <v>6</v>
      </c>
    </row>
    <row r="1513" spans="1:19" x14ac:dyDescent="0.25">
      <c r="A1513" s="58">
        <v>2307</v>
      </c>
      <c r="B1513" s="58" t="s">
        <v>1149</v>
      </c>
      <c r="C1513" s="58" t="s">
        <v>28</v>
      </c>
      <c r="D1513" s="60">
        <v>31451</v>
      </c>
      <c r="E1513" s="58">
        <v>40</v>
      </c>
      <c r="F1513" s="58" t="s">
        <v>14</v>
      </c>
      <c r="G1513" s="58" t="s">
        <v>15</v>
      </c>
      <c r="H1513" s="58">
        <v>8</v>
      </c>
      <c r="I1513" s="58" t="s">
        <v>1586</v>
      </c>
      <c r="J1513" s="58" t="s">
        <v>1594</v>
      </c>
      <c r="K1513" s="60">
        <v>45419</v>
      </c>
      <c r="L1513" s="58" t="s">
        <v>16</v>
      </c>
      <c r="M1513" s="60">
        <v>45473</v>
      </c>
      <c r="N1513" s="58" t="s">
        <v>30</v>
      </c>
      <c r="O1513" s="58">
        <v>3200</v>
      </c>
      <c r="P1513" s="58">
        <v>54</v>
      </c>
      <c r="Q1513" s="59" t="s">
        <v>1617</v>
      </c>
      <c r="R1513" s="58">
        <v>2024</v>
      </c>
      <c r="S1513" s="58">
        <v>6</v>
      </c>
    </row>
    <row r="1514" spans="1:19" x14ac:dyDescent="0.25">
      <c r="A1514" s="58">
        <v>2980</v>
      </c>
      <c r="B1514" s="58" t="s">
        <v>273</v>
      </c>
      <c r="C1514" s="58" t="s">
        <v>28</v>
      </c>
      <c r="D1514" s="60">
        <v>27407</v>
      </c>
      <c r="E1514" s="58">
        <v>51</v>
      </c>
      <c r="F1514" s="58" t="s">
        <v>1592</v>
      </c>
      <c r="G1514" s="58" t="s">
        <v>21</v>
      </c>
      <c r="H1514" s="58">
        <v>1</v>
      </c>
      <c r="I1514" s="58" t="s">
        <v>1583</v>
      </c>
      <c r="J1514" s="58" t="s">
        <v>1657</v>
      </c>
      <c r="K1514" s="60">
        <v>45047</v>
      </c>
      <c r="L1514" s="58" t="s">
        <v>16</v>
      </c>
      <c r="M1514" s="60">
        <v>45105</v>
      </c>
      <c r="N1514" s="58" t="s">
        <v>30</v>
      </c>
      <c r="O1514" s="58">
        <v>2000</v>
      </c>
      <c r="P1514" s="58">
        <v>58</v>
      </c>
      <c r="Q1514" s="59" t="s">
        <v>1617</v>
      </c>
      <c r="R1514" s="58">
        <v>2023</v>
      </c>
      <c r="S1514" s="58">
        <v>6</v>
      </c>
    </row>
    <row r="1515" spans="1:19" x14ac:dyDescent="0.25">
      <c r="A1515" s="58">
        <v>3155</v>
      </c>
      <c r="B1515" s="58" t="s">
        <v>338</v>
      </c>
      <c r="C1515" s="58" t="s">
        <v>28</v>
      </c>
      <c r="D1515" s="60">
        <v>28991</v>
      </c>
      <c r="E1515" s="58">
        <v>47</v>
      </c>
      <c r="F1515" s="58" t="s">
        <v>31</v>
      </c>
      <c r="G1515" s="58" t="s">
        <v>15</v>
      </c>
      <c r="H1515" s="58">
        <v>2</v>
      </c>
      <c r="I1515" s="58" t="s">
        <v>1590</v>
      </c>
      <c r="J1515" s="58" t="s">
        <v>1657</v>
      </c>
      <c r="K1515" s="60">
        <v>45040</v>
      </c>
      <c r="L1515" s="58" t="s">
        <v>16</v>
      </c>
      <c r="M1515" s="60">
        <v>45084</v>
      </c>
      <c r="N1515" s="58" t="s">
        <v>30</v>
      </c>
      <c r="O1515" s="58">
        <v>3700</v>
      </c>
      <c r="P1515" s="58">
        <v>44</v>
      </c>
      <c r="Q1515" s="59" t="s">
        <v>1617</v>
      </c>
      <c r="R1515" s="58">
        <v>2023</v>
      </c>
      <c r="S1515" s="58">
        <v>6</v>
      </c>
    </row>
    <row r="1516" spans="1:19" x14ac:dyDescent="0.25">
      <c r="A1516" s="58">
        <v>3604</v>
      </c>
      <c r="B1516" s="58" t="s">
        <v>88</v>
      </c>
      <c r="C1516" s="58" t="s">
        <v>28</v>
      </c>
      <c r="D1516" s="60">
        <v>36418</v>
      </c>
      <c r="E1516" s="58">
        <v>26</v>
      </c>
      <c r="F1516" s="58" t="s">
        <v>1591</v>
      </c>
      <c r="G1516" s="58" t="s">
        <v>18</v>
      </c>
      <c r="H1516" s="58">
        <v>3</v>
      </c>
      <c r="I1516" s="58" t="s">
        <v>1576</v>
      </c>
      <c r="J1516" s="58" t="s">
        <v>20</v>
      </c>
      <c r="K1516" s="60">
        <v>45421</v>
      </c>
      <c r="L1516" s="58" t="s">
        <v>16</v>
      </c>
      <c r="M1516" s="60">
        <v>45456</v>
      </c>
      <c r="N1516" s="58" t="s">
        <v>30</v>
      </c>
      <c r="O1516" s="58">
        <v>3700</v>
      </c>
      <c r="P1516" s="58">
        <v>35</v>
      </c>
      <c r="Q1516" s="59" t="s">
        <v>1617</v>
      </c>
      <c r="R1516" s="58">
        <v>2024</v>
      </c>
      <c r="S1516" s="58">
        <v>6</v>
      </c>
    </row>
    <row r="1517" spans="1:19" x14ac:dyDescent="0.25">
      <c r="A1517" s="58">
        <v>1160</v>
      </c>
      <c r="B1517" s="58" t="s">
        <v>543</v>
      </c>
      <c r="C1517" s="58" t="s">
        <v>13</v>
      </c>
      <c r="D1517" s="60">
        <v>36076</v>
      </c>
      <c r="E1517" s="58">
        <v>27</v>
      </c>
      <c r="F1517" s="58" t="s">
        <v>1591</v>
      </c>
      <c r="G1517" s="58" t="s">
        <v>19</v>
      </c>
      <c r="H1517" s="58">
        <v>2</v>
      </c>
      <c r="I1517" s="58" t="s">
        <v>1578</v>
      </c>
      <c r="J1517" s="58" t="s">
        <v>1594</v>
      </c>
      <c r="K1517" s="60">
        <v>45045</v>
      </c>
      <c r="L1517" s="58" t="s">
        <v>16</v>
      </c>
      <c r="M1517" s="60">
        <v>45103</v>
      </c>
      <c r="N1517" s="58" t="s">
        <v>17</v>
      </c>
      <c r="O1517" s="58">
        <v>2100</v>
      </c>
      <c r="P1517" s="58">
        <v>58</v>
      </c>
      <c r="Q1517" s="59" t="s">
        <v>1617</v>
      </c>
      <c r="R1517" s="58">
        <v>2023</v>
      </c>
      <c r="S1517" s="58">
        <v>6</v>
      </c>
    </row>
    <row r="1518" spans="1:19" x14ac:dyDescent="0.25">
      <c r="A1518" s="58">
        <v>1789</v>
      </c>
      <c r="B1518" s="58" t="s">
        <v>1137</v>
      </c>
      <c r="C1518" s="58" t="s">
        <v>13</v>
      </c>
      <c r="D1518" s="60">
        <v>27460</v>
      </c>
      <c r="E1518" s="58">
        <v>51</v>
      </c>
      <c r="F1518" s="58" t="s">
        <v>31</v>
      </c>
      <c r="G1518" s="58" t="s">
        <v>15</v>
      </c>
      <c r="H1518" s="58">
        <v>7</v>
      </c>
      <c r="I1518" s="58" t="s">
        <v>1576</v>
      </c>
      <c r="J1518" s="58" t="s">
        <v>1594</v>
      </c>
      <c r="K1518" s="60">
        <v>45420</v>
      </c>
      <c r="L1518" s="58" t="s">
        <v>16</v>
      </c>
      <c r="M1518" s="60">
        <v>45467</v>
      </c>
      <c r="N1518" s="58" t="s">
        <v>17</v>
      </c>
      <c r="O1518" s="58">
        <v>2700</v>
      </c>
      <c r="P1518" s="58">
        <v>47</v>
      </c>
      <c r="Q1518" s="59" t="s">
        <v>1617</v>
      </c>
      <c r="R1518" s="58">
        <v>2024</v>
      </c>
      <c r="S1518" s="58">
        <v>6</v>
      </c>
    </row>
    <row r="1519" spans="1:19" x14ac:dyDescent="0.25">
      <c r="A1519" s="58">
        <v>2804</v>
      </c>
      <c r="B1519" s="58" t="s">
        <v>55</v>
      </c>
      <c r="C1519" s="58" t="s">
        <v>13</v>
      </c>
      <c r="D1519" s="60">
        <v>33589</v>
      </c>
      <c r="E1519" s="58">
        <v>34</v>
      </c>
      <c r="F1519" s="58" t="s">
        <v>14</v>
      </c>
      <c r="G1519" s="58" t="s">
        <v>19</v>
      </c>
      <c r="H1519" s="58">
        <v>1</v>
      </c>
      <c r="I1519" s="58" t="s">
        <v>1581</v>
      </c>
      <c r="J1519" s="58" t="s">
        <v>1657</v>
      </c>
      <c r="K1519" s="60">
        <v>45055</v>
      </c>
      <c r="L1519" s="58" t="s">
        <v>16</v>
      </c>
      <c r="M1519" s="60">
        <v>45100</v>
      </c>
      <c r="N1519" s="58" t="s">
        <v>17</v>
      </c>
      <c r="O1519" s="58">
        <v>3500</v>
      </c>
      <c r="P1519" s="58">
        <v>45</v>
      </c>
      <c r="Q1519" s="59" t="s">
        <v>1617</v>
      </c>
      <c r="R1519" s="58">
        <v>2023</v>
      </c>
      <c r="S1519" s="58">
        <v>6</v>
      </c>
    </row>
    <row r="1520" spans="1:19" x14ac:dyDescent="0.25">
      <c r="A1520" s="58">
        <v>3030</v>
      </c>
      <c r="B1520" s="58" t="s">
        <v>98</v>
      </c>
      <c r="C1520" s="58" t="s">
        <v>13</v>
      </c>
      <c r="D1520" s="60">
        <v>38140</v>
      </c>
      <c r="E1520" s="58">
        <v>22</v>
      </c>
      <c r="F1520" s="58" t="s">
        <v>1591</v>
      </c>
      <c r="G1520" s="58" t="s">
        <v>15</v>
      </c>
      <c r="H1520" s="58">
        <v>2</v>
      </c>
      <c r="I1520" s="58" t="s">
        <v>1589</v>
      </c>
      <c r="J1520" s="58" t="s">
        <v>1657</v>
      </c>
      <c r="K1520" s="60">
        <v>45056</v>
      </c>
      <c r="L1520" s="58" t="s">
        <v>16</v>
      </c>
      <c r="M1520" s="60">
        <v>45087</v>
      </c>
      <c r="N1520" s="58" t="s">
        <v>17</v>
      </c>
      <c r="O1520" s="58">
        <v>2900</v>
      </c>
      <c r="P1520" s="58">
        <v>31</v>
      </c>
      <c r="Q1520" s="59" t="s">
        <v>1617</v>
      </c>
      <c r="R1520" s="58">
        <v>2023</v>
      </c>
      <c r="S1520" s="58">
        <v>6</v>
      </c>
    </row>
    <row r="1521" spans="1:19" x14ac:dyDescent="0.25">
      <c r="A1521" s="58">
        <v>1910</v>
      </c>
      <c r="B1521" s="58" t="s">
        <v>178</v>
      </c>
      <c r="C1521" s="58" t="s">
        <v>13</v>
      </c>
      <c r="D1521" s="60">
        <v>34095</v>
      </c>
      <c r="E1521" s="58">
        <v>33</v>
      </c>
      <c r="F1521" s="58" t="s">
        <v>14</v>
      </c>
      <c r="G1521" s="58" t="s">
        <v>18</v>
      </c>
      <c r="H1521" s="58">
        <v>15</v>
      </c>
      <c r="I1521" s="58" t="s">
        <v>1576</v>
      </c>
      <c r="J1521" s="58" t="s">
        <v>1595</v>
      </c>
      <c r="K1521" s="60">
        <v>45068</v>
      </c>
      <c r="L1521" s="58" t="s">
        <v>16</v>
      </c>
      <c r="M1521" s="60">
        <v>45107</v>
      </c>
      <c r="N1521" s="58" t="s">
        <v>17</v>
      </c>
      <c r="O1521" s="58">
        <v>2000</v>
      </c>
      <c r="P1521" s="58">
        <v>39</v>
      </c>
      <c r="Q1521" s="59" t="s">
        <v>1617</v>
      </c>
      <c r="R1521" s="58">
        <v>2023</v>
      </c>
      <c r="S1521" s="58">
        <v>6</v>
      </c>
    </row>
    <row r="1522" spans="1:19" x14ac:dyDescent="0.25">
      <c r="A1522" s="58">
        <v>3337</v>
      </c>
      <c r="B1522" s="58" t="s">
        <v>119</v>
      </c>
      <c r="C1522" s="58" t="s">
        <v>13</v>
      </c>
      <c r="D1522" s="60">
        <v>30502</v>
      </c>
      <c r="E1522" s="58">
        <v>43</v>
      </c>
      <c r="F1522" s="58" t="s">
        <v>31</v>
      </c>
      <c r="G1522" s="58" t="s">
        <v>18</v>
      </c>
      <c r="H1522" s="58">
        <v>10</v>
      </c>
      <c r="I1522" s="58" t="s">
        <v>1581</v>
      </c>
      <c r="J1522" s="58" t="s">
        <v>1595</v>
      </c>
      <c r="K1522" s="60">
        <v>45048</v>
      </c>
      <c r="L1522" s="58" t="s">
        <v>16</v>
      </c>
      <c r="M1522" s="60">
        <v>45082</v>
      </c>
      <c r="N1522" s="58" t="s">
        <v>17</v>
      </c>
      <c r="O1522" s="58">
        <v>3300</v>
      </c>
      <c r="P1522" s="58">
        <v>34</v>
      </c>
      <c r="Q1522" s="59" t="s">
        <v>1617</v>
      </c>
      <c r="R1522" s="58">
        <v>2023</v>
      </c>
      <c r="S1522" s="58">
        <v>6</v>
      </c>
    </row>
    <row r="1523" spans="1:19" x14ac:dyDescent="0.25">
      <c r="A1523" s="58">
        <v>3934</v>
      </c>
      <c r="B1523" s="58" t="s">
        <v>294</v>
      </c>
      <c r="C1523" s="58" t="s">
        <v>13</v>
      </c>
      <c r="D1523" s="60">
        <v>33733</v>
      </c>
      <c r="E1523" s="58">
        <v>34</v>
      </c>
      <c r="F1523" s="58" t="s">
        <v>14</v>
      </c>
      <c r="G1523" s="58" t="s">
        <v>19</v>
      </c>
      <c r="H1523" s="58">
        <v>7</v>
      </c>
      <c r="I1523" s="58" t="s">
        <v>1584</v>
      </c>
      <c r="J1523" s="58" t="s">
        <v>1595</v>
      </c>
      <c r="K1523" s="60">
        <v>45404</v>
      </c>
      <c r="L1523" s="58" t="s">
        <v>16</v>
      </c>
      <c r="M1523" s="60">
        <v>45446</v>
      </c>
      <c r="N1523" s="58" t="s">
        <v>17</v>
      </c>
      <c r="O1523" s="58">
        <v>3100</v>
      </c>
      <c r="P1523" s="58">
        <v>42</v>
      </c>
      <c r="Q1523" s="59" t="s">
        <v>1617</v>
      </c>
      <c r="R1523" s="58">
        <v>2024</v>
      </c>
      <c r="S1523" s="58">
        <v>6</v>
      </c>
    </row>
    <row r="1524" spans="1:19" x14ac:dyDescent="0.25">
      <c r="A1524" s="58">
        <v>3967</v>
      </c>
      <c r="B1524" s="58" t="s">
        <v>296</v>
      </c>
      <c r="C1524" s="58" t="s">
        <v>13</v>
      </c>
      <c r="D1524" s="60">
        <v>29021</v>
      </c>
      <c r="E1524" s="58">
        <v>47</v>
      </c>
      <c r="F1524" s="58" t="s">
        <v>31</v>
      </c>
      <c r="G1524" s="58" t="s">
        <v>19</v>
      </c>
      <c r="H1524" s="58">
        <v>7</v>
      </c>
      <c r="I1524" s="58" t="s">
        <v>1580</v>
      </c>
      <c r="J1524" s="58" t="s">
        <v>1595</v>
      </c>
      <c r="K1524" s="60">
        <v>45049</v>
      </c>
      <c r="L1524" s="58" t="s">
        <v>16</v>
      </c>
      <c r="M1524" s="60">
        <v>45091</v>
      </c>
      <c r="N1524" s="58" t="s">
        <v>17</v>
      </c>
      <c r="O1524" s="58">
        <v>3100</v>
      </c>
      <c r="P1524" s="58">
        <v>42</v>
      </c>
      <c r="Q1524" s="59" t="s">
        <v>1617</v>
      </c>
      <c r="R1524" s="58">
        <v>2023</v>
      </c>
      <c r="S1524" s="58">
        <v>6</v>
      </c>
    </row>
    <row r="1525" spans="1:19" x14ac:dyDescent="0.25">
      <c r="A1525" s="58">
        <v>3676</v>
      </c>
      <c r="B1525" s="58" t="s">
        <v>713</v>
      </c>
      <c r="C1525" s="58" t="s">
        <v>23</v>
      </c>
      <c r="D1525" s="60">
        <v>36696</v>
      </c>
      <c r="E1525" s="58">
        <v>26</v>
      </c>
      <c r="F1525" s="58" t="s">
        <v>1591</v>
      </c>
      <c r="G1525" s="58" t="s">
        <v>21</v>
      </c>
      <c r="H1525" s="58">
        <v>1</v>
      </c>
      <c r="I1525" s="58" t="s">
        <v>1586</v>
      </c>
      <c r="J1525" s="58" t="s">
        <v>1594</v>
      </c>
      <c r="K1525" s="60">
        <v>45044</v>
      </c>
      <c r="L1525" s="58" t="s">
        <v>16</v>
      </c>
      <c r="M1525" s="60">
        <v>45099</v>
      </c>
      <c r="N1525" s="58" t="s">
        <v>17</v>
      </c>
      <c r="O1525" s="58">
        <v>2100</v>
      </c>
      <c r="P1525" s="58">
        <v>55</v>
      </c>
      <c r="Q1525" s="59" t="s">
        <v>1617</v>
      </c>
      <c r="R1525" s="58">
        <v>2023</v>
      </c>
      <c r="S1525" s="58">
        <v>6</v>
      </c>
    </row>
    <row r="1526" spans="1:19" x14ac:dyDescent="0.25">
      <c r="A1526" s="58">
        <v>1010</v>
      </c>
      <c r="B1526" s="58" t="s">
        <v>1570</v>
      </c>
      <c r="C1526" s="58" t="s">
        <v>28</v>
      </c>
      <c r="D1526" s="60">
        <v>29646</v>
      </c>
      <c r="E1526" s="58">
        <v>45</v>
      </c>
      <c r="F1526" s="58" t="s">
        <v>31</v>
      </c>
      <c r="G1526" s="58" t="s">
        <v>21</v>
      </c>
      <c r="H1526" s="58">
        <v>4</v>
      </c>
      <c r="I1526" s="58" t="s">
        <v>1581</v>
      </c>
      <c r="J1526" s="58" t="s">
        <v>1594</v>
      </c>
      <c r="K1526" s="60">
        <v>45399</v>
      </c>
      <c r="L1526" s="58" t="s">
        <v>16</v>
      </c>
      <c r="M1526" s="60">
        <v>45450</v>
      </c>
      <c r="N1526" s="58" t="s">
        <v>17</v>
      </c>
      <c r="O1526" s="58">
        <v>2600</v>
      </c>
      <c r="P1526" s="58">
        <v>51</v>
      </c>
      <c r="Q1526" s="59" t="s">
        <v>1617</v>
      </c>
      <c r="R1526" s="58">
        <v>2024</v>
      </c>
      <c r="S1526" s="58">
        <v>6</v>
      </c>
    </row>
    <row r="1527" spans="1:19" x14ac:dyDescent="0.25">
      <c r="A1527" s="58">
        <v>1720</v>
      </c>
      <c r="B1527" s="58" t="s">
        <v>156</v>
      </c>
      <c r="C1527" s="58" t="s">
        <v>28</v>
      </c>
      <c r="D1527" s="60">
        <v>30832</v>
      </c>
      <c r="E1527" s="58">
        <v>42</v>
      </c>
      <c r="F1527" s="58" t="s">
        <v>31</v>
      </c>
      <c r="G1527" s="58" t="s">
        <v>19</v>
      </c>
      <c r="H1527" s="58">
        <v>0</v>
      </c>
      <c r="I1527" s="58" t="s">
        <v>1583</v>
      </c>
      <c r="J1527" s="58" t="s">
        <v>1594</v>
      </c>
      <c r="K1527" s="60">
        <v>45046</v>
      </c>
      <c r="L1527" s="58" t="s">
        <v>16</v>
      </c>
      <c r="M1527" s="60">
        <v>45100</v>
      </c>
      <c r="N1527" s="58" t="s">
        <v>17</v>
      </c>
      <c r="O1527" s="58">
        <v>3300</v>
      </c>
      <c r="P1527" s="58">
        <v>54</v>
      </c>
      <c r="Q1527" s="59" t="s">
        <v>1617</v>
      </c>
      <c r="R1527" s="58">
        <v>2023</v>
      </c>
      <c r="S1527" s="58">
        <v>6</v>
      </c>
    </row>
    <row r="1528" spans="1:19" x14ac:dyDescent="0.25">
      <c r="A1528" s="58">
        <v>1721</v>
      </c>
      <c r="B1528" s="58" t="s">
        <v>331</v>
      </c>
      <c r="C1528" s="58" t="s">
        <v>28</v>
      </c>
      <c r="D1528" s="60">
        <v>28012</v>
      </c>
      <c r="E1528" s="58">
        <v>49</v>
      </c>
      <c r="F1528" s="58" t="s">
        <v>31</v>
      </c>
      <c r="G1528" s="58" t="s">
        <v>21</v>
      </c>
      <c r="H1528" s="58">
        <v>3</v>
      </c>
      <c r="I1528" s="58" t="s">
        <v>1581</v>
      </c>
      <c r="J1528" s="58" t="s">
        <v>1594</v>
      </c>
      <c r="K1528" s="60">
        <v>45432</v>
      </c>
      <c r="L1528" s="58" t="s">
        <v>16</v>
      </c>
      <c r="M1528" s="60">
        <v>45463</v>
      </c>
      <c r="N1528" s="58" t="s">
        <v>17</v>
      </c>
      <c r="O1528" s="58">
        <v>3600</v>
      </c>
      <c r="P1528" s="58">
        <v>31</v>
      </c>
      <c r="Q1528" s="59" t="s">
        <v>1617</v>
      </c>
      <c r="R1528" s="58">
        <v>2024</v>
      </c>
      <c r="S1528" s="58">
        <v>6</v>
      </c>
    </row>
    <row r="1529" spans="1:19" x14ac:dyDescent="0.25">
      <c r="A1529" s="58">
        <v>1793</v>
      </c>
      <c r="B1529" s="58" t="s">
        <v>407</v>
      </c>
      <c r="C1529" s="58" t="s">
        <v>28</v>
      </c>
      <c r="D1529" s="60">
        <v>29739</v>
      </c>
      <c r="E1529" s="58">
        <v>45</v>
      </c>
      <c r="F1529" s="58" t="s">
        <v>31</v>
      </c>
      <c r="G1529" s="58" t="s">
        <v>19</v>
      </c>
      <c r="H1529" s="58">
        <v>3</v>
      </c>
      <c r="I1529" s="58" t="s">
        <v>1583</v>
      </c>
      <c r="J1529" s="58" t="s">
        <v>1594</v>
      </c>
      <c r="K1529" s="60">
        <v>45406</v>
      </c>
      <c r="L1529" s="58" t="s">
        <v>16</v>
      </c>
      <c r="M1529" s="60">
        <v>45457</v>
      </c>
      <c r="N1529" s="58" t="s">
        <v>17</v>
      </c>
      <c r="O1529" s="58">
        <v>3200</v>
      </c>
      <c r="P1529" s="58">
        <v>51</v>
      </c>
      <c r="Q1529" s="59" t="s">
        <v>1617</v>
      </c>
      <c r="R1529" s="58">
        <v>2024</v>
      </c>
      <c r="S1529" s="58">
        <v>6</v>
      </c>
    </row>
    <row r="1530" spans="1:19" x14ac:dyDescent="0.25">
      <c r="A1530" s="58">
        <v>2365</v>
      </c>
      <c r="B1530" s="58" t="s">
        <v>64</v>
      </c>
      <c r="C1530" s="58" t="s">
        <v>28</v>
      </c>
      <c r="D1530" s="60">
        <v>36895</v>
      </c>
      <c r="E1530" s="58">
        <v>25</v>
      </c>
      <c r="F1530" s="58" t="s">
        <v>1591</v>
      </c>
      <c r="G1530" s="58" t="s">
        <v>19</v>
      </c>
      <c r="H1530" s="58">
        <v>1</v>
      </c>
      <c r="I1530" s="58" t="s">
        <v>1581</v>
      </c>
      <c r="J1530" s="58" t="s">
        <v>20</v>
      </c>
      <c r="K1530" s="60">
        <v>45417</v>
      </c>
      <c r="L1530" s="58" t="s">
        <v>16</v>
      </c>
      <c r="M1530" s="60">
        <v>45458</v>
      </c>
      <c r="N1530" s="58" t="s">
        <v>17</v>
      </c>
      <c r="O1530" s="58">
        <v>3200</v>
      </c>
      <c r="P1530" s="58">
        <v>41</v>
      </c>
      <c r="Q1530" s="59" t="s">
        <v>1617</v>
      </c>
      <c r="R1530" s="58">
        <v>2024</v>
      </c>
      <c r="S1530" s="58">
        <v>6</v>
      </c>
    </row>
    <row r="1531" spans="1:19" x14ac:dyDescent="0.25">
      <c r="A1531" s="58">
        <v>1920</v>
      </c>
      <c r="B1531" s="58" t="s">
        <v>181</v>
      </c>
      <c r="C1531" s="58" t="s">
        <v>28</v>
      </c>
      <c r="D1531" s="60">
        <v>35801</v>
      </c>
      <c r="E1531" s="58">
        <v>28</v>
      </c>
      <c r="F1531" s="58" t="s">
        <v>1591</v>
      </c>
      <c r="G1531" s="58" t="s">
        <v>21</v>
      </c>
      <c r="H1531" s="58">
        <v>10</v>
      </c>
      <c r="I1531" s="58" t="s">
        <v>1576</v>
      </c>
      <c r="J1531" s="58" t="s">
        <v>1595</v>
      </c>
      <c r="K1531" s="60">
        <v>45041</v>
      </c>
      <c r="L1531" s="58" t="s">
        <v>16</v>
      </c>
      <c r="M1531" s="60">
        <v>45079</v>
      </c>
      <c r="N1531" s="58" t="s">
        <v>17</v>
      </c>
      <c r="O1531" s="58">
        <v>3400</v>
      </c>
      <c r="P1531" s="58">
        <v>38</v>
      </c>
      <c r="Q1531" s="59" t="s">
        <v>1617</v>
      </c>
      <c r="R1531" s="58">
        <v>2023</v>
      </c>
      <c r="S1531" s="58">
        <v>6</v>
      </c>
    </row>
    <row r="1532" spans="1:19" x14ac:dyDescent="0.25">
      <c r="A1532" s="58">
        <v>2098</v>
      </c>
      <c r="B1532" s="58" t="s">
        <v>188</v>
      </c>
      <c r="C1532" s="58" t="s">
        <v>28</v>
      </c>
      <c r="D1532" s="60">
        <v>35323</v>
      </c>
      <c r="E1532" s="58">
        <v>29</v>
      </c>
      <c r="F1532" s="58" t="s">
        <v>1591</v>
      </c>
      <c r="G1532" s="58" t="s">
        <v>18</v>
      </c>
      <c r="H1532" s="58">
        <v>13</v>
      </c>
      <c r="I1532" s="58" t="s">
        <v>1586</v>
      </c>
      <c r="J1532" s="58" t="s">
        <v>1595</v>
      </c>
      <c r="K1532" s="60">
        <v>45055</v>
      </c>
      <c r="L1532" s="58" t="s">
        <v>16</v>
      </c>
      <c r="M1532" s="60">
        <v>45100</v>
      </c>
      <c r="N1532" s="58" t="s">
        <v>17</v>
      </c>
      <c r="O1532" s="58">
        <v>2800</v>
      </c>
      <c r="P1532" s="58">
        <v>45</v>
      </c>
      <c r="Q1532" s="59" t="s">
        <v>1617</v>
      </c>
      <c r="R1532" s="58">
        <v>2023</v>
      </c>
      <c r="S1532" s="58">
        <v>6</v>
      </c>
    </row>
    <row r="1533" spans="1:19" x14ac:dyDescent="0.25">
      <c r="A1533" s="58">
        <v>2317</v>
      </c>
      <c r="B1533" s="58" t="s">
        <v>199</v>
      </c>
      <c r="C1533" s="58" t="s">
        <v>28</v>
      </c>
      <c r="D1533" s="60">
        <v>37834</v>
      </c>
      <c r="E1533" s="58">
        <v>23</v>
      </c>
      <c r="F1533" s="58" t="s">
        <v>1591</v>
      </c>
      <c r="G1533" s="58" t="s">
        <v>18</v>
      </c>
      <c r="H1533" s="58">
        <v>7</v>
      </c>
      <c r="I1533" s="58" t="s">
        <v>1587</v>
      </c>
      <c r="J1533" s="58" t="s">
        <v>1595</v>
      </c>
      <c r="K1533" s="60">
        <v>45400</v>
      </c>
      <c r="L1533" s="58" t="s">
        <v>16</v>
      </c>
      <c r="M1533" s="60">
        <v>45448</v>
      </c>
      <c r="N1533" s="58" t="s">
        <v>17</v>
      </c>
      <c r="O1533" s="58">
        <v>2900</v>
      </c>
      <c r="P1533" s="58">
        <v>48</v>
      </c>
      <c r="Q1533" s="59" t="s">
        <v>1617</v>
      </c>
      <c r="R1533" s="58">
        <v>2024</v>
      </c>
      <c r="S1533" s="58">
        <v>6</v>
      </c>
    </row>
    <row r="1534" spans="1:19" x14ac:dyDescent="0.25">
      <c r="A1534" s="58">
        <v>2369</v>
      </c>
      <c r="B1534" s="58" t="s">
        <v>65</v>
      </c>
      <c r="C1534" s="58" t="s">
        <v>28</v>
      </c>
      <c r="D1534" s="60">
        <v>31339</v>
      </c>
      <c r="E1534" s="58">
        <v>40</v>
      </c>
      <c r="F1534" s="58" t="s">
        <v>14</v>
      </c>
      <c r="G1534" s="58" t="s">
        <v>21</v>
      </c>
      <c r="H1534" s="58">
        <v>5</v>
      </c>
      <c r="I1534" s="58" t="s">
        <v>1579</v>
      </c>
      <c r="J1534" s="58" t="s">
        <v>1595</v>
      </c>
      <c r="K1534" s="60">
        <v>45045</v>
      </c>
      <c r="L1534" s="58" t="s">
        <v>16</v>
      </c>
      <c r="M1534" s="60">
        <v>45094</v>
      </c>
      <c r="N1534" s="58" t="s">
        <v>17</v>
      </c>
      <c r="O1534" s="58">
        <v>3900</v>
      </c>
      <c r="P1534" s="58">
        <v>49</v>
      </c>
      <c r="Q1534" s="59" t="s">
        <v>1617</v>
      </c>
      <c r="R1534" s="58">
        <v>2023</v>
      </c>
      <c r="S1534" s="58">
        <v>6</v>
      </c>
    </row>
    <row r="1535" spans="1:19" x14ac:dyDescent="0.25">
      <c r="A1535" s="58">
        <v>2668</v>
      </c>
      <c r="B1535" s="58" t="s">
        <v>214</v>
      </c>
      <c r="C1535" s="58" t="s">
        <v>28</v>
      </c>
      <c r="D1535" s="60">
        <v>28421</v>
      </c>
      <c r="E1535" s="58">
        <v>48</v>
      </c>
      <c r="F1535" s="58" t="s">
        <v>31</v>
      </c>
      <c r="G1535" s="58" t="s">
        <v>21</v>
      </c>
      <c r="H1535" s="58">
        <v>0</v>
      </c>
      <c r="I1535" s="58" t="s">
        <v>1575</v>
      </c>
      <c r="J1535" s="58" t="s">
        <v>1595</v>
      </c>
      <c r="K1535" s="60">
        <v>45052</v>
      </c>
      <c r="L1535" s="58" t="s">
        <v>16</v>
      </c>
      <c r="M1535" s="60">
        <v>45095</v>
      </c>
      <c r="N1535" s="58" t="s">
        <v>17</v>
      </c>
      <c r="O1535" s="58">
        <v>2100</v>
      </c>
      <c r="P1535" s="58">
        <v>43</v>
      </c>
      <c r="Q1535" s="59" t="s">
        <v>1617</v>
      </c>
      <c r="R1535" s="58">
        <v>2023</v>
      </c>
      <c r="S1535" s="58">
        <v>6</v>
      </c>
    </row>
    <row r="1536" spans="1:19" x14ac:dyDescent="0.25">
      <c r="A1536" s="58">
        <v>2740</v>
      </c>
      <c r="B1536" s="58" t="s">
        <v>221</v>
      </c>
      <c r="C1536" s="58" t="s">
        <v>28</v>
      </c>
      <c r="D1536" s="60">
        <v>31884</v>
      </c>
      <c r="E1536" s="58">
        <v>39</v>
      </c>
      <c r="F1536" s="58" t="s">
        <v>14</v>
      </c>
      <c r="G1536" s="58" t="s">
        <v>21</v>
      </c>
      <c r="H1536" s="58">
        <v>20</v>
      </c>
      <c r="I1536" s="58" t="s">
        <v>1590</v>
      </c>
      <c r="J1536" s="58" t="s">
        <v>1595</v>
      </c>
      <c r="K1536" s="60">
        <v>45412</v>
      </c>
      <c r="L1536" s="58" t="s">
        <v>16</v>
      </c>
      <c r="M1536" s="60">
        <v>45470</v>
      </c>
      <c r="N1536" s="58" t="s">
        <v>17</v>
      </c>
      <c r="O1536" s="58">
        <v>2700</v>
      </c>
      <c r="P1536" s="58">
        <v>58</v>
      </c>
      <c r="Q1536" s="59" t="s">
        <v>1617</v>
      </c>
      <c r="R1536" s="58">
        <v>2024</v>
      </c>
      <c r="S1536" s="58">
        <v>6</v>
      </c>
    </row>
    <row r="1537" spans="1:19" x14ac:dyDescent="0.25">
      <c r="A1537" s="58">
        <v>2829</v>
      </c>
      <c r="B1537" s="58" t="s">
        <v>228</v>
      </c>
      <c r="C1537" s="58" t="s">
        <v>28</v>
      </c>
      <c r="D1537" s="60">
        <v>36309</v>
      </c>
      <c r="E1537" s="58">
        <v>27</v>
      </c>
      <c r="F1537" s="58" t="s">
        <v>1591</v>
      </c>
      <c r="G1537" s="58" t="s">
        <v>21</v>
      </c>
      <c r="H1537" s="58">
        <v>12</v>
      </c>
      <c r="I1537" s="58" t="s">
        <v>1581</v>
      </c>
      <c r="J1537" s="58" t="s">
        <v>1595</v>
      </c>
      <c r="K1537" s="60">
        <v>45070</v>
      </c>
      <c r="L1537" s="58" t="s">
        <v>16</v>
      </c>
      <c r="M1537" s="60">
        <v>45105</v>
      </c>
      <c r="N1537" s="58" t="s">
        <v>17</v>
      </c>
      <c r="O1537" s="58">
        <v>2200</v>
      </c>
      <c r="P1537" s="58">
        <v>35</v>
      </c>
      <c r="Q1537" s="59" t="s">
        <v>1617</v>
      </c>
      <c r="R1537" s="58">
        <v>2023</v>
      </c>
      <c r="S1537" s="58">
        <v>6</v>
      </c>
    </row>
    <row r="1538" spans="1:19" x14ac:dyDescent="0.25">
      <c r="A1538" s="58">
        <v>3627</v>
      </c>
      <c r="B1538" s="58" t="s">
        <v>274</v>
      </c>
      <c r="C1538" s="58" t="s">
        <v>28</v>
      </c>
      <c r="D1538" s="60">
        <v>29478</v>
      </c>
      <c r="E1538" s="58">
        <v>45</v>
      </c>
      <c r="F1538" s="58" t="s">
        <v>31</v>
      </c>
      <c r="G1538" s="58" t="s">
        <v>21</v>
      </c>
      <c r="H1538" s="58">
        <v>6</v>
      </c>
      <c r="I1538" s="58" t="s">
        <v>1583</v>
      </c>
      <c r="J1538" s="58" t="s">
        <v>1595</v>
      </c>
      <c r="K1538" s="60">
        <v>45422</v>
      </c>
      <c r="L1538" s="58" t="s">
        <v>16</v>
      </c>
      <c r="M1538" s="60">
        <v>45453</v>
      </c>
      <c r="N1538" s="58" t="s">
        <v>17</v>
      </c>
      <c r="O1538" s="58">
        <v>3900</v>
      </c>
      <c r="P1538" s="58">
        <v>31</v>
      </c>
      <c r="Q1538" s="59" t="s">
        <v>1617</v>
      </c>
      <c r="R1538" s="58">
        <v>2024</v>
      </c>
      <c r="S1538" s="58">
        <v>6</v>
      </c>
    </row>
    <row r="1539" spans="1:19" x14ac:dyDescent="0.25">
      <c r="A1539" s="58">
        <v>3863</v>
      </c>
      <c r="B1539" s="58" t="s">
        <v>291</v>
      </c>
      <c r="C1539" s="58" t="s">
        <v>28</v>
      </c>
      <c r="D1539" s="60">
        <v>35388</v>
      </c>
      <c r="E1539" s="58">
        <v>29</v>
      </c>
      <c r="F1539" s="58" t="s">
        <v>1591</v>
      </c>
      <c r="G1539" s="58" t="s">
        <v>21</v>
      </c>
      <c r="H1539" s="58">
        <v>10</v>
      </c>
      <c r="I1539" s="58" t="s">
        <v>1575</v>
      </c>
      <c r="J1539" s="58" t="s">
        <v>1595</v>
      </c>
      <c r="K1539" s="60">
        <v>45410</v>
      </c>
      <c r="L1539" s="58" t="s">
        <v>16</v>
      </c>
      <c r="M1539" s="60">
        <v>45456</v>
      </c>
      <c r="N1539" s="58" t="s">
        <v>17</v>
      </c>
      <c r="O1539" s="58">
        <v>3800</v>
      </c>
      <c r="P1539" s="58">
        <v>46</v>
      </c>
      <c r="Q1539" s="59" t="s">
        <v>1617</v>
      </c>
      <c r="R1539" s="58">
        <v>2024</v>
      </c>
      <c r="S1539" s="58">
        <v>6</v>
      </c>
    </row>
    <row r="1540" spans="1:19" x14ac:dyDescent="0.25">
      <c r="A1540" s="58">
        <v>1268</v>
      </c>
      <c r="B1540" s="58" t="s">
        <v>1367</v>
      </c>
      <c r="C1540" s="58" t="s">
        <v>28</v>
      </c>
      <c r="D1540" s="60">
        <v>27886</v>
      </c>
      <c r="E1540" s="58">
        <v>50</v>
      </c>
      <c r="F1540" s="58" t="s">
        <v>31</v>
      </c>
      <c r="G1540" s="58" t="s">
        <v>18</v>
      </c>
      <c r="H1540" s="58">
        <v>8</v>
      </c>
      <c r="I1540" s="58" t="s">
        <v>1576</v>
      </c>
      <c r="J1540" s="58" t="s">
        <v>1594</v>
      </c>
      <c r="K1540" s="60">
        <v>45435</v>
      </c>
      <c r="L1540" s="58" t="s">
        <v>26</v>
      </c>
      <c r="M1540" s="60">
        <v>45475</v>
      </c>
      <c r="N1540" s="58" t="s">
        <v>1668</v>
      </c>
      <c r="O1540" s="58">
        <v>2700</v>
      </c>
      <c r="P1540" s="58">
        <v>40</v>
      </c>
      <c r="Q1540" s="59" t="s">
        <v>1618</v>
      </c>
      <c r="R1540" s="58">
        <v>2024</v>
      </c>
      <c r="S1540" s="58">
        <v>7</v>
      </c>
    </row>
    <row r="1541" spans="1:19" x14ac:dyDescent="0.25">
      <c r="A1541" s="58">
        <v>1485</v>
      </c>
      <c r="B1541" s="58" t="s">
        <v>821</v>
      </c>
      <c r="C1541" s="58" t="s">
        <v>28</v>
      </c>
      <c r="D1541" s="60">
        <v>28730</v>
      </c>
      <c r="E1541" s="58">
        <v>47</v>
      </c>
      <c r="F1541" s="58" t="s">
        <v>31</v>
      </c>
      <c r="G1541" s="58" t="s">
        <v>15</v>
      </c>
      <c r="H1541" s="58">
        <v>6</v>
      </c>
      <c r="I1541" s="58" t="s">
        <v>1581</v>
      </c>
      <c r="J1541" s="58" t="s">
        <v>1594</v>
      </c>
      <c r="K1541" s="60">
        <v>45071</v>
      </c>
      <c r="L1541" s="58" t="s">
        <v>26</v>
      </c>
      <c r="M1541" s="60">
        <v>45113</v>
      </c>
      <c r="N1541" s="58" t="s">
        <v>1668</v>
      </c>
      <c r="O1541" s="58">
        <v>3500</v>
      </c>
      <c r="P1541" s="58">
        <v>42</v>
      </c>
      <c r="Q1541" s="59" t="s">
        <v>1618</v>
      </c>
      <c r="R1541" s="58">
        <v>2023</v>
      </c>
      <c r="S1541" s="58">
        <v>7</v>
      </c>
    </row>
    <row r="1542" spans="1:19" x14ac:dyDescent="0.25">
      <c r="A1542" s="58">
        <v>1882</v>
      </c>
      <c r="B1542" s="58" t="s">
        <v>1463</v>
      </c>
      <c r="C1542" s="58" t="s">
        <v>28</v>
      </c>
      <c r="D1542" s="60">
        <v>29240</v>
      </c>
      <c r="E1542" s="58">
        <v>46</v>
      </c>
      <c r="F1542" s="58" t="s">
        <v>31</v>
      </c>
      <c r="G1542" s="58" t="s">
        <v>19</v>
      </c>
      <c r="H1542" s="58">
        <v>6</v>
      </c>
      <c r="I1542" s="58" t="s">
        <v>1575</v>
      </c>
      <c r="J1542" s="58" t="s">
        <v>1594</v>
      </c>
      <c r="K1542" s="60">
        <v>45469</v>
      </c>
      <c r="L1542" s="58" t="s">
        <v>26</v>
      </c>
      <c r="M1542" s="60">
        <v>45503</v>
      </c>
      <c r="N1542" s="58" t="s">
        <v>1668</v>
      </c>
      <c r="O1542" s="58">
        <v>2800</v>
      </c>
      <c r="P1542" s="58">
        <v>34</v>
      </c>
      <c r="Q1542" s="59" t="s">
        <v>1618</v>
      </c>
      <c r="R1542" s="58">
        <v>2024</v>
      </c>
      <c r="S1542" s="58">
        <v>7</v>
      </c>
    </row>
    <row r="1543" spans="1:19" x14ac:dyDescent="0.25">
      <c r="A1543" s="58">
        <v>1966</v>
      </c>
      <c r="B1543" s="58" t="s">
        <v>690</v>
      </c>
      <c r="C1543" s="58" t="s">
        <v>28</v>
      </c>
      <c r="D1543" s="60">
        <v>29354</v>
      </c>
      <c r="E1543" s="58">
        <v>46</v>
      </c>
      <c r="F1543" s="58" t="s">
        <v>31</v>
      </c>
      <c r="G1543" s="58" t="s">
        <v>21</v>
      </c>
      <c r="H1543" s="58">
        <v>6</v>
      </c>
      <c r="I1543" s="58" t="s">
        <v>1585</v>
      </c>
      <c r="J1543" s="58" t="s">
        <v>1594</v>
      </c>
      <c r="K1543" s="60">
        <v>45064</v>
      </c>
      <c r="L1543" s="58" t="s">
        <v>26</v>
      </c>
      <c r="M1543" s="60">
        <v>45118</v>
      </c>
      <c r="N1543" s="58" t="s">
        <v>1668</v>
      </c>
      <c r="O1543" s="58">
        <v>2600</v>
      </c>
      <c r="P1543" s="58">
        <v>54</v>
      </c>
      <c r="Q1543" s="59" t="s">
        <v>1618</v>
      </c>
      <c r="R1543" s="58">
        <v>2023</v>
      </c>
      <c r="S1543" s="58">
        <v>7</v>
      </c>
    </row>
    <row r="1544" spans="1:19" x14ac:dyDescent="0.25">
      <c r="A1544" s="58">
        <v>2081</v>
      </c>
      <c r="B1544" s="58" t="s">
        <v>581</v>
      </c>
      <c r="C1544" s="58" t="s">
        <v>28</v>
      </c>
      <c r="D1544" s="60">
        <v>28118</v>
      </c>
      <c r="E1544" s="58">
        <v>49</v>
      </c>
      <c r="F1544" s="58" t="s">
        <v>31</v>
      </c>
      <c r="G1544" s="58" t="s">
        <v>19</v>
      </c>
      <c r="H1544" s="58">
        <v>11</v>
      </c>
      <c r="I1544" s="58" t="s">
        <v>1583</v>
      </c>
      <c r="J1544" s="58" t="s">
        <v>1594</v>
      </c>
      <c r="K1544" s="60">
        <v>45465</v>
      </c>
      <c r="L1544" s="58" t="s">
        <v>26</v>
      </c>
      <c r="M1544" s="60">
        <v>45499</v>
      </c>
      <c r="N1544" s="58" t="s">
        <v>1668</v>
      </c>
      <c r="O1544" s="58">
        <v>3200</v>
      </c>
      <c r="P1544" s="58">
        <v>34</v>
      </c>
      <c r="Q1544" s="59" t="s">
        <v>1618</v>
      </c>
      <c r="R1544" s="58">
        <v>2024</v>
      </c>
      <c r="S1544" s="58">
        <v>7</v>
      </c>
    </row>
    <row r="1545" spans="1:19" x14ac:dyDescent="0.25">
      <c r="A1545" s="58">
        <v>2322</v>
      </c>
      <c r="B1545" s="58" t="s">
        <v>154</v>
      </c>
      <c r="C1545" s="58" t="s">
        <v>28</v>
      </c>
      <c r="D1545" s="60">
        <v>29568</v>
      </c>
      <c r="E1545" s="58">
        <v>45</v>
      </c>
      <c r="F1545" s="58" t="s">
        <v>31</v>
      </c>
      <c r="G1545" s="58" t="s">
        <v>19</v>
      </c>
      <c r="H1545" s="58">
        <v>6</v>
      </c>
      <c r="I1545" s="58" t="s">
        <v>1584</v>
      </c>
      <c r="J1545" s="58" t="s">
        <v>1594</v>
      </c>
      <c r="K1545" s="60">
        <v>45073</v>
      </c>
      <c r="L1545" s="58" t="s">
        <v>26</v>
      </c>
      <c r="M1545" s="60">
        <v>45115</v>
      </c>
      <c r="N1545" s="58" t="s">
        <v>1668</v>
      </c>
      <c r="O1545" s="58">
        <v>3900</v>
      </c>
      <c r="P1545" s="58">
        <v>42</v>
      </c>
      <c r="Q1545" s="59" t="s">
        <v>1618</v>
      </c>
      <c r="R1545" s="58">
        <v>2023</v>
      </c>
      <c r="S1545" s="58">
        <v>7</v>
      </c>
    </row>
    <row r="1546" spans="1:19" x14ac:dyDescent="0.25">
      <c r="A1546" s="58">
        <v>2544</v>
      </c>
      <c r="B1546" s="58" t="s">
        <v>1018</v>
      </c>
      <c r="C1546" s="58" t="s">
        <v>28</v>
      </c>
      <c r="D1546" s="60">
        <v>29064</v>
      </c>
      <c r="E1546" s="58">
        <v>47</v>
      </c>
      <c r="F1546" s="58" t="s">
        <v>31</v>
      </c>
      <c r="G1546" s="58" t="s">
        <v>21</v>
      </c>
      <c r="H1546" s="58">
        <v>9</v>
      </c>
      <c r="I1546" s="58" t="s">
        <v>1586</v>
      </c>
      <c r="J1546" s="58" t="s">
        <v>1594</v>
      </c>
      <c r="K1546" s="60">
        <v>45096</v>
      </c>
      <c r="L1546" s="58" t="s">
        <v>26</v>
      </c>
      <c r="M1546" s="60">
        <v>45137</v>
      </c>
      <c r="N1546" s="58" t="s">
        <v>1668</v>
      </c>
      <c r="O1546" s="58">
        <v>3400</v>
      </c>
      <c r="P1546" s="58">
        <v>41</v>
      </c>
      <c r="Q1546" s="59" t="s">
        <v>1618</v>
      </c>
      <c r="R1546" s="58">
        <v>2023</v>
      </c>
      <c r="S1546" s="58">
        <v>7</v>
      </c>
    </row>
    <row r="1547" spans="1:19" x14ac:dyDescent="0.25">
      <c r="A1547" s="58">
        <v>3411</v>
      </c>
      <c r="B1547" s="58" t="s">
        <v>814</v>
      </c>
      <c r="C1547" s="58" t="s">
        <v>28</v>
      </c>
      <c r="D1547" s="60">
        <v>27870</v>
      </c>
      <c r="E1547" s="58">
        <v>50</v>
      </c>
      <c r="F1547" s="58" t="s">
        <v>31</v>
      </c>
      <c r="G1547" s="58" t="s">
        <v>18</v>
      </c>
      <c r="H1547" s="58">
        <v>0</v>
      </c>
      <c r="I1547" s="58" t="s">
        <v>1581</v>
      </c>
      <c r="J1547" s="58" t="s">
        <v>1594</v>
      </c>
      <c r="K1547" s="60">
        <v>45094</v>
      </c>
      <c r="L1547" s="58" t="s">
        <v>26</v>
      </c>
      <c r="M1547" s="60">
        <v>45138</v>
      </c>
      <c r="N1547" s="58" t="s">
        <v>1668</v>
      </c>
      <c r="O1547" s="58">
        <v>2200</v>
      </c>
      <c r="P1547" s="58">
        <v>44</v>
      </c>
      <c r="Q1547" s="59" t="s">
        <v>1618</v>
      </c>
      <c r="R1547" s="58">
        <v>2023</v>
      </c>
      <c r="S1547" s="58">
        <v>7</v>
      </c>
    </row>
    <row r="1548" spans="1:19" x14ac:dyDescent="0.25">
      <c r="A1548" s="58">
        <v>3715</v>
      </c>
      <c r="B1548" s="58" t="s">
        <v>265</v>
      </c>
      <c r="C1548" s="58" t="s">
        <v>28</v>
      </c>
      <c r="D1548" s="60">
        <v>29837</v>
      </c>
      <c r="E1548" s="58">
        <v>44</v>
      </c>
      <c r="F1548" s="58" t="s">
        <v>31</v>
      </c>
      <c r="G1548" s="58" t="s">
        <v>18</v>
      </c>
      <c r="H1548" s="58">
        <v>3</v>
      </c>
      <c r="I1548" s="58" t="s">
        <v>1585</v>
      </c>
      <c r="J1548" s="58" t="s">
        <v>1594</v>
      </c>
      <c r="K1548" s="60">
        <v>45091</v>
      </c>
      <c r="L1548" s="58" t="s">
        <v>26</v>
      </c>
      <c r="M1548" s="60">
        <v>45131</v>
      </c>
      <c r="N1548" s="58" t="s">
        <v>1668</v>
      </c>
      <c r="O1548" s="58">
        <v>3200</v>
      </c>
      <c r="P1548" s="58">
        <v>40</v>
      </c>
      <c r="Q1548" s="59" t="s">
        <v>1618</v>
      </c>
      <c r="R1548" s="58">
        <v>2023</v>
      </c>
      <c r="S1548" s="58">
        <v>7</v>
      </c>
    </row>
    <row r="1549" spans="1:19" x14ac:dyDescent="0.25">
      <c r="A1549" s="58">
        <v>3867</v>
      </c>
      <c r="B1549" s="58" t="s">
        <v>547</v>
      </c>
      <c r="C1549" s="58" t="s">
        <v>28</v>
      </c>
      <c r="D1549" s="60">
        <v>28713</v>
      </c>
      <c r="E1549" s="58">
        <v>48</v>
      </c>
      <c r="F1549" s="58" t="s">
        <v>31</v>
      </c>
      <c r="G1549" s="58" t="s">
        <v>15</v>
      </c>
      <c r="H1549" s="58">
        <v>14</v>
      </c>
      <c r="I1549" s="58" t="s">
        <v>1583</v>
      </c>
      <c r="J1549" s="58" t="s">
        <v>1594</v>
      </c>
      <c r="K1549" s="60">
        <v>45436</v>
      </c>
      <c r="L1549" s="58" t="s">
        <v>26</v>
      </c>
      <c r="M1549" s="60">
        <v>45475</v>
      </c>
      <c r="N1549" s="58" t="s">
        <v>1668</v>
      </c>
      <c r="O1549" s="58">
        <v>3700</v>
      </c>
      <c r="P1549" s="58">
        <v>39</v>
      </c>
      <c r="Q1549" s="59" t="s">
        <v>1618</v>
      </c>
      <c r="R1549" s="58">
        <v>2024</v>
      </c>
      <c r="S1549" s="58">
        <v>7</v>
      </c>
    </row>
    <row r="1550" spans="1:19" x14ac:dyDescent="0.25">
      <c r="A1550" s="58">
        <v>1049</v>
      </c>
      <c r="B1550" s="58" t="s">
        <v>174</v>
      </c>
      <c r="C1550" s="58" t="s">
        <v>28</v>
      </c>
      <c r="D1550" s="60">
        <v>31296</v>
      </c>
      <c r="E1550" s="58">
        <v>40</v>
      </c>
      <c r="F1550" s="58" t="s">
        <v>14</v>
      </c>
      <c r="G1550" s="58" t="s">
        <v>21</v>
      </c>
      <c r="H1550" s="58">
        <v>4</v>
      </c>
      <c r="I1550" s="58" t="s">
        <v>1589</v>
      </c>
      <c r="J1550" s="58" t="s">
        <v>1594</v>
      </c>
      <c r="K1550" s="60">
        <v>45067</v>
      </c>
      <c r="L1550" s="58" t="s">
        <v>26</v>
      </c>
      <c r="M1550" s="60">
        <v>45110</v>
      </c>
      <c r="N1550" s="58" t="s">
        <v>1668</v>
      </c>
      <c r="O1550" s="58">
        <v>2200</v>
      </c>
      <c r="P1550" s="58">
        <v>43</v>
      </c>
      <c r="Q1550" s="59" t="s">
        <v>1618</v>
      </c>
      <c r="R1550" s="58">
        <v>2023</v>
      </c>
      <c r="S1550" s="58">
        <v>7</v>
      </c>
    </row>
    <row r="1551" spans="1:19" x14ac:dyDescent="0.25">
      <c r="A1551" s="58">
        <v>1393</v>
      </c>
      <c r="B1551" s="58" t="s">
        <v>1398</v>
      </c>
      <c r="C1551" s="58" t="s">
        <v>28</v>
      </c>
      <c r="D1551" s="60">
        <v>33917</v>
      </c>
      <c r="E1551" s="58">
        <v>33</v>
      </c>
      <c r="F1551" s="58" t="s">
        <v>14</v>
      </c>
      <c r="G1551" s="58" t="s">
        <v>15</v>
      </c>
      <c r="H1551" s="58">
        <v>3</v>
      </c>
      <c r="I1551" s="58" t="s">
        <v>1584</v>
      </c>
      <c r="J1551" s="58" t="s">
        <v>1594</v>
      </c>
      <c r="K1551" s="60">
        <v>45087</v>
      </c>
      <c r="L1551" s="58" t="s">
        <v>26</v>
      </c>
      <c r="M1551" s="60">
        <v>45138</v>
      </c>
      <c r="N1551" s="58" t="s">
        <v>1668</v>
      </c>
      <c r="O1551" s="58">
        <v>3500</v>
      </c>
      <c r="P1551" s="58">
        <v>51</v>
      </c>
      <c r="Q1551" s="59" t="s">
        <v>1618</v>
      </c>
      <c r="R1551" s="58">
        <v>2023</v>
      </c>
      <c r="S1551" s="58">
        <v>7</v>
      </c>
    </row>
    <row r="1552" spans="1:19" x14ac:dyDescent="0.25">
      <c r="A1552" s="58">
        <v>1413</v>
      </c>
      <c r="B1552" s="58" t="s">
        <v>667</v>
      </c>
      <c r="C1552" s="58" t="s">
        <v>28</v>
      </c>
      <c r="D1552" s="60">
        <v>34238</v>
      </c>
      <c r="E1552" s="58">
        <v>32</v>
      </c>
      <c r="F1552" s="58" t="s">
        <v>14</v>
      </c>
      <c r="G1552" s="58" t="s">
        <v>18</v>
      </c>
      <c r="H1552" s="58">
        <v>18</v>
      </c>
      <c r="I1552" s="58" t="s">
        <v>1582</v>
      </c>
      <c r="J1552" s="58" t="s">
        <v>1594</v>
      </c>
      <c r="K1552" s="60">
        <v>45436</v>
      </c>
      <c r="L1552" s="58" t="s">
        <v>26</v>
      </c>
      <c r="M1552" s="60">
        <v>45494</v>
      </c>
      <c r="N1552" s="58" t="s">
        <v>1668</v>
      </c>
      <c r="O1552" s="58">
        <v>2800</v>
      </c>
      <c r="P1552" s="58">
        <v>58</v>
      </c>
      <c r="Q1552" s="59" t="s">
        <v>1618</v>
      </c>
      <c r="R1552" s="58">
        <v>2024</v>
      </c>
      <c r="S1552" s="58">
        <v>7</v>
      </c>
    </row>
    <row r="1553" spans="1:19" x14ac:dyDescent="0.25">
      <c r="A1553" s="58">
        <v>1737</v>
      </c>
      <c r="B1553" s="58" t="s">
        <v>1405</v>
      </c>
      <c r="C1553" s="58" t="s">
        <v>28</v>
      </c>
      <c r="D1553" s="60">
        <v>33276</v>
      </c>
      <c r="E1553" s="58">
        <v>35</v>
      </c>
      <c r="F1553" s="58" t="s">
        <v>14</v>
      </c>
      <c r="G1553" s="58" t="s">
        <v>18</v>
      </c>
      <c r="H1553" s="58">
        <v>10</v>
      </c>
      <c r="I1553" s="58" t="s">
        <v>1586</v>
      </c>
      <c r="J1553" s="58" t="s">
        <v>1594</v>
      </c>
      <c r="K1553" s="60">
        <v>45442</v>
      </c>
      <c r="L1553" s="58" t="s">
        <v>26</v>
      </c>
      <c r="M1553" s="60">
        <v>45482</v>
      </c>
      <c r="N1553" s="58" t="s">
        <v>1668</v>
      </c>
      <c r="O1553" s="58">
        <v>2900</v>
      </c>
      <c r="P1553" s="58">
        <v>40</v>
      </c>
      <c r="Q1553" s="59" t="s">
        <v>1618</v>
      </c>
      <c r="R1553" s="58">
        <v>2024</v>
      </c>
      <c r="S1553" s="58">
        <v>7</v>
      </c>
    </row>
    <row r="1554" spans="1:19" x14ac:dyDescent="0.25">
      <c r="A1554" s="58">
        <v>1876</v>
      </c>
      <c r="B1554" s="58" t="s">
        <v>1508</v>
      </c>
      <c r="C1554" s="58" t="s">
        <v>28</v>
      </c>
      <c r="D1554" s="60">
        <v>33726</v>
      </c>
      <c r="E1554" s="58">
        <v>34</v>
      </c>
      <c r="F1554" s="58" t="s">
        <v>14</v>
      </c>
      <c r="G1554" s="58" t="s">
        <v>15</v>
      </c>
      <c r="H1554" s="58">
        <v>1</v>
      </c>
      <c r="I1554" s="58" t="s">
        <v>1585</v>
      </c>
      <c r="J1554" s="58" t="s">
        <v>1594</v>
      </c>
      <c r="K1554" s="60">
        <v>45449</v>
      </c>
      <c r="L1554" s="58" t="s">
        <v>26</v>
      </c>
      <c r="M1554" s="60">
        <v>45496</v>
      </c>
      <c r="N1554" s="58" t="s">
        <v>1668</v>
      </c>
      <c r="O1554" s="58">
        <v>3300</v>
      </c>
      <c r="P1554" s="58">
        <v>47</v>
      </c>
      <c r="Q1554" s="59" t="s">
        <v>1618</v>
      </c>
      <c r="R1554" s="58">
        <v>2024</v>
      </c>
      <c r="S1554" s="58">
        <v>7</v>
      </c>
    </row>
    <row r="1555" spans="1:19" x14ac:dyDescent="0.25">
      <c r="A1555" s="58">
        <v>1897</v>
      </c>
      <c r="B1555" s="58" t="s">
        <v>993</v>
      </c>
      <c r="C1555" s="58" t="s">
        <v>28</v>
      </c>
      <c r="D1555" s="60">
        <v>34707</v>
      </c>
      <c r="E1555" s="58">
        <v>31</v>
      </c>
      <c r="F1555" s="58" t="s">
        <v>14</v>
      </c>
      <c r="G1555" s="58" t="s">
        <v>15</v>
      </c>
      <c r="H1555" s="58">
        <v>12</v>
      </c>
      <c r="I1555" s="58" t="s">
        <v>1586</v>
      </c>
      <c r="J1555" s="58" t="s">
        <v>1594</v>
      </c>
      <c r="K1555" s="60">
        <v>45442</v>
      </c>
      <c r="L1555" s="58" t="s">
        <v>26</v>
      </c>
      <c r="M1555" s="60">
        <v>45494</v>
      </c>
      <c r="N1555" s="58" t="s">
        <v>1668</v>
      </c>
      <c r="O1555" s="58">
        <v>2300</v>
      </c>
      <c r="P1555" s="58">
        <v>52</v>
      </c>
      <c r="Q1555" s="59" t="s">
        <v>1618</v>
      </c>
      <c r="R1555" s="58">
        <v>2024</v>
      </c>
      <c r="S1555" s="58">
        <v>7</v>
      </c>
    </row>
    <row r="1556" spans="1:19" x14ac:dyDescent="0.25">
      <c r="A1556" s="58">
        <v>2120</v>
      </c>
      <c r="B1556" s="58" t="s">
        <v>1412</v>
      </c>
      <c r="C1556" s="58" t="s">
        <v>28</v>
      </c>
      <c r="D1556" s="60">
        <v>34623</v>
      </c>
      <c r="E1556" s="58">
        <v>31</v>
      </c>
      <c r="F1556" s="58" t="s">
        <v>14</v>
      </c>
      <c r="G1556" s="58" t="s">
        <v>18</v>
      </c>
      <c r="H1556" s="58">
        <v>20</v>
      </c>
      <c r="I1556" s="58" t="s">
        <v>1580</v>
      </c>
      <c r="J1556" s="58" t="s">
        <v>1594</v>
      </c>
      <c r="K1556" s="60">
        <v>45074</v>
      </c>
      <c r="L1556" s="58" t="s">
        <v>26</v>
      </c>
      <c r="M1556" s="60">
        <v>45121</v>
      </c>
      <c r="N1556" s="58" t="s">
        <v>1668</v>
      </c>
      <c r="O1556" s="58">
        <v>3100</v>
      </c>
      <c r="P1556" s="58">
        <v>47</v>
      </c>
      <c r="Q1556" s="59" t="s">
        <v>1618</v>
      </c>
      <c r="R1556" s="58">
        <v>2023</v>
      </c>
      <c r="S1556" s="58">
        <v>7</v>
      </c>
    </row>
    <row r="1557" spans="1:19" x14ac:dyDescent="0.25">
      <c r="A1557" s="58">
        <v>2377</v>
      </c>
      <c r="B1557" s="58" t="s">
        <v>709</v>
      </c>
      <c r="C1557" s="58" t="s">
        <v>28</v>
      </c>
      <c r="D1557" s="60">
        <v>34627</v>
      </c>
      <c r="E1557" s="58">
        <v>31</v>
      </c>
      <c r="F1557" s="58" t="s">
        <v>14</v>
      </c>
      <c r="G1557" s="58" t="s">
        <v>19</v>
      </c>
      <c r="H1557" s="58">
        <v>10</v>
      </c>
      <c r="I1557" s="58" t="s">
        <v>1583</v>
      </c>
      <c r="J1557" s="58" t="s">
        <v>1594</v>
      </c>
      <c r="K1557" s="60">
        <v>45452</v>
      </c>
      <c r="L1557" s="58" t="s">
        <v>26</v>
      </c>
      <c r="M1557" s="60">
        <v>45498</v>
      </c>
      <c r="N1557" s="58" t="s">
        <v>1668</v>
      </c>
      <c r="O1557" s="58">
        <v>3200</v>
      </c>
      <c r="P1557" s="58">
        <v>46</v>
      </c>
      <c r="Q1557" s="59" t="s">
        <v>1618</v>
      </c>
      <c r="R1557" s="58">
        <v>2024</v>
      </c>
      <c r="S1557" s="58">
        <v>7</v>
      </c>
    </row>
    <row r="1558" spans="1:19" x14ac:dyDescent="0.25">
      <c r="A1558" s="58">
        <v>2398</v>
      </c>
      <c r="B1558" s="58" t="s">
        <v>487</v>
      </c>
      <c r="C1558" s="58" t="s">
        <v>28</v>
      </c>
      <c r="D1558" s="60">
        <v>34664</v>
      </c>
      <c r="E1558" s="58">
        <v>31</v>
      </c>
      <c r="F1558" s="58" t="s">
        <v>14</v>
      </c>
      <c r="G1558" s="58" t="s">
        <v>18</v>
      </c>
      <c r="H1558" s="58">
        <v>3</v>
      </c>
      <c r="I1558" s="58" t="s">
        <v>1575</v>
      </c>
      <c r="J1558" s="58" t="s">
        <v>1594</v>
      </c>
      <c r="K1558" s="60">
        <v>45084</v>
      </c>
      <c r="L1558" s="58" t="s">
        <v>26</v>
      </c>
      <c r="M1558" s="60">
        <v>45134</v>
      </c>
      <c r="N1558" s="58" t="s">
        <v>1668</v>
      </c>
      <c r="O1558" s="58">
        <v>3700</v>
      </c>
      <c r="P1558" s="58">
        <v>50</v>
      </c>
      <c r="Q1558" s="59" t="s">
        <v>1618</v>
      </c>
      <c r="R1558" s="58">
        <v>2023</v>
      </c>
      <c r="S1558" s="58">
        <v>7</v>
      </c>
    </row>
    <row r="1559" spans="1:19" x14ac:dyDescent="0.25">
      <c r="A1559" s="58">
        <v>2800</v>
      </c>
      <c r="B1559" s="58" t="s">
        <v>500</v>
      </c>
      <c r="C1559" s="58" t="s">
        <v>28</v>
      </c>
      <c r="D1559" s="60">
        <v>33035</v>
      </c>
      <c r="E1559" s="58">
        <v>36</v>
      </c>
      <c r="F1559" s="58" t="s">
        <v>14</v>
      </c>
      <c r="G1559" s="58" t="s">
        <v>18</v>
      </c>
      <c r="H1559" s="58">
        <v>6</v>
      </c>
      <c r="I1559" s="58" t="s">
        <v>1580</v>
      </c>
      <c r="J1559" s="58" t="s">
        <v>1594</v>
      </c>
      <c r="K1559" s="60">
        <v>45443</v>
      </c>
      <c r="L1559" s="58" t="s">
        <v>26</v>
      </c>
      <c r="M1559" s="60">
        <v>45503</v>
      </c>
      <c r="N1559" s="58" t="s">
        <v>1668</v>
      </c>
      <c r="O1559" s="58">
        <v>2500</v>
      </c>
      <c r="P1559" s="58">
        <v>60</v>
      </c>
      <c r="Q1559" s="59" t="s">
        <v>1618</v>
      </c>
      <c r="R1559" s="58">
        <v>2024</v>
      </c>
      <c r="S1559" s="58">
        <v>7</v>
      </c>
    </row>
    <row r="1560" spans="1:19" x14ac:dyDescent="0.25">
      <c r="A1560" s="58">
        <v>3075</v>
      </c>
      <c r="B1560" s="58" t="s">
        <v>318</v>
      </c>
      <c r="C1560" s="58" t="s">
        <v>28</v>
      </c>
      <c r="D1560" s="60">
        <v>32327</v>
      </c>
      <c r="E1560" s="58">
        <v>38</v>
      </c>
      <c r="F1560" s="58" t="s">
        <v>14</v>
      </c>
      <c r="G1560" s="58" t="s">
        <v>21</v>
      </c>
      <c r="H1560" s="58">
        <v>0</v>
      </c>
      <c r="I1560" s="58" t="s">
        <v>1576</v>
      </c>
      <c r="J1560" s="58" t="s">
        <v>1594</v>
      </c>
      <c r="K1560" s="60">
        <v>45437</v>
      </c>
      <c r="L1560" s="58" t="s">
        <v>26</v>
      </c>
      <c r="M1560" s="60">
        <v>45487</v>
      </c>
      <c r="N1560" s="58" t="s">
        <v>1668</v>
      </c>
      <c r="O1560" s="58">
        <v>2500</v>
      </c>
      <c r="P1560" s="58">
        <v>50</v>
      </c>
      <c r="Q1560" s="59" t="s">
        <v>1618</v>
      </c>
      <c r="R1560" s="58">
        <v>2024</v>
      </c>
      <c r="S1560" s="58">
        <v>7</v>
      </c>
    </row>
    <row r="1561" spans="1:19" x14ac:dyDescent="0.25">
      <c r="A1561" s="58">
        <v>3350</v>
      </c>
      <c r="B1561" s="58" t="s">
        <v>273</v>
      </c>
      <c r="C1561" s="58" t="s">
        <v>28</v>
      </c>
      <c r="D1561" s="60">
        <v>34560</v>
      </c>
      <c r="E1561" s="58">
        <v>32</v>
      </c>
      <c r="F1561" s="58" t="s">
        <v>14</v>
      </c>
      <c r="G1561" s="58" t="s">
        <v>18</v>
      </c>
      <c r="H1561" s="58">
        <v>3</v>
      </c>
      <c r="I1561" s="58" t="s">
        <v>1578</v>
      </c>
      <c r="J1561" s="58" t="s">
        <v>1594</v>
      </c>
      <c r="K1561" s="60">
        <v>45435</v>
      </c>
      <c r="L1561" s="58" t="s">
        <v>26</v>
      </c>
      <c r="M1561" s="60">
        <v>45490</v>
      </c>
      <c r="N1561" s="58" t="s">
        <v>1668</v>
      </c>
      <c r="O1561" s="58">
        <v>2400</v>
      </c>
      <c r="P1561" s="58">
        <v>55</v>
      </c>
      <c r="Q1561" s="59" t="s">
        <v>1618</v>
      </c>
      <c r="R1561" s="58">
        <v>2024</v>
      </c>
      <c r="S1561" s="58">
        <v>7</v>
      </c>
    </row>
    <row r="1562" spans="1:19" x14ac:dyDescent="0.25">
      <c r="A1562" s="58">
        <v>3778</v>
      </c>
      <c r="B1562" s="58" t="s">
        <v>1449</v>
      </c>
      <c r="C1562" s="58" t="s">
        <v>28</v>
      </c>
      <c r="D1562" s="60">
        <v>33884</v>
      </c>
      <c r="E1562" s="58">
        <v>33</v>
      </c>
      <c r="F1562" s="58" t="s">
        <v>14</v>
      </c>
      <c r="G1562" s="58" t="s">
        <v>19</v>
      </c>
      <c r="H1562" s="58">
        <v>11</v>
      </c>
      <c r="I1562" s="58" t="s">
        <v>1588</v>
      </c>
      <c r="J1562" s="58" t="s">
        <v>1594</v>
      </c>
      <c r="K1562" s="60">
        <v>45458</v>
      </c>
      <c r="L1562" s="58" t="s">
        <v>26</v>
      </c>
      <c r="M1562" s="60">
        <v>45491</v>
      </c>
      <c r="N1562" s="58" t="s">
        <v>1668</v>
      </c>
      <c r="O1562" s="58">
        <v>2000</v>
      </c>
      <c r="P1562" s="58">
        <v>33</v>
      </c>
      <c r="Q1562" s="59" t="s">
        <v>1618</v>
      </c>
      <c r="R1562" s="58">
        <v>2024</v>
      </c>
      <c r="S1562" s="58">
        <v>7</v>
      </c>
    </row>
    <row r="1563" spans="1:19" x14ac:dyDescent="0.25">
      <c r="A1563" s="58">
        <v>1063</v>
      </c>
      <c r="B1563" s="58" t="s">
        <v>925</v>
      </c>
      <c r="C1563" s="58" t="s">
        <v>28</v>
      </c>
      <c r="D1563" s="60">
        <v>36610</v>
      </c>
      <c r="E1563" s="58">
        <v>26</v>
      </c>
      <c r="F1563" s="58" t="s">
        <v>1591</v>
      </c>
      <c r="G1563" s="58" t="s">
        <v>21</v>
      </c>
      <c r="H1563" s="58">
        <v>0</v>
      </c>
      <c r="I1563" s="58" t="s">
        <v>1588</v>
      </c>
      <c r="J1563" s="58" t="s">
        <v>1594</v>
      </c>
      <c r="K1563" s="60">
        <v>45080</v>
      </c>
      <c r="L1563" s="58" t="s">
        <v>26</v>
      </c>
      <c r="M1563" s="60">
        <v>45133</v>
      </c>
      <c r="N1563" s="58" t="s">
        <v>1668</v>
      </c>
      <c r="O1563" s="58">
        <v>2500</v>
      </c>
      <c r="P1563" s="58">
        <v>53</v>
      </c>
      <c r="Q1563" s="59" t="s">
        <v>1618</v>
      </c>
      <c r="R1563" s="58">
        <v>2023</v>
      </c>
      <c r="S1563" s="58">
        <v>7</v>
      </c>
    </row>
    <row r="1564" spans="1:19" x14ac:dyDescent="0.25">
      <c r="A1564" s="58">
        <v>1092</v>
      </c>
      <c r="B1564" s="58" t="s">
        <v>875</v>
      </c>
      <c r="C1564" s="58" t="s">
        <v>28</v>
      </c>
      <c r="D1564" s="60">
        <v>37390</v>
      </c>
      <c r="E1564" s="58">
        <v>24</v>
      </c>
      <c r="F1564" s="58" t="s">
        <v>1591</v>
      </c>
      <c r="G1564" s="58" t="s">
        <v>19</v>
      </c>
      <c r="H1564" s="58">
        <v>17</v>
      </c>
      <c r="I1564" s="58" t="s">
        <v>1584</v>
      </c>
      <c r="J1564" s="58" t="s">
        <v>1594</v>
      </c>
      <c r="K1564" s="60">
        <v>45069</v>
      </c>
      <c r="L1564" s="58" t="s">
        <v>26</v>
      </c>
      <c r="M1564" s="60">
        <v>45123</v>
      </c>
      <c r="N1564" s="58" t="s">
        <v>1668</v>
      </c>
      <c r="O1564" s="58">
        <v>2800</v>
      </c>
      <c r="P1564" s="58">
        <v>54</v>
      </c>
      <c r="Q1564" s="59" t="s">
        <v>1618</v>
      </c>
      <c r="R1564" s="58">
        <v>2023</v>
      </c>
      <c r="S1564" s="58">
        <v>7</v>
      </c>
    </row>
    <row r="1565" spans="1:19" x14ac:dyDescent="0.25">
      <c r="A1565" s="58">
        <v>2015</v>
      </c>
      <c r="B1565" s="58" t="s">
        <v>693</v>
      </c>
      <c r="C1565" s="58" t="s">
        <v>28</v>
      </c>
      <c r="D1565" s="60">
        <v>35364</v>
      </c>
      <c r="E1565" s="58">
        <v>29</v>
      </c>
      <c r="F1565" s="58" t="s">
        <v>1591</v>
      </c>
      <c r="G1565" s="58" t="s">
        <v>15</v>
      </c>
      <c r="H1565" s="58">
        <v>7</v>
      </c>
      <c r="I1565" s="58" t="s">
        <v>1579</v>
      </c>
      <c r="J1565" s="58" t="s">
        <v>1594</v>
      </c>
      <c r="K1565" s="60">
        <v>45445</v>
      </c>
      <c r="L1565" s="58" t="s">
        <v>26</v>
      </c>
      <c r="M1565" s="60">
        <v>45483</v>
      </c>
      <c r="N1565" s="58" t="s">
        <v>1668</v>
      </c>
      <c r="O1565" s="58">
        <v>3300</v>
      </c>
      <c r="P1565" s="58">
        <v>38</v>
      </c>
      <c r="Q1565" s="59" t="s">
        <v>1618</v>
      </c>
      <c r="R1565" s="58">
        <v>2024</v>
      </c>
      <c r="S1565" s="58">
        <v>7</v>
      </c>
    </row>
    <row r="1566" spans="1:19" x14ac:dyDescent="0.25">
      <c r="A1566" s="58">
        <v>2240</v>
      </c>
      <c r="B1566" s="58" t="s">
        <v>706</v>
      </c>
      <c r="C1566" s="58" t="s">
        <v>28</v>
      </c>
      <c r="D1566" s="60">
        <v>38347</v>
      </c>
      <c r="E1566" s="58">
        <v>21</v>
      </c>
      <c r="F1566" s="58" t="s">
        <v>1591</v>
      </c>
      <c r="G1566" s="58" t="s">
        <v>21</v>
      </c>
      <c r="H1566" s="58">
        <v>13</v>
      </c>
      <c r="I1566" s="58" t="s">
        <v>1578</v>
      </c>
      <c r="J1566" s="58" t="s">
        <v>1594</v>
      </c>
      <c r="K1566" s="60">
        <v>45443</v>
      </c>
      <c r="L1566" s="58" t="s">
        <v>26</v>
      </c>
      <c r="M1566" s="60">
        <v>45497</v>
      </c>
      <c r="N1566" s="58" t="s">
        <v>1668</v>
      </c>
      <c r="O1566" s="58">
        <v>3000</v>
      </c>
      <c r="P1566" s="58">
        <v>54</v>
      </c>
      <c r="Q1566" s="59" t="s">
        <v>1618</v>
      </c>
      <c r="R1566" s="58">
        <v>2024</v>
      </c>
      <c r="S1566" s="58">
        <v>7</v>
      </c>
    </row>
    <row r="1567" spans="1:19" x14ac:dyDescent="0.25">
      <c r="A1567" s="58">
        <v>3090</v>
      </c>
      <c r="B1567" s="58" t="s">
        <v>1035</v>
      </c>
      <c r="C1567" s="58" t="s">
        <v>28</v>
      </c>
      <c r="D1567" s="60">
        <v>37258</v>
      </c>
      <c r="E1567" s="58">
        <v>24</v>
      </c>
      <c r="F1567" s="58" t="s">
        <v>1591</v>
      </c>
      <c r="G1567" s="58" t="s">
        <v>21</v>
      </c>
      <c r="H1567" s="58">
        <v>14</v>
      </c>
      <c r="I1567" s="58" t="s">
        <v>1576</v>
      </c>
      <c r="J1567" s="58" t="s">
        <v>1594</v>
      </c>
      <c r="K1567" s="60">
        <v>45073</v>
      </c>
      <c r="L1567" s="58" t="s">
        <v>26</v>
      </c>
      <c r="M1567" s="60">
        <v>45124</v>
      </c>
      <c r="N1567" s="58" t="s">
        <v>1668</v>
      </c>
      <c r="O1567" s="58">
        <v>3500</v>
      </c>
      <c r="P1567" s="58">
        <v>51</v>
      </c>
      <c r="Q1567" s="59" t="s">
        <v>1618</v>
      </c>
      <c r="R1567" s="58">
        <v>2023</v>
      </c>
      <c r="S1567" s="58">
        <v>7</v>
      </c>
    </row>
    <row r="1568" spans="1:19" x14ac:dyDescent="0.25">
      <c r="A1568" s="58">
        <v>3175</v>
      </c>
      <c r="B1568" s="58" t="s">
        <v>850</v>
      </c>
      <c r="C1568" s="58" t="s">
        <v>28</v>
      </c>
      <c r="D1568" s="60">
        <v>35411</v>
      </c>
      <c r="E1568" s="58">
        <v>29</v>
      </c>
      <c r="F1568" s="58" t="s">
        <v>1591</v>
      </c>
      <c r="G1568" s="58" t="s">
        <v>21</v>
      </c>
      <c r="H1568" s="58">
        <v>12</v>
      </c>
      <c r="I1568" s="58" t="s">
        <v>1582</v>
      </c>
      <c r="J1568" s="58" t="s">
        <v>1594</v>
      </c>
      <c r="K1568" s="60">
        <v>45433</v>
      </c>
      <c r="L1568" s="58" t="s">
        <v>26</v>
      </c>
      <c r="M1568" s="60">
        <v>45476</v>
      </c>
      <c r="N1568" s="58" t="s">
        <v>1668</v>
      </c>
      <c r="O1568" s="58">
        <v>3600</v>
      </c>
      <c r="P1568" s="58">
        <v>43</v>
      </c>
      <c r="Q1568" s="59" t="s">
        <v>1618</v>
      </c>
      <c r="R1568" s="58">
        <v>2024</v>
      </c>
      <c r="S1568" s="58">
        <v>7</v>
      </c>
    </row>
    <row r="1569" spans="1:19" x14ac:dyDescent="0.25">
      <c r="A1569" s="58">
        <v>3272</v>
      </c>
      <c r="B1569" s="58" t="s">
        <v>1520</v>
      </c>
      <c r="C1569" s="58" t="s">
        <v>28</v>
      </c>
      <c r="D1569" s="60">
        <v>35410</v>
      </c>
      <c r="E1569" s="58">
        <v>29</v>
      </c>
      <c r="F1569" s="58" t="s">
        <v>1591</v>
      </c>
      <c r="G1569" s="58" t="s">
        <v>18</v>
      </c>
      <c r="H1569" s="58">
        <v>2</v>
      </c>
      <c r="I1569" s="58" t="s">
        <v>1577</v>
      </c>
      <c r="J1569" s="58" t="s">
        <v>1594</v>
      </c>
      <c r="K1569" s="60">
        <v>45080</v>
      </c>
      <c r="L1569" s="58" t="s">
        <v>26</v>
      </c>
      <c r="M1569" s="60">
        <v>45133</v>
      </c>
      <c r="N1569" s="58" t="s">
        <v>1668</v>
      </c>
      <c r="O1569" s="58">
        <v>2300</v>
      </c>
      <c r="P1569" s="58">
        <v>53</v>
      </c>
      <c r="Q1569" s="59" t="s">
        <v>1618</v>
      </c>
      <c r="R1569" s="58">
        <v>2023</v>
      </c>
      <c r="S1569" s="58">
        <v>7</v>
      </c>
    </row>
    <row r="1570" spans="1:19" x14ac:dyDescent="0.25">
      <c r="A1570" s="58">
        <v>3333</v>
      </c>
      <c r="B1570" s="58" t="s">
        <v>992</v>
      </c>
      <c r="C1570" s="58" t="s">
        <v>28</v>
      </c>
      <c r="D1570" s="60">
        <v>37632</v>
      </c>
      <c r="E1570" s="58">
        <v>23</v>
      </c>
      <c r="F1570" s="58" t="s">
        <v>1591</v>
      </c>
      <c r="G1570" s="58" t="s">
        <v>18</v>
      </c>
      <c r="H1570" s="58">
        <v>5</v>
      </c>
      <c r="I1570" s="58" t="s">
        <v>1575</v>
      </c>
      <c r="J1570" s="58" t="s">
        <v>1594</v>
      </c>
      <c r="K1570" s="60">
        <v>45061</v>
      </c>
      <c r="L1570" s="58" t="s">
        <v>26</v>
      </c>
      <c r="M1570" s="60">
        <v>45112</v>
      </c>
      <c r="N1570" s="58" t="s">
        <v>1668</v>
      </c>
      <c r="O1570" s="58">
        <v>2600</v>
      </c>
      <c r="P1570" s="58">
        <v>51</v>
      </c>
      <c r="Q1570" s="59" t="s">
        <v>1618</v>
      </c>
      <c r="R1570" s="58">
        <v>2023</v>
      </c>
      <c r="S1570" s="58">
        <v>7</v>
      </c>
    </row>
    <row r="1571" spans="1:19" x14ac:dyDescent="0.25">
      <c r="A1571" s="58">
        <v>3596</v>
      </c>
      <c r="B1571" s="58" t="s">
        <v>358</v>
      </c>
      <c r="C1571" s="58" t="s">
        <v>28</v>
      </c>
      <c r="D1571" s="60">
        <v>35472</v>
      </c>
      <c r="E1571" s="58">
        <v>29</v>
      </c>
      <c r="F1571" s="58" t="s">
        <v>1591</v>
      </c>
      <c r="G1571" s="58" t="s">
        <v>15</v>
      </c>
      <c r="H1571" s="58">
        <v>10</v>
      </c>
      <c r="I1571" s="58" t="s">
        <v>1588</v>
      </c>
      <c r="J1571" s="58" t="s">
        <v>1594</v>
      </c>
      <c r="K1571" s="60">
        <v>45434</v>
      </c>
      <c r="L1571" s="58" t="s">
        <v>26</v>
      </c>
      <c r="M1571" s="60">
        <v>45488</v>
      </c>
      <c r="N1571" s="58" t="s">
        <v>1668</v>
      </c>
      <c r="O1571" s="58">
        <v>3100</v>
      </c>
      <c r="P1571" s="58">
        <v>54</v>
      </c>
      <c r="Q1571" s="59" t="s">
        <v>1618</v>
      </c>
      <c r="R1571" s="58">
        <v>2024</v>
      </c>
      <c r="S1571" s="58">
        <v>7</v>
      </c>
    </row>
    <row r="1572" spans="1:19" x14ac:dyDescent="0.25">
      <c r="A1572" s="58">
        <v>3792</v>
      </c>
      <c r="B1572" s="58" t="s">
        <v>1084</v>
      </c>
      <c r="C1572" s="58" t="s">
        <v>28</v>
      </c>
      <c r="D1572" s="60">
        <v>34995</v>
      </c>
      <c r="E1572" s="58">
        <v>30</v>
      </c>
      <c r="F1572" s="58" t="s">
        <v>1591</v>
      </c>
      <c r="G1572" s="58" t="s">
        <v>21</v>
      </c>
      <c r="H1572" s="58">
        <v>16</v>
      </c>
      <c r="I1572" s="58" t="s">
        <v>1590</v>
      </c>
      <c r="J1572" s="58" t="s">
        <v>1594</v>
      </c>
      <c r="K1572" s="60">
        <v>45444</v>
      </c>
      <c r="L1572" s="58" t="s">
        <v>26</v>
      </c>
      <c r="M1572" s="60">
        <v>45477</v>
      </c>
      <c r="N1572" s="58" t="s">
        <v>1668</v>
      </c>
      <c r="O1572" s="58">
        <v>3900</v>
      </c>
      <c r="P1572" s="58">
        <v>33</v>
      </c>
      <c r="Q1572" s="59" t="s">
        <v>1618</v>
      </c>
      <c r="R1572" s="58">
        <v>2024</v>
      </c>
      <c r="S1572" s="58">
        <v>7</v>
      </c>
    </row>
    <row r="1573" spans="1:19" x14ac:dyDescent="0.25">
      <c r="A1573" s="58">
        <v>3981</v>
      </c>
      <c r="B1573" s="58" t="s">
        <v>204</v>
      </c>
      <c r="C1573" s="58" t="s">
        <v>28</v>
      </c>
      <c r="D1573" s="60">
        <v>37879</v>
      </c>
      <c r="E1573" s="58">
        <v>22</v>
      </c>
      <c r="F1573" s="58" t="s">
        <v>1591</v>
      </c>
      <c r="G1573" s="58" t="s">
        <v>21</v>
      </c>
      <c r="H1573" s="58">
        <v>19</v>
      </c>
      <c r="I1573" s="58" t="s">
        <v>1575</v>
      </c>
      <c r="J1573" s="58" t="s">
        <v>1594</v>
      </c>
      <c r="K1573" s="60">
        <v>45076</v>
      </c>
      <c r="L1573" s="58" t="s">
        <v>26</v>
      </c>
      <c r="M1573" s="60">
        <v>45133</v>
      </c>
      <c r="N1573" s="58" t="s">
        <v>1668</v>
      </c>
      <c r="O1573" s="58">
        <v>3100</v>
      </c>
      <c r="P1573" s="58">
        <v>57</v>
      </c>
      <c r="Q1573" s="59" t="s">
        <v>1618</v>
      </c>
      <c r="R1573" s="58">
        <v>2023</v>
      </c>
      <c r="S1573" s="58">
        <v>7</v>
      </c>
    </row>
    <row r="1574" spans="1:19" x14ac:dyDescent="0.25">
      <c r="A1574" s="58">
        <v>1075</v>
      </c>
      <c r="B1574" s="58" t="s">
        <v>505</v>
      </c>
      <c r="C1574" s="58" t="s">
        <v>13</v>
      </c>
      <c r="D1574" s="60">
        <v>34945</v>
      </c>
      <c r="E1574" s="58">
        <v>30</v>
      </c>
      <c r="F1574" s="58" t="s">
        <v>1591</v>
      </c>
      <c r="G1574" s="58" t="s">
        <v>19</v>
      </c>
      <c r="H1574" s="58">
        <v>18</v>
      </c>
      <c r="I1574" s="58" t="s">
        <v>1578</v>
      </c>
      <c r="J1574" s="58" t="s">
        <v>1594</v>
      </c>
      <c r="K1574" s="60">
        <v>45440</v>
      </c>
      <c r="L1574" s="58" t="s">
        <v>26</v>
      </c>
      <c r="M1574" s="60">
        <v>45489</v>
      </c>
      <c r="N1574" s="58" t="s">
        <v>1668</v>
      </c>
      <c r="O1574" s="58">
        <v>2900</v>
      </c>
      <c r="P1574" s="58">
        <v>49</v>
      </c>
      <c r="Q1574" s="59" t="s">
        <v>1618</v>
      </c>
      <c r="R1574" s="58">
        <v>2024</v>
      </c>
      <c r="S1574" s="58">
        <v>7</v>
      </c>
    </row>
    <row r="1575" spans="1:19" x14ac:dyDescent="0.25">
      <c r="A1575" s="58">
        <v>1133</v>
      </c>
      <c r="B1575" s="58" t="s">
        <v>956</v>
      </c>
      <c r="C1575" s="58" t="s">
        <v>13</v>
      </c>
      <c r="D1575" s="60">
        <v>36559</v>
      </c>
      <c r="E1575" s="58">
        <v>26</v>
      </c>
      <c r="F1575" s="58" t="s">
        <v>1591</v>
      </c>
      <c r="G1575" s="58" t="s">
        <v>19</v>
      </c>
      <c r="H1575" s="58">
        <v>16</v>
      </c>
      <c r="I1575" s="58" t="s">
        <v>1586</v>
      </c>
      <c r="J1575" s="58" t="s">
        <v>1594</v>
      </c>
      <c r="K1575" s="60">
        <v>45426</v>
      </c>
      <c r="L1575" s="58" t="s">
        <v>26</v>
      </c>
      <c r="M1575" s="60">
        <v>45478</v>
      </c>
      <c r="N1575" s="58" t="s">
        <v>1668</v>
      </c>
      <c r="O1575" s="58">
        <v>2000</v>
      </c>
      <c r="P1575" s="58">
        <v>52</v>
      </c>
      <c r="Q1575" s="59" t="s">
        <v>1618</v>
      </c>
      <c r="R1575" s="58">
        <v>2024</v>
      </c>
      <c r="S1575" s="58">
        <v>7</v>
      </c>
    </row>
    <row r="1576" spans="1:19" x14ac:dyDescent="0.25">
      <c r="A1576" s="58">
        <v>1244</v>
      </c>
      <c r="B1576" s="58" t="s">
        <v>1566</v>
      </c>
      <c r="C1576" s="58" t="s">
        <v>13</v>
      </c>
      <c r="D1576" s="60">
        <v>34917</v>
      </c>
      <c r="E1576" s="58">
        <v>31</v>
      </c>
      <c r="F1576" s="58" t="s">
        <v>1591</v>
      </c>
      <c r="G1576" s="58" t="s">
        <v>18</v>
      </c>
      <c r="H1576" s="58">
        <v>2</v>
      </c>
      <c r="I1576" s="58" t="s">
        <v>1586</v>
      </c>
      <c r="J1576" s="58" t="s">
        <v>1594</v>
      </c>
      <c r="K1576" s="60">
        <v>45433</v>
      </c>
      <c r="L1576" s="58" t="s">
        <v>26</v>
      </c>
      <c r="M1576" s="60">
        <v>45481</v>
      </c>
      <c r="N1576" s="58" t="s">
        <v>1668</v>
      </c>
      <c r="O1576" s="58">
        <v>2800</v>
      </c>
      <c r="P1576" s="58">
        <v>48</v>
      </c>
      <c r="Q1576" s="59" t="s">
        <v>1618</v>
      </c>
      <c r="R1576" s="58">
        <v>2024</v>
      </c>
      <c r="S1576" s="58">
        <v>7</v>
      </c>
    </row>
    <row r="1577" spans="1:19" x14ac:dyDescent="0.25">
      <c r="A1577" s="58">
        <v>1414</v>
      </c>
      <c r="B1577" s="58" t="s">
        <v>403</v>
      </c>
      <c r="C1577" s="58" t="s">
        <v>13</v>
      </c>
      <c r="D1577" s="60">
        <v>36363</v>
      </c>
      <c r="E1577" s="58">
        <v>27</v>
      </c>
      <c r="F1577" s="58" t="s">
        <v>1591</v>
      </c>
      <c r="G1577" s="58" t="s">
        <v>15</v>
      </c>
      <c r="H1577" s="58">
        <v>20</v>
      </c>
      <c r="I1577" s="58" t="s">
        <v>1582</v>
      </c>
      <c r="J1577" s="58" t="s">
        <v>1594</v>
      </c>
      <c r="K1577" s="60">
        <v>45070</v>
      </c>
      <c r="L1577" s="58" t="s">
        <v>26</v>
      </c>
      <c r="M1577" s="60">
        <v>45120</v>
      </c>
      <c r="N1577" s="58" t="s">
        <v>1668</v>
      </c>
      <c r="O1577" s="58">
        <v>2300</v>
      </c>
      <c r="P1577" s="58">
        <v>50</v>
      </c>
      <c r="Q1577" s="59" t="s">
        <v>1618</v>
      </c>
      <c r="R1577" s="58">
        <v>2023</v>
      </c>
      <c r="S1577" s="58">
        <v>7</v>
      </c>
    </row>
    <row r="1578" spans="1:19" x14ac:dyDescent="0.25">
      <c r="A1578" s="58">
        <v>1623</v>
      </c>
      <c r="B1578" s="58" t="s">
        <v>446</v>
      </c>
      <c r="C1578" s="58" t="s">
        <v>13</v>
      </c>
      <c r="D1578" s="60">
        <v>34778</v>
      </c>
      <c r="E1578" s="58">
        <v>31</v>
      </c>
      <c r="F1578" s="58" t="s">
        <v>1591</v>
      </c>
      <c r="G1578" s="58" t="s">
        <v>15</v>
      </c>
      <c r="H1578" s="58">
        <v>13</v>
      </c>
      <c r="I1578" s="58" t="s">
        <v>1581</v>
      </c>
      <c r="J1578" s="58" t="s">
        <v>1594</v>
      </c>
      <c r="K1578" s="60">
        <v>45072</v>
      </c>
      <c r="L1578" s="58" t="s">
        <v>26</v>
      </c>
      <c r="M1578" s="60">
        <v>45114</v>
      </c>
      <c r="N1578" s="58" t="s">
        <v>1668</v>
      </c>
      <c r="O1578" s="58">
        <v>2600</v>
      </c>
      <c r="P1578" s="58">
        <v>42</v>
      </c>
      <c r="Q1578" s="59" t="s">
        <v>1618</v>
      </c>
      <c r="R1578" s="58">
        <v>2023</v>
      </c>
      <c r="S1578" s="58">
        <v>7</v>
      </c>
    </row>
    <row r="1579" spans="1:19" x14ac:dyDescent="0.25">
      <c r="A1579" s="58">
        <v>2207</v>
      </c>
      <c r="B1579" s="58" t="s">
        <v>1002</v>
      </c>
      <c r="C1579" s="58" t="s">
        <v>13</v>
      </c>
      <c r="D1579" s="60">
        <v>36131</v>
      </c>
      <c r="E1579" s="58">
        <v>27</v>
      </c>
      <c r="F1579" s="58" t="s">
        <v>1591</v>
      </c>
      <c r="G1579" s="58" t="s">
        <v>15</v>
      </c>
      <c r="H1579" s="58">
        <v>3</v>
      </c>
      <c r="I1579" s="58" t="s">
        <v>1589</v>
      </c>
      <c r="J1579" s="58" t="s">
        <v>1594</v>
      </c>
      <c r="K1579" s="60">
        <v>45053</v>
      </c>
      <c r="L1579" s="58" t="s">
        <v>26</v>
      </c>
      <c r="M1579" s="60">
        <v>45109</v>
      </c>
      <c r="N1579" s="58" t="s">
        <v>1668</v>
      </c>
      <c r="O1579" s="58">
        <v>3100</v>
      </c>
      <c r="P1579" s="58">
        <v>56</v>
      </c>
      <c r="Q1579" s="59" t="s">
        <v>1618</v>
      </c>
      <c r="R1579" s="58">
        <v>2023</v>
      </c>
      <c r="S1579" s="58">
        <v>7</v>
      </c>
    </row>
    <row r="1580" spans="1:19" x14ac:dyDescent="0.25">
      <c r="A1580" s="58">
        <v>2278</v>
      </c>
      <c r="B1580" s="58" t="s">
        <v>1006</v>
      </c>
      <c r="C1580" s="58" t="s">
        <v>13</v>
      </c>
      <c r="D1580" s="60">
        <v>35584</v>
      </c>
      <c r="E1580" s="58">
        <v>29</v>
      </c>
      <c r="F1580" s="58" t="s">
        <v>1591</v>
      </c>
      <c r="G1580" s="58" t="s">
        <v>18</v>
      </c>
      <c r="H1580" s="58">
        <v>16</v>
      </c>
      <c r="I1580" s="58" t="s">
        <v>1585</v>
      </c>
      <c r="J1580" s="58" t="s">
        <v>1594</v>
      </c>
      <c r="K1580" s="60">
        <v>45076</v>
      </c>
      <c r="L1580" s="58" t="s">
        <v>26</v>
      </c>
      <c r="M1580" s="60">
        <v>45136</v>
      </c>
      <c r="N1580" s="58" t="s">
        <v>1668</v>
      </c>
      <c r="O1580" s="58">
        <v>3900</v>
      </c>
      <c r="P1580" s="58">
        <v>60</v>
      </c>
      <c r="Q1580" s="59" t="s">
        <v>1618</v>
      </c>
      <c r="R1580" s="58">
        <v>2023</v>
      </c>
      <c r="S1580" s="58">
        <v>7</v>
      </c>
    </row>
    <row r="1581" spans="1:19" x14ac:dyDescent="0.25">
      <c r="A1581" s="58">
        <v>2863</v>
      </c>
      <c r="B1581" s="58" t="s">
        <v>1023</v>
      </c>
      <c r="C1581" s="58" t="s">
        <v>13</v>
      </c>
      <c r="D1581" s="60">
        <v>37690</v>
      </c>
      <c r="E1581" s="58">
        <v>23</v>
      </c>
      <c r="F1581" s="58" t="s">
        <v>1591</v>
      </c>
      <c r="G1581" s="58" t="s">
        <v>15</v>
      </c>
      <c r="H1581" s="58">
        <v>3</v>
      </c>
      <c r="I1581" s="58" t="s">
        <v>1580</v>
      </c>
      <c r="J1581" s="58" t="s">
        <v>1594</v>
      </c>
      <c r="K1581" s="60">
        <v>45442</v>
      </c>
      <c r="L1581" s="58" t="s">
        <v>26</v>
      </c>
      <c r="M1581" s="60">
        <v>45485</v>
      </c>
      <c r="N1581" s="58" t="s">
        <v>1668</v>
      </c>
      <c r="O1581" s="58">
        <v>3300</v>
      </c>
      <c r="P1581" s="58">
        <v>43</v>
      </c>
      <c r="Q1581" s="59" t="s">
        <v>1618</v>
      </c>
      <c r="R1581" s="58">
        <v>2024</v>
      </c>
      <c r="S1581" s="58">
        <v>7</v>
      </c>
    </row>
    <row r="1582" spans="1:19" x14ac:dyDescent="0.25">
      <c r="A1582" s="58">
        <v>2973</v>
      </c>
      <c r="B1582" s="58" t="s">
        <v>835</v>
      </c>
      <c r="C1582" s="58" t="s">
        <v>13</v>
      </c>
      <c r="D1582" s="60">
        <v>34784</v>
      </c>
      <c r="E1582" s="58">
        <v>31</v>
      </c>
      <c r="F1582" s="58" t="s">
        <v>1591</v>
      </c>
      <c r="G1582" s="58" t="s">
        <v>19</v>
      </c>
      <c r="H1582" s="58">
        <v>13</v>
      </c>
      <c r="I1582" s="58" t="s">
        <v>1576</v>
      </c>
      <c r="J1582" s="58" t="s">
        <v>1594</v>
      </c>
      <c r="K1582" s="60">
        <v>45086</v>
      </c>
      <c r="L1582" s="58" t="s">
        <v>26</v>
      </c>
      <c r="M1582" s="60">
        <v>45118</v>
      </c>
      <c r="N1582" s="58" t="s">
        <v>1668</v>
      </c>
      <c r="O1582" s="58">
        <v>2500</v>
      </c>
      <c r="P1582" s="58">
        <v>32</v>
      </c>
      <c r="Q1582" s="59" t="s">
        <v>1618</v>
      </c>
      <c r="R1582" s="58">
        <v>2023</v>
      </c>
      <c r="S1582" s="58">
        <v>7</v>
      </c>
    </row>
    <row r="1583" spans="1:19" x14ac:dyDescent="0.25">
      <c r="A1583" s="58">
        <v>1394</v>
      </c>
      <c r="B1583" s="58" t="s">
        <v>1474</v>
      </c>
      <c r="C1583" s="58" t="s">
        <v>13</v>
      </c>
      <c r="D1583" s="60">
        <v>28446</v>
      </c>
      <c r="E1583" s="58">
        <v>48</v>
      </c>
      <c r="F1583" s="58" t="s">
        <v>31</v>
      </c>
      <c r="G1583" s="58" t="s">
        <v>21</v>
      </c>
      <c r="H1583" s="58">
        <v>15</v>
      </c>
      <c r="I1583" s="58" t="s">
        <v>1575</v>
      </c>
      <c r="J1583" s="58" t="s">
        <v>1594</v>
      </c>
      <c r="K1583" s="60">
        <v>45063</v>
      </c>
      <c r="L1583" s="58" t="s">
        <v>26</v>
      </c>
      <c r="M1583" s="60">
        <v>45121</v>
      </c>
      <c r="N1583" s="58" t="s">
        <v>1668</v>
      </c>
      <c r="O1583" s="58">
        <v>2000</v>
      </c>
      <c r="P1583" s="58">
        <v>58</v>
      </c>
      <c r="Q1583" s="59" t="s">
        <v>1618</v>
      </c>
      <c r="R1583" s="58">
        <v>2023</v>
      </c>
      <c r="S1583" s="58">
        <v>7</v>
      </c>
    </row>
    <row r="1584" spans="1:19" x14ac:dyDescent="0.25">
      <c r="A1584" s="58">
        <v>1964</v>
      </c>
      <c r="B1584" s="58" t="s">
        <v>512</v>
      </c>
      <c r="C1584" s="58" t="s">
        <v>13</v>
      </c>
      <c r="D1584" s="60">
        <v>27885</v>
      </c>
      <c r="E1584" s="58">
        <v>50</v>
      </c>
      <c r="F1584" s="58" t="s">
        <v>31</v>
      </c>
      <c r="G1584" s="58" t="s">
        <v>15</v>
      </c>
      <c r="H1584" s="58">
        <v>4</v>
      </c>
      <c r="I1584" s="58" t="s">
        <v>1579</v>
      </c>
      <c r="J1584" s="58" t="s">
        <v>1594</v>
      </c>
      <c r="K1584" s="60">
        <v>45458</v>
      </c>
      <c r="L1584" s="58" t="s">
        <v>26</v>
      </c>
      <c r="M1584" s="60">
        <v>45499</v>
      </c>
      <c r="N1584" s="58" t="s">
        <v>1668</v>
      </c>
      <c r="O1584" s="58">
        <v>3600</v>
      </c>
      <c r="P1584" s="58">
        <v>41</v>
      </c>
      <c r="Q1584" s="59" t="s">
        <v>1618</v>
      </c>
      <c r="R1584" s="58">
        <v>2024</v>
      </c>
      <c r="S1584" s="58">
        <v>7</v>
      </c>
    </row>
    <row r="1585" spans="1:19" x14ac:dyDescent="0.25">
      <c r="A1585" s="58">
        <v>2017</v>
      </c>
      <c r="B1585" s="58" t="s">
        <v>1409</v>
      </c>
      <c r="C1585" s="58" t="s">
        <v>13</v>
      </c>
      <c r="D1585" s="60">
        <v>29224</v>
      </c>
      <c r="E1585" s="58">
        <v>46</v>
      </c>
      <c r="F1585" s="58" t="s">
        <v>31</v>
      </c>
      <c r="G1585" s="58" t="s">
        <v>15</v>
      </c>
      <c r="H1585" s="58">
        <v>19</v>
      </c>
      <c r="I1585" s="58" t="s">
        <v>1581</v>
      </c>
      <c r="J1585" s="58" t="s">
        <v>1594</v>
      </c>
      <c r="K1585" s="60">
        <v>45089</v>
      </c>
      <c r="L1585" s="58" t="s">
        <v>26</v>
      </c>
      <c r="M1585" s="60">
        <v>45132</v>
      </c>
      <c r="N1585" s="58" t="s">
        <v>1668</v>
      </c>
      <c r="O1585" s="58">
        <v>2500</v>
      </c>
      <c r="P1585" s="58">
        <v>43</v>
      </c>
      <c r="Q1585" s="59" t="s">
        <v>1618</v>
      </c>
      <c r="R1585" s="58">
        <v>2023</v>
      </c>
      <c r="S1585" s="58">
        <v>7</v>
      </c>
    </row>
    <row r="1586" spans="1:19" x14ac:dyDescent="0.25">
      <c r="A1586" s="58">
        <v>2149</v>
      </c>
      <c r="B1586" s="58" t="s">
        <v>947</v>
      </c>
      <c r="C1586" s="58" t="s">
        <v>13</v>
      </c>
      <c r="D1586" s="60">
        <v>27979</v>
      </c>
      <c r="E1586" s="58">
        <v>50</v>
      </c>
      <c r="F1586" s="58" t="s">
        <v>31</v>
      </c>
      <c r="G1586" s="58" t="s">
        <v>15</v>
      </c>
      <c r="H1586" s="58">
        <v>17</v>
      </c>
      <c r="I1586" s="58" t="s">
        <v>1577</v>
      </c>
      <c r="J1586" s="58" t="s">
        <v>1594</v>
      </c>
      <c r="K1586" s="60">
        <v>45070</v>
      </c>
      <c r="L1586" s="58" t="s">
        <v>26</v>
      </c>
      <c r="M1586" s="60">
        <v>45127</v>
      </c>
      <c r="N1586" s="58" t="s">
        <v>1668</v>
      </c>
      <c r="O1586" s="58">
        <v>3800</v>
      </c>
      <c r="P1586" s="58">
        <v>57</v>
      </c>
      <c r="Q1586" s="59" t="s">
        <v>1618</v>
      </c>
      <c r="R1586" s="58">
        <v>2023</v>
      </c>
      <c r="S1586" s="58">
        <v>7</v>
      </c>
    </row>
    <row r="1587" spans="1:19" x14ac:dyDescent="0.25">
      <c r="A1587" s="58">
        <v>2338</v>
      </c>
      <c r="B1587" s="58" t="s">
        <v>1011</v>
      </c>
      <c r="C1587" s="58" t="s">
        <v>13</v>
      </c>
      <c r="D1587" s="60">
        <v>29144</v>
      </c>
      <c r="E1587" s="58">
        <v>46</v>
      </c>
      <c r="F1587" s="58" t="s">
        <v>31</v>
      </c>
      <c r="G1587" s="58" t="s">
        <v>18</v>
      </c>
      <c r="H1587" s="58">
        <v>8</v>
      </c>
      <c r="I1587" s="58" t="s">
        <v>1581</v>
      </c>
      <c r="J1587" s="58" t="s">
        <v>1594</v>
      </c>
      <c r="K1587" s="60">
        <v>45456</v>
      </c>
      <c r="L1587" s="58" t="s">
        <v>26</v>
      </c>
      <c r="M1587" s="60">
        <v>45498</v>
      </c>
      <c r="N1587" s="58" t="s">
        <v>1668</v>
      </c>
      <c r="O1587" s="58">
        <v>2200</v>
      </c>
      <c r="P1587" s="58">
        <v>42</v>
      </c>
      <c r="Q1587" s="59" t="s">
        <v>1618</v>
      </c>
      <c r="R1587" s="58">
        <v>2024</v>
      </c>
      <c r="S1587" s="58">
        <v>7</v>
      </c>
    </row>
    <row r="1588" spans="1:19" x14ac:dyDescent="0.25">
      <c r="A1588" s="58">
        <v>2486</v>
      </c>
      <c r="B1588" s="58" t="s">
        <v>1015</v>
      </c>
      <c r="C1588" s="58" t="s">
        <v>13</v>
      </c>
      <c r="D1588" s="60">
        <v>27717</v>
      </c>
      <c r="E1588" s="58">
        <v>50</v>
      </c>
      <c r="F1588" s="58" t="s">
        <v>31</v>
      </c>
      <c r="G1588" s="58" t="s">
        <v>15</v>
      </c>
      <c r="H1588" s="58">
        <v>4</v>
      </c>
      <c r="I1588" s="58" t="s">
        <v>1581</v>
      </c>
      <c r="J1588" s="58" t="s">
        <v>1594</v>
      </c>
      <c r="K1588" s="60">
        <v>45059</v>
      </c>
      <c r="L1588" s="58" t="s">
        <v>26</v>
      </c>
      <c r="M1588" s="60">
        <v>45118</v>
      </c>
      <c r="N1588" s="58" t="s">
        <v>1668</v>
      </c>
      <c r="O1588" s="58">
        <v>2200</v>
      </c>
      <c r="P1588" s="58">
        <v>59</v>
      </c>
      <c r="Q1588" s="59" t="s">
        <v>1618</v>
      </c>
      <c r="R1588" s="58">
        <v>2023</v>
      </c>
      <c r="S1588" s="58">
        <v>7</v>
      </c>
    </row>
    <row r="1589" spans="1:19" x14ac:dyDescent="0.25">
      <c r="A1589" s="58">
        <v>2574</v>
      </c>
      <c r="B1589" s="58" t="s">
        <v>148</v>
      </c>
      <c r="C1589" s="58" t="s">
        <v>13</v>
      </c>
      <c r="D1589" s="60">
        <v>28051</v>
      </c>
      <c r="E1589" s="58">
        <v>49</v>
      </c>
      <c r="F1589" s="58" t="s">
        <v>31</v>
      </c>
      <c r="G1589" s="58" t="s">
        <v>21</v>
      </c>
      <c r="H1589" s="58">
        <v>16</v>
      </c>
      <c r="I1589" s="58" t="s">
        <v>1576</v>
      </c>
      <c r="J1589" s="58" t="s">
        <v>1594</v>
      </c>
      <c r="K1589" s="60">
        <v>45433</v>
      </c>
      <c r="L1589" s="58" t="s">
        <v>26</v>
      </c>
      <c r="M1589" s="60">
        <v>45489</v>
      </c>
      <c r="N1589" s="58" t="s">
        <v>1668</v>
      </c>
      <c r="O1589" s="58">
        <v>2600</v>
      </c>
      <c r="P1589" s="58">
        <v>56</v>
      </c>
      <c r="Q1589" s="59" t="s">
        <v>1618</v>
      </c>
      <c r="R1589" s="58">
        <v>2024</v>
      </c>
      <c r="S1589" s="58">
        <v>7</v>
      </c>
    </row>
    <row r="1590" spans="1:19" x14ac:dyDescent="0.25">
      <c r="A1590" s="58">
        <v>2769</v>
      </c>
      <c r="B1590" s="58" t="s">
        <v>1207</v>
      </c>
      <c r="C1590" s="58" t="s">
        <v>13</v>
      </c>
      <c r="D1590" s="60">
        <v>30342</v>
      </c>
      <c r="E1590" s="58">
        <v>43</v>
      </c>
      <c r="F1590" s="58" t="s">
        <v>31</v>
      </c>
      <c r="G1590" s="58" t="s">
        <v>21</v>
      </c>
      <c r="H1590" s="58">
        <v>13</v>
      </c>
      <c r="I1590" s="58" t="s">
        <v>1580</v>
      </c>
      <c r="J1590" s="58" t="s">
        <v>1594</v>
      </c>
      <c r="K1590" s="60">
        <v>45078</v>
      </c>
      <c r="L1590" s="58" t="s">
        <v>26</v>
      </c>
      <c r="M1590" s="60">
        <v>45109</v>
      </c>
      <c r="N1590" s="58" t="s">
        <v>1668</v>
      </c>
      <c r="O1590" s="58">
        <v>3400</v>
      </c>
      <c r="P1590" s="58">
        <v>31</v>
      </c>
      <c r="Q1590" s="59" t="s">
        <v>1618</v>
      </c>
      <c r="R1590" s="58">
        <v>2023</v>
      </c>
      <c r="S1590" s="58">
        <v>7</v>
      </c>
    </row>
    <row r="1591" spans="1:19" x14ac:dyDescent="0.25">
      <c r="A1591" s="58">
        <v>1057</v>
      </c>
      <c r="B1591" s="58" t="s">
        <v>1393</v>
      </c>
      <c r="C1591" s="58" t="s">
        <v>13</v>
      </c>
      <c r="D1591" s="60">
        <v>33246</v>
      </c>
      <c r="E1591" s="58">
        <v>35</v>
      </c>
      <c r="F1591" s="58" t="s">
        <v>14</v>
      </c>
      <c r="G1591" s="58" t="s">
        <v>21</v>
      </c>
      <c r="H1591" s="58">
        <v>13</v>
      </c>
      <c r="I1591" s="58" t="s">
        <v>1585</v>
      </c>
      <c r="J1591" s="58" t="s">
        <v>1594</v>
      </c>
      <c r="K1591" s="60">
        <v>45050</v>
      </c>
      <c r="L1591" s="58" t="s">
        <v>26</v>
      </c>
      <c r="M1591" s="60">
        <v>45108</v>
      </c>
      <c r="N1591" s="58" t="s">
        <v>1668</v>
      </c>
      <c r="O1591" s="58">
        <v>2200</v>
      </c>
      <c r="P1591" s="58">
        <v>58</v>
      </c>
      <c r="Q1591" s="59" t="s">
        <v>1618</v>
      </c>
      <c r="R1591" s="58">
        <v>2023</v>
      </c>
      <c r="S1591" s="58">
        <v>7</v>
      </c>
    </row>
    <row r="1592" spans="1:19" x14ac:dyDescent="0.25">
      <c r="A1592" s="58">
        <v>1767</v>
      </c>
      <c r="B1592" s="58" t="s">
        <v>983</v>
      </c>
      <c r="C1592" s="58" t="s">
        <v>13</v>
      </c>
      <c r="D1592" s="60">
        <v>33123</v>
      </c>
      <c r="E1592" s="58">
        <v>35</v>
      </c>
      <c r="F1592" s="58" t="s">
        <v>14</v>
      </c>
      <c r="G1592" s="58" t="s">
        <v>19</v>
      </c>
      <c r="H1592" s="58">
        <v>16</v>
      </c>
      <c r="I1592" s="58" t="s">
        <v>1584</v>
      </c>
      <c r="J1592" s="58" t="s">
        <v>1594</v>
      </c>
      <c r="K1592" s="60">
        <v>45449</v>
      </c>
      <c r="L1592" s="58" t="s">
        <v>26</v>
      </c>
      <c r="M1592" s="60">
        <v>45480</v>
      </c>
      <c r="N1592" s="58" t="s">
        <v>1668</v>
      </c>
      <c r="O1592" s="58">
        <v>2900</v>
      </c>
      <c r="P1592" s="58">
        <v>31</v>
      </c>
      <c r="Q1592" s="59" t="s">
        <v>1618</v>
      </c>
      <c r="R1592" s="58">
        <v>2024</v>
      </c>
      <c r="S1592" s="58">
        <v>7</v>
      </c>
    </row>
    <row r="1593" spans="1:19" x14ac:dyDescent="0.25">
      <c r="A1593" s="58">
        <v>2283</v>
      </c>
      <c r="B1593" s="58" t="s">
        <v>1415</v>
      </c>
      <c r="C1593" s="58" t="s">
        <v>13</v>
      </c>
      <c r="D1593" s="60">
        <v>32872</v>
      </c>
      <c r="E1593" s="58">
        <v>36</v>
      </c>
      <c r="F1593" s="58" t="s">
        <v>14</v>
      </c>
      <c r="G1593" s="58" t="s">
        <v>15</v>
      </c>
      <c r="H1593" s="58">
        <v>6</v>
      </c>
      <c r="I1593" s="58" t="s">
        <v>1580</v>
      </c>
      <c r="J1593" s="58" t="s">
        <v>1594</v>
      </c>
      <c r="K1593" s="60">
        <v>45433</v>
      </c>
      <c r="L1593" s="58" t="s">
        <v>26</v>
      </c>
      <c r="M1593" s="60">
        <v>45491</v>
      </c>
      <c r="N1593" s="58" t="s">
        <v>1668</v>
      </c>
      <c r="O1593" s="58">
        <v>3000</v>
      </c>
      <c r="P1593" s="58">
        <v>58</v>
      </c>
      <c r="Q1593" s="59" t="s">
        <v>1618</v>
      </c>
      <c r="R1593" s="58">
        <v>2024</v>
      </c>
      <c r="S1593" s="58">
        <v>7</v>
      </c>
    </row>
    <row r="1594" spans="1:19" x14ac:dyDescent="0.25">
      <c r="A1594" s="58">
        <v>2473</v>
      </c>
      <c r="B1594" s="58" t="s">
        <v>491</v>
      </c>
      <c r="C1594" s="58" t="s">
        <v>13</v>
      </c>
      <c r="D1594" s="60">
        <v>33679</v>
      </c>
      <c r="E1594" s="58">
        <v>34</v>
      </c>
      <c r="F1594" s="58" t="s">
        <v>14</v>
      </c>
      <c r="G1594" s="58" t="s">
        <v>18</v>
      </c>
      <c r="H1594" s="58">
        <v>1</v>
      </c>
      <c r="I1594" s="58" t="s">
        <v>1577</v>
      </c>
      <c r="J1594" s="58" t="s">
        <v>1594</v>
      </c>
      <c r="K1594" s="60">
        <v>45458</v>
      </c>
      <c r="L1594" s="58" t="s">
        <v>26</v>
      </c>
      <c r="M1594" s="60">
        <v>45492</v>
      </c>
      <c r="N1594" s="58" t="s">
        <v>1668</v>
      </c>
      <c r="O1594" s="58">
        <v>3600</v>
      </c>
      <c r="P1594" s="58">
        <v>34</v>
      </c>
      <c r="Q1594" s="59" t="s">
        <v>1618</v>
      </c>
      <c r="R1594" s="58">
        <v>2024</v>
      </c>
      <c r="S1594" s="58">
        <v>7</v>
      </c>
    </row>
    <row r="1595" spans="1:19" x14ac:dyDescent="0.25">
      <c r="A1595" s="58">
        <v>3691</v>
      </c>
      <c r="B1595" s="58" t="s">
        <v>153</v>
      </c>
      <c r="C1595" s="58" t="s">
        <v>13</v>
      </c>
      <c r="D1595" s="60">
        <v>32322</v>
      </c>
      <c r="E1595" s="58">
        <v>38</v>
      </c>
      <c r="F1595" s="58" t="s">
        <v>14</v>
      </c>
      <c r="G1595" s="58" t="s">
        <v>21</v>
      </c>
      <c r="H1595" s="58">
        <v>18</v>
      </c>
      <c r="I1595" s="58" t="s">
        <v>1587</v>
      </c>
      <c r="J1595" s="58" t="s">
        <v>1594</v>
      </c>
      <c r="K1595" s="60">
        <v>45093</v>
      </c>
      <c r="L1595" s="58" t="s">
        <v>26</v>
      </c>
      <c r="M1595" s="60">
        <v>45137</v>
      </c>
      <c r="N1595" s="58" t="s">
        <v>1668</v>
      </c>
      <c r="O1595" s="58">
        <v>2900</v>
      </c>
      <c r="P1595" s="58">
        <v>44</v>
      </c>
      <c r="Q1595" s="59" t="s">
        <v>1618</v>
      </c>
      <c r="R1595" s="58">
        <v>2023</v>
      </c>
      <c r="S1595" s="58">
        <v>7</v>
      </c>
    </row>
    <row r="1596" spans="1:19" x14ac:dyDescent="0.25">
      <c r="A1596" s="58">
        <v>2082</v>
      </c>
      <c r="B1596" s="58" t="s">
        <v>467</v>
      </c>
      <c r="C1596" s="58" t="s">
        <v>23</v>
      </c>
      <c r="D1596" s="60">
        <v>33313</v>
      </c>
      <c r="E1596" s="58">
        <v>35</v>
      </c>
      <c r="F1596" s="58" t="s">
        <v>14</v>
      </c>
      <c r="G1596" s="58" t="s">
        <v>19</v>
      </c>
      <c r="H1596" s="58">
        <v>13</v>
      </c>
      <c r="I1596" s="58" t="s">
        <v>1581</v>
      </c>
      <c r="J1596" s="58" t="s">
        <v>1594</v>
      </c>
      <c r="K1596" s="60">
        <v>45084</v>
      </c>
      <c r="L1596" s="58" t="s">
        <v>26</v>
      </c>
      <c r="M1596" s="60">
        <v>45114</v>
      </c>
      <c r="N1596" s="58" t="s">
        <v>1668</v>
      </c>
      <c r="O1596" s="58">
        <v>2600</v>
      </c>
      <c r="P1596" s="58">
        <v>30</v>
      </c>
      <c r="Q1596" s="59" t="s">
        <v>1618</v>
      </c>
      <c r="R1596" s="58">
        <v>2023</v>
      </c>
      <c r="S1596" s="58">
        <v>7</v>
      </c>
    </row>
    <row r="1597" spans="1:19" x14ac:dyDescent="0.25">
      <c r="A1597" s="58">
        <v>1927</v>
      </c>
      <c r="B1597" s="58" t="s">
        <v>1314</v>
      </c>
      <c r="C1597" s="58" t="s">
        <v>23</v>
      </c>
      <c r="D1597" s="60">
        <v>28312</v>
      </c>
      <c r="E1597" s="58">
        <v>49</v>
      </c>
      <c r="F1597" s="58" t="s">
        <v>31</v>
      </c>
      <c r="G1597" s="58" t="s">
        <v>19</v>
      </c>
      <c r="H1597" s="58">
        <v>19</v>
      </c>
      <c r="I1597" s="58" t="s">
        <v>1575</v>
      </c>
      <c r="J1597" s="58" t="s">
        <v>1594</v>
      </c>
      <c r="K1597" s="60">
        <v>45092</v>
      </c>
      <c r="L1597" s="58" t="s">
        <v>24</v>
      </c>
      <c r="M1597" s="60">
        <v>45126</v>
      </c>
      <c r="N1597" s="58" t="s">
        <v>1668</v>
      </c>
      <c r="O1597" s="58">
        <v>2400</v>
      </c>
      <c r="P1597" s="58">
        <v>34</v>
      </c>
      <c r="Q1597" s="59" t="s">
        <v>1618</v>
      </c>
      <c r="R1597" s="58">
        <v>2023</v>
      </c>
      <c r="S1597" s="58">
        <v>7</v>
      </c>
    </row>
    <row r="1598" spans="1:19" x14ac:dyDescent="0.25">
      <c r="A1598" s="58">
        <v>2711</v>
      </c>
      <c r="B1598" s="58" t="s">
        <v>1090</v>
      </c>
      <c r="C1598" s="58" t="s">
        <v>23</v>
      </c>
      <c r="D1598" s="60">
        <v>35410</v>
      </c>
      <c r="E1598" s="58">
        <v>29</v>
      </c>
      <c r="F1598" s="58" t="s">
        <v>1591</v>
      </c>
      <c r="G1598" s="58" t="s">
        <v>15</v>
      </c>
      <c r="H1598" s="58">
        <v>20</v>
      </c>
      <c r="I1598" s="58" t="s">
        <v>1576</v>
      </c>
      <c r="J1598" s="58" t="s">
        <v>1594</v>
      </c>
      <c r="K1598" s="60">
        <v>45459</v>
      </c>
      <c r="L1598" s="58" t="s">
        <v>24</v>
      </c>
      <c r="M1598" s="60">
        <v>45502</v>
      </c>
      <c r="N1598" s="58" t="s">
        <v>1668</v>
      </c>
      <c r="O1598" s="58">
        <v>2400</v>
      </c>
      <c r="P1598" s="58">
        <v>43</v>
      </c>
      <c r="Q1598" s="59" t="s">
        <v>1618</v>
      </c>
      <c r="R1598" s="58">
        <v>2024</v>
      </c>
      <c r="S1598" s="58">
        <v>7</v>
      </c>
    </row>
    <row r="1599" spans="1:19" x14ac:dyDescent="0.25">
      <c r="A1599" s="58">
        <v>1714</v>
      </c>
      <c r="B1599" s="58" t="s">
        <v>899</v>
      </c>
      <c r="C1599" s="58" t="s">
        <v>13</v>
      </c>
      <c r="D1599" s="60">
        <v>34521</v>
      </c>
      <c r="E1599" s="58">
        <v>32</v>
      </c>
      <c r="F1599" s="58" t="s">
        <v>14</v>
      </c>
      <c r="G1599" s="58" t="s">
        <v>15</v>
      </c>
      <c r="H1599" s="58">
        <v>19</v>
      </c>
      <c r="I1599" s="58" t="s">
        <v>1586</v>
      </c>
      <c r="J1599" s="58" t="s">
        <v>1594</v>
      </c>
      <c r="K1599" s="60">
        <v>45443</v>
      </c>
      <c r="L1599" s="58" t="s">
        <v>24</v>
      </c>
      <c r="M1599" s="60">
        <v>45475</v>
      </c>
      <c r="N1599" s="58" t="s">
        <v>1668</v>
      </c>
      <c r="O1599" s="58">
        <v>3600</v>
      </c>
      <c r="P1599" s="58">
        <v>32</v>
      </c>
      <c r="Q1599" s="59" t="s">
        <v>1618</v>
      </c>
      <c r="R1599" s="58">
        <v>2024</v>
      </c>
      <c r="S1599" s="58">
        <v>7</v>
      </c>
    </row>
    <row r="1600" spans="1:19" x14ac:dyDescent="0.25">
      <c r="A1600" s="58">
        <v>2391</v>
      </c>
      <c r="B1600" s="58" t="s">
        <v>351</v>
      </c>
      <c r="C1600" s="58" t="s">
        <v>13</v>
      </c>
      <c r="D1600" s="60">
        <v>32710</v>
      </c>
      <c r="E1600" s="58">
        <v>37</v>
      </c>
      <c r="F1600" s="58" t="s">
        <v>14</v>
      </c>
      <c r="G1600" s="58" t="s">
        <v>19</v>
      </c>
      <c r="H1600" s="58">
        <v>14</v>
      </c>
      <c r="I1600" s="58" t="s">
        <v>1582</v>
      </c>
      <c r="J1600" s="58" t="s">
        <v>1594</v>
      </c>
      <c r="K1600" s="60">
        <v>45084</v>
      </c>
      <c r="L1600" s="58" t="s">
        <v>24</v>
      </c>
      <c r="M1600" s="60">
        <v>45123</v>
      </c>
      <c r="N1600" s="58" t="s">
        <v>1668</v>
      </c>
      <c r="O1600" s="58">
        <v>3900</v>
      </c>
      <c r="P1600" s="58">
        <v>39</v>
      </c>
      <c r="Q1600" s="59" t="s">
        <v>1618</v>
      </c>
      <c r="R1600" s="58">
        <v>2023</v>
      </c>
      <c r="S1600" s="58">
        <v>7</v>
      </c>
    </row>
    <row r="1601" spans="1:19" x14ac:dyDescent="0.25">
      <c r="A1601" s="58">
        <v>2621</v>
      </c>
      <c r="B1601" s="58" t="s">
        <v>744</v>
      </c>
      <c r="C1601" s="58" t="s">
        <v>13</v>
      </c>
      <c r="D1601" s="60">
        <v>33509</v>
      </c>
      <c r="E1601" s="58">
        <v>34</v>
      </c>
      <c r="F1601" s="58" t="s">
        <v>14</v>
      </c>
      <c r="G1601" s="58" t="s">
        <v>18</v>
      </c>
      <c r="H1601" s="58">
        <v>4</v>
      </c>
      <c r="I1601" s="58" t="s">
        <v>1590</v>
      </c>
      <c r="J1601" s="58" t="s">
        <v>1594</v>
      </c>
      <c r="K1601" s="60">
        <v>45101</v>
      </c>
      <c r="L1601" s="58" t="s">
        <v>24</v>
      </c>
      <c r="M1601" s="60">
        <v>45135</v>
      </c>
      <c r="N1601" s="58" t="s">
        <v>1668</v>
      </c>
      <c r="O1601" s="58">
        <v>3000</v>
      </c>
      <c r="P1601" s="58">
        <v>34</v>
      </c>
      <c r="Q1601" s="59" t="s">
        <v>1618</v>
      </c>
      <c r="R1601" s="58">
        <v>2023</v>
      </c>
      <c r="S1601" s="58">
        <v>7</v>
      </c>
    </row>
    <row r="1602" spans="1:19" x14ac:dyDescent="0.25">
      <c r="A1602" s="58">
        <v>2963</v>
      </c>
      <c r="B1602" s="58" t="s">
        <v>153</v>
      </c>
      <c r="C1602" s="58" t="s">
        <v>13</v>
      </c>
      <c r="D1602" s="60">
        <v>31203</v>
      </c>
      <c r="E1602" s="58">
        <v>41</v>
      </c>
      <c r="F1602" s="58" t="s">
        <v>14</v>
      </c>
      <c r="G1602" s="58" t="s">
        <v>15</v>
      </c>
      <c r="H1602" s="58">
        <v>15</v>
      </c>
      <c r="I1602" s="58" t="s">
        <v>1583</v>
      </c>
      <c r="J1602" s="58" t="s">
        <v>1594</v>
      </c>
      <c r="K1602" s="60">
        <v>45082</v>
      </c>
      <c r="L1602" s="58" t="s">
        <v>24</v>
      </c>
      <c r="M1602" s="60">
        <v>45137</v>
      </c>
      <c r="N1602" s="58" t="s">
        <v>1668</v>
      </c>
      <c r="O1602" s="58">
        <v>2000</v>
      </c>
      <c r="P1602" s="58">
        <v>55</v>
      </c>
      <c r="Q1602" s="59" t="s">
        <v>1618</v>
      </c>
      <c r="R1602" s="58">
        <v>2023</v>
      </c>
      <c r="S1602" s="58">
        <v>7</v>
      </c>
    </row>
    <row r="1603" spans="1:19" x14ac:dyDescent="0.25">
      <c r="A1603" s="58">
        <v>3017</v>
      </c>
      <c r="B1603" s="58" t="s">
        <v>155</v>
      </c>
      <c r="C1603" s="58" t="s">
        <v>13</v>
      </c>
      <c r="D1603" s="60">
        <v>34552</v>
      </c>
      <c r="E1603" s="58">
        <v>32</v>
      </c>
      <c r="F1603" s="58" t="s">
        <v>14</v>
      </c>
      <c r="G1603" s="58" t="s">
        <v>21</v>
      </c>
      <c r="H1603" s="58">
        <v>10</v>
      </c>
      <c r="I1603" s="58" t="s">
        <v>1576</v>
      </c>
      <c r="J1603" s="58" t="s">
        <v>1594</v>
      </c>
      <c r="K1603" s="60">
        <v>45446</v>
      </c>
      <c r="L1603" s="58" t="s">
        <v>24</v>
      </c>
      <c r="M1603" s="60">
        <v>45481</v>
      </c>
      <c r="N1603" s="58" t="s">
        <v>1668</v>
      </c>
      <c r="O1603" s="58">
        <v>2200</v>
      </c>
      <c r="P1603" s="58">
        <v>35</v>
      </c>
      <c r="Q1603" s="59" t="s">
        <v>1618</v>
      </c>
      <c r="R1603" s="58">
        <v>2024</v>
      </c>
      <c r="S1603" s="58">
        <v>7</v>
      </c>
    </row>
    <row r="1604" spans="1:19" x14ac:dyDescent="0.25">
      <c r="A1604" s="58">
        <v>3531</v>
      </c>
      <c r="B1604" s="58" t="s">
        <v>307</v>
      </c>
      <c r="C1604" s="58" t="s">
        <v>13</v>
      </c>
      <c r="D1604" s="60">
        <v>34710</v>
      </c>
      <c r="E1604" s="58">
        <v>31</v>
      </c>
      <c r="F1604" s="58" t="s">
        <v>14</v>
      </c>
      <c r="G1604" s="58" t="s">
        <v>18</v>
      </c>
      <c r="H1604" s="58">
        <v>17</v>
      </c>
      <c r="I1604" s="58" t="s">
        <v>1583</v>
      </c>
      <c r="J1604" s="58" t="s">
        <v>1594</v>
      </c>
      <c r="K1604" s="60">
        <v>45455</v>
      </c>
      <c r="L1604" s="58" t="s">
        <v>24</v>
      </c>
      <c r="M1604" s="60">
        <v>45486</v>
      </c>
      <c r="N1604" s="58" t="s">
        <v>1668</v>
      </c>
      <c r="O1604" s="58">
        <v>3200</v>
      </c>
      <c r="P1604" s="58">
        <v>31</v>
      </c>
      <c r="Q1604" s="59" t="s">
        <v>1618</v>
      </c>
      <c r="R1604" s="58">
        <v>2024</v>
      </c>
      <c r="S1604" s="58">
        <v>7</v>
      </c>
    </row>
    <row r="1605" spans="1:19" x14ac:dyDescent="0.25">
      <c r="A1605" s="58">
        <v>3906</v>
      </c>
      <c r="B1605" s="58" t="s">
        <v>1120</v>
      </c>
      <c r="C1605" s="58" t="s">
        <v>13</v>
      </c>
      <c r="D1605" s="60">
        <v>32793</v>
      </c>
      <c r="E1605" s="58">
        <v>36</v>
      </c>
      <c r="F1605" s="58" t="s">
        <v>14</v>
      </c>
      <c r="G1605" s="58" t="s">
        <v>21</v>
      </c>
      <c r="H1605" s="58">
        <v>10</v>
      </c>
      <c r="I1605" s="58" t="s">
        <v>1580</v>
      </c>
      <c r="J1605" s="58" t="s">
        <v>1594</v>
      </c>
      <c r="K1605" s="60">
        <v>45443</v>
      </c>
      <c r="L1605" s="58" t="s">
        <v>24</v>
      </c>
      <c r="M1605" s="60">
        <v>45495</v>
      </c>
      <c r="N1605" s="58" t="s">
        <v>1668</v>
      </c>
      <c r="O1605" s="58">
        <v>2600</v>
      </c>
      <c r="P1605" s="58">
        <v>52</v>
      </c>
      <c r="Q1605" s="59" t="s">
        <v>1618</v>
      </c>
      <c r="R1605" s="58">
        <v>2024</v>
      </c>
      <c r="S1605" s="58">
        <v>7</v>
      </c>
    </row>
    <row r="1606" spans="1:19" x14ac:dyDescent="0.25">
      <c r="A1606" s="58">
        <v>3973</v>
      </c>
      <c r="B1606" s="58" t="s">
        <v>690</v>
      </c>
      <c r="C1606" s="58" t="s">
        <v>13</v>
      </c>
      <c r="D1606" s="60">
        <v>31657</v>
      </c>
      <c r="E1606" s="58">
        <v>39</v>
      </c>
      <c r="F1606" s="58" t="s">
        <v>14</v>
      </c>
      <c r="G1606" s="58" t="s">
        <v>18</v>
      </c>
      <c r="H1606" s="58">
        <v>4</v>
      </c>
      <c r="I1606" s="58" t="s">
        <v>1584</v>
      </c>
      <c r="J1606" s="58" t="s">
        <v>1594</v>
      </c>
      <c r="K1606" s="60">
        <v>45433</v>
      </c>
      <c r="L1606" s="58" t="s">
        <v>24</v>
      </c>
      <c r="M1606" s="60">
        <v>45486</v>
      </c>
      <c r="N1606" s="58" t="s">
        <v>1668</v>
      </c>
      <c r="O1606" s="58">
        <v>3100</v>
      </c>
      <c r="P1606" s="58">
        <v>53</v>
      </c>
      <c r="Q1606" s="59" t="s">
        <v>1618</v>
      </c>
      <c r="R1606" s="58">
        <v>2024</v>
      </c>
      <c r="S1606" s="58">
        <v>7</v>
      </c>
    </row>
    <row r="1607" spans="1:19" x14ac:dyDescent="0.25">
      <c r="A1607" s="58">
        <v>1173</v>
      </c>
      <c r="B1607" s="58" t="s">
        <v>382</v>
      </c>
      <c r="C1607" s="58" t="s">
        <v>13</v>
      </c>
      <c r="D1607" s="60">
        <v>37882</v>
      </c>
      <c r="E1607" s="58">
        <v>22</v>
      </c>
      <c r="F1607" s="58" t="s">
        <v>1591</v>
      </c>
      <c r="G1607" s="58" t="s">
        <v>15</v>
      </c>
      <c r="H1607" s="58">
        <v>3</v>
      </c>
      <c r="I1607" s="58" t="s">
        <v>1581</v>
      </c>
      <c r="J1607" s="58" t="s">
        <v>1594</v>
      </c>
      <c r="K1607" s="60">
        <v>45084</v>
      </c>
      <c r="L1607" s="58" t="s">
        <v>24</v>
      </c>
      <c r="M1607" s="60">
        <v>45122</v>
      </c>
      <c r="N1607" s="58" t="s">
        <v>1668</v>
      </c>
      <c r="O1607" s="58">
        <v>2200</v>
      </c>
      <c r="P1607" s="58">
        <v>38</v>
      </c>
      <c r="Q1607" s="59" t="s">
        <v>1618</v>
      </c>
      <c r="R1607" s="58">
        <v>2023</v>
      </c>
      <c r="S1607" s="58">
        <v>7</v>
      </c>
    </row>
    <row r="1608" spans="1:19" x14ac:dyDescent="0.25">
      <c r="A1608" s="58">
        <v>3049</v>
      </c>
      <c r="B1608" s="58" t="s">
        <v>738</v>
      </c>
      <c r="C1608" s="58" t="s">
        <v>13</v>
      </c>
      <c r="D1608" s="60">
        <v>37382</v>
      </c>
      <c r="E1608" s="58">
        <v>24</v>
      </c>
      <c r="F1608" s="58" t="s">
        <v>1591</v>
      </c>
      <c r="G1608" s="58" t="s">
        <v>15</v>
      </c>
      <c r="H1608" s="58">
        <v>9</v>
      </c>
      <c r="I1608" s="58" t="s">
        <v>1583</v>
      </c>
      <c r="J1608" s="58" t="s">
        <v>1594</v>
      </c>
      <c r="K1608" s="60">
        <v>45064</v>
      </c>
      <c r="L1608" s="58" t="s">
        <v>24</v>
      </c>
      <c r="M1608" s="60">
        <v>45119</v>
      </c>
      <c r="N1608" s="58" t="s">
        <v>1668</v>
      </c>
      <c r="O1608" s="58">
        <v>3000</v>
      </c>
      <c r="P1608" s="58">
        <v>55</v>
      </c>
      <c r="Q1608" s="59" t="s">
        <v>1618</v>
      </c>
      <c r="R1608" s="58">
        <v>2023</v>
      </c>
      <c r="S1608" s="58">
        <v>7</v>
      </c>
    </row>
    <row r="1609" spans="1:19" x14ac:dyDescent="0.25">
      <c r="A1609" s="58">
        <v>3122</v>
      </c>
      <c r="B1609" s="58" t="s">
        <v>1479</v>
      </c>
      <c r="C1609" s="58" t="s">
        <v>13</v>
      </c>
      <c r="D1609" s="60">
        <v>37632</v>
      </c>
      <c r="E1609" s="58">
        <v>23</v>
      </c>
      <c r="F1609" s="58" t="s">
        <v>1591</v>
      </c>
      <c r="G1609" s="58" t="s">
        <v>15</v>
      </c>
      <c r="H1609" s="58">
        <v>2</v>
      </c>
      <c r="I1609" s="58" t="s">
        <v>1583</v>
      </c>
      <c r="J1609" s="58" t="s">
        <v>1594</v>
      </c>
      <c r="K1609" s="60">
        <v>45082</v>
      </c>
      <c r="L1609" s="58" t="s">
        <v>24</v>
      </c>
      <c r="M1609" s="60">
        <v>45118</v>
      </c>
      <c r="N1609" s="58" t="s">
        <v>1668</v>
      </c>
      <c r="O1609" s="58">
        <v>3500</v>
      </c>
      <c r="P1609" s="58">
        <v>36</v>
      </c>
      <c r="Q1609" s="59" t="s">
        <v>1618</v>
      </c>
      <c r="R1609" s="58">
        <v>2023</v>
      </c>
      <c r="S1609" s="58">
        <v>7</v>
      </c>
    </row>
    <row r="1610" spans="1:19" x14ac:dyDescent="0.25">
      <c r="A1610" s="58">
        <v>3502</v>
      </c>
      <c r="B1610" s="58" t="s">
        <v>411</v>
      </c>
      <c r="C1610" s="58" t="s">
        <v>13</v>
      </c>
      <c r="D1610" s="60">
        <v>34963</v>
      </c>
      <c r="E1610" s="58">
        <v>30</v>
      </c>
      <c r="F1610" s="58" t="s">
        <v>1591</v>
      </c>
      <c r="G1610" s="58" t="s">
        <v>15</v>
      </c>
      <c r="H1610" s="58">
        <v>15</v>
      </c>
      <c r="I1610" s="58" t="s">
        <v>1576</v>
      </c>
      <c r="J1610" s="58" t="s">
        <v>1594</v>
      </c>
      <c r="K1610" s="60">
        <v>45420</v>
      </c>
      <c r="L1610" s="58" t="s">
        <v>24</v>
      </c>
      <c r="M1610" s="60">
        <v>45478</v>
      </c>
      <c r="N1610" s="58" t="s">
        <v>1668</v>
      </c>
      <c r="O1610" s="58">
        <v>2000</v>
      </c>
      <c r="P1610" s="58">
        <v>58</v>
      </c>
      <c r="Q1610" s="59" t="s">
        <v>1618</v>
      </c>
      <c r="R1610" s="58">
        <v>2024</v>
      </c>
      <c r="S1610" s="58">
        <v>7</v>
      </c>
    </row>
    <row r="1611" spans="1:19" x14ac:dyDescent="0.25">
      <c r="A1611" s="58">
        <v>1557</v>
      </c>
      <c r="B1611" s="58" t="s">
        <v>921</v>
      </c>
      <c r="C1611" s="58" t="s">
        <v>13</v>
      </c>
      <c r="D1611" s="60">
        <v>28589</v>
      </c>
      <c r="E1611" s="58">
        <v>48</v>
      </c>
      <c r="F1611" s="58" t="s">
        <v>31</v>
      </c>
      <c r="G1611" s="58" t="s">
        <v>21</v>
      </c>
      <c r="H1611" s="58">
        <v>0</v>
      </c>
      <c r="I1611" s="58" t="s">
        <v>1576</v>
      </c>
      <c r="J1611" s="58" t="s">
        <v>1594</v>
      </c>
      <c r="K1611" s="60">
        <v>45447</v>
      </c>
      <c r="L1611" s="58" t="s">
        <v>24</v>
      </c>
      <c r="M1611" s="60">
        <v>45502</v>
      </c>
      <c r="N1611" s="58" t="s">
        <v>1668</v>
      </c>
      <c r="O1611" s="58">
        <v>3300</v>
      </c>
      <c r="P1611" s="58">
        <v>55</v>
      </c>
      <c r="Q1611" s="59" t="s">
        <v>1618</v>
      </c>
      <c r="R1611" s="58">
        <v>2024</v>
      </c>
      <c r="S1611" s="58">
        <v>7</v>
      </c>
    </row>
    <row r="1612" spans="1:19" x14ac:dyDescent="0.25">
      <c r="A1612" s="58">
        <v>1655</v>
      </c>
      <c r="B1612" s="58" t="s">
        <v>706</v>
      </c>
      <c r="C1612" s="58" t="s">
        <v>13</v>
      </c>
      <c r="D1612" s="60">
        <v>29187</v>
      </c>
      <c r="E1612" s="58">
        <v>46</v>
      </c>
      <c r="F1612" s="58" t="s">
        <v>31</v>
      </c>
      <c r="G1612" s="58" t="s">
        <v>15</v>
      </c>
      <c r="H1612" s="58">
        <v>10</v>
      </c>
      <c r="I1612" s="58" t="s">
        <v>1586</v>
      </c>
      <c r="J1612" s="58" t="s">
        <v>1594</v>
      </c>
      <c r="K1612" s="60">
        <v>45086</v>
      </c>
      <c r="L1612" s="58" t="s">
        <v>24</v>
      </c>
      <c r="M1612" s="60">
        <v>45120</v>
      </c>
      <c r="N1612" s="58" t="s">
        <v>1668</v>
      </c>
      <c r="O1612" s="58">
        <v>3500</v>
      </c>
      <c r="P1612" s="58">
        <v>34</v>
      </c>
      <c r="Q1612" s="59" t="s">
        <v>1618</v>
      </c>
      <c r="R1612" s="58">
        <v>2023</v>
      </c>
      <c r="S1612" s="58">
        <v>7</v>
      </c>
    </row>
    <row r="1613" spans="1:19" x14ac:dyDescent="0.25">
      <c r="A1613" s="58">
        <v>2229</v>
      </c>
      <c r="B1613" s="58" t="s">
        <v>1232</v>
      </c>
      <c r="C1613" s="58" t="s">
        <v>13</v>
      </c>
      <c r="D1613" s="60">
        <v>27842</v>
      </c>
      <c r="E1613" s="58">
        <v>50</v>
      </c>
      <c r="F1613" s="58" t="s">
        <v>31</v>
      </c>
      <c r="G1613" s="58" t="s">
        <v>21</v>
      </c>
      <c r="H1613" s="58">
        <v>17</v>
      </c>
      <c r="I1613" s="58" t="s">
        <v>1585</v>
      </c>
      <c r="J1613" s="58" t="s">
        <v>1594</v>
      </c>
      <c r="K1613" s="60">
        <v>45435</v>
      </c>
      <c r="L1613" s="58" t="s">
        <v>24</v>
      </c>
      <c r="M1613" s="60">
        <v>45491</v>
      </c>
      <c r="N1613" s="58" t="s">
        <v>1668</v>
      </c>
      <c r="O1613" s="58">
        <v>3300</v>
      </c>
      <c r="P1613" s="58">
        <v>56</v>
      </c>
      <c r="Q1613" s="59" t="s">
        <v>1618</v>
      </c>
      <c r="R1613" s="58">
        <v>2024</v>
      </c>
      <c r="S1613" s="58">
        <v>7</v>
      </c>
    </row>
    <row r="1614" spans="1:19" x14ac:dyDescent="0.25">
      <c r="A1614" s="58">
        <v>2390</v>
      </c>
      <c r="B1614" s="58" t="s">
        <v>621</v>
      </c>
      <c r="C1614" s="58" t="s">
        <v>13</v>
      </c>
      <c r="D1614" s="60">
        <v>27866</v>
      </c>
      <c r="E1614" s="58">
        <v>50</v>
      </c>
      <c r="F1614" s="58" t="s">
        <v>31</v>
      </c>
      <c r="G1614" s="58" t="s">
        <v>21</v>
      </c>
      <c r="H1614" s="58">
        <v>9</v>
      </c>
      <c r="I1614" s="58" t="s">
        <v>1575</v>
      </c>
      <c r="J1614" s="58" t="s">
        <v>1594</v>
      </c>
      <c r="K1614" s="60">
        <v>45070</v>
      </c>
      <c r="L1614" s="58" t="s">
        <v>24</v>
      </c>
      <c r="M1614" s="60">
        <v>45116</v>
      </c>
      <c r="N1614" s="58" t="s">
        <v>1668</v>
      </c>
      <c r="O1614" s="58">
        <v>3600</v>
      </c>
      <c r="P1614" s="58">
        <v>46</v>
      </c>
      <c r="Q1614" s="59" t="s">
        <v>1618</v>
      </c>
      <c r="R1614" s="58">
        <v>2023</v>
      </c>
      <c r="S1614" s="58">
        <v>7</v>
      </c>
    </row>
    <row r="1615" spans="1:19" x14ac:dyDescent="0.25">
      <c r="A1615" s="58">
        <v>2922</v>
      </c>
      <c r="B1615" s="58" t="s">
        <v>1095</v>
      </c>
      <c r="C1615" s="58" t="s">
        <v>13</v>
      </c>
      <c r="D1615" s="60">
        <v>28907</v>
      </c>
      <c r="E1615" s="58">
        <v>47</v>
      </c>
      <c r="F1615" s="58" t="s">
        <v>31</v>
      </c>
      <c r="G1615" s="58" t="s">
        <v>19</v>
      </c>
      <c r="H1615" s="58">
        <v>13</v>
      </c>
      <c r="I1615" s="58" t="s">
        <v>1578</v>
      </c>
      <c r="J1615" s="58" t="s">
        <v>1594</v>
      </c>
      <c r="K1615" s="60">
        <v>45444</v>
      </c>
      <c r="L1615" s="58" t="s">
        <v>24</v>
      </c>
      <c r="M1615" s="60">
        <v>45504</v>
      </c>
      <c r="N1615" s="58" t="s">
        <v>1668</v>
      </c>
      <c r="O1615" s="58">
        <v>2000</v>
      </c>
      <c r="P1615" s="58">
        <v>60</v>
      </c>
      <c r="Q1615" s="59" t="s">
        <v>1618</v>
      </c>
      <c r="R1615" s="58">
        <v>2024</v>
      </c>
      <c r="S1615" s="58">
        <v>7</v>
      </c>
    </row>
    <row r="1616" spans="1:19" x14ac:dyDescent="0.25">
      <c r="A1616" s="58">
        <v>3340</v>
      </c>
      <c r="B1616" s="58" t="s">
        <v>1108</v>
      </c>
      <c r="C1616" s="58" t="s">
        <v>13</v>
      </c>
      <c r="D1616" s="60">
        <v>30110</v>
      </c>
      <c r="E1616" s="58">
        <v>44</v>
      </c>
      <c r="F1616" s="58" t="s">
        <v>31</v>
      </c>
      <c r="G1616" s="58" t="s">
        <v>19</v>
      </c>
      <c r="H1616" s="58">
        <v>6</v>
      </c>
      <c r="I1616" s="58" t="s">
        <v>1583</v>
      </c>
      <c r="J1616" s="58" t="s">
        <v>1594</v>
      </c>
      <c r="K1616" s="60">
        <v>45078</v>
      </c>
      <c r="L1616" s="58" t="s">
        <v>24</v>
      </c>
      <c r="M1616" s="60">
        <v>45108</v>
      </c>
      <c r="N1616" s="58" t="s">
        <v>1668</v>
      </c>
      <c r="O1616" s="58">
        <v>2600</v>
      </c>
      <c r="P1616" s="58">
        <v>30</v>
      </c>
      <c r="Q1616" s="59" t="s">
        <v>1618</v>
      </c>
      <c r="R1616" s="58">
        <v>2023</v>
      </c>
      <c r="S1616" s="58">
        <v>7</v>
      </c>
    </row>
    <row r="1617" spans="1:19" x14ac:dyDescent="0.25">
      <c r="A1617" s="58">
        <v>3460</v>
      </c>
      <c r="B1617" s="58" t="s">
        <v>1486</v>
      </c>
      <c r="C1617" s="58" t="s">
        <v>13</v>
      </c>
      <c r="D1617" s="60">
        <v>31071</v>
      </c>
      <c r="E1617" s="58">
        <v>41</v>
      </c>
      <c r="F1617" s="58" t="s">
        <v>31</v>
      </c>
      <c r="G1617" s="58" t="s">
        <v>19</v>
      </c>
      <c r="H1617" s="58">
        <v>12</v>
      </c>
      <c r="I1617" s="58" t="s">
        <v>1584</v>
      </c>
      <c r="J1617" s="58" t="s">
        <v>1594</v>
      </c>
      <c r="K1617" s="60">
        <v>45446</v>
      </c>
      <c r="L1617" s="58" t="s">
        <v>24</v>
      </c>
      <c r="M1617" s="60">
        <v>45481</v>
      </c>
      <c r="N1617" s="58" t="s">
        <v>1668</v>
      </c>
      <c r="O1617" s="58">
        <v>2200</v>
      </c>
      <c r="P1617" s="58">
        <v>35</v>
      </c>
      <c r="Q1617" s="59" t="s">
        <v>1618</v>
      </c>
      <c r="R1617" s="58">
        <v>2024</v>
      </c>
      <c r="S1617" s="58">
        <v>7</v>
      </c>
    </row>
    <row r="1618" spans="1:19" x14ac:dyDescent="0.25">
      <c r="A1618" s="58">
        <v>3693</v>
      </c>
      <c r="B1618" s="58" t="s">
        <v>552</v>
      </c>
      <c r="C1618" s="58" t="s">
        <v>13</v>
      </c>
      <c r="D1618" s="60">
        <v>30850</v>
      </c>
      <c r="E1618" s="58">
        <v>42</v>
      </c>
      <c r="F1618" s="58" t="s">
        <v>31</v>
      </c>
      <c r="G1618" s="58" t="s">
        <v>18</v>
      </c>
      <c r="H1618" s="58">
        <v>10</v>
      </c>
      <c r="I1618" s="58" t="s">
        <v>1588</v>
      </c>
      <c r="J1618" s="58" t="s">
        <v>1594</v>
      </c>
      <c r="K1618" s="60">
        <v>45070</v>
      </c>
      <c r="L1618" s="58" t="s">
        <v>24</v>
      </c>
      <c r="M1618" s="60">
        <v>45126</v>
      </c>
      <c r="N1618" s="58" t="s">
        <v>1668</v>
      </c>
      <c r="O1618" s="58">
        <v>2000</v>
      </c>
      <c r="P1618" s="58">
        <v>56</v>
      </c>
      <c r="Q1618" s="59" t="s">
        <v>1618</v>
      </c>
      <c r="R1618" s="58">
        <v>2023</v>
      </c>
      <c r="S1618" s="58">
        <v>7</v>
      </c>
    </row>
    <row r="1619" spans="1:19" x14ac:dyDescent="0.25">
      <c r="A1619" s="58">
        <v>1812</v>
      </c>
      <c r="B1619" s="58" t="s">
        <v>1072</v>
      </c>
      <c r="C1619" s="58" t="s">
        <v>28</v>
      </c>
      <c r="D1619" s="60">
        <v>31815</v>
      </c>
      <c r="E1619" s="58">
        <v>39</v>
      </c>
      <c r="F1619" s="58" t="s">
        <v>14</v>
      </c>
      <c r="G1619" s="58" t="s">
        <v>18</v>
      </c>
      <c r="H1619" s="58">
        <v>18</v>
      </c>
      <c r="I1619" s="58" t="s">
        <v>1583</v>
      </c>
      <c r="J1619" s="58" t="s">
        <v>1594</v>
      </c>
      <c r="K1619" s="60">
        <v>45084</v>
      </c>
      <c r="L1619" s="58" t="s">
        <v>24</v>
      </c>
      <c r="M1619" s="60">
        <v>45134</v>
      </c>
      <c r="N1619" s="58" t="s">
        <v>1668</v>
      </c>
      <c r="O1619" s="58">
        <v>3100</v>
      </c>
      <c r="P1619" s="58">
        <v>50</v>
      </c>
      <c r="Q1619" s="59" t="s">
        <v>1618</v>
      </c>
      <c r="R1619" s="58">
        <v>2023</v>
      </c>
      <c r="S1619" s="58">
        <v>7</v>
      </c>
    </row>
    <row r="1620" spans="1:19" x14ac:dyDescent="0.25">
      <c r="A1620" s="58">
        <v>2163</v>
      </c>
      <c r="B1620" s="58" t="s">
        <v>796</v>
      </c>
      <c r="C1620" s="58" t="s">
        <v>28</v>
      </c>
      <c r="D1620" s="60">
        <v>33357</v>
      </c>
      <c r="E1620" s="58">
        <v>35</v>
      </c>
      <c r="F1620" s="58" t="s">
        <v>14</v>
      </c>
      <c r="G1620" s="58" t="s">
        <v>19</v>
      </c>
      <c r="H1620" s="58">
        <v>5</v>
      </c>
      <c r="I1620" s="58" t="s">
        <v>1586</v>
      </c>
      <c r="J1620" s="58" t="s">
        <v>1594</v>
      </c>
      <c r="K1620" s="60">
        <v>45065</v>
      </c>
      <c r="L1620" s="58" t="s">
        <v>24</v>
      </c>
      <c r="M1620" s="60">
        <v>45120</v>
      </c>
      <c r="N1620" s="58" t="s">
        <v>1668</v>
      </c>
      <c r="O1620" s="58">
        <v>3900</v>
      </c>
      <c r="P1620" s="58">
        <v>55</v>
      </c>
      <c r="Q1620" s="59" t="s">
        <v>1618</v>
      </c>
      <c r="R1620" s="58">
        <v>2023</v>
      </c>
      <c r="S1620" s="58">
        <v>7</v>
      </c>
    </row>
    <row r="1621" spans="1:19" x14ac:dyDescent="0.25">
      <c r="A1621" s="58">
        <v>2552</v>
      </c>
      <c r="B1621" s="58" t="s">
        <v>1324</v>
      </c>
      <c r="C1621" s="58" t="s">
        <v>28</v>
      </c>
      <c r="D1621" s="60">
        <v>31504</v>
      </c>
      <c r="E1621" s="58">
        <v>40</v>
      </c>
      <c r="F1621" s="58" t="s">
        <v>14</v>
      </c>
      <c r="G1621" s="58" t="s">
        <v>21</v>
      </c>
      <c r="H1621" s="58">
        <v>17</v>
      </c>
      <c r="I1621" s="58" t="s">
        <v>1580</v>
      </c>
      <c r="J1621" s="58" t="s">
        <v>1594</v>
      </c>
      <c r="K1621" s="60">
        <v>45070</v>
      </c>
      <c r="L1621" s="58" t="s">
        <v>24</v>
      </c>
      <c r="M1621" s="60">
        <v>45121</v>
      </c>
      <c r="N1621" s="58" t="s">
        <v>1668</v>
      </c>
      <c r="O1621" s="58">
        <v>2700</v>
      </c>
      <c r="P1621" s="58">
        <v>51</v>
      </c>
      <c r="Q1621" s="59" t="s">
        <v>1618</v>
      </c>
      <c r="R1621" s="58">
        <v>2023</v>
      </c>
      <c r="S1621" s="58">
        <v>7</v>
      </c>
    </row>
    <row r="1622" spans="1:19" x14ac:dyDescent="0.25">
      <c r="A1622" s="58">
        <v>2843</v>
      </c>
      <c r="B1622" s="58" t="s">
        <v>728</v>
      </c>
      <c r="C1622" s="58" t="s">
        <v>28</v>
      </c>
      <c r="D1622" s="60">
        <v>32491</v>
      </c>
      <c r="E1622" s="58">
        <v>37</v>
      </c>
      <c r="F1622" s="58" t="s">
        <v>14</v>
      </c>
      <c r="G1622" s="58" t="s">
        <v>18</v>
      </c>
      <c r="H1622" s="58">
        <v>3</v>
      </c>
      <c r="I1622" s="58" t="s">
        <v>1585</v>
      </c>
      <c r="J1622" s="58" t="s">
        <v>1594</v>
      </c>
      <c r="K1622" s="60">
        <v>45062</v>
      </c>
      <c r="L1622" s="58" t="s">
        <v>24</v>
      </c>
      <c r="M1622" s="60">
        <v>45112</v>
      </c>
      <c r="N1622" s="58" t="s">
        <v>1668</v>
      </c>
      <c r="O1622" s="58">
        <v>2300</v>
      </c>
      <c r="P1622" s="58">
        <v>50</v>
      </c>
      <c r="Q1622" s="59" t="s">
        <v>1618</v>
      </c>
      <c r="R1622" s="58">
        <v>2023</v>
      </c>
      <c r="S1622" s="58">
        <v>7</v>
      </c>
    </row>
    <row r="1623" spans="1:19" x14ac:dyDescent="0.25">
      <c r="A1623" s="58">
        <v>2933</v>
      </c>
      <c r="B1623" s="58" t="s">
        <v>1096</v>
      </c>
      <c r="C1623" s="58" t="s">
        <v>28</v>
      </c>
      <c r="D1623" s="60">
        <v>33364</v>
      </c>
      <c r="E1623" s="58">
        <v>35</v>
      </c>
      <c r="F1623" s="58" t="s">
        <v>14</v>
      </c>
      <c r="G1623" s="58" t="s">
        <v>19</v>
      </c>
      <c r="H1623" s="58">
        <v>17</v>
      </c>
      <c r="I1623" s="58" t="s">
        <v>1588</v>
      </c>
      <c r="J1623" s="58" t="s">
        <v>1594</v>
      </c>
      <c r="K1623" s="60">
        <v>45434</v>
      </c>
      <c r="L1623" s="58" t="s">
        <v>24</v>
      </c>
      <c r="M1623" s="60">
        <v>45479</v>
      </c>
      <c r="N1623" s="58" t="s">
        <v>1668</v>
      </c>
      <c r="O1623" s="58">
        <v>3700</v>
      </c>
      <c r="P1623" s="58">
        <v>45</v>
      </c>
      <c r="Q1623" s="59" t="s">
        <v>1618</v>
      </c>
      <c r="R1623" s="58">
        <v>2024</v>
      </c>
      <c r="S1623" s="58">
        <v>7</v>
      </c>
    </row>
    <row r="1624" spans="1:19" x14ac:dyDescent="0.25">
      <c r="A1624" s="58">
        <v>2944</v>
      </c>
      <c r="B1624" s="58" t="s">
        <v>195</v>
      </c>
      <c r="C1624" s="58" t="s">
        <v>28</v>
      </c>
      <c r="D1624" s="60">
        <v>32265</v>
      </c>
      <c r="E1624" s="58">
        <v>38</v>
      </c>
      <c r="F1624" s="58" t="s">
        <v>14</v>
      </c>
      <c r="G1624" s="58" t="s">
        <v>19</v>
      </c>
      <c r="H1624" s="58">
        <v>18</v>
      </c>
      <c r="I1624" s="58" t="s">
        <v>1580</v>
      </c>
      <c r="J1624" s="58" t="s">
        <v>1594</v>
      </c>
      <c r="K1624" s="60">
        <v>45073</v>
      </c>
      <c r="L1624" s="58" t="s">
        <v>24</v>
      </c>
      <c r="M1624" s="60">
        <v>45123</v>
      </c>
      <c r="N1624" s="58" t="s">
        <v>1668</v>
      </c>
      <c r="O1624" s="58">
        <v>3500</v>
      </c>
      <c r="P1624" s="58">
        <v>50</v>
      </c>
      <c r="Q1624" s="59" t="s">
        <v>1618</v>
      </c>
      <c r="R1624" s="58">
        <v>2023</v>
      </c>
      <c r="S1624" s="58">
        <v>7</v>
      </c>
    </row>
    <row r="1625" spans="1:19" x14ac:dyDescent="0.25">
      <c r="A1625" s="58">
        <v>2990</v>
      </c>
      <c r="B1625" s="58" t="s">
        <v>380</v>
      </c>
      <c r="C1625" s="58" t="s">
        <v>28</v>
      </c>
      <c r="D1625" s="60">
        <v>31678</v>
      </c>
      <c r="E1625" s="58">
        <v>39</v>
      </c>
      <c r="F1625" s="58" t="s">
        <v>14</v>
      </c>
      <c r="G1625" s="58" t="s">
        <v>18</v>
      </c>
      <c r="H1625" s="58">
        <v>16</v>
      </c>
      <c r="I1625" s="58" t="s">
        <v>1584</v>
      </c>
      <c r="J1625" s="58" t="s">
        <v>1594</v>
      </c>
      <c r="K1625" s="60">
        <v>45077</v>
      </c>
      <c r="L1625" s="58" t="s">
        <v>24</v>
      </c>
      <c r="M1625" s="60">
        <v>45117</v>
      </c>
      <c r="N1625" s="58" t="s">
        <v>1668</v>
      </c>
      <c r="O1625" s="58">
        <v>3900</v>
      </c>
      <c r="P1625" s="58">
        <v>40</v>
      </c>
      <c r="Q1625" s="59" t="s">
        <v>1618</v>
      </c>
      <c r="R1625" s="58">
        <v>2023</v>
      </c>
      <c r="S1625" s="58">
        <v>7</v>
      </c>
    </row>
    <row r="1626" spans="1:19" x14ac:dyDescent="0.25">
      <c r="A1626" s="58">
        <v>3091</v>
      </c>
      <c r="B1626" s="58" t="s">
        <v>913</v>
      </c>
      <c r="C1626" s="58" t="s">
        <v>28</v>
      </c>
      <c r="D1626" s="60">
        <v>32927</v>
      </c>
      <c r="E1626" s="58">
        <v>36</v>
      </c>
      <c r="F1626" s="58" t="s">
        <v>14</v>
      </c>
      <c r="G1626" s="58" t="s">
        <v>21</v>
      </c>
      <c r="H1626" s="58">
        <v>8</v>
      </c>
      <c r="I1626" s="58" t="s">
        <v>1581</v>
      </c>
      <c r="J1626" s="58" t="s">
        <v>1594</v>
      </c>
      <c r="K1626" s="60">
        <v>45428</v>
      </c>
      <c r="L1626" s="58" t="s">
        <v>24</v>
      </c>
      <c r="M1626" s="60">
        <v>45483</v>
      </c>
      <c r="N1626" s="58" t="s">
        <v>1668</v>
      </c>
      <c r="O1626" s="58">
        <v>3500</v>
      </c>
      <c r="P1626" s="58">
        <v>55</v>
      </c>
      <c r="Q1626" s="59" t="s">
        <v>1618</v>
      </c>
      <c r="R1626" s="58">
        <v>2024</v>
      </c>
      <c r="S1626" s="58">
        <v>7</v>
      </c>
    </row>
    <row r="1627" spans="1:19" x14ac:dyDescent="0.25">
      <c r="A1627" s="58">
        <v>3211</v>
      </c>
      <c r="B1627" s="58" t="s">
        <v>396</v>
      </c>
      <c r="C1627" s="58" t="s">
        <v>28</v>
      </c>
      <c r="D1627" s="60">
        <v>34537</v>
      </c>
      <c r="E1627" s="58">
        <v>32</v>
      </c>
      <c r="F1627" s="58" t="s">
        <v>14</v>
      </c>
      <c r="G1627" s="58" t="s">
        <v>19</v>
      </c>
      <c r="H1627" s="58">
        <v>0</v>
      </c>
      <c r="I1627" s="58" t="s">
        <v>1584</v>
      </c>
      <c r="J1627" s="58" t="s">
        <v>1594</v>
      </c>
      <c r="K1627" s="60">
        <v>45073</v>
      </c>
      <c r="L1627" s="58" t="s">
        <v>24</v>
      </c>
      <c r="M1627" s="60">
        <v>45122</v>
      </c>
      <c r="N1627" s="58" t="s">
        <v>1668</v>
      </c>
      <c r="O1627" s="58">
        <v>2600</v>
      </c>
      <c r="P1627" s="58">
        <v>49</v>
      </c>
      <c r="Q1627" s="59" t="s">
        <v>1618</v>
      </c>
      <c r="R1627" s="58">
        <v>2023</v>
      </c>
      <c r="S1627" s="58">
        <v>7</v>
      </c>
    </row>
    <row r="1628" spans="1:19" x14ac:dyDescent="0.25">
      <c r="A1628" s="58">
        <v>3236</v>
      </c>
      <c r="B1628" s="58" t="s">
        <v>680</v>
      </c>
      <c r="C1628" s="58" t="s">
        <v>28</v>
      </c>
      <c r="D1628" s="60">
        <v>31209</v>
      </c>
      <c r="E1628" s="58">
        <v>41</v>
      </c>
      <c r="F1628" s="58" t="s">
        <v>14</v>
      </c>
      <c r="G1628" s="58" t="s">
        <v>15</v>
      </c>
      <c r="H1628" s="58">
        <v>17</v>
      </c>
      <c r="I1628" s="58" t="s">
        <v>1575</v>
      </c>
      <c r="J1628" s="58" t="s">
        <v>1594</v>
      </c>
      <c r="K1628" s="60">
        <v>45460</v>
      </c>
      <c r="L1628" s="58" t="s">
        <v>24</v>
      </c>
      <c r="M1628" s="60">
        <v>45493</v>
      </c>
      <c r="N1628" s="58" t="s">
        <v>1668</v>
      </c>
      <c r="O1628" s="58">
        <v>2500</v>
      </c>
      <c r="P1628" s="58">
        <v>33</v>
      </c>
      <c r="Q1628" s="59" t="s">
        <v>1618</v>
      </c>
      <c r="R1628" s="58">
        <v>2024</v>
      </c>
      <c r="S1628" s="58">
        <v>7</v>
      </c>
    </row>
    <row r="1629" spans="1:19" x14ac:dyDescent="0.25">
      <c r="A1629" s="58">
        <v>3241</v>
      </c>
      <c r="B1629" s="58" t="s">
        <v>1105</v>
      </c>
      <c r="C1629" s="58" t="s">
        <v>28</v>
      </c>
      <c r="D1629" s="60">
        <v>33217</v>
      </c>
      <c r="E1629" s="58">
        <v>35</v>
      </c>
      <c r="F1629" s="58" t="s">
        <v>14</v>
      </c>
      <c r="G1629" s="58" t="s">
        <v>18</v>
      </c>
      <c r="H1629" s="58">
        <v>1</v>
      </c>
      <c r="I1629" s="58" t="s">
        <v>1583</v>
      </c>
      <c r="J1629" s="58" t="s">
        <v>1594</v>
      </c>
      <c r="K1629" s="60">
        <v>45092</v>
      </c>
      <c r="L1629" s="58" t="s">
        <v>24</v>
      </c>
      <c r="M1629" s="60">
        <v>45126</v>
      </c>
      <c r="N1629" s="58" t="s">
        <v>1668</v>
      </c>
      <c r="O1629" s="58">
        <v>2800</v>
      </c>
      <c r="P1629" s="58">
        <v>34</v>
      </c>
      <c r="Q1629" s="59" t="s">
        <v>1618</v>
      </c>
      <c r="R1629" s="58">
        <v>2023</v>
      </c>
      <c r="S1629" s="58">
        <v>7</v>
      </c>
    </row>
    <row r="1630" spans="1:19" x14ac:dyDescent="0.25">
      <c r="A1630" s="58">
        <v>3540</v>
      </c>
      <c r="B1630" s="58" t="s">
        <v>604</v>
      </c>
      <c r="C1630" s="58" t="s">
        <v>28</v>
      </c>
      <c r="D1630" s="60">
        <v>33656</v>
      </c>
      <c r="E1630" s="58">
        <v>34</v>
      </c>
      <c r="F1630" s="58" t="s">
        <v>14</v>
      </c>
      <c r="G1630" s="58" t="s">
        <v>21</v>
      </c>
      <c r="H1630" s="58">
        <v>5</v>
      </c>
      <c r="I1630" s="58" t="s">
        <v>1585</v>
      </c>
      <c r="J1630" s="58" t="s">
        <v>1594</v>
      </c>
      <c r="K1630" s="60">
        <v>45071</v>
      </c>
      <c r="L1630" s="58" t="s">
        <v>24</v>
      </c>
      <c r="M1630" s="60">
        <v>45117</v>
      </c>
      <c r="N1630" s="58" t="s">
        <v>1668</v>
      </c>
      <c r="O1630" s="58">
        <v>2300</v>
      </c>
      <c r="P1630" s="58">
        <v>46</v>
      </c>
      <c r="Q1630" s="59" t="s">
        <v>1618</v>
      </c>
      <c r="R1630" s="58">
        <v>2023</v>
      </c>
      <c r="S1630" s="58">
        <v>7</v>
      </c>
    </row>
    <row r="1631" spans="1:19" x14ac:dyDescent="0.25">
      <c r="A1631" s="58">
        <v>3881</v>
      </c>
      <c r="B1631" s="58" t="s">
        <v>120</v>
      </c>
      <c r="C1631" s="58" t="s">
        <v>28</v>
      </c>
      <c r="D1631" s="60">
        <v>32433</v>
      </c>
      <c r="E1631" s="58">
        <v>37</v>
      </c>
      <c r="F1631" s="58" t="s">
        <v>14</v>
      </c>
      <c r="G1631" s="58" t="s">
        <v>18</v>
      </c>
      <c r="H1631" s="58">
        <v>3</v>
      </c>
      <c r="I1631" s="58" t="s">
        <v>1581</v>
      </c>
      <c r="J1631" s="58" t="s">
        <v>1594</v>
      </c>
      <c r="K1631" s="60">
        <v>45080</v>
      </c>
      <c r="L1631" s="58" t="s">
        <v>24</v>
      </c>
      <c r="M1631" s="60">
        <v>45123</v>
      </c>
      <c r="N1631" s="58" t="s">
        <v>1668</v>
      </c>
      <c r="O1631" s="58">
        <v>3900</v>
      </c>
      <c r="P1631" s="58">
        <v>43</v>
      </c>
      <c r="Q1631" s="59" t="s">
        <v>1618</v>
      </c>
      <c r="R1631" s="58">
        <v>2023</v>
      </c>
      <c r="S1631" s="58">
        <v>7</v>
      </c>
    </row>
    <row r="1632" spans="1:19" x14ac:dyDescent="0.25">
      <c r="A1632" s="58">
        <v>1226</v>
      </c>
      <c r="B1632" s="58" t="s">
        <v>1568</v>
      </c>
      <c r="C1632" s="58" t="s">
        <v>28</v>
      </c>
      <c r="D1632" s="60">
        <v>37587</v>
      </c>
      <c r="E1632" s="58">
        <v>23</v>
      </c>
      <c r="F1632" s="58" t="s">
        <v>1591</v>
      </c>
      <c r="G1632" s="58" t="s">
        <v>15</v>
      </c>
      <c r="H1632" s="58">
        <v>12</v>
      </c>
      <c r="I1632" s="58" t="s">
        <v>1583</v>
      </c>
      <c r="J1632" s="58" t="s">
        <v>1594</v>
      </c>
      <c r="K1632" s="60">
        <v>45467</v>
      </c>
      <c r="L1632" s="58" t="s">
        <v>24</v>
      </c>
      <c r="M1632" s="60">
        <v>45504</v>
      </c>
      <c r="N1632" s="58" t="s">
        <v>1668</v>
      </c>
      <c r="O1632" s="58">
        <v>2900</v>
      </c>
      <c r="P1632" s="58">
        <v>37</v>
      </c>
      <c r="Q1632" s="59" t="s">
        <v>1618</v>
      </c>
      <c r="R1632" s="58">
        <v>2024</v>
      </c>
      <c r="S1632" s="58">
        <v>7</v>
      </c>
    </row>
    <row r="1633" spans="1:19" x14ac:dyDescent="0.25">
      <c r="A1633" s="58">
        <v>1410</v>
      </c>
      <c r="B1633" s="58" t="s">
        <v>1058</v>
      </c>
      <c r="C1633" s="58" t="s">
        <v>28</v>
      </c>
      <c r="D1633" s="60">
        <v>34867</v>
      </c>
      <c r="E1633" s="58">
        <v>31</v>
      </c>
      <c r="F1633" s="58" t="s">
        <v>1591</v>
      </c>
      <c r="G1633" s="58" t="s">
        <v>15</v>
      </c>
      <c r="H1633" s="58">
        <v>14</v>
      </c>
      <c r="I1633" s="58" t="s">
        <v>1584</v>
      </c>
      <c r="J1633" s="58" t="s">
        <v>1594</v>
      </c>
      <c r="K1633" s="60">
        <v>45087</v>
      </c>
      <c r="L1633" s="58" t="s">
        <v>24</v>
      </c>
      <c r="M1633" s="60">
        <v>45127</v>
      </c>
      <c r="N1633" s="58" t="s">
        <v>1668</v>
      </c>
      <c r="O1633" s="58">
        <v>2900</v>
      </c>
      <c r="P1633" s="58">
        <v>40</v>
      </c>
      <c r="Q1633" s="59" t="s">
        <v>1618</v>
      </c>
      <c r="R1633" s="58">
        <v>2023</v>
      </c>
      <c r="S1633" s="58">
        <v>7</v>
      </c>
    </row>
    <row r="1634" spans="1:19" x14ac:dyDescent="0.25">
      <c r="A1634" s="58">
        <v>2517</v>
      </c>
      <c r="B1634" s="58" t="s">
        <v>1088</v>
      </c>
      <c r="C1634" s="58" t="s">
        <v>28</v>
      </c>
      <c r="D1634" s="60">
        <v>38343</v>
      </c>
      <c r="E1634" s="58">
        <v>21</v>
      </c>
      <c r="F1634" s="58" t="s">
        <v>1591</v>
      </c>
      <c r="G1634" s="58" t="s">
        <v>15</v>
      </c>
      <c r="H1634" s="58">
        <v>7</v>
      </c>
      <c r="I1634" s="58" t="s">
        <v>1576</v>
      </c>
      <c r="J1634" s="58" t="s">
        <v>1594</v>
      </c>
      <c r="K1634" s="60">
        <v>45450</v>
      </c>
      <c r="L1634" s="58" t="s">
        <v>24</v>
      </c>
      <c r="M1634" s="60">
        <v>45493</v>
      </c>
      <c r="N1634" s="58" t="s">
        <v>1668</v>
      </c>
      <c r="O1634" s="58">
        <v>3000</v>
      </c>
      <c r="P1634" s="58">
        <v>43</v>
      </c>
      <c r="Q1634" s="59" t="s">
        <v>1618</v>
      </c>
      <c r="R1634" s="58">
        <v>2024</v>
      </c>
      <c r="S1634" s="58">
        <v>7</v>
      </c>
    </row>
    <row r="1635" spans="1:19" x14ac:dyDescent="0.25">
      <c r="A1635" s="58">
        <v>3910</v>
      </c>
      <c r="B1635" s="58" t="s">
        <v>775</v>
      </c>
      <c r="C1635" s="58" t="s">
        <v>28</v>
      </c>
      <c r="D1635" s="60">
        <v>35234</v>
      </c>
      <c r="E1635" s="58">
        <v>30</v>
      </c>
      <c r="F1635" s="58" t="s">
        <v>1591</v>
      </c>
      <c r="G1635" s="58" t="s">
        <v>19</v>
      </c>
      <c r="H1635" s="58">
        <v>20</v>
      </c>
      <c r="I1635" s="58" t="s">
        <v>1579</v>
      </c>
      <c r="J1635" s="58" t="s">
        <v>1594</v>
      </c>
      <c r="K1635" s="60">
        <v>45066</v>
      </c>
      <c r="L1635" s="58" t="s">
        <v>24</v>
      </c>
      <c r="M1635" s="60">
        <v>45112</v>
      </c>
      <c r="N1635" s="58" t="s">
        <v>1668</v>
      </c>
      <c r="O1635" s="58">
        <v>2400</v>
      </c>
      <c r="P1635" s="58">
        <v>46</v>
      </c>
      <c r="Q1635" s="59" t="s">
        <v>1618</v>
      </c>
      <c r="R1635" s="58">
        <v>2023</v>
      </c>
      <c r="S1635" s="58">
        <v>7</v>
      </c>
    </row>
    <row r="1636" spans="1:19" x14ac:dyDescent="0.25">
      <c r="A1636" s="58">
        <v>1500</v>
      </c>
      <c r="B1636" s="58" t="s">
        <v>1300</v>
      </c>
      <c r="C1636" s="58" t="s">
        <v>28</v>
      </c>
      <c r="D1636" s="60">
        <v>27654</v>
      </c>
      <c r="E1636" s="58">
        <v>50</v>
      </c>
      <c r="F1636" s="58" t="s">
        <v>31</v>
      </c>
      <c r="G1636" s="58" t="s">
        <v>15</v>
      </c>
      <c r="H1636" s="58">
        <v>10</v>
      </c>
      <c r="I1636" s="58" t="s">
        <v>1581</v>
      </c>
      <c r="J1636" s="58" t="s">
        <v>1594</v>
      </c>
      <c r="K1636" s="60">
        <v>45443</v>
      </c>
      <c r="L1636" s="58" t="s">
        <v>24</v>
      </c>
      <c r="M1636" s="60">
        <v>45474</v>
      </c>
      <c r="N1636" s="58" t="s">
        <v>1668</v>
      </c>
      <c r="O1636" s="58">
        <v>3100</v>
      </c>
      <c r="P1636" s="58">
        <v>31</v>
      </c>
      <c r="Q1636" s="59" t="s">
        <v>1618</v>
      </c>
      <c r="R1636" s="58">
        <v>2024</v>
      </c>
      <c r="S1636" s="58">
        <v>7</v>
      </c>
    </row>
    <row r="1637" spans="1:19" x14ac:dyDescent="0.25">
      <c r="A1637" s="58">
        <v>1802</v>
      </c>
      <c r="B1637" s="58" t="s">
        <v>1462</v>
      </c>
      <c r="C1637" s="58" t="s">
        <v>28</v>
      </c>
      <c r="D1637" s="60">
        <v>29614</v>
      </c>
      <c r="E1637" s="58">
        <v>45</v>
      </c>
      <c r="F1637" s="58" t="s">
        <v>31</v>
      </c>
      <c r="G1637" s="58" t="s">
        <v>15</v>
      </c>
      <c r="H1637" s="58">
        <v>20</v>
      </c>
      <c r="I1637" s="58" t="s">
        <v>1580</v>
      </c>
      <c r="J1637" s="58" t="s">
        <v>1594</v>
      </c>
      <c r="K1637" s="60">
        <v>45079</v>
      </c>
      <c r="L1637" s="58" t="s">
        <v>24</v>
      </c>
      <c r="M1637" s="60">
        <v>45126</v>
      </c>
      <c r="N1637" s="58" t="s">
        <v>1668</v>
      </c>
      <c r="O1637" s="58">
        <v>2600</v>
      </c>
      <c r="P1637" s="58">
        <v>47</v>
      </c>
      <c r="Q1637" s="59" t="s">
        <v>1618</v>
      </c>
      <c r="R1637" s="58">
        <v>2023</v>
      </c>
      <c r="S1637" s="58">
        <v>7</v>
      </c>
    </row>
    <row r="1638" spans="1:19" x14ac:dyDescent="0.25">
      <c r="A1638" s="58">
        <v>2460</v>
      </c>
      <c r="B1638" s="58" t="s">
        <v>875</v>
      </c>
      <c r="C1638" s="58" t="s">
        <v>28</v>
      </c>
      <c r="D1638" s="60">
        <v>29138</v>
      </c>
      <c r="E1638" s="58">
        <v>46</v>
      </c>
      <c r="F1638" s="58" t="s">
        <v>31</v>
      </c>
      <c r="G1638" s="58" t="s">
        <v>19</v>
      </c>
      <c r="H1638" s="58">
        <v>16</v>
      </c>
      <c r="I1638" s="58" t="s">
        <v>1583</v>
      </c>
      <c r="J1638" s="58" t="s">
        <v>1594</v>
      </c>
      <c r="K1638" s="60">
        <v>45456</v>
      </c>
      <c r="L1638" s="58" t="s">
        <v>24</v>
      </c>
      <c r="M1638" s="60">
        <v>45488</v>
      </c>
      <c r="N1638" s="58" t="s">
        <v>1668</v>
      </c>
      <c r="O1638" s="58">
        <v>3700</v>
      </c>
      <c r="P1638" s="58">
        <v>32</v>
      </c>
      <c r="Q1638" s="59" t="s">
        <v>1618</v>
      </c>
      <c r="R1638" s="58">
        <v>2024</v>
      </c>
      <c r="S1638" s="58">
        <v>7</v>
      </c>
    </row>
    <row r="1639" spans="1:19" x14ac:dyDescent="0.25">
      <c r="A1639" s="58">
        <v>3170</v>
      </c>
      <c r="B1639" s="58" t="s">
        <v>1103</v>
      </c>
      <c r="C1639" s="58" t="s">
        <v>28</v>
      </c>
      <c r="D1639" s="60">
        <v>28088</v>
      </c>
      <c r="E1639" s="58">
        <v>49</v>
      </c>
      <c r="F1639" s="58" t="s">
        <v>31</v>
      </c>
      <c r="G1639" s="58" t="s">
        <v>15</v>
      </c>
      <c r="H1639" s="58">
        <v>9</v>
      </c>
      <c r="I1639" s="58" t="s">
        <v>1583</v>
      </c>
      <c r="J1639" s="58" t="s">
        <v>1594</v>
      </c>
      <c r="K1639" s="60">
        <v>45061</v>
      </c>
      <c r="L1639" s="58" t="s">
        <v>24</v>
      </c>
      <c r="M1639" s="60">
        <v>45120</v>
      </c>
      <c r="N1639" s="58" t="s">
        <v>1668</v>
      </c>
      <c r="O1639" s="58">
        <v>2400</v>
      </c>
      <c r="P1639" s="58">
        <v>59</v>
      </c>
      <c r="Q1639" s="59" t="s">
        <v>1618</v>
      </c>
      <c r="R1639" s="58">
        <v>2023</v>
      </c>
      <c r="S1639" s="58">
        <v>7</v>
      </c>
    </row>
    <row r="1640" spans="1:19" x14ac:dyDescent="0.25">
      <c r="A1640" s="58">
        <v>3250</v>
      </c>
      <c r="B1640" s="58" t="s">
        <v>398</v>
      </c>
      <c r="C1640" s="58" t="s">
        <v>28</v>
      </c>
      <c r="D1640" s="60">
        <v>30889</v>
      </c>
      <c r="E1640" s="58">
        <v>42</v>
      </c>
      <c r="F1640" s="58" t="s">
        <v>31</v>
      </c>
      <c r="G1640" s="58" t="s">
        <v>15</v>
      </c>
      <c r="H1640" s="58">
        <v>4</v>
      </c>
      <c r="I1640" s="58" t="s">
        <v>1583</v>
      </c>
      <c r="J1640" s="58" t="s">
        <v>1594</v>
      </c>
      <c r="K1640" s="60">
        <v>45090</v>
      </c>
      <c r="L1640" s="58" t="s">
        <v>24</v>
      </c>
      <c r="M1640" s="60">
        <v>45121</v>
      </c>
      <c r="N1640" s="58" t="s">
        <v>1668</v>
      </c>
      <c r="O1640" s="58">
        <v>2300</v>
      </c>
      <c r="P1640" s="58">
        <v>31</v>
      </c>
      <c r="Q1640" s="59" t="s">
        <v>1618</v>
      </c>
      <c r="R1640" s="58">
        <v>2023</v>
      </c>
      <c r="S1640" s="58">
        <v>7</v>
      </c>
    </row>
    <row r="1641" spans="1:19" x14ac:dyDescent="0.25">
      <c r="A1641" s="58">
        <v>3309</v>
      </c>
      <c r="B1641" s="58" t="s">
        <v>402</v>
      </c>
      <c r="C1641" s="58" t="s">
        <v>28</v>
      </c>
      <c r="D1641" s="60">
        <v>27992</v>
      </c>
      <c r="E1641" s="58">
        <v>50</v>
      </c>
      <c r="F1641" s="58" t="s">
        <v>31</v>
      </c>
      <c r="G1641" s="58" t="s">
        <v>19</v>
      </c>
      <c r="H1641" s="58">
        <v>1</v>
      </c>
      <c r="I1641" s="58" t="s">
        <v>1585</v>
      </c>
      <c r="J1641" s="58" t="s">
        <v>1594</v>
      </c>
      <c r="K1641" s="60">
        <v>45096</v>
      </c>
      <c r="L1641" s="58" t="s">
        <v>24</v>
      </c>
      <c r="M1641" s="60">
        <v>45135</v>
      </c>
      <c r="N1641" s="58" t="s">
        <v>1668</v>
      </c>
      <c r="O1641" s="58">
        <v>2400</v>
      </c>
      <c r="P1641" s="58">
        <v>39</v>
      </c>
      <c r="Q1641" s="59" t="s">
        <v>1618</v>
      </c>
      <c r="R1641" s="58">
        <v>2023</v>
      </c>
      <c r="S1641" s="58">
        <v>7</v>
      </c>
    </row>
    <row r="1642" spans="1:19" x14ac:dyDescent="0.25">
      <c r="A1642" s="58">
        <v>3401</v>
      </c>
      <c r="B1642" s="58" t="s">
        <v>406</v>
      </c>
      <c r="C1642" s="58" t="s">
        <v>28</v>
      </c>
      <c r="D1642" s="60">
        <v>31056</v>
      </c>
      <c r="E1642" s="58">
        <v>41</v>
      </c>
      <c r="F1642" s="58" t="s">
        <v>31</v>
      </c>
      <c r="G1642" s="58" t="s">
        <v>19</v>
      </c>
      <c r="H1642" s="58">
        <v>9</v>
      </c>
      <c r="I1642" s="58" t="s">
        <v>1586</v>
      </c>
      <c r="J1642" s="58" t="s">
        <v>1594</v>
      </c>
      <c r="K1642" s="60">
        <v>45463</v>
      </c>
      <c r="L1642" s="58" t="s">
        <v>24</v>
      </c>
      <c r="M1642" s="60">
        <v>45499</v>
      </c>
      <c r="N1642" s="58" t="s">
        <v>1668</v>
      </c>
      <c r="O1642" s="58">
        <v>2300</v>
      </c>
      <c r="P1642" s="58">
        <v>36</v>
      </c>
      <c r="Q1642" s="59" t="s">
        <v>1618</v>
      </c>
      <c r="R1642" s="58">
        <v>2024</v>
      </c>
      <c r="S1642" s="58">
        <v>7</v>
      </c>
    </row>
    <row r="1643" spans="1:19" x14ac:dyDescent="0.25">
      <c r="A1643" s="58">
        <v>3538</v>
      </c>
      <c r="B1643" s="58" t="s">
        <v>1116</v>
      </c>
      <c r="C1643" s="58" t="s">
        <v>28</v>
      </c>
      <c r="D1643" s="60">
        <v>29999</v>
      </c>
      <c r="E1643" s="58">
        <v>44</v>
      </c>
      <c r="F1643" s="58" t="s">
        <v>31</v>
      </c>
      <c r="G1643" s="58" t="s">
        <v>21</v>
      </c>
      <c r="H1643" s="58">
        <v>14</v>
      </c>
      <c r="I1643" s="58" t="s">
        <v>1584</v>
      </c>
      <c r="J1643" s="58" t="s">
        <v>1594</v>
      </c>
      <c r="K1643" s="60">
        <v>45437</v>
      </c>
      <c r="L1643" s="58" t="s">
        <v>24</v>
      </c>
      <c r="M1643" s="60">
        <v>45487</v>
      </c>
      <c r="N1643" s="58" t="s">
        <v>1668</v>
      </c>
      <c r="O1643" s="58">
        <v>3400</v>
      </c>
      <c r="P1643" s="58">
        <v>50</v>
      </c>
      <c r="Q1643" s="59" t="s">
        <v>1618</v>
      </c>
      <c r="R1643" s="58">
        <v>2024</v>
      </c>
      <c r="S1643" s="58">
        <v>7</v>
      </c>
    </row>
    <row r="1644" spans="1:19" x14ac:dyDescent="0.25">
      <c r="A1644" s="58">
        <v>3556</v>
      </c>
      <c r="B1644" s="58" t="s">
        <v>694</v>
      </c>
      <c r="C1644" s="58" t="s">
        <v>28</v>
      </c>
      <c r="D1644" s="60">
        <v>27464</v>
      </c>
      <c r="E1644" s="58">
        <v>51</v>
      </c>
      <c r="F1644" s="58" t="s">
        <v>31</v>
      </c>
      <c r="G1644" s="58" t="s">
        <v>19</v>
      </c>
      <c r="H1644" s="58">
        <v>18</v>
      </c>
      <c r="I1644" s="58" t="s">
        <v>1586</v>
      </c>
      <c r="J1644" s="58" t="s">
        <v>1594</v>
      </c>
      <c r="K1644" s="60">
        <v>45062</v>
      </c>
      <c r="L1644" s="58" t="s">
        <v>24</v>
      </c>
      <c r="M1644" s="60">
        <v>45116</v>
      </c>
      <c r="N1644" s="58" t="s">
        <v>1668</v>
      </c>
      <c r="O1644" s="58">
        <v>2800</v>
      </c>
      <c r="P1644" s="58">
        <v>54</v>
      </c>
      <c r="Q1644" s="59" t="s">
        <v>1618</v>
      </c>
      <c r="R1644" s="58">
        <v>2023</v>
      </c>
      <c r="S1644" s="58">
        <v>7</v>
      </c>
    </row>
    <row r="1645" spans="1:19" x14ac:dyDescent="0.25">
      <c r="A1645" s="58">
        <v>3950</v>
      </c>
      <c r="B1645" s="58" t="s">
        <v>776</v>
      </c>
      <c r="C1645" s="58" t="s">
        <v>28</v>
      </c>
      <c r="D1645" s="60">
        <v>27507</v>
      </c>
      <c r="E1645" s="58">
        <v>51</v>
      </c>
      <c r="F1645" s="58" t="s">
        <v>31</v>
      </c>
      <c r="G1645" s="58" t="s">
        <v>21</v>
      </c>
      <c r="H1645" s="58">
        <v>0</v>
      </c>
      <c r="I1645" s="58" t="s">
        <v>1584</v>
      </c>
      <c r="J1645" s="58" t="s">
        <v>1594</v>
      </c>
      <c r="K1645" s="60">
        <v>45456</v>
      </c>
      <c r="L1645" s="58" t="s">
        <v>24</v>
      </c>
      <c r="M1645" s="60">
        <v>45502</v>
      </c>
      <c r="N1645" s="58" t="s">
        <v>1668</v>
      </c>
      <c r="O1645" s="58">
        <v>3600</v>
      </c>
      <c r="P1645" s="58">
        <v>46</v>
      </c>
      <c r="Q1645" s="59" t="s">
        <v>1618</v>
      </c>
      <c r="R1645" s="58">
        <v>2024</v>
      </c>
      <c r="S1645" s="58">
        <v>7</v>
      </c>
    </row>
    <row r="1646" spans="1:19" x14ac:dyDescent="0.25">
      <c r="A1646" s="58">
        <v>1519</v>
      </c>
      <c r="B1646" s="58" t="s">
        <v>784</v>
      </c>
      <c r="C1646" s="58" t="s">
        <v>28</v>
      </c>
      <c r="D1646" s="60">
        <v>36375</v>
      </c>
      <c r="E1646" s="58">
        <v>27</v>
      </c>
      <c r="F1646" s="58" t="s">
        <v>1591</v>
      </c>
      <c r="G1646" s="58" t="s">
        <v>15</v>
      </c>
      <c r="H1646" s="58">
        <v>10</v>
      </c>
      <c r="I1646" s="58" t="s">
        <v>1590</v>
      </c>
      <c r="J1646" s="58" t="s">
        <v>1594</v>
      </c>
      <c r="K1646" s="60">
        <v>45073</v>
      </c>
      <c r="L1646" s="58" t="s">
        <v>27</v>
      </c>
      <c r="M1646" s="60">
        <v>45125</v>
      </c>
      <c r="N1646" s="58" t="s">
        <v>1668</v>
      </c>
      <c r="O1646" s="58">
        <v>3000</v>
      </c>
      <c r="P1646" s="58">
        <v>52</v>
      </c>
      <c r="Q1646" s="59" t="s">
        <v>1618</v>
      </c>
      <c r="R1646" s="58">
        <v>2023</v>
      </c>
      <c r="S1646" s="58">
        <v>7</v>
      </c>
    </row>
    <row r="1647" spans="1:19" x14ac:dyDescent="0.25">
      <c r="A1647" s="58">
        <v>1559</v>
      </c>
      <c r="B1647" s="58" t="s">
        <v>207</v>
      </c>
      <c r="C1647" s="58" t="s">
        <v>28</v>
      </c>
      <c r="D1647" s="60">
        <v>37586</v>
      </c>
      <c r="E1647" s="58">
        <v>23</v>
      </c>
      <c r="F1647" s="58" t="s">
        <v>1591</v>
      </c>
      <c r="G1647" s="58" t="s">
        <v>18</v>
      </c>
      <c r="H1647" s="58">
        <v>2</v>
      </c>
      <c r="I1647" s="58" t="s">
        <v>1584</v>
      </c>
      <c r="J1647" s="58" t="s">
        <v>1594</v>
      </c>
      <c r="K1647" s="60">
        <v>45090</v>
      </c>
      <c r="L1647" s="58" t="s">
        <v>27</v>
      </c>
      <c r="M1647" s="60">
        <v>45138</v>
      </c>
      <c r="N1647" s="58" t="s">
        <v>1668</v>
      </c>
      <c r="O1647" s="58">
        <v>2400</v>
      </c>
      <c r="P1647" s="58">
        <v>48</v>
      </c>
      <c r="Q1647" s="59" t="s">
        <v>1618</v>
      </c>
      <c r="R1647" s="58">
        <v>2023</v>
      </c>
      <c r="S1647" s="58">
        <v>7</v>
      </c>
    </row>
    <row r="1648" spans="1:19" x14ac:dyDescent="0.25">
      <c r="A1648" s="58">
        <v>1917</v>
      </c>
      <c r="B1648" s="58" t="s">
        <v>268</v>
      </c>
      <c r="C1648" s="58" t="s">
        <v>28</v>
      </c>
      <c r="D1648" s="60">
        <v>35584</v>
      </c>
      <c r="E1648" s="58">
        <v>29</v>
      </c>
      <c r="F1648" s="58" t="s">
        <v>1591</v>
      </c>
      <c r="G1648" s="58" t="s">
        <v>18</v>
      </c>
      <c r="H1648" s="58">
        <v>16</v>
      </c>
      <c r="I1648" s="58" t="s">
        <v>1590</v>
      </c>
      <c r="J1648" s="58" t="s">
        <v>1594</v>
      </c>
      <c r="K1648" s="60">
        <v>45450</v>
      </c>
      <c r="L1648" s="58" t="s">
        <v>27</v>
      </c>
      <c r="M1648" s="60">
        <v>45486</v>
      </c>
      <c r="N1648" s="58" t="s">
        <v>1668</v>
      </c>
      <c r="O1648" s="58">
        <v>2500</v>
      </c>
      <c r="P1648" s="58">
        <v>36</v>
      </c>
      <c r="Q1648" s="59" t="s">
        <v>1618</v>
      </c>
      <c r="R1648" s="58">
        <v>2024</v>
      </c>
      <c r="S1648" s="58">
        <v>7</v>
      </c>
    </row>
    <row r="1649" spans="1:19" x14ac:dyDescent="0.25">
      <c r="A1649" s="58">
        <v>2426</v>
      </c>
      <c r="B1649" s="58" t="s">
        <v>591</v>
      </c>
      <c r="C1649" s="58" t="s">
        <v>28</v>
      </c>
      <c r="D1649" s="60">
        <v>35430</v>
      </c>
      <c r="E1649" s="58">
        <v>29</v>
      </c>
      <c r="F1649" s="58" t="s">
        <v>1591</v>
      </c>
      <c r="G1649" s="58" t="s">
        <v>18</v>
      </c>
      <c r="H1649" s="58">
        <v>3</v>
      </c>
      <c r="I1649" s="58" t="s">
        <v>1584</v>
      </c>
      <c r="J1649" s="58" t="s">
        <v>1594</v>
      </c>
      <c r="K1649" s="60">
        <v>45440</v>
      </c>
      <c r="L1649" s="58" t="s">
        <v>27</v>
      </c>
      <c r="M1649" s="60">
        <v>45499</v>
      </c>
      <c r="N1649" s="58" t="s">
        <v>1668</v>
      </c>
      <c r="O1649" s="58">
        <v>2000</v>
      </c>
      <c r="P1649" s="58">
        <v>59</v>
      </c>
      <c r="Q1649" s="59" t="s">
        <v>1618</v>
      </c>
      <c r="R1649" s="58">
        <v>2024</v>
      </c>
      <c r="S1649" s="58">
        <v>7</v>
      </c>
    </row>
    <row r="1650" spans="1:19" x14ac:dyDescent="0.25">
      <c r="A1650" s="58">
        <v>2466</v>
      </c>
      <c r="B1650" s="58" t="s">
        <v>818</v>
      </c>
      <c r="C1650" s="58" t="s">
        <v>28</v>
      </c>
      <c r="D1650" s="60">
        <v>35998</v>
      </c>
      <c r="E1650" s="58">
        <v>28</v>
      </c>
      <c r="F1650" s="58" t="s">
        <v>1591</v>
      </c>
      <c r="G1650" s="58" t="s">
        <v>19</v>
      </c>
      <c r="H1650" s="58">
        <v>19</v>
      </c>
      <c r="I1650" s="58" t="s">
        <v>1588</v>
      </c>
      <c r="J1650" s="58" t="s">
        <v>1594</v>
      </c>
      <c r="K1650" s="60">
        <v>45425</v>
      </c>
      <c r="L1650" s="58" t="s">
        <v>27</v>
      </c>
      <c r="M1650" s="60">
        <v>45480</v>
      </c>
      <c r="N1650" s="58" t="s">
        <v>1668</v>
      </c>
      <c r="O1650" s="58">
        <v>2600</v>
      </c>
      <c r="P1650" s="58">
        <v>55</v>
      </c>
      <c r="Q1650" s="59" t="s">
        <v>1618</v>
      </c>
      <c r="R1650" s="58">
        <v>2024</v>
      </c>
      <c r="S1650" s="58">
        <v>7</v>
      </c>
    </row>
    <row r="1651" spans="1:19" x14ac:dyDescent="0.25">
      <c r="A1651" s="58">
        <v>2524</v>
      </c>
      <c r="B1651" s="58" t="s">
        <v>597</v>
      </c>
      <c r="C1651" s="58" t="s">
        <v>28</v>
      </c>
      <c r="D1651" s="60">
        <v>35578</v>
      </c>
      <c r="E1651" s="58">
        <v>29</v>
      </c>
      <c r="F1651" s="58" t="s">
        <v>1591</v>
      </c>
      <c r="G1651" s="58" t="s">
        <v>19</v>
      </c>
      <c r="H1651" s="58">
        <v>5</v>
      </c>
      <c r="I1651" s="58" t="s">
        <v>1585</v>
      </c>
      <c r="J1651" s="58" t="s">
        <v>1594</v>
      </c>
      <c r="K1651" s="60">
        <v>45089</v>
      </c>
      <c r="L1651" s="58" t="s">
        <v>27</v>
      </c>
      <c r="M1651" s="60">
        <v>45128</v>
      </c>
      <c r="N1651" s="58" t="s">
        <v>1668</v>
      </c>
      <c r="O1651" s="58">
        <v>3600</v>
      </c>
      <c r="P1651" s="58">
        <v>39</v>
      </c>
      <c r="Q1651" s="59" t="s">
        <v>1618</v>
      </c>
      <c r="R1651" s="58">
        <v>2023</v>
      </c>
      <c r="S1651" s="58">
        <v>7</v>
      </c>
    </row>
    <row r="1652" spans="1:19" x14ac:dyDescent="0.25">
      <c r="A1652" s="58">
        <v>2921</v>
      </c>
      <c r="B1652" s="58" t="s">
        <v>623</v>
      </c>
      <c r="C1652" s="58" t="s">
        <v>28</v>
      </c>
      <c r="D1652" s="60">
        <v>36005</v>
      </c>
      <c r="E1652" s="58">
        <v>28</v>
      </c>
      <c r="F1652" s="58" t="s">
        <v>1591</v>
      </c>
      <c r="G1652" s="58" t="s">
        <v>15</v>
      </c>
      <c r="H1652" s="58">
        <v>3</v>
      </c>
      <c r="I1652" s="58" t="s">
        <v>1576</v>
      </c>
      <c r="J1652" s="58" t="s">
        <v>1594</v>
      </c>
      <c r="K1652" s="60">
        <v>45439</v>
      </c>
      <c r="L1652" s="58" t="s">
        <v>27</v>
      </c>
      <c r="M1652" s="60">
        <v>45474</v>
      </c>
      <c r="N1652" s="58" t="s">
        <v>1668</v>
      </c>
      <c r="O1652" s="58">
        <v>2700</v>
      </c>
      <c r="P1652" s="58">
        <v>35</v>
      </c>
      <c r="Q1652" s="59" t="s">
        <v>1618</v>
      </c>
      <c r="R1652" s="58">
        <v>2024</v>
      </c>
      <c r="S1652" s="58">
        <v>7</v>
      </c>
    </row>
    <row r="1653" spans="1:19" x14ac:dyDescent="0.25">
      <c r="A1653" s="58">
        <v>3474</v>
      </c>
      <c r="B1653" s="58" t="s">
        <v>657</v>
      </c>
      <c r="C1653" s="58" t="s">
        <v>28</v>
      </c>
      <c r="D1653" s="60">
        <v>35719</v>
      </c>
      <c r="E1653" s="58">
        <v>28</v>
      </c>
      <c r="F1653" s="58" t="s">
        <v>1591</v>
      </c>
      <c r="G1653" s="58" t="s">
        <v>19</v>
      </c>
      <c r="H1653" s="58">
        <v>9</v>
      </c>
      <c r="I1653" s="58" t="s">
        <v>1582</v>
      </c>
      <c r="J1653" s="58" t="s">
        <v>1594</v>
      </c>
      <c r="K1653" s="60">
        <v>45462</v>
      </c>
      <c r="L1653" s="58" t="s">
        <v>27</v>
      </c>
      <c r="M1653" s="60">
        <v>45493</v>
      </c>
      <c r="N1653" s="58" t="s">
        <v>1668</v>
      </c>
      <c r="O1653" s="58">
        <v>2300</v>
      </c>
      <c r="P1653" s="58">
        <v>31</v>
      </c>
      <c r="Q1653" s="59" t="s">
        <v>1618</v>
      </c>
      <c r="R1653" s="58">
        <v>2024</v>
      </c>
      <c r="S1653" s="58">
        <v>7</v>
      </c>
    </row>
    <row r="1654" spans="1:19" x14ac:dyDescent="0.25">
      <c r="A1654" s="58">
        <v>3481</v>
      </c>
      <c r="B1654" s="58" t="s">
        <v>861</v>
      </c>
      <c r="C1654" s="58" t="s">
        <v>28</v>
      </c>
      <c r="D1654" s="60">
        <v>36375</v>
      </c>
      <c r="E1654" s="58">
        <v>27</v>
      </c>
      <c r="F1654" s="58" t="s">
        <v>1591</v>
      </c>
      <c r="G1654" s="58" t="s">
        <v>21</v>
      </c>
      <c r="H1654" s="58">
        <v>4</v>
      </c>
      <c r="I1654" s="58" t="s">
        <v>1586</v>
      </c>
      <c r="J1654" s="58" t="s">
        <v>1594</v>
      </c>
      <c r="K1654" s="60">
        <v>45451</v>
      </c>
      <c r="L1654" s="58" t="s">
        <v>27</v>
      </c>
      <c r="M1654" s="60">
        <v>45493</v>
      </c>
      <c r="N1654" s="58" t="s">
        <v>1668</v>
      </c>
      <c r="O1654" s="58">
        <v>3200</v>
      </c>
      <c r="P1654" s="58">
        <v>42</v>
      </c>
      <c r="Q1654" s="59" t="s">
        <v>1618</v>
      </c>
      <c r="R1654" s="58">
        <v>2024</v>
      </c>
      <c r="S1654" s="58">
        <v>7</v>
      </c>
    </row>
    <row r="1655" spans="1:19" x14ac:dyDescent="0.25">
      <c r="A1655" s="58">
        <v>3070</v>
      </c>
      <c r="B1655" s="58" t="s">
        <v>1329</v>
      </c>
      <c r="C1655" s="58" t="s">
        <v>28</v>
      </c>
      <c r="D1655" s="60">
        <v>29250</v>
      </c>
      <c r="E1655" s="58">
        <v>46</v>
      </c>
      <c r="F1655" s="58" t="s">
        <v>31</v>
      </c>
      <c r="G1655" s="58" t="s">
        <v>18</v>
      </c>
      <c r="H1655" s="58">
        <v>18</v>
      </c>
      <c r="I1655" s="58" t="s">
        <v>1588</v>
      </c>
      <c r="J1655" s="58" t="s">
        <v>1594</v>
      </c>
      <c r="K1655" s="60">
        <v>45092</v>
      </c>
      <c r="L1655" s="58" t="s">
        <v>27</v>
      </c>
      <c r="M1655" s="60">
        <v>45123</v>
      </c>
      <c r="N1655" s="58" t="s">
        <v>1668</v>
      </c>
      <c r="O1655" s="58">
        <v>3600</v>
      </c>
      <c r="P1655" s="58">
        <v>31</v>
      </c>
      <c r="Q1655" s="59" t="s">
        <v>1618</v>
      </c>
      <c r="R1655" s="58">
        <v>2023</v>
      </c>
      <c r="S1655" s="58">
        <v>7</v>
      </c>
    </row>
    <row r="1656" spans="1:19" x14ac:dyDescent="0.25">
      <c r="A1656" s="58">
        <v>3185</v>
      </c>
      <c r="B1656" s="58" t="s">
        <v>850</v>
      </c>
      <c r="C1656" s="58" t="s">
        <v>28</v>
      </c>
      <c r="D1656" s="60">
        <v>28923</v>
      </c>
      <c r="E1656" s="58">
        <v>47</v>
      </c>
      <c r="F1656" s="58" t="s">
        <v>31</v>
      </c>
      <c r="G1656" s="58" t="s">
        <v>19</v>
      </c>
      <c r="H1656" s="58">
        <v>2</v>
      </c>
      <c r="I1656" s="58" t="s">
        <v>1575</v>
      </c>
      <c r="J1656" s="58" t="s">
        <v>1594</v>
      </c>
      <c r="K1656" s="60">
        <v>45072</v>
      </c>
      <c r="L1656" s="58" t="s">
        <v>27</v>
      </c>
      <c r="M1656" s="60">
        <v>45131</v>
      </c>
      <c r="N1656" s="58" t="s">
        <v>1668</v>
      </c>
      <c r="O1656" s="58">
        <v>3900</v>
      </c>
      <c r="P1656" s="58">
        <v>59</v>
      </c>
      <c r="Q1656" s="59" t="s">
        <v>1618</v>
      </c>
      <c r="R1656" s="58">
        <v>2023</v>
      </c>
      <c r="S1656" s="58">
        <v>7</v>
      </c>
    </row>
    <row r="1657" spans="1:19" x14ac:dyDescent="0.25">
      <c r="A1657" s="58">
        <v>3202</v>
      </c>
      <c r="B1657" s="58" t="s">
        <v>852</v>
      </c>
      <c r="C1657" s="58" t="s">
        <v>28</v>
      </c>
      <c r="D1657" s="60">
        <v>30773</v>
      </c>
      <c r="E1657" s="58">
        <v>42</v>
      </c>
      <c r="F1657" s="58" t="s">
        <v>31</v>
      </c>
      <c r="G1657" s="58" t="s">
        <v>21</v>
      </c>
      <c r="H1657" s="58">
        <v>16</v>
      </c>
      <c r="I1657" s="58" t="s">
        <v>1589</v>
      </c>
      <c r="J1657" s="58" t="s">
        <v>1594</v>
      </c>
      <c r="K1657" s="60">
        <v>45446</v>
      </c>
      <c r="L1657" s="58" t="s">
        <v>27</v>
      </c>
      <c r="M1657" s="60">
        <v>45498</v>
      </c>
      <c r="N1657" s="58" t="s">
        <v>1668</v>
      </c>
      <c r="O1657" s="58">
        <v>2300</v>
      </c>
      <c r="P1657" s="58">
        <v>52</v>
      </c>
      <c r="Q1657" s="59" t="s">
        <v>1618</v>
      </c>
      <c r="R1657" s="58">
        <v>2024</v>
      </c>
      <c r="S1657" s="58">
        <v>7</v>
      </c>
    </row>
    <row r="1658" spans="1:19" x14ac:dyDescent="0.25">
      <c r="A1658" s="58">
        <v>3723</v>
      </c>
      <c r="B1658" s="58" t="s">
        <v>1386</v>
      </c>
      <c r="C1658" s="58" t="s">
        <v>28</v>
      </c>
      <c r="D1658" s="60">
        <v>30743</v>
      </c>
      <c r="E1658" s="58">
        <v>42</v>
      </c>
      <c r="F1658" s="58" t="s">
        <v>31</v>
      </c>
      <c r="G1658" s="58" t="s">
        <v>19</v>
      </c>
      <c r="H1658" s="58">
        <v>11</v>
      </c>
      <c r="I1658" s="58" t="s">
        <v>1584</v>
      </c>
      <c r="J1658" s="58" t="s">
        <v>1594</v>
      </c>
      <c r="K1658" s="60">
        <v>45093</v>
      </c>
      <c r="L1658" s="58" t="s">
        <v>27</v>
      </c>
      <c r="M1658" s="60">
        <v>45127</v>
      </c>
      <c r="N1658" s="58" t="s">
        <v>1668</v>
      </c>
      <c r="O1658" s="58">
        <v>3000</v>
      </c>
      <c r="P1658" s="58">
        <v>34</v>
      </c>
      <c r="Q1658" s="59" t="s">
        <v>1618</v>
      </c>
      <c r="R1658" s="58">
        <v>2023</v>
      </c>
      <c r="S1658" s="58">
        <v>7</v>
      </c>
    </row>
    <row r="1659" spans="1:19" x14ac:dyDescent="0.25">
      <c r="A1659" s="58">
        <v>3816</v>
      </c>
      <c r="B1659" s="58" t="s">
        <v>649</v>
      </c>
      <c r="C1659" s="58" t="s">
        <v>28</v>
      </c>
      <c r="D1659" s="60">
        <v>28883</v>
      </c>
      <c r="E1659" s="58">
        <v>47</v>
      </c>
      <c r="F1659" s="58" t="s">
        <v>31</v>
      </c>
      <c r="G1659" s="58" t="s">
        <v>19</v>
      </c>
      <c r="H1659" s="58">
        <v>8</v>
      </c>
      <c r="I1659" s="58" t="s">
        <v>1589</v>
      </c>
      <c r="J1659" s="58" t="s">
        <v>1594</v>
      </c>
      <c r="K1659" s="60">
        <v>45057</v>
      </c>
      <c r="L1659" s="58" t="s">
        <v>27</v>
      </c>
      <c r="M1659" s="60">
        <v>45112</v>
      </c>
      <c r="N1659" s="58" t="s">
        <v>1668</v>
      </c>
      <c r="O1659" s="58">
        <v>3800</v>
      </c>
      <c r="P1659" s="58">
        <v>55</v>
      </c>
      <c r="Q1659" s="59" t="s">
        <v>1618</v>
      </c>
      <c r="R1659" s="58">
        <v>2023</v>
      </c>
      <c r="S1659" s="58">
        <v>7</v>
      </c>
    </row>
    <row r="1660" spans="1:19" x14ac:dyDescent="0.25">
      <c r="A1660" s="58">
        <v>1513</v>
      </c>
      <c r="B1660" s="58" t="s">
        <v>1076</v>
      </c>
      <c r="C1660" s="58" t="s">
        <v>28</v>
      </c>
      <c r="D1660" s="60">
        <v>32299</v>
      </c>
      <c r="E1660" s="58">
        <v>38</v>
      </c>
      <c r="F1660" s="58" t="s">
        <v>14</v>
      </c>
      <c r="G1660" s="58" t="s">
        <v>19</v>
      </c>
      <c r="H1660" s="58">
        <v>9</v>
      </c>
      <c r="I1660" s="58" t="s">
        <v>1584</v>
      </c>
      <c r="J1660" s="58" t="s">
        <v>1594</v>
      </c>
      <c r="K1660" s="60">
        <v>45085</v>
      </c>
      <c r="L1660" s="58" t="s">
        <v>27</v>
      </c>
      <c r="M1660" s="60">
        <v>45121</v>
      </c>
      <c r="N1660" s="58" t="s">
        <v>1668</v>
      </c>
      <c r="O1660" s="58">
        <v>2300</v>
      </c>
      <c r="P1660" s="58">
        <v>36</v>
      </c>
      <c r="Q1660" s="59" t="s">
        <v>1618</v>
      </c>
      <c r="R1660" s="58">
        <v>2023</v>
      </c>
      <c r="S1660" s="58">
        <v>7</v>
      </c>
    </row>
    <row r="1661" spans="1:19" x14ac:dyDescent="0.25">
      <c r="A1661" s="58">
        <v>1992</v>
      </c>
      <c r="B1661" s="58" t="s">
        <v>577</v>
      </c>
      <c r="C1661" s="58" t="s">
        <v>28</v>
      </c>
      <c r="D1661" s="60">
        <v>31520</v>
      </c>
      <c r="E1661" s="58">
        <v>40</v>
      </c>
      <c r="F1661" s="58" t="s">
        <v>14</v>
      </c>
      <c r="G1661" s="58" t="s">
        <v>15</v>
      </c>
      <c r="H1661" s="58">
        <v>3</v>
      </c>
      <c r="I1661" s="58" t="s">
        <v>1584</v>
      </c>
      <c r="J1661" s="58" t="s">
        <v>1594</v>
      </c>
      <c r="K1661" s="60">
        <v>45468</v>
      </c>
      <c r="L1661" s="58" t="s">
        <v>27</v>
      </c>
      <c r="M1661" s="60">
        <v>45500</v>
      </c>
      <c r="N1661" s="58" t="s">
        <v>1668</v>
      </c>
      <c r="O1661" s="58">
        <v>2900</v>
      </c>
      <c r="P1661" s="58">
        <v>32</v>
      </c>
      <c r="Q1661" s="59" t="s">
        <v>1618</v>
      </c>
      <c r="R1661" s="58">
        <v>2024</v>
      </c>
      <c r="S1661" s="58">
        <v>7</v>
      </c>
    </row>
    <row r="1662" spans="1:19" x14ac:dyDescent="0.25">
      <c r="A1662" s="58">
        <v>2080</v>
      </c>
      <c r="B1662" s="58" t="s">
        <v>582</v>
      </c>
      <c r="C1662" s="58" t="s">
        <v>28</v>
      </c>
      <c r="D1662" s="60">
        <v>33540</v>
      </c>
      <c r="E1662" s="58">
        <v>34</v>
      </c>
      <c r="F1662" s="58" t="s">
        <v>14</v>
      </c>
      <c r="G1662" s="58" t="s">
        <v>15</v>
      </c>
      <c r="H1662" s="58">
        <v>11</v>
      </c>
      <c r="I1662" s="58" t="s">
        <v>1584</v>
      </c>
      <c r="J1662" s="58" t="s">
        <v>1594</v>
      </c>
      <c r="K1662" s="60">
        <v>45079</v>
      </c>
      <c r="L1662" s="58" t="s">
        <v>27</v>
      </c>
      <c r="M1662" s="60">
        <v>45117</v>
      </c>
      <c r="N1662" s="58" t="s">
        <v>1668</v>
      </c>
      <c r="O1662" s="58">
        <v>3100</v>
      </c>
      <c r="P1662" s="58">
        <v>38</v>
      </c>
      <c r="Q1662" s="59" t="s">
        <v>1618</v>
      </c>
      <c r="R1662" s="58">
        <v>2023</v>
      </c>
      <c r="S1662" s="58">
        <v>7</v>
      </c>
    </row>
    <row r="1663" spans="1:19" x14ac:dyDescent="0.25">
      <c r="A1663" s="58">
        <v>2898</v>
      </c>
      <c r="B1663" s="58" t="s">
        <v>530</v>
      </c>
      <c r="C1663" s="58" t="s">
        <v>28</v>
      </c>
      <c r="D1663" s="60">
        <v>32835</v>
      </c>
      <c r="E1663" s="58">
        <v>36</v>
      </c>
      <c r="F1663" s="58" t="s">
        <v>14</v>
      </c>
      <c r="G1663" s="58" t="s">
        <v>18</v>
      </c>
      <c r="H1663" s="58">
        <v>16</v>
      </c>
      <c r="I1663" s="58" t="s">
        <v>1589</v>
      </c>
      <c r="J1663" s="58" t="s">
        <v>1594</v>
      </c>
      <c r="K1663" s="60">
        <v>45433</v>
      </c>
      <c r="L1663" s="58" t="s">
        <v>27</v>
      </c>
      <c r="M1663" s="60">
        <v>45475</v>
      </c>
      <c r="N1663" s="58" t="s">
        <v>1668</v>
      </c>
      <c r="O1663" s="58">
        <v>2800</v>
      </c>
      <c r="P1663" s="58">
        <v>42</v>
      </c>
      <c r="Q1663" s="59" t="s">
        <v>1618</v>
      </c>
      <c r="R1663" s="58">
        <v>2024</v>
      </c>
      <c r="S1663" s="58">
        <v>7</v>
      </c>
    </row>
    <row r="1664" spans="1:19" x14ac:dyDescent="0.25">
      <c r="A1664" s="58">
        <v>2961</v>
      </c>
      <c r="B1664" s="58" t="s">
        <v>625</v>
      </c>
      <c r="C1664" s="58" t="s">
        <v>28</v>
      </c>
      <c r="D1664" s="60">
        <v>31132</v>
      </c>
      <c r="E1664" s="58">
        <v>41</v>
      </c>
      <c r="F1664" s="58" t="s">
        <v>14</v>
      </c>
      <c r="G1664" s="58" t="s">
        <v>19</v>
      </c>
      <c r="H1664" s="58">
        <v>2</v>
      </c>
      <c r="I1664" s="58" t="s">
        <v>1588</v>
      </c>
      <c r="J1664" s="58" t="s">
        <v>1594</v>
      </c>
      <c r="K1664" s="60">
        <v>45453</v>
      </c>
      <c r="L1664" s="58" t="s">
        <v>27</v>
      </c>
      <c r="M1664" s="60">
        <v>45483</v>
      </c>
      <c r="N1664" s="58" t="s">
        <v>1668</v>
      </c>
      <c r="O1664" s="58">
        <v>2900</v>
      </c>
      <c r="P1664" s="58">
        <v>30</v>
      </c>
      <c r="Q1664" s="59" t="s">
        <v>1618</v>
      </c>
      <c r="R1664" s="58">
        <v>2024</v>
      </c>
      <c r="S1664" s="58">
        <v>7</v>
      </c>
    </row>
    <row r="1665" spans="1:19" x14ac:dyDescent="0.25">
      <c r="A1665" s="58">
        <v>3478</v>
      </c>
      <c r="B1665" s="58" t="s">
        <v>643</v>
      </c>
      <c r="C1665" s="58" t="s">
        <v>28</v>
      </c>
      <c r="D1665" s="60">
        <v>33409</v>
      </c>
      <c r="E1665" s="58">
        <v>35</v>
      </c>
      <c r="F1665" s="58" t="s">
        <v>14</v>
      </c>
      <c r="G1665" s="58" t="s">
        <v>18</v>
      </c>
      <c r="H1665" s="58">
        <v>13</v>
      </c>
      <c r="I1665" s="58" t="s">
        <v>1584</v>
      </c>
      <c r="J1665" s="58" t="s">
        <v>1594</v>
      </c>
      <c r="K1665" s="60">
        <v>45074</v>
      </c>
      <c r="L1665" s="58" t="s">
        <v>27</v>
      </c>
      <c r="M1665" s="60">
        <v>45119</v>
      </c>
      <c r="N1665" s="58" t="s">
        <v>1668</v>
      </c>
      <c r="O1665" s="58">
        <v>2600</v>
      </c>
      <c r="P1665" s="58">
        <v>45</v>
      </c>
      <c r="Q1665" s="59" t="s">
        <v>1618</v>
      </c>
      <c r="R1665" s="58">
        <v>2023</v>
      </c>
      <c r="S1665" s="58">
        <v>7</v>
      </c>
    </row>
    <row r="1666" spans="1:19" x14ac:dyDescent="0.25">
      <c r="A1666" s="58">
        <v>3626</v>
      </c>
      <c r="B1666" s="58" t="s">
        <v>868</v>
      </c>
      <c r="C1666" s="58" t="s">
        <v>28</v>
      </c>
      <c r="D1666" s="60">
        <v>33263</v>
      </c>
      <c r="E1666" s="58">
        <v>35</v>
      </c>
      <c r="F1666" s="58" t="s">
        <v>14</v>
      </c>
      <c r="G1666" s="58" t="s">
        <v>19</v>
      </c>
      <c r="H1666" s="58">
        <v>18</v>
      </c>
      <c r="I1666" s="58" t="s">
        <v>1581</v>
      </c>
      <c r="J1666" s="58" t="s">
        <v>1594</v>
      </c>
      <c r="K1666" s="60">
        <v>45430</v>
      </c>
      <c r="L1666" s="58" t="s">
        <v>27</v>
      </c>
      <c r="M1666" s="60">
        <v>45476</v>
      </c>
      <c r="N1666" s="58" t="s">
        <v>1668</v>
      </c>
      <c r="O1666" s="58">
        <v>3000</v>
      </c>
      <c r="P1666" s="58">
        <v>46</v>
      </c>
      <c r="Q1666" s="59" t="s">
        <v>1618</v>
      </c>
      <c r="R1666" s="58">
        <v>2024</v>
      </c>
      <c r="S1666" s="58">
        <v>7</v>
      </c>
    </row>
    <row r="1667" spans="1:19" x14ac:dyDescent="0.25">
      <c r="A1667" s="58">
        <v>3724</v>
      </c>
      <c r="B1667" s="58" t="s">
        <v>308</v>
      </c>
      <c r="C1667" s="58" t="s">
        <v>28</v>
      </c>
      <c r="D1667" s="60">
        <v>34670</v>
      </c>
      <c r="E1667" s="58">
        <v>31</v>
      </c>
      <c r="F1667" s="58" t="s">
        <v>14</v>
      </c>
      <c r="G1667" s="58" t="s">
        <v>21</v>
      </c>
      <c r="H1667" s="58">
        <v>6</v>
      </c>
      <c r="I1667" s="58" t="s">
        <v>1584</v>
      </c>
      <c r="J1667" s="58" t="s">
        <v>1594</v>
      </c>
      <c r="K1667" s="60">
        <v>45097</v>
      </c>
      <c r="L1667" s="58" t="s">
        <v>27</v>
      </c>
      <c r="M1667" s="60">
        <v>45133</v>
      </c>
      <c r="N1667" s="58" t="s">
        <v>1668</v>
      </c>
      <c r="O1667" s="58">
        <v>3700</v>
      </c>
      <c r="P1667" s="58">
        <v>36</v>
      </c>
      <c r="Q1667" s="59" t="s">
        <v>1618</v>
      </c>
      <c r="R1667" s="58">
        <v>2023</v>
      </c>
      <c r="S1667" s="58">
        <v>7</v>
      </c>
    </row>
    <row r="1668" spans="1:19" x14ac:dyDescent="0.25">
      <c r="A1668" s="58">
        <v>3872</v>
      </c>
      <c r="B1668" s="58" t="s">
        <v>326</v>
      </c>
      <c r="C1668" s="58" t="s">
        <v>28</v>
      </c>
      <c r="D1668" s="60">
        <v>32384</v>
      </c>
      <c r="E1668" s="58">
        <v>37</v>
      </c>
      <c r="F1668" s="58" t="s">
        <v>14</v>
      </c>
      <c r="G1668" s="58" t="s">
        <v>19</v>
      </c>
      <c r="H1668" s="58">
        <v>17</v>
      </c>
      <c r="I1668" s="58" t="s">
        <v>1586</v>
      </c>
      <c r="J1668" s="58" t="s">
        <v>1594</v>
      </c>
      <c r="K1668" s="60">
        <v>45422</v>
      </c>
      <c r="L1668" s="58" t="s">
        <v>27</v>
      </c>
      <c r="M1668" s="60">
        <v>45477</v>
      </c>
      <c r="N1668" s="58" t="s">
        <v>1668</v>
      </c>
      <c r="O1668" s="58">
        <v>3100</v>
      </c>
      <c r="P1668" s="58">
        <v>55</v>
      </c>
      <c r="Q1668" s="59" t="s">
        <v>1618</v>
      </c>
      <c r="R1668" s="58">
        <v>2024</v>
      </c>
      <c r="S1668" s="58">
        <v>7</v>
      </c>
    </row>
    <row r="1669" spans="1:19" x14ac:dyDescent="0.25">
      <c r="A1669" s="58">
        <v>3921</v>
      </c>
      <c r="B1669" s="58" t="s">
        <v>1389</v>
      </c>
      <c r="C1669" s="58" t="s">
        <v>28</v>
      </c>
      <c r="D1669" s="60">
        <v>32337</v>
      </c>
      <c r="E1669" s="58">
        <v>38</v>
      </c>
      <c r="F1669" s="58" t="s">
        <v>14</v>
      </c>
      <c r="G1669" s="58" t="s">
        <v>18</v>
      </c>
      <c r="H1669" s="58">
        <v>9</v>
      </c>
      <c r="I1669" s="58" t="s">
        <v>1584</v>
      </c>
      <c r="J1669" s="58" t="s">
        <v>1594</v>
      </c>
      <c r="K1669" s="60">
        <v>45103</v>
      </c>
      <c r="L1669" s="58" t="s">
        <v>27</v>
      </c>
      <c r="M1669" s="60">
        <v>45137</v>
      </c>
      <c r="N1669" s="58" t="s">
        <v>1668</v>
      </c>
      <c r="O1669" s="58">
        <v>3600</v>
      </c>
      <c r="P1669" s="58">
        <v>34</v>
      </c>
      <c r="Q1669" s="59" t="s">
        <v>1618</v>
      </c>
      <c r="R1669" s="58">
        <v>2023</v>
      </c>
      <c r="S1669" s="58">
        <v>7</v>
      </c>
    </row>
    <row r="1670" spans="1:19" x14ac:dyDescent="0.25">
      <c r="A1670" s="58">
        <v>3977</v>
      </c>
      <c r="B1670" s="58" t="s">
        <v>1390</v>
      </c>
      <c r="C1670" s="58" t="s">
        <v>28</v>
      </c>
      <c r="D1670" s="60">
        <v>34242</v>
      </c>
      <c r="E1670" s="58">
        <v>32</v>
      </c>
      <c r="F1670" s="58" t="s">
        <v>14</v>
      </c>
      <c r="G1670" s="58" t="s">
        <v>15</v>
      </c>
      <c r="H1670" s="58">
        <v>7</v>
      </c>
      <c r="I1670" s="58" t="s">
        <v>1583</v>
      </c>
      <c r="J1670" s="58" t="s">
        <v>1594</v>
      </c>
      <c r="K1670" s="60">
        <v>45457</v>
      </c>
      <c r="L1670" s="58" t="s">
        <v>27</v>
      </c>
      <c r="M1670" s="60">
        <v>45501</v>
      </c>
      <c r="N1670" s="58" t="s">
        <v>1668</v>
      </c>
      <c r="O1670" s="58">
        <v>2400</v>
      </c>
      <c r="P1670" s="58">
        <v>44</v>
      </c>
      <c r="Q1670" s="59" t="s">
        <v>1618</v>
      </c>
      <c r="R1670" s="58">
        <v>2024</v>
      </c>
      <c r="S1670" s="58">
        <v>7</v>
      </c>
    </row>
    <row r="1671" spans="1:19" x14ac:dyDescent="0.25">
      <c r="A1671" s="58">
        <v>1187</v>
      </c>
      <c r="B1671" s="58" t="s">
        <v>792</v>
      </c>
      <c r="C1671" s="58" t="s">
        <v>13</v>
      </c>
      <c r="D1671" s="60">
        <v>33546</v>
      </c>
      <c r="E1671" s="58">
        <v>34</v>
      </c>
      <c r="F1671" s="58" t="s">
        <v>14</v>
      </c>
      <c r="G1671" s="58" t="s">
        <v>18</v>
      </c>
      <c r="H1671" s="58">
        <v>13</v>
      </c>
      <c r="I1671" s="58" t="s">
        <v>1579</v>
      </c>
      <c r="J1671" s="58" t="s">
        <v>1594</v>
      </c>
      <c r="K1671" s="60">
        <v>45070</v>
      </c>
      <c r="L1671" s="58" t="s">
        <v>27</v>
      </c>
      <c r="M1671" s="60">
        <v>45108</v>
      </c>
      <c r="N1671" s="58" t="s">
        <v>1668</v>
      </c>
      <c r="O1671" s="58">
        <v>3800</v>
      </c>
      <c r="P1671" s="58">
        <v>38</v>
      </c>
      <c r="Q1671" s="59" t="s">
        <v>1618</v>
      </c>
      <c r="R1671" s="58">
        <v>2023</v>
      </c>
      <c r="S1671" s="58">
        <v>7</v>
      </c>
    </row>
    <row r="1672" spans="1:19" x14ac:dyDescent="0.25">
      <c r="A1672" s="58">
        <v>2463</v>
      </c>
      <c r="B1672" s="58" t="s">
        <v>1073</v>
      </c>
      <c r="C1672" s="58" t="s">
        <v>13</v>
      </c>
      <c r="D1672" s="60">
        <v>31388</v>
      </c>
      <c r="E1672" s="58">
        <v>40</v>
      </c>
      <c r="F1672" s="58" t="s">
        <v>14</v>
      </c>
      <c r="G1672" s="58" t="s">
        <v>18</v>
      </c>
      <c r="H1672" s="58">
        <v>20</v>
      </c>
      <c r="I1672" s="58" t="s">
        <v>1581</v>
      </c>
      <c r="J1672" s="58" t="s">
        <v>1594</v>
      </c>
      <c r="K1672" s="60">
        <v>45446</v>
      </c>
      <c r="L1672" s="58" t="s">
        <v>27</v>
      </c>
      <c r="M1672" s="60">
        <v>45492</v>
      </c>
      <c r="N1672" s="58" t="s">
        <v>1668</v>
      </c>
      <c r="O1672" s="58">
        <v>2100</v>
      </c>
      <c r="P1672" s="58">
        <v>46</v>
      </c>
      <c r="Q1672" s="59" t="s">
        <v>1618</v>
      </c>
      <c r="R1672" s="58">
        <v>2024</v>
      </c>
      <c r="S1672" s="58">
        <v>7</v>
      </c>
    </row>
    <row r="1673" spans="1:19" x14ac:dyDescent="0.25">
      <c r="A1673" s="58">
        <v>2675</v>
      </c>
      <c r="B1673" s="58" t="s">
        <v>606</v>
      </c>
      <c r="C1673" s="58" t="s">
        <v>13</v>
      </c>
      <c r="D1673" s="60">
        <v>33852</v>
      </c>
      <c r="E1673" s="58">
        <v>33</v>
      </c>
      <c r="F1673" s="58" t="s">
        <v>14</v>
      </c>
      <c r="G1673" s="58" t="s">
        <v>18</v>
      </c>
      <c r="H1673" s="58">
        <v>20</v>
      </c>
      <c r="I1673" s="58" t="s">
        <v>1590</v>
      </c>
      <c r="J1673" s="58" t="s">
        <v>1594</v>
      </c>
      <c r="K1673" s="60">
        <v>45460</v>
      </c>
      <c r="L1673" s="58" t="s">
        <v>27</v>
      </c>
      <c r="M1673" s="60">
        <v>45494</v>
      </c>
      <c r="N1673" s="58" t="s">
        <v>1668</v>
      </c>
      <c r="O1673" s="58">
        <v>2100</v>
      </c>
      <c r="P1673" s="58">
        <v>34</v>
      </c>
      <c r="Q1673" s="59" t="s">
        <v>1618</v>
      </c>
      <c r="R1673" s="58">
        <v>2024</v>
      </c>
      <c r="S1673" s="58">
        <v>7</v>
      </c>
    </row>
    <row r="1674" spans="1:19" x14ac:dyDescent="0.25">
      <c r="A1674" s="58">
        <v>3994</v>
      </c>
      <c r="B1674" s="58" t="s">
        <v>879</v>
      </c>
      <c r="C1674" s="58" t="s">
        <v>13</v>
      </c>
      <c r="D1674" s="60">
        <v>31370</v>
      </c>
      <c r="E1674" s="58">
        <v>40</v>
      </c>
      <c r="F1674" s="58" t="s">
        <v>14</v>
      </c>
      <c r="G1674" s="58" t="s">
        <v>19</v>
      </c>
      <c r="H1674" s="58">
        <v>9</v>
      </c>
      <c r="I1674" s="58" t="s">
        <v>1584</v>
      </c>
      <c r="J1674" s="58" t="s">
        <v>1594</v>
      </c>
      <c r="K1674" s="60">
        <v>45093</v>
      </c>
      <c r="L1674" s="58" t="s">
        <v>27</v>
      </c>
      <c r="M1674" s="60">
        <v>45134</v>
      </c>
      <c r="N1674" s="58" t="s">
        <v>1668</v>
      </c>
      <c r="O1674" s="58">
        <v>2900</v>
      </c>
      <c r="P1674" s="58">
        <v>41</v>
      </c>
      <c r="Q1674" s="59" t="s">
        <v>1618</v>
      </c>
      <c r="R1674" s="58">
        <v>2023</v>
      </c>
      <c r="S1674" s="58">
        <v>7</v>
      </c>
    </row>
    <row r="1675" spans="1:19" x14ac:dyDescent="0.25">
      <c r="A1675" s="58">
        <v>1700</v>
      </c>
      <c r="B1675" s="58" t="s">
        <v>565</v>
      </c>
      <c r="C1675" s="58" t="s">
        <v>13</v>
      </c>
      <c r="D1675" s="60">
        <v>30145</v>
      </c>
      <c r="E1675" s="58">
        <v>44</v>
      </c>
      <c r="F1675" s="58" t="s">
        <v>31</v>
      </c>
      <c r="G1675" s="58" t="s">
        <v>15</v>
      </c>
      <c r="H1675" s="58">
        <v>5</v>
      </c>
      <c r="I1675" s="58" t="s">
        <v>1581</v>
      </c>
      <c r="J1675" s="58" t="s">
        <v>1594</v>
      </c>
      <c r="K1675" s="60">
        <v>45084</v>
      </c>
      <c r="L1675" s="58" t="s">
        <v>27</v>
      </c>
      <c r="M1675" s="60">
        <v>45127</v>
      </c>
      <c r="N1675" s="58" t="s">
        <v>1668</v>
      </c>
      <c r="O1675" s="58">
        <v>3000</v>
      </c>
      <c r="P1675" s="58">
        <v>43</v>
      </c>
      <c r="Q1675" s="59" t="s">
        <v>1618</v>
      </c>
      <c r="R1675" s="58">
        <v>2023</v>
      </c>
      <c r="S1675" s="58">
        <v>7</v>
      </c>
    </row>
    <row r="1676" spans="1:19" x14ac:dyDescent="0.25">
      <c r="A1676" s="58">
        <v>1759</v>
      </c>
      <c r="B1676" s="58" t="s">
        <v>1307</v>
      </c>
      <c r="C1676" s="58" t="s">
        <v>13</v>
      </c>
      <c r="D1676" s="60">
        <v>30628</v>
      </c>
      <c r="E1676" s="58">
        <v>42</v>
      </c>
      <c r="F1676" s="58" t="s">
        <v>31</v>
      </c>
      <c r="G1676" s="58" t="s">
        <v>19</v>
      </c>
      <c r="H1676" s="58">
        <v>9</v>
      </c>
      <c r="I1676" s="58" t="s">
        <v>1581</v>
      </c>
      <c r="J1676" s="58" t="s">
        <v>1594</v>
      </c>
      <c r="K1676" s="60">
        <v>45438</v>
      </c>
      <c r="L1676" s="58" t="s">
        <v>27</v>
      </c>
      <c r="M1676" s="60">
        <v>45484</v>
      </c>
      <c r="N1676" s="58" t="s">
        <v>1668</v>
      </c>
      <c r="O1676" s="58">
        <v>3600</v>
      </c>
      <c r="P1676" s="58">
        <v>46</v>
      </c>
      <c r="Q1676" s="59" t="s">
        <v>1618</v>
      </c>
      <c r="R1676" s="58">
        <v>2024</v>
      </c>
      <c r="S1676" s="58">
        <v>7</v>
      </c>
    </row>
    <row r="1677" spans="1:19" x14ac:dyDescent="0.25">
      <c r="A1677" s="58">
        <v>2045</v>
      </c>
      <c r="B1677" s="58" t="s">
        <v>796</v>
      </c>
      <c r="C1677" s="58" t="s">
        <v>13</v>
      </c>
      <c r="D1677" s="60">
        <v>28513</v>
      </c>
      <c r="E1677" s="58">
        <v>48</v>
      </c>
      <c r="F1677" s="58" t="s">
        <v>31</v>
      </c>
      <c r="G1677" s="58" t="s">
        <v>19</v>
      </c>
      <c r="H1677" s="58">
        <v>12</v>
      </c>
      <c r="I1677" s="58" t="s">
        <v>1576</v>
      </c>
      <c r="J1677" s="58" t="s">
        <v>1594</v>
      </c>
      <c r="K1677" s="60">
        <v>45056</v>
      </c>
      <c r="L1677" s="58" t="s">
        <v>27</v>
      </c>
      <c r="M1677" s="60">
        <v>45110</v>
      </c>
      <c r="N1677" s="58" t="s">
        <v>1668</v>
      </c>
      <c r="O1677" s="58">
        <v>2700</v>
      </c>
      <c r="P1677" s="58">
        <v>54</v>
      </c>
      <c r="Q1677" s="59" t="s">
        <v>1618</v>
      </c>
      <c r="R1677" s="58">
        <v>2023</v>
      </c>
      <c r="S1677" s="58">
        <v>7</v>
      </c>
    </row>
    <row r="1678" spans="1:19" x14ac:dyDescent="0.25">
      <c r="A1678" s="58">
        <v>2491</v>
      </c>
      <c r="B1678" s="58" t="s">
        <v>593</v>
      </c>
      <c r="C1678" s="58" t="s">
        <v>13</v>
      </c>
      <c r="D1678" s="60">
        <v>28044</v>
      </c>
      <c r="E1678" s="58">
        <v>49</v>
      </c>
      <c r="F1678" s="58" t="s">
        <v>31</v>
      </c>
      <c r="G1678" s="58" t="s">
        <v>21</v>
      </c>
      <c r="H1678" s="58">
        <v>17</v>
      </c>
      <c r="I1678" s="58" t="s">
        <v>1584</v>
      </c>
      <c r="J1678" s="58" t="s">
        <v>1594</v>
      </c>
      <c r="K1678" s="60">
        <v>45418</v>
      </c>
      <c r="L1678" s="58" t="s">
        <v>27</v>
      </c>
      <c r="M1678" s="60">
        <v>45478</v>
      </c>
      <c r="N1678" s="58" t="s">
        <v>1668</v>
      </c>
      <c r="O1678" s="58">
        <v>2400</v>
      </c>
      <c r="P1678" s="58">
        <v>60</v>
      </c>
      <c r="Q1678" s="59" t="s">
        <v>1618</v>
      </c>
      <c r="R1678" s="58">
        <v>2024</v>
      </c>
      <c r="S1678" s="58">
        <v>7</v>
      </c>
    </row>
    <row r="1679" spans="1:19" x14ac:dyDescent="0.25">
      <c r="A1679" s="58">
        <v>2504</v>
      </c>
      <c r="B1679" s="58" t="s">
        <v>609</v>
      </c>
      <c r="C1679" s="58" t="s">
        <v>13</v>
      </c>
      <c r="D1679" s="60">
        <v>28824</v>
      </c>
      <c r="E1679" s="58">
        <v>47</v>
      </c>
      <c r="F1679" s="58" t="s">
        <v>31</v>
      </c>
      <c r="G1679" s="58" t="s">
        <v>18</v>
      </c>
      <c r="H1679" s="58">
        <v>20</v>
      </c>
      <c r="I1679" s="58" t="s">
        <v>1586</v>
      </c>
      <c r="J1679" s="58" t="s">
        <v>1594</v>
      </c>
      <c r="K1679" s="60">
        <v>45441</v>
      </c>
      <c r="L1679" s="58" t="s">
        <v>27</v>
      </c>
      <c r="M1679" s="60">
        <v>45489</v>
      </c>
      <c r="N1679" s="58" t="s">
        <v>1668</v>
      </c>
      <c r="O1679" s="58">
        <v>3500</v>
      </c>
      <c r="P1679" s="58">
        <v>48</v>
      </c>
      <c r="Q1679" s="59" t="s">
        <v>1618</v>
      </c>
      <c r="R1679" s="58">
        <v>2024</v>
      </c>
      <c r="S1679" s="58">
        <v>7</v>
      </c>
    </row>
    <row r="1680" spans="1:19" x14ac:dyDescent="0.25">
      <c r="A1680" s="58">
        <v>2704</v>
      </c>
      <c r="B1680" s="58" t="s">
        <v>441</v>
      </c>
      <c r="C1680" s="58" t="s">
        <v>13</v>
      </c>
      <c r="D1680" s="60">
        <v>29610</v>
      </c>
      <c r="E1680" s="58">
        <v>45</v>
      </c>
      <c r="F1680" s="58" t="s">
        <v>31</v>
      </c>
      <c r="G1680" s="58" t="s">
        <v>21</v>
      </c>
      <c r="H1680" s="58">
        <v>0</v>
      </c>
      <c r="I1680" s="58" t="s">
        <v>1585</v>
      </c>
      <c r="J1680" s="58" t="s">
        <v>1594</v>
      </c>
      <c r="K1680" s="60">
        <v>45078</v>
      </c>
      <c r="L1680" s="58" t="s">
        <v>27</v>
      </c>
      <c r="M1680" s="60">
        <v>45121</v>
      </c>
      <c r="N1680" s="58" t="s">
        <v>1668</v>
      </c>
      <c r="O1680" s="58">
        <v>2500</v>
      </c>
      <c r="P1680" s="58">
        <v>43</v>
      </c>
      <c r="Q1680" s="59" t="s">
        <v>1618</v>
      </c>
      <c r="R1680" s="58">
        <v>2023</v>
      </c>
      <c r="S1680" s="58">
        <v>7</v>
      </c>
    </row>
    <row r="1681" spans="1:19" x14ac:dyDescent="0.25">
      <c r="A1681" s="58">
        <v>3409</v>
      </c>
      <c r="B1681" s="58" t="s">
        <v>248</v>
      </c>
      <c r="C1681" s="58" t="s">
        <v>13</v>
      </c>
      <c r="D1681" s="60">
        <v>30511</v>
      </c>
      <c r="E1681" s="58">
        <v>43</v>
      </c>
      <c r="F1681" s="58" t="s">
        <v>31</v>
      </c>
      <c r="G1681" s="58" t="s">
        <v>18</v>
      </c>
      <c r="H1681" s="58">
        <v>20</v>
      </c>
      <c r="I1681" s="58" t="s">
        <v>1581</v>
      </c>
      <c r="J1681" s="58" t="s">
        <v>1594</v>
      </c>
      <c r="K1681" s="60">
        <v>45443</v>
      </c>
      <c r="L1681" s="58" t="s">
        <v>27</v>
      </c>
      <c r="M1681" s="60">
        <v>45488</v>
      </c>
      <c r="N1681" s="58" t="s">
        <v>1668</v>
      </c>
      <c r="O1681" s="58">
        <v>3600</v>
      </c>
      <c r="P1681" s="58">
        <v>45</v>
      </c>
      <c r="Q1681" s="59" t="s">
        <v>1618</v>
      </c>
      <c r="R1681" s="58">
        <v>2024</v>
      </c>
      <c r="S1681" s="58">
        <v>7</v>
      </c>
    </row>
    <row r="1682" spans="1:19" x14ac:dyDescent="0.25">
      <c r="A1682" s="58">
        <v>4000</v>
      </c>
      <c r="B1682" s="58" t="s">
        <v>715</v>
      </c>
      <c r="C1682" s="58" t="s">
        <v>13</v>
      </c>
      <c r="D1682" s="60">
        <v>30256</v>
      </c>
      <c r="E1682" s="58">
        <v>43</v>
      </c>
      <c r="F1682" s="58" t="s">
        <v>31</v>
      </c>
      <c r="G1682" s="58" t="s">
        <v>19</v>
      </c>
      <c r="H1682" s="58">
        <v>1</v>
      </c>
      <c r="I1682" s="58" t="s">
        <v>1589</v>
      </c>
      <c r="J1682" s="58" t="s">
        <v>1594</v>
      </c>
      <c r="K1682" s="60">
        <v>45434</v>
      </c>
      <c r="L1682" s="58" t="s">
        <v>27</v>
      </c>
      <c r="M1682" s="60">
        <v>45493</v>
      </c>
      <c r="N1682" s="58" t="s">
        <v>1668</v>
      </c>
      <c r="O1682" s="58">
        <v>2500</v>
      </c>
      <c r="P1682" s="58">
        <v>59</v>
      </c>
      <c r="Q1682" s="59" t="s">
        <v>1618</v>
      </c>
      <c r="R1682" s="58">
        <v>2024</v>
      </c>
      <c r="S1682" s="58">
        <v>7</v>
      </c>
    </row>
    <row r="1683" spans="1:19" x14ac:dyDescent="0.25">
      <c r="A1683" s="58">
        <v>1884</v>
      </c>
      <c r="B1683" s="58" t="s">
        <v>552</v>
      </c>
      <c r="C1683" s="58" t="s">
        <v>13</v>
      </c>
      <c r="D1683" s="60">
        <v>35068</v>
      </c>
      <c r="E1683" s="58">
        <v>30</v>
      </c>
      <c r="F1683" s="58" t="s">
        <v>1591</v>
      </c>
      <c r="G1683" s="58" t="s">
        <v>15</v>
      </c>
      <c r="H1683" s="58">
        <v>10</v>
      </c>
      <c r="I1683" s="58" t="s">
        <v>1581</v>
      </c>
      <c r="J1683" s="58" t="s">
        <v>1594</v>
      </c>
      <c r="K1683" s="60">
        <v>45087</v>
      </c>
      <c r="L1683" s="58" t="s">
        <v>27</v>
      </c>
      <c r="M1683" s="60">
        <v>45130</v>
      </c>
      <c r="N1683" s="58" t="s">
        <v>1668</v>
      </c>
      <c r="O1683" s="58">
        <v>3900</v>
      </c>
      <c r="P1683" s="58">
        <v>43</v>
      </c>
      <c r="Q1683" s="59" t="s">
        <v>1618</v>
      </c>
      <c r="R1683" s="58">
        <v>2023</v>
      </c>
      <c r="S1683" s="58">
        <v>7</v>
      </c>
    </row>
    <row r="1684" spans="1:19" x14ac:dyDescent="0.25">
      <c r="A1684" s="58">
        <v>1905</v>
      </c>
      <c r="B1684" s="58" t="s">
        <v>678</v>
      </c>
      <c r="C1684" s="58" t="s">
        <v>13</v>
      </c>
      <c r="D1684" s="60">
        <v>37475</v>
      </c>
      <c r="E1684" s="58">
        <v>24</v>
      </c>
      <c r="F1684" s="58" t="s">
        <v>1591</v>
      </c>
      <c r="G1684" s="58" t="s">
        <v>15</v>
      </c>
      <c r="H1684" s="58">
        <v>14</v>
      </c>
      <c r="I1684" s="58" t="s">
        <v>1588</v>
      </c>
      <c r="J1684" s="58" t="s">
        <v>1594</v>
      </c>
      <c r="K1684" s="60">
        <v>45081</v>
      </c>
      <c r="L1684" s="58" t="s">
        <v>27</v>
      </c>
      <c r="M1684" s="60">
        <v>45111</v>
      </c>
      <c r="N1684" s="58" t="s">
        <v>1668</v>
      </c>
      <c r="O1684" s="58">
        <v>2500</v>
      </c>
      <c r="P1684" s="58">
        <v>30</v>
      </c>
      <c r="Q1684" s="59" t="s">
        <v>1618</v>
      </c>
      <c r="R1684" s="58">
        <v>2023</v>
      </c>
      <c r="S1684" s="58">
        <v>7</v>
      </c>
    </row>
    <row r="1685" spans="1:19" x14ac:dyDescent="0.25">
      <c r="A1685" s="58">
        <v>2310</v>
      </c>
      <c r="B1685" s="58" t="s">
        <v>286</v>
      </c>
      <c r="C1685" s="58" t="s">
        <v>13</v>
      </c>
      <c r="D1685" s="60">
        <v>36783</v>
      </c>
      <c r="E1685" s="58">
        <v>25</v>
      </c>
      <c r="F1685" s="58" t="s">
        <v>1591</v>
      </c>
      <c r="G1685" s="58" t="s">
        <v>21</v>
      </c>
      <c r="H1685" s="58">
        <v>13</v>
      </c>
      <c r="I1685" s="58" t="s">
        <v>1586</v>
      </c>
      <c r="J1685" s="58" t="s">
        <v>1594</v>
      </c>
      <c r="K1685" s="60">
        <v>45076</v>
      </c>
      <c r="L1685" s="58" t="s">
        <v>27</v>
      </c>
      <c r="M1685" s="60">
        <v>45120</v>
      </c>
      <c r="N1685" s="58" t="s">
        <v>1668</v>
      </c>
      <c r="O1685" s="58">
        <v>3400</v>
      </c>
      <c r="P1685" s="58">
        <v>44</v>
      </c>
      <c r="Q1685" s="59" t="s">
        <v>1618</v>
      </c>
      <c r="R1685" s="58">
        <v>2023</v>
      </c>
      <c r="S1685" s="58">
        <v>7</v>
      </c>
    </row>
    <row r="1686" spans="1:19" x14ac:dyDescent="0.25">
      <c r="A1686" s="58">
        <v>2815</v>
      </c>
      <c r="B1686" s="58" t="s">
        <v>835</v>
      </c>
      <c r="C1686" s="58" t="s">
        <v>13</v>
      </c>
      <c r="D1686" s="60">
        <v>35587</v>
      </c>
      <c r="E1686" s="58">
        <v>29</v>
      </c>
      <c r="F1686" s="58" t="s">
        <v>1591</v>
      </c>
      <c r="G1686" s="58" t="s">
        <v>21</v>
      </c>
      <c r="H1686" s="58">
        <v>17</v>
      </c>
      <c r="I1686" s="58" t="s">
        <v>1586</v>
      </c>
      <c r="J1686" s="58" t="s">
        <v>1594</v>
      </c>
      <c r="K1686" s="60">
        <v>45462</v>
      </c>
      <c r="L1686" s="58" t="s">
        <v>27</v>
      </c>
      <c r="M1686" s="60">
        <v>45496</v>
      </c>
      <c r="N1686" s="58" t="s">
        <v>1668</v>
      </c>
      <c r="O1686" s="58">
        <v>3900</v>
      </c>
      <c r="P1686" s="58">
        <v>34</v>
      </c>
      <c r="Q1686" s="59" t="s">
        <v>1618</v>
      </c>
      <c r="R1686" s="58">
        <v>2024</v>
      </c>
      <c r="S1686" s="58">
        <v>7</v>
      </c>
    </row>
    <row r="1687" spans="1:19" x14ac:dyDescent="0.25">
      <c r="A1687" s="58">
        <v>3147</v>
      </c>
      <c r="B1687" s="58" t="s">
        <v>159</v>
      </c>
      <c r="C1687" s="58" t="s">
        <v>13</v>
      </c>
      <c r="D1687" s="60">
        <v>35664</v>
      </c>
      <c r="E1687" s="58">
        <v>29</v>
      </c>
      <c r="F1687" s="58" t="s">
        <v>1591</v>
      </c>
      <c r="G1687" s="58" t="s">
        <v>18</v>
      </c>
      <c r="H1687" s="58">
        <v>14</v>
      </c>
      <c r="I1687" s="58" t="s">
        <v>1586</v>
      </c>
      <c r="J1687" s="58" t="s">
        <v>1594</v>
      </c>
      <c r="K1687" s="60">
        <v>45061</v>
      </c>
      <c r="L1687" s="58" t="s">
        <v>27</v>
      </c>
      <c r="M1687" s="60">
        <v>45116</v>
      </c>
      <c r="N1687" s="58" t="s">
        <v>1668</v>
      </c>
      <c r="O1687" s="58">
        <v>2500</v>
      </c>
      <c r="P1687" s="58">
        <v>55</v>
      </c>
      <c r="Q1687" s="59" t="s">
        <v>1618</v>
      </c>
      <c r="R1687" s="58">
        <v>2023</v>
      </c>
      <c r="S1687" s="58">
        <v>7</v>
      </c>
    </row>
    <row r="1688" spans="1:19" x14ac:dyDescent="0.25">
      <c r="A1688" s="58">
        <v>3907</v>
      </c>
      <c r="B1688" s="58" t="s">
        <v>1362</v>
      </c>
      <c r="C1688" s="58" t="s">
        <v>13</v>
      </c>
      <c r="D1688" s="60">
        <v>35185</v>
      </c>
      <c r="E1688" s="58">
        <v>30</v>
      </c>
      <c r="F1688" s="58" t="s">
        <v>1591</v>
      </c>
      <c r="G1688" s="58" t="s">
        <v>21</v>
      </c>
      <c r="H1688" s="58">
        <v>13</v>
      </c>
      <c r="I1688" s="58" t="s">
        <v>1581</v>
      </c>
      <c r="J1688" s="58" t="s">
        <v>1594</v>
      </c>
      <c r="K1688" s="60">
        <v>45070</v>
      </c>
      <c r="L1688" s="58" t="s">
        <v>27</v>
      </c>
      <c r="M1688" s="60">
        <v>45116</v>
      </c>
      <c r="N1688" s="58" t="s">
        <v>1668</v>
      </c>
      <c r="O1688" s="58">
        <v>3700</v>
      </c>
      <c r="P1688" s="58">
        <v>46</v>
      </c>
      <c r="Q1688" s="59" t="s">
        <v>1618</v>
      </c>
      <c r="R1688" s="58">
        <v>2023</v>
      </c>
      <c r="S1688" s="58">
        <v>7</v>
      </c>
    </row>
    <row r="1689" spans="1:19" x14ac:dyDescent="0.25">
      <c r="A1689" s="58">
        <v>1188</v>
      </c>
      <c r="B1689" s="58" t="s">
        <v>1547</v>
      </c>
      <c r="C1689" s="58" t="s">
        <v>23</v>
      </c>
      <c r="D1689" s="60">
        <v>30713</v>
      </c>
      <c r="E1689" s="58">
        <v>42</v>
      </c>
      <c r="F1689" s="58" t="s">
        <v>31</v>
      </c>
      <c r="G1689" s="58" t="s">
        <v>21</v>
      </c>
      <c r="H1689" s="58">
        <v>9</v>
      </c>
      <c r="I1689" s="58" t="s">
        <v>1585</v>
      </c>
      <c r="J1689" s="58" t="s">
        <v>1594</v>
      </c>
      <c r="K1689" s="60">
        <v>45082</v>
      </c>
      <c r="L1689" s="58" t="s">
        <v>27</v>
      </c>
      <c r="M1689" s="60">
        <v>45135</v>
      </c>
      <c r="N1689" s="58" t="s">
        <v>1668</v>
      </c>
      <c r="O1689" s="58">
        <v>3800</v>
      </c>
      <c r="P1689" s="58">
        <v>53</v>
      </c>
      <c r="Q1689" s="59" t="s">
        <v>1618</v>
      </c>
      <c r="R1689" s="58">
        <v>2023</v>
      </c>
      <c r="S1689" s="58">
        <v>7</v>
      </c>
    </row>
    <row r="1690" spans="1:19" x14ac:dyDescent="0.25">
      <c r="A1690" s="58">
        <v>1896</v>
      </c>
      <c r="B1690" s="58" t="s">
        <v>867</v>
      </c>
      <c r="C1690" s="58" t="s">
        <v>13</v>
      </c>
      <c r="D1690" s="60">
        <v>37673</v>
      </c>
      <c r="E1690" s="58">
        <v>23</v>
      </c>
      <c r="F1690" s="58" t="s">
        <v>1591</v>
      </c>
      <c r="G1690" s="58" t="s">
        <v>15</v>
      </c>
      <c r="H1690" s="58">
        <v>11</v>
      </c>
      <c r="I1690" s="58" t="s">
        <v>1583</v>
      </c>
      <c r="J1690" s="58" t="s">
        <v>1594</v>
      </c>
      <c r="K1690" s="60">
        <v>45057</v>
      </c>
      <c r="L1690" s="58" t="s">
        <v>29</v>
      </c>
      <c r="M1690" s="60">
        <v>45114</v>
      </c>
      <c r="N1690" s="58" t="s">
        <v>1668</v>
      </c>
      <c r="O1690" s="58">
        <v>3000</v>
      </c>
      <c r="P1690" s="58">
        <v>57</v>
      </c>
      <c r="Q1690" s="59" t="s">
        <v>1618</v>
      </c>
      <c r="R1690" s="58">
        <v>2023</v>
      </c>
      <c r="S1690" s="58">
        <v>7</v>
      </c>
    </row>
    <row r="1691" spans="1:19" x14ac:dyDescent="0.25">
      <c r="A1691" s="58">
        <v>2349</v>
      </c>
      <c r="B1691" s="58" t="s">
        <v>356</v>
      </c>
      <c r="C1691" s="58" t="s">
        <v>13</v>
      </c>
      <c r="D1691" s="60">
        <v>34692</v>
      </c>
      <c r="E1691" s="58">
        <v>31</v>
      </c>
      <c r="F1691" s="58" t="s">
        <v>14</v>
      </c>
      <c r="G1691" s="58" t="s">
        <v>15</v>
      </c>
      <c r="H1691" s="58">
        <v>9</v>
      </c>
      <c r="I1691" s="58" t="s">
        <v>1577</v>
      </c>
      <c r="J1691" s="58" t="s">
        <v>1594</v>
      </c>
      <c r="K1691" s="60">
        <v>45436</v>
      </c>
      <c r="L1691" s="58" t="s">
        <v>29</v>
      </c>
      <c r="M1691" s="60">
        <v>45490</v>
      </c>
      <c r="N1691" s="58" t="s">
        <v>1668</v>
      </c>
      <c r="O1691" s="58">
        <v>3500</v>
      </c>
      <c r="P1691" s="58">
        <v>54</v>
      </c>
      <c r="Q1691" s="59" t="s">
        <v>1618</v>
      </c>
      <c r="R1691" s="58">
        <v>2024</v>
      </c>
      <c r="S1691" s="58">
        <v>7</v>
      </c>
    </row>
    <row r="1692" spans="1:19" x14ac:dyDescent="0.25">
      <c r="A1692" s="58">
        <v>2918</v>
      </c>
      <c r="B1692" s="58" t="s">
        <v>534</v>
      </c>
      <c r="C1692" s="58" t="s">
        <v>13</v>
      </c>
      <c r="D1692" s="60">
        <v>36271</v>
      </c>
      <c r="E1692" s="58">
        <v>27</v>
      </c>
      <c r="F1692" s="58" t="s">
        <v>1591</v>
      </c>
      <c r="G1692" s="58" t="s">
        <v>19</v>
      </c>
      <c r="H1692" s="58">
        <v>10</v>
      </c>
      <c r="I1692" s="58" t="s">
        <v>1588</v>
      </c>
      <c r="J1692" s="58" t="s">
        <v>1594</v>
      </c>
      <c r="K1692" s="60">
        <v>45429</v>
      </c>
      <c r="L1692" s="58" t="s">
        <v>29</v>
      </c>
      <c r="M1692" s="60">
        <v>45483</v>
      </c>
      <c r="N1692" s="58" t="s">
        <v>1668</v>
      </c>
      <c r="O1692" s="58">
        <v>2100</v>
      </c>
      <c r="P1692" s="58">
        <v>54</v>
      </c>
      <c r="Q1692" s="59" t="s">
        <v>1618</v>
      </c>
      <c r="R1692" s="58">
        <v>2024</v>
      </c>
      <c r="S1692" s="58">
        <v>7</v>
      </c>
    </row>
    <row r="1693" spans="1:19" x14ac:dyDescent="0.25">
      <c r="A1693" s="58">
        <v>3141</v>
      </c>
      <c r="B1693" s="58" t="s">
        <v>947</v>
      </c>
      <c r="C1693" s="58" t="s">
        <v>13</v>
      </c>
      <c r="D1693" s="60">
        <v>29034</v>
      </c>
      <c r="E1693" s="58">
        <v>47</v>
      </c>
      <c r="F1693" s="58" t="s">
        <v>31</v>
      </c>
      <c r="G1693" s="58" t="s">
        <v>15</v>
      </c>
      <c r="H1693" s="58">
        <v>16</v>
      </c>
      <c r="I1693" s="58" t="s">
        <v>1590</v>
      </c>
      <c r="J1693" s="58" t="s">
        <v>1594</v>
      </c>
      <c r="K1693" s="60">
        <v>45090</v>
      </c>
      <c r="L1693" s="58" t="s">
        <v>29</v>
      </c>
      <c r="M1693" s="60">
        <v>45130</v>
      </c>
      <c r="N1693" s="58" t="s">
        <v>1668</v>
      </c>
      <c r="O1693" s="58">
        <v>2000</v>
      </c>
      <c r="P1693" s="58">
        <v>40</v>
      </c>
      <c r="Q1693" s="59" t="s">
        <v>1618</v>
      </c>
      <c r="R1693" s="58">
        <v>2023</v>
      </c>
      <c r="S1693" s="58">
        <v>7</v>
      </c>
    </row>
    <row r="1694" spans="1:19" x14ac:dyDescent="0.25">
      <c r="A1694" s="58">
        <v>3759</v>
      </c>
      <c r="B1694" s="58" t="s">
        <v>510</v>
      </c>
      <c r="C1694" s="58" t="s">
        <v>13</v>
      </c>
      <c r="D1694" s="60">
        <v>30869</v>
      </c>
      <c r="E1694" s="58">
        <v>42</v>
      </c>
      <c r="F1694" s="58" t="s">
        <v>31</v>
      </c>
      <c r="G1694" s="58" t="s">
        <v>18</v>
      </c>
      <c r="H1694" s="58">
        <v>2</v>
      </c>
      <c r="I1694" s="58" t="s">
        <v>1578</v>
      </c>
      <c r="J1694" s="58" t="s">
        <v>1594</v>
      </c>
      <c r="K1694" s="60">
        <v>45430</v>
      </c>
      <c r="L1694" s="58" t="s">
        <v>29</v>
      </c>
      <c r="M1694" s="60">
        <v>45490</v>
      </c>
      <c r="N1694" s="58" t="s">
        <v>1668</v>
      </c>
      <c r="O1694" s="58">
        <v>3000</v>
      </c>
      <c r="P1694" s="58">
        <v>60</v>
      </c>
      <c r="Q1694" s="59" t="s">
        <v>1618</v>
      </c>
      <c r="R1694" s="58">
        <v>2024</v>
      </c>
      <c r="S1694" s="58">
        <v>7</v>
      </c>
    </row>
    <row r="1695" spans="1:19" x14ac:dyDescent="0.25">
      <c r="A1695" s="58">
        <v>3997</v>
      </c>
      <c r="B1695" s="58" t="s">
        <v>522</v>
      </c>
      <c r="C1695" s="58" t="s">
        <v>13</v>
      </c>
      <c r="D1695" s="60">
        <v>32634</v>
      </c>
      <c r="E1695" s="58">
        <v>37</v>
      </c>
      <c r="F1695" s="58" t="s">
        <v>14</v>
      </c>
      <c r="G1695" s="58" t="s">
        <v>19</v>
      </c>
      <c r="H1695" s="58">
        <v>0</v>
      </c>
      <c r="I1695" s="58" t="s">
        <v>1590</v>
      </c>
      <c r="J1695" s="58" t="s">
        <v>1594</v>
      </c>
      <c r="K1695" s="60">
        <v>45093</v>
      </c>
      <c r="L1695" s="58" t="s">
        <v>29</v>
      </c>
      <c r="M1695" s="60">
        <v>45137</v>
      </c>
      <c r="N1695" s="58" t="s">
        <v>1668</v>
      </c>
      <c r="O1695" s="58">
        <v>2900</v>
      </c>
      <c r="P1695" s="58">
        <v>44</v>
      </c>
      <c r="Q1695" s="59" t="s">
        <v>1618</v>
      </c>
      <c r="R1695" s="58">
        <v>2023</v>
      </c>
      <c r="S1695" s="58">
        <v>7</v>
      </c>
    </row>
    <row r="1696" spans="1:19" x14ac:dyDescent="0.25">
      <c r="A1696" s="58">
        <v>2600</v>
      </c>
      <c r="B1696" s="58" t="s">
        <v>929</v>
      </c>
      <c r="C1696" s="58" t="s">
        <v>28</v>
      </c>
      <c r="D1696" s="60">
        <v>38037</v>
      </c>
      <c r="E1696" s="58">
        <v>22</v>
      </c>
      <c r="F1696" s="58" t="s">
        <v>1591</v>
      </c>
      <c r="G1696" s="58" t="s">
        <v>21</v>
      </c>
      <c r="H1696" s="58">
        <v>19</v>
      </c>
      <c r="I1696" s="58" t="s">
        <v>1590</v>
      </c>
      <c r="J1696" s="58" t="s">
        <v>1594</v>
      </c>
      <c r="K1696" s="60">
        <v>45056</v>
      </c>
      <c r="L1696" s="58" t="s">
        <v>29</v>
      </c>
      <c r="M1696" s="60">
        <v>45110</v>
      </c>
      <c r="N1696" s="58" t="s">
        <v>1668</v>
      </c>
      <c r="O1696" s="58">
        <v>2600</v>
      </c>
      <c r="P1696" s="58">
        <v>54</v>
      </c>
      <c r="Q1696" s="59" t="s">
        <v>1618</v>
      </c>
      <c r="R1696" s="58">
        <v>2023</v>
      </c>
      <c r="S1696" s="58">
        <v>7</v>
      </c>
    </row>
    <row r="1697" spans="1:19" x14ac:dyDescent="0.25">
      <c r="A1697" s="58">
        <v>2828</v>
      </c>
      <c r="B1697" s="58" t="s">
        <v>304</v>
      </c>
      <c r="C1697" s="58" t="s">
        <v>28</v>
      </c>
      <c r="D1697" s="60">
        <v>28303</v>
      </c>
      <c r="E1697" s="58">
        <v>49</v>
      </c>
      <c r="F1697" s="58" t="s">
        <v>31</v>
      </c>
      <c r="G1697" s="58" t="s">
        <v>18</v>
      </c>
      <c r="H1697" s="58">
        <v>14</v>
      </c>
      <c r="I1697" s="58" t="s">
        <v>1578</v>
      </c>
      <c r="J1697" s="58" t="s">
        <v>1594</v>
      </c>
      <c r="K1697" s="60">
        <v>45429</v>
      </c>
      <c r="L1697" s="58" t="s">
        <v>29</v>
      </c>
      <c r="M1697" s="60">
        <v>45476</v>
      </c>
      <c r="N1697" s="58" t="s">
        <v>1668</v>
      </c>
      <c r="O1697" s="58">
        <v>2000</v>
      </c>
      <c r="P1697" s="58">
        <v>47</v>
      </c>
      <c r="Q1697" s="59" t="s">
        <v>1618</v>
      </c>
      <c r="R1697" s="58">
        <v>2024</v>
      </c>
      <c r="S1697" s="58">
        <v>7</v>
      </c>
    </row>
    <row r="1698" spans="1:19" x14ac:dyDescent="0.25">
      <c r="A1698" s="58">
        <v>3221</v>
      </c>
      <c r="B1698" s="58" t="s">
        <v>469</v>
      </c>
      <c r="C1698" s="58" t="s">
        <v>28</v>
      </c>
      <c r="D1698" s="60">
        <v>30009</v>
      </c>
      <c r="E1698" s="58">
        <v>44</v>
      </c>
      <c r="F1698" s="58" t="s">
        <v>31</v>
      </c>
      <c r="G1698" s="58" t="s">
        <v>21</v>
      </c>
      <c r="H1698" s="58">
        <v>11</v>
      </c>
      <c r="I1698" s="58" t="s">
        <v>1585</v>
      </c>
      <c r="J1698" s="58" t="s">
        <v>1594</v>
      </c>
      <c r="K1698" s="60">
        <v>45085</v>
      </c>
      <c r="L1698" s="58" t="s">
        <v>29</v>
      </c>
      <c r="M1698" s="60">
        <v>45130</v>
      </c>
      <c r="N1698" s="58" t="s">
        <v>1668</v>
      </c>
      <c r="O1698" s="58">
        <v>3100</v>
      </c>
      <c r="P1698" s="58">
        <v>45</v>
      </c>
      <c r="Q1698" s="59" t="s">
        <v>1618</v>
      </c>
      <c r="R1698" s="58">
        <v>2023</v>
      </c>
      <c r="S1698" s="58">
        <v>7</v>
      </c>
    </row>
    <row r="1699" spans="1:19" x14ac:dyDescent="0.25">
      <c r="A1699" s="58">
        <v>3324</v>
      </c>
      <c r="B1699" s="58" t="s">
        <v>69</v>
      </c>
      <c r="C1699" s="58" t="s">
        <v>28</v>
      </c>
      <c r="D1699" s="60">
        <v>37898</v>
      </c>
      <c r="E1699" s="58">
        <v>22</v>
      </c>
      <c r="F1699" s="58" t="s">
        <v>1591</v>
      </c>
      <c r="G1699" s="58" t="s">
        <v>19</v>
      </c>
      <c r="H1699" s="58">
        <v>17</v>
      </c>
      <c r="I1699" s="58" t="s">
        <v>1581</v>
      </c>
      <c r="J1699" s="58" t="s">
        <v>1594</v>
      </c>
      <c r="K1699" s="60">
        <v>45094</v>
      </c>
      <c r="L1699" s="58" t="s">
        <v>29</v>
      </c>
      <c r="M1699" s="60">
        <v>45126</v>
      </c>
      <c r="N1699" s="58" t="s">
        <v>1668</v>
      </c>
      <c r="O1699" s="58">
        <v>3200</v>
      </c>
      <c r="P1699" s="58">
        <v>32</v>
      </c>
      <c r="Q1699" s="59" t="s">
        <v>1618</v>
      </c>
      <c r="R1699" s="58">
        <v>2023</v>
      </c>
      <c r="S1699" s="58">
        <v>7</v>
      </c>
    </row>
    <row r="1700" spans="1:19" x14ac:dyDescent="0.25">
      <c r="A1700" s="58">
        <v>3399</v>
      </c>
      <c r="B1700" s="58" t="s">
        <v>954</v>
      </c>
      <c r="C1700" s="58" t="s">
        <v>28</v>
      </c>
      <c r="D1700" s="60">
        <v>29186</v>
      </c>
      <c r="E1700" s="58">
        <v>46</v>
      </c>
      <c r="F1700" s="58" t="s">
        <v>31</v>
      </c>
      <c r="G1700" s="58" t="s">
        <v>15</v>
      </c>
      <c r="H1700" s="58">
        <v>8</v>
      </c>
      <c r="I1700" s="58" t="s">
        <v>1587</v>
      </c>
      <c r="J1700" s="58" t="s">
        <v>1594</v>
      </c>
      <c r="K1700" s="60">
        <v>45078</v>
      </c>
      <c r="L1700" s="58" t="s">
        <v>29</v>
      </c>
      <c r="M1700" s="60">
        <v>45124</v>
      </c>
      <c r="N1700" s="58" t="s">
        <v>1668</v>
      </c>
      <c r="O1700" s="58">
        <v>2300</v>
      </c>
      <c r="P1700" s="58">
        <v>46</v>
      </c>
      <c r="Q1700" s="59" t="s">
        <v>1618</v>
      </c>
      <c r="R1700" s="58">
        <v>2023</v>
      </c>
      <c r="S1700" s="58">
        <v>7</v>
      </c>
    </row>
    <row r="1701" spans="1:19" x14ac:dyDescent="0.25">
      <c r="A1701" s="58">
        <v>3431</v>
      </c>
      <c r="B1701" s="58" t="s">
        <v>955</v>
      </c>
      <c r="C1701" s="58" t="s">
        <v>28</v>
      </c>
      <c r="D1701" s="60">
        <v>36393</v>
      </c>
      <c r="E1701" s="58">
        <v>27</v>
      </c>
      <c r="F1701" s="58" t="s">
        <v>1591</v>
      </c>
      <c r="G1701" s="58" t="s">
        <v>19</v>
      </c>
      <c r="H1701" s="58">
        <v>15</v>
      </c>
      <c r="I1701" s="58" t="s">
        <v>1588</v>
      </c>
      <c r="J1701" s="58" t="s">
        <v>1594</v>
      </c>
      <c r="K1701" s="60">
        <v>45075</v>
      </c>
      <c r="L1701" s="58" t="s">
        <v>29</v>
      </c>
      <c r="M1701" s="60">
        <v>45129</v>
      </c>
      <c r="N1701" s="58" t="s">
        <v>1668</v>
      </c>
      <c r="O1701" s="58">
        <v>2700</v>
      </c>
      <c r="P1701" s="58">
        <v>54</v>
      </c>
      <c r="Q1701" s="59" t="s">
        <v>1618</v>
      </c>
      <c r="R1701" s="58">
        <v>2023</v>
      </c>
      <c r="S1701" s="58">
        <v>7</v>
      </c>
    </row>
    <row r="1702" spans="1:19" x14ac:dyDescent="0.25">
      <c r="A1702" s="58">
        <v>3634</v>
      </c>
      <c r="B1702" s="58" t="s">
        <v>913</v>
      </c>
      <c r="C1702" s="58" t="s">
        <v>28</v>
      </c>
      <c r="D1702" s="60">
        <v>32688</v>
      </c>
      <c r="E1702" s="58">
        <v>37</v>
      </c>
      <c r="F1702" s="58" t="s">
        <v>14</v>
      </c>
      <c r="G1702" s="58" t="s">
        <v>19</v>
      </c>
      <c r="H1702" s="58">
        <v>9</v>
      </c>
      <c r="I1702" s="58" t="s">
        <v>1579</v>
      </c>
      <c r="J1702" s="58" t="s">
        <v>1594</v>
      </c>
      <c r="K1702" s="60">
        <v>45424</v>
      </c>
      <c r="L1702" s="58" t="s">
        <v>29</v>
      </c>
      <c r="M1702" s="60">
        <v>45479</v>
      </c>
      <c r="N1702" s="58" t="s">
        <v>1668</v>
      </c>
      <c r="O1702" s="58">
        <v>3600</v>
      </c>
      <c r="P1702" s="58">
        <v>55</v>
      </c>
      <c r="Q1702" s="59" t="s">
        <v>1618</v>
      </c>
      <c r="R1702" s="58">
        <v>2024</v>
      </c>
      <c r="S1702" s="58">
        <v>7</v>
      </c>
    </row>
    <row r="1703" spans="1:19" x14ac:dyDescent="0.25">
      <c r="A1703" s="58">
        <v>1081</v>
      </c>
      <c r="B1703" s="58" t="s">
        <v>1348</v>
      </c>
      <c r="C1703" s="58" t="s">
        <v>13</v>
      </c>
      <c r="D1703" s="60">
        <v>36458</v>
      </c>
      <c r="E1703" s="58">
        <v>26</v>
      </c>
      <c r="F1703" s="58" t="s">
        <v>1591</v>
      </c>
      <c r="G1703" s="58" t="s">
        <v>18</v>
      </c>
      <c r="H1703" s="58">
        <v>0</v>
      </c>
      <c r="I1703" s="58" t="s">
        <v>1582</v>
      </c>
      <c r="J1703" s="58" t="s">
        <v>20</v>
      </c>
      <c r="K1703" s="60">
        <v>45451</v>
      </c>
      <c r="L1703" s="58" t="s">
        <v>27</v>
      </c>
      <c r="M1703" s="60">
        <v>45495</v>
      </c>
      <c r="N1703" s="58" t="s">
        <v>1668</v>
      </c>
      <c r="O1703" s="58">
        <v>3000</v>
      </c>
      <c r="P1703" s="58">
        <v>44</v>
      </c>
      <c r="Q1703" s="59" t="s">
        <v>1618</v>
      </c>
      <c r="R1703" s="58">
        <v>2024</v>
      </c>
      <c r="S1703" s="58">
        <v>7</v>
      </c>
    </row>
    <row r="1704" spans="1:19" x14ac:dyDescent="0.25">
      <c r="A1704" s="58">
        <v>1118</v>
      </c>
      <c r="B1704" s="58" t="s">
        <v>1349</v>
      </c>
      <c r="C1704" s="58" t="s">
        <v>28</v>
      </c>
      <c r="D1704" s="60">
        <v>28841</v>
      </c>
      <c r="E1704" s="58">
        <v>47</v>
      </c>
      <c r="F1704" s="58" t="s">
        <v>31</v>
      </c>
      <c r="G1704" s="58" t="s">
        <v>18</v>
      </c>
      <c r="H1704" s="58">
        <v>8</v>
      </c>
      <c r="I1704" s="58" t="s">
        <v>1580</v>
      </c>
      <c r="J1704" s="58" t="s">
        <v>20</v>
      </c>
      <c r="K1704" s="60">
        <v>45090</v>
      </c>
      <c r="L1704" s="58" t="s">
        <v>27</v>
      </c>
      <c r="M1704" s="60">
        <v>45130</v>
      </c>
      <c r="N1704" s="58" t="s">
        <v>1668</v>
      </c>
      <c r="O1704" s="58">
        <v>3500</v>
      </c>
      <c r="P1704" s="58">
        <v>40</v>
      </c>
      <c r="Q1704" s="59" t="s">
        <v>1618</v>
      </c>
      <c r="R1704" s="58">
        <v>2023</v>
      </c>
      <c r="S1704" s="58">
        <v>7</v>
      </c>
    </row>
    <row r="1705" spans="1:19" x14ac:dyDescent="0.25">
      <c r="A1705" s="58">
        <v>1161</v>
      </c>
      <c r="B1705" s="58" t="s">
        <v>1351</v>
      </c>
      <c r="C1705" s="58" t="s">
        <v>13</v>
      </c>
      <c r="D1705" s="60">
        <v>35956</v>
      </c>
      <c r="E1705" s="58">
        <v>28</v>
      </c>
      <c r="F1705" s="58" t="s">
        <v>1591</v>
      </c>
      <c r="G1705" s="58" t="s">
        <v>15</v>
      </c>
      <c r="H1705" s="58">
        <v>0</v>
      </c>
      <c r="I1705" s="58" t="s">
        <v>1578</v>
      </c>
      <c r="J1705" s="58" t="s">
        <v>20</v>
      </c>
      <c r="K1705" s="60">
        <v>45448</v>
      </c>
      <c r="L1705" s="58" t="s">
        <v>27</v>
      </c>
      <c r="M1705" s="60">
        <v>45483</v>
      </c>
      <c r="N1705" s="58" t="s">
        <v>1668</v>
      </c>
      <c r="O1705" s="58">
        <v>3300</v>
      </c>
      <c r="P1705" s="58">
        <v>35</v>
      </c>
      <c r="Q1705" s="59" t="s">
        <v>1618</v>
      </c>
      <c r="R1705" s="58">
        <v>2024</v>
      </c>
      <c r="S1705" s="58">
        <v>7</v>
      </c>
    </row>
    <row r="1706" spans="1:19" x14ac:dyDescent="0.25">
      <c r="A1706" s="58">
        <v>1401</v>
      </c>
      <c r="B1706" s="58" t="s">
        <v>127</v>
      </c>
      <c r="C1706" s="58" t="s">
        <v>28</v>
      </c>
      <c r="D1706" s="60">
        <v>33595</v>
      </c>
      <c r="E1706" s="58">
        <v>34</v>
      </c>
      <c r="F1706" s="58" t="s">
        <v>14</v>
      </c>
      <c r="G1706" s="58" t="s">
        <v>15</v>
      </c>
      <c r="H1706" s="58">
        <v>20</v>
      </c>
      <c r="I1706" s="58" t="s">
        <v>1583</v>
      </c>
      <c r="J1706" s="58" t="s">
        <v>20</v>
      </c>
      <c r="K1706" s="60">
        <v>45070</v>
      </c>
      <c r="L1706" s="58" t="s">
        <v>27</v>
      </c>
      <c r="M1706" s="60">
        <v>45115</v>
      </c>
      <c r="N1706" s="58" t="s">
        <v>1668</v>
      </c>
      <c r="O1706" s="58">
        <v>3100</v>
      </c>
      <c r="P1706" s="58">
        <v>45</v>
      </c>
      <c r="Q1706" s="59" t="s">
        <v>1618</v>
      </c>
      <c r="R1706" s="58">
        <v>2023</v>
      </c>
      <c r="S1706" s="58">
        <v>7</v>
      </c>
    </row>
    <row r="1707" spans="1:19" x14ac:dyDescent="0.25">
      <c r="A1707" s="58">
        <v>1778</v>
      </c>
      <c r="B1707" s="58" t="s">
        <v>1029</v>
      </c>
      <c r="C1707" s="58" t="s">
        <v>13</v>
      </c>
      <c r="D1707" s="60">
        <v>30919</v>
      </c>
      <c r="E1707" s="58">
        <v>42</v>
      </c>
      <c r="F1707" s="58" t="s">
        <v>31</v>
      </c>
      <c r="G1707" s="58" t="s">
        <v>21</v>
      </c>
      <c r="H1707" s="58">
        <v>2</v>
      </c>
      <c r="I1707" s="58" t="s">
        <v>1586</v>
      </c>
      <c r="J1707" s="58" t="s">
        <v>20</v>
      </c>
      <c r="K1707" s="60">
        <v>45093</v>
      </c>
      <c r="L1707" s="58" t="s">
        <v>27</v>
      </c>
      <c r="M1707" s="60">
        <v>45123</v>
      </c>
      <c r="N1707" s="58" t="s">
        <v>1668</v>
      </c>
      <c r="O1707" s="58">
        <v>3400</v>
      </c>
      <c r="P1707" s="58">
        <v>30</v>
      </c>
      <c r="Q1707" s="59" t="s">
        <v>1618</v>
      </c>
      <c r="R1707" s="58">
        <v>2023</v>
      </c>
      <c r="S1707" s="58">
        <v>7</v>
      </c>
    </row>
    <row r="1708" spans="1:19" x14ac:dyDescent="0.25">
      <c r="A1708" s="58">
        <v>2333</v>
      </c>
      <c r="B1708" s="58" t="s">
        <v>404</v>
      </c>
      <c r="C1708" s="58" t="s">
        <v>13</v>
      </c>
      <c r="D1708" s="60">
        <v>35482</v>
      </c>
      <c r="E1708" s="58">
        <v>29</v>
      </c>
      <c r="F1708" s="58" t="s">
        <v>1591</v>
      </c>
      <c r="G1708" s="58" t="s">
        <v>15</v>
      </c>
      <c r="H1708" s="58">
        <v>1</v>
      </c>
      <c r="I1708" s="58" t="s">
        <v>1575</v>
      </c>
      <c r="J1708" s="58" t="s">
        <v>20</v>
      </c>
      <c r="K1708" s="60">
        <v>45057</v>
      </c>
      <c r="L1708" s="58" t="s">
        <v>27</v>
      </c>
      <c r="M1708" s="60">
        <v>45108</v>
      </c>
      <c r="N1708" s="58" t="s">
        <v>1668</v>
      </c>
      <c r="O1708" s="58">
        <v>2100</v>
      </c>
      <c r="P1708" s="58">
        <v>51</v>
      </c>
      <c r="Q1708" s="59" t="s">
        <v>1618</v>
      </c>
      <c r="R1708" s="58">
        <v>2023</v>
      </c>
      <c r="S1708" s="58">
        <v>7</v>
      </c>
    </row>
    <row r="1709" spans="1:19" x14ac:dyDescent="0.25">
      <c r="A1709" s="58">
        <v>2950</v>
      </c>
      <c r="B1709" s="58" t="s">
        <v>1292</v>
      </c>
      <c r="C1709" s="58" t="s">
        <v>13</v>
      </c>
      <c r="D1709" s="60">
        <v>37038</v>
      </c>
      <c r="E1709" s="58">
        <v>25</v>
      </c>
      <c r="F1709" s="58" t="s">
        <v>1591</v>
      </c>
      <c r="G1709" s="58" t="s">
        <v>19</v>
      </c>
      <c r="H1709" s="58">
        <v>15</v>
      </c>
      <c r="I1709" s="58" t="s">
        <v>1581</v>
      </c>
      <c r="J1709" s="58" t="s">
        <v>20</v>
      </c>
      <c r="K1709" s="60">
        <v>45067</v>
      </c>
      <c r="L1709" s="58" t="s">
        <v>27</v>
      </c>
      <c r="M1709" s="60">
        <v>45113</v>
      </c>
      <c r="N1709" s="58" t="s">
        <v>1668</v>
      </c>
      <c r="O1709" s="58">
        <v>2900</v>
      </c>
      <c r="P1709" s="58">
        <v>46</v>
      </c>
      <c r="Q1709" s="59" t="s">
        <v>1618</v>
      </c>
      <c r="R1709" s="58">
        <v>2023</v>
      </c>
      <c r="S1709" s="58">
        <v>7</v>
      </c>
    </row>
    <row r="1710" spans="1:19" x14ac:dyDescent="0.25">
      <c r="A1710" s="58">
        <v>3149</v>
      </c>
      <c r="B1710" s="58" t="s">
        <v>322</v>
      </c>
      <c r="C1710" s="58" t="s">
        <v>28</v>
      </c>
      <c r="D1710" s="60">
        <v>27397</v>
      </c>
      <c r="E1710" s="58">
        <v>51</v>
      </c>
      <c r="F1710" s="58" t="s">
        <v>1592</v>
      </c>
      <c r="G1710" s="58" t="s">
        <v>15</v>
      </c>
      <c r="H1710" s="58">
        <v>15</v>
      </c>
      <c r="I1710" s="58" t="s">
        <v>1584</v>
      </c>
      <c r="J1710" s="58" t="s">
        <v>20</v>
      </c>
      <c r="K1710" s="60">
        <v>45107</v>
      </c>
      <c r="L1710" s="58" t="s">
        <v>27</v>
      </c>
      <c r="M1710" s="60">
        <v>45138</v>
      </c>
      <c r="N1710" s="58" t="s">
        <v>1668</v>
      </c>
      <c r="O1710" s="58">
        <v>3300</v>
      </c>
      <c r="P1710" s="58">
        <v>31</v>
      </c>
      <c r="Q1710" s="59" t="s">
        <v>1618</v>
      </c>
      <c r="R1710" s="58">
        <v>2023</v>
      </c>
      <c r="S1710" s="58">
        <v>7</v>
      </c>
    </row>
    <row r="1711" spans="1:19" x14ac:dyDescent="0.25">
      <c r="A1711" s="58">
        <v>3216</v>
      </c>
      <c r="B1711" s="58" t="s">
        <v>1071</v>
      </c>
      <c r="C1711" s="58" t="s">
        <v>13</v>
      </c>
      <c r="D1711" s="60">
        <v>30996</v>
      </c>
      <c r="E1711" s="58">
        <v>41</v>
      </c>
      <c r="F1711" s="58" t="s">
        <v>31</v>
      </c>
      <c r="G1711" s="58" t="s">
        <v>15</v>
      </c>
      <c r="H1711" s="58">
        <v>2</v>
      </c>
      <c r="I1711" s="58" t="s">
        <v>1589</v>
      </c>
      <c r="J1711" s="58" t="s">
        <v>20</v>
      </c>
      <c r="K1711" s="60">
        <v>45069</v>
      </c>
      <c r="L1711" s="58" t="s">
        <v>27</v>
      </c>
      <c r="M1711" s="60">
        <v>45118</v>
      </c>
      <c r="N1711" s="58" t="s">
        <v>1668</v>
      </c>
      <c r="O1711" s="58">
        <v>2300</v>
      </c>
      <c r="P1711" s="58">
        <v>49</v>
      </c>
      <c r="Q1711" s="59" t="s">
        <v>1618</v>
      </c>
      <c r="R1711" s="58">
        <v>2023</v>
      </c>
      <c r="S1711" s="58">
        <v>7</v>
      </c>
    </row>
    <row r="1712" spans="1:19" x14ac:dyDescent="0.25">
      <c r="A1712" s="58">
        <v>3835</v>
      </c>
      <c r="B1712" s="58" t="s">
        <v>1342</v>
      </c>
      <c r="C1712" s="58" t="s">
        <v>28</v>
      </c>
      <c r="D1712" s="60">
        <v>31791</v>
      </c>
      <c r="E1712" s="58">
        <v>39</v>
      </c>
      <c r="F1712" s="58" t="s">
        <v>14</v>
      </c>
      <c r="G1712" s="58" t="s">
        <v>19</v>
      </c>
      <c r="H1712" s="58">
        <v>6</v>
      </c>
      <c r="I1712" s="58" t="s">
        <v>1585</v>
      </c>
      <c r="J1712" s="58" t="s">
        <v>20</v>
      </c>
      <c r="K1712" s="60">
        <v>45448</v>
      </c>
      <c r="L1712" s="58" t="s">
        <v>27</v>
      </c>
      <c r="M1712" s="60">
        <v>45492</v>
      </c>
      <c r="N1712" s="58" t="s">
        <v>1668</v>
      </c>
      <c r="O1712" s="58">
        <v>2100</v>
      </c>
      <c r="P1712" s="58">
        <v>44</v>
      </c>
      <c r="Q1712" s="59" t="s">
        <v>1618</v>
      </c>
      <c r="R1712" s="58">
        <v>2024</v>
      </c>
      <c r="S1712" s="58">
        <v>7</v>
      </c>
    </row>
    <row r="1713" spans="1:19" x14ac:dyDescent="0.25">
      <c r="A1713" s="58">
        <v>1091</v>
      </c>
      <c r="B1713" s="58" t="s">
        <v>564</v>
      </c>
      <c r="C1713" s="58" t="s">
        <v>28</v>
      </c>
      <c r="D1713" s="60">
        <v>29046</v>
      </c>
      <c r="E1713" s="58">
        <v>47</v>
      </c>
      <c r="F1713" s="58" t="s">
        <v>31</v>
      </c>
      <c r="G1713" s="58" t="s">
        <v>19</v>
      </c>
      <c r="H1713" s="58">
        <v>8</v>
      </c>
      <c r="I1713" s="58" t="s">
        <v>1590</v>
      </c>
      <c r="J1713" s="58" t="s">
        <v>20</v>
      </c>
      <c r="K1713" s="60">
        <v>45071</v>
      </c>
      <c r="L1713" s="58" t="s">
        <v>24</v>
      </c>
      <c r="M1713" s="60">
        <v>45125</v>
      </c>
      <c r="N1713" s="58" t="s">
        <v>1668</v>
      </c>
      <c r="O1713" s="58">
        <v>2600</v>
      </c>
      <c r="P1713" s="58">
        <v>54</v>
      </c>
      <c r="Q1713" s="59" t="s">
        <v>1618</v>
      </c>
      <c r="R1713" s="58">
        <v>2023</v>
      </c>
      <c r="S1713" s="58">
        <v>7</v>
      </c>
    </row>
    <row r="1714" spans="1:19" x14ac:dyDescent="0.25">
      <c r="A1714" s="58">
        <v>2545</v>
      </c>
      <c r="B1714" s="58" t="s">
        <v>574</v>
      </c>
      <c r="C1714" s="58" t="s">
        <v>13</v>
      </c>
      <c r="D1714" s="60">
        <v>36739</v>
      </c>
      <c r="E1714" s="58">
        <v>26</v>
      </c>
      <c r="F1714" s="58" t="s">
        <v>1591</v>
      </c>
      <c r="G1714" s="58" t="s">
        <v>18</v>
      </c>
      <c r="H1714" s="58">
        <v>0</v>
      </c>
      <c r="I1714" s="58" t="s">
        <v>1579</v>
      </c>
      <c r="J1714" s="58" t="s">
        <v>20</v>
      </c>
      <c r="K1714" s="60">
        <v>45458</v>
      </c>
      <c r="L1714" s="58" t="s">
        <v>26</v>
      </c>
      <c r="M1714" s="60">
        <v>45494</v>
      </c>
      <c r="N1714" s="58" t="s">
        <v>1668</v>
      </c>
      <c r="O1714" s="58">
        <v>2900</v>
      </c>
      <c r="P1714" s="58">
        <v>36</v>
      </c>
      <c r="Q1714" s="59" t="s">
        <v>1618</v>
      </c>
      <c r="R1714" s="58">
        <v>2024</v>
      </c>
      <c r="S1714" s="58">
        <v>7</v>
      </c>
    </row>
    <row r="1715" spans="1:19" x14ac:dyDescent="0.25">
      <c r="A1715" s="58">
        <v>3134</v>
      </c>
      <c r="B1715" s="58" t="s">
        <v>1518</v>
      </c>
      <c r="C1715" s="58" t="s">
        <v>13</v>
      </c>
      <c r="D1715" s="60">
        <v>34332</v>
      </c>
      <c r="E1715" s="58">
        <v>32</v>
      </c>
      <c r="F1715" s="58" t="s">
        <v>14</v>
      </c>
      <c r="G1715" s="58" t="s">
        <v>21</v>
      </c>
      <c r="H1715" s="58">
        <v>4</v>
      </c>
      <c r="I1715" s="58" t="s">
        <v>1584</v>
      </c>
      <c r="J1715" s="58" t="s">
        <v>20</v>
      </c>
      <c r="K1715" s="60">
        <v>45417</v>
      </c>
      <c r="L1715" s="58" t="s">
        <v>26</v>
      </c>
      <c r="M1715" s="60">
        <v>45475</v>
      </c>
      <c r="N1715" s="58" t="s">
        <v>1668</v>
      </c>
      <c r="O1715" s="58">
        <v>3900</v>
      </c>
      <c r="P1715" s="58">
        <v>58</v>
      </c>
      <c r="Q1715" s="59" t="s">
        <v>1618</v>
      </c>
      <c r="R1715" s="58">
        <v>2024</v>
      </c>
      <c r="S1715" s="58">
        <v>7</v>
      </c>
    </row>
    <row r="1716" spans="1:19" x14ac:dyDescent="0.25">
      <c r="A1716" s="58">
        <v>3750</v>
      </c>
      <c r="B1716" s="58" t="s">
        <v>394</v>
      </c>
      <c r="C1716" s="58" t="s">
        <v>13</v>
      </c>
      <c r="D1716" s="60">
        <v>37460</v>
      </c>
      <c r="E1716" s="58">
        <v>24</v>
      </c>
      <c r="F1716" s="58" t="s">
        <v>1591</v>
      </c>
      <c r="G1716" s="58" t="s">
        <v>21</v>
      </c>
      <c r="H1716" s="58">
        <v>4</v>
      </c>
      <c r="I1716" s="58" t="s">
        <v>1576</v>
      </c>
      <c r="J1716" s="58" t="s">
        <v>20</v>
      </c>
      <c r="K1716" s="60">
        <v>45096</v>
      </c>
      <c r="L1716" s="58" t="s">
        <v>26</v>
      </c>
      <c r="M1716" s="60">
        <v>45130</v>
      </c>
      <c r="N1716" s="58" t="s">
        <v>1668</v>
      </c>
      <c r="O1716" s="58">
        <v>3000</v>
      </c>
      <c r="P1716" s="58">
        <v>34</v>
      </c>
      <c r="Q1716" s="59" t="s">
        <v>1618</v>
      </c>
      <c r="R1716" s="58">
        <v>2023</v>
      </c>
      <c r="S1716" s="58">
        <v>7</v>
      </c>
    </row>
    <row r="1717" spans="1:19" x14ac:dyDescent="0.25">
      <c r="A1717" s="58">
        <v>2402</v>
      </c>
      <c r="B1717" s="58" t="s">
        <v>742</v>
      </c>
      <c r="C1717" s="58" t="s">
        <v>28</v>
      </c>
      <c r="D1717" s="60">
        <v>28283</v>
      </c>
      <c r="E1717" s="58">
        <v>49</v>
      </c>
      <c r="F1717" s="58" t="s">
        <v>31</v>
      </c>
      <c r="G1717" s="58" t="s">
        <v>15</v>
      </c>
      <c r="H1717" s="58">
        <v>11</v>
      </c>
      <c r="I1717" s="58" t="s">
        <v>1580</v>
      </c>
      <c r="J1717" s="58" t="s">
        <v>20</v>
      </c>
      <c r="K1717" s="60">
        <v>45093</v>
      </c>
      <c r="L1717" s="58" t="s">
        <v>26</v>
      </c>
      <c r="M1717" s="60">
        <v>45128</v>
      </c>
      <c r="N1717" s="58" t="s">
        <v>1668</v>
      </c>
      <c r="O1717" s="58">
        <v>2100</v>
      </c>
      <c r="P1717" s="58">
        <v>35</v>
      </c>
      <c r="Q1717" s="59" t="s">
        <v>1618</v>
      </c>
      <c r="R1717" s="58">
        <v>2023</v>
      </c>
      <c r="S1717" s="58">
        <v>7</v>
      </c>
    </row>
    <row r="1718" spans="1:19" x14ac:dyDescent="0.25">
      <c r="A1718" s="58">
        <v>2494</v>
      </c>
      <c r="B1718" s="58" t="s">
        <v>1419</v>
      </c>
      <c r="C1718" s="58" t="s">
        <v>28</v>
      </c>
      <c r="D1718" s="60">
        <v>29644</v>
      </c>
      <c r="E1718" s="58">
        <v>45</v>
      </c>
      <c r="F1718" s="58" t="s">
        <v>31</v>
      </c>
      <c r="G1718" s="58" t="s">
        <v>18</v>
      </c>
      <c r="H1718" s="58">
        <v>2</v>
      </c>
      <c r="I1718" s="58" t="s">
        <v>1576</v>
      </c>
      <c r="J1718" s="58" t="s">
        <v>20</v>
      </c>
      <c r="K1718" s="60">
        <v>45455</v>
      </c>
      <c r="L1718" s="58" t="s">
        <v>26</v>
      </c>
      <c r="M1718" s="60">
        <v>45496</v>
      </c>
      <c r="N1718" s="58" t="s">
        <v>1668</v>
      </c>
      <c r="O1718" s="58">
        <v>2200</v>
      </c>
      <c r="P1718" s="58">
        <v>41</v>
      </c>
      <c r="Q1718" s="59" t="s">
        <v>1618</v>
      </c>
      <c r="R1718" s="58">
        <v>2024</v>
      </c>
      <c r="S1718" s="58">
        <v>7</v>
      </c>
    </row>
    <row r="1719" spans="1:19" x14ac:dyDescent="0.25">
      <c r="A1719" s="58">
        <v>3019</v>
      </c>
      <c r="B1719" s="58" t="s">
        <v>470</v>
      </c>
      <c r="C1719" s="58" t="s">
        <v>28</v>
      </c>
      <c r="D1719" s="60">
        <v>33298</v>
      </c>
      <c r="E1719" s="58">
        <v>35</v>
      </c>
      <c r="F1719" s="58" t="s">
        <v>14</v>
      </c>
      <c r="G1719" s="58" t="s">
        <v>18</v>
      </c>
      <c r="H1719" s="58">
        <v>14</v>
      </c>
      <c r="I1719" s="58" t="s">
        <v>1586</v>
      </c>
      <c r="J1719" s="58" t="s">
        <v>20</v>
      </c>
      <c r="K1719" s="60">
        <v>45442</v>
      </c>
      <c r="L1719" s="58" t="s">
        <v>26</v>
      </c>
      <c r="M1719" s="60">
        <v>45497</v>
      </c>
      <c r="N1719" s="58" t="s">
        <v>1668</v>
      </c>
      <c r="O1719" s="58">
        <v>3900</v>
      </c>
      <c r="P1719" s="58">
        <v>55</v>
      </c>
      <c r="Q1719" s="59" t="s">
        <v>1618</v>
      </c>
      <c r="R1719" s="58">
        <v>2024</v>
      </c>
      <c r="S1719" s="58">
        <v>7</v>
      </c>
    </row>
    <row r="1720" spans="1:19" x14ac:dyDescent="0.25">
      <c r="A1720" s="58">
        <v>2042</v>
      </c>
      <c r="B1720" s="58" t="s">
        <v>1262</v>
      </c>
      <c r="C1720" s="58" t="s">
        <v>13</v>
      </c>
      <c r="D1720" s="60">
        <v>34264</v>
      </c>
      <c r="E1720" s="58">
        <v>32</v>
      </c>
      <c r="F1720" s="58" t="s">
        <v>14</v>
      </c>
      <c r="G1720" s="58" t="s">
        <v>21</v>
      </c>
      <c r="H1720" s="58">
        <v>6</v>
      </c>
      <c r="I1720" s="58" t="s">
        <v>1588</v>
      </c>
      <c r="J1720" s="58" t="s">
        <v>1595</v>
      </c>
      <c r="K1720" s="60">
        <v>45437</v>
      </c>
      <c r="L1720" s="58" t="s">
        <v>29</v>
      </c>
      <c r="M1720" s="60">
        <v>45488</v>
      </c>
      <c r="N1720" s="58" t="s">
        <v>1668</v>
      </c>
      <c r="O1720" s="58">
        <v>2300</v>
      </c>
      <c r="P1720" s="58">
        <v>51</v>
      </c>
      <c r="Q1720" s="59" t="s">
        <v>1618</v>
      </c>
      <c r="R1720" s="58">
        <v>2024</v>
      </c>
      <c r="S1720" s="58">
        <v>7</v>
      </c>
    </row>
    <row r="1721" spans="1:19" x14ac:dyDescent="0.25">
      <c r="A1721" s="58">
        <v>2777</v>
      </c>
      <c r="B1721" s="58" t="s">
        <v>1273</v>
      </c>
      <c r="C1721" s="58" t="s">
        <v>28</v>
      </c>
      <c r="D1721" s="60">
        <v>35620</v>
      </c>
      <c r="E1721" s="58">
        <v>29</v>
      </c>
      <c r="F1721" s="58" t="s">
        <v>1591</v>
      </c>
      <c r="G1721" s="58" t="s">
        <v>18</v>
      </c>
      <c r="H1721" s="58">
        <v>15</v>
      </c>
      <c r="I1721" s="58" t="s">
        <v>1583</v>
      </c>
      <c r="J1721" s="58" t="s">
        <v>1595</v>
      </c>
      <c r="K1721" s="60">
        <v>45105</v>
      </c>
      <c r="L1721" s="58" t="s">
        <v>29</v>
      </c>
      <c r="M1721" s="60">
        <v>45135</v>
      </c>
      <c r="N1721" s="58" t="s">
        <v>1668</v>
      </c>
      <c r="O1721" s="58">
        <v>2600</v>
      </c>
      <c r="P1721" s="58">
        <v>30</v>
      </c>
      <c r="Q1721" s="59" t="s">
        <v>1618</v>
      </c>
      <c r="R1721" s="58">
        <v>2023</v>
      </c>
      <c r="S1721" s="58">
        <v>7</v>
      </c>
    </row>
    <row r="1722" spans="1:19" x14ac:dyDescent="0.25">
      <c r="A1722" s="58">
        <v>3013</v>
      </c>
      <c r="B1722" s="58" t="s">
        <v>1278</v>
      </c>
      <c r="C1722" s="58" t="s">
        <v>28</v>
      </c>
      <c r="D1722" s="60">
        <v>34350</v>
      </c>
      <c r="E1722" s="58">
        <v>32</v>
      </c>
      <c r="F1722" s="58" t="s">
        <v>14</v>
      </c>
      <c r="G1722" s="58" t="s">
        <v>15</v>
      </c>
      <c r="H1722" s="58">
        <v>19</v>
      </c>
      <c r="I1722" s="58" t="s">
        <v>1584</v>
      </c>
      <c r="J1722" s="58" t="s">
        <v>1595</v>
      </c>
      <c r="K1722" s="60">
        <v>45430</v>
      </c>
      <c r="L1722" s="58" t="s">
        <v>29</v>
      </c>
      <c r="M1722" s="60">
        <v>45484</v>
      </c>
      <c r="N1722" s="58" t="s">
        <v>1668</v>
      </c>
      <c r="O1722" s="58">
        <v>3900</v>
      </c>
      <c r="P1722" s="58">
        <v>54</v>
      </c>
      <c r="Q1722" s="59" t="s">
        <v>1618</v>
      </c>
      <c r="R1722" s="58">
        <v>2024</v>
      </c>
      <c r="S1722" s="58">
        <v>7</v>
      </c>
    </row>
    <row r="1723" spans="1:19" x14ac:dyDescent="0.25">
      <c r="A1723" s="58">
        <v>3879</v>
      </c>
      <c r="B1723" s="58" t="s">
        <v>149</v>
      </c>
      <c r="C1723" s="58" t="s">
        <v>28</v>
      </c>
      <c r="D1723" s="60">
        <v>35643</v>
      </c>
      <c r="E1723" s="58">
        <v>29</v>
      </c>
      <c r="F1723" s="58" t="s">
        <v>1591</v>
      </c>
      <c r="G1723" s="58" t="s">
        <v>19</v>
      </c>
      <c r="H1723" s="58">
        <v>19</v>
      </c>
      <c r="I1723" s="58" t="s">
        <v>1588</v>
      </c>
      <c r="J1723" s="58" t="s">
        <v>1595</v>
      </c>
      <c r="K1723" s="60">
        <v>45105</v>
      </c>
      <c r="L1723" s="58" t="s">
        <v>29</v>
      </c>
      <c r="M1723" s="60">
        <v>45135</v>
      </c>
      <c r="N1723" s="58" t="s">
        <v>1668</v>
      </c>
      <c r="O1723" s="58">
        <v>2000</v>
      </c>
      <c r="P1723" s="58">
        <v>30</v>
      </c>
      <c r="Q1723" s="59" t="s">
        <v>1618</v>
      </c>
      <c r="R1723" s="58">
        <v>2023</v>
      </c>
      <c r="S1723" s="58">
        <v>7</v>
      </c>
    </row>
    <row r="1724" spans="1:19" x14ac:dyDescent="0.25">
      <c r="A1724" s="58">
        <v>1609</v>
      </c>
      <c r="B1724" s="58" t="s">
        <v>1257</v>
      </c>
      <c r="C1724" s="58" t="s">
        <v>13</v>
      </c>
      <c r="D1724" s="60">
        <v>30636</v>
      </c>
      <c r="E1724" s="58">
        <v>42</v>
      </c>
      <c r="F1724" s="58" t="s">
        <v>31</v>
      </c>
      <c r="G1724" s="58" t="s">
        <v>18</v>
      </c>
      <c r="H1724" s="58">
        <v>2</v>
      </c>
      <c r="I1724" s="58" t="s">
        <v>1585</v>
      </c>
      <c r="J1724" s="58" t="s">
        <v>1595</v>
      </c>
      <c r="K1724" s="60">
        <v>45068</v>
      </c>
      <c r="L1724" s="58" t="s">
        <v>27</v>
      </c>
      <c r="M1724" s="60">
        <v>45128</v>
      </c>
      <c r="N1724" s="58" t="s">
        <v>1668</v>
      </c>
      <c r="O1724" s="58">
        <v>3900</v>
      </c>
      <c r="P1724" s="58">
        <v>60</v>
      </c>
      <c r="Q1724" s="59" t="s">
        <v>1618</v>
      </c>
      <c r="R1724" s="58">
        <v>2023</v>
      </c>
      <c r="S1724" s="58">
        <v>7</v>
      </c>
    </row>
    <row r="1725" spans="1:19" x14ac:dyDescent="0.25">
      <c r="A1725" s="58">
        <v>1633</v>
      </c>
      <c r="B1725" s="58" t="s">
        <v>316</v>
      </c>
      <c r="C1725" s="58" t="s">
        <v>13</v>
      </c>
      <c r="D1725" s="60">
        <v>37540</v>
      </c>
      <c r="E1725" s="58">
        <v>23</v>
      </c>
      <c r="F1725" s="58" t="s">
        <v>1591</v>
      </c>
      <c r="G1725" s="58" t="s">
        <v>19</v>
      </c>
      <c r="H1725" s="58">
        <v>12</v>
      </c>
      <c r="I1725" s="58" t="s">
        <v>1577</v>
      </c>
      <c r="J1725" s="58" t="s">
        <v>1595</v>
      </c>
      <c r="K1725" s="60">
        <v>45098</v>
      </c>
      <c r="L1725" s="58" t="s">
        <v>24</v>
      </c>
      <c r="M1725" s="60">
        <v>45137</v>
      </c>
      <c r="N1725" s="58" t="s">
        <v>1668</v>
      </c>
      <c r="O1725" s="58">
        <v>3700</v>
      </c>
      <c r="P1725" s="58">
        <v>39</v>
      </c>
      <c r="Q1725" s="59" t="s">
        <v>1618</v>
      </c>
      <c r="R1725" s="58">
        <v>2023</v>
      </c>
      <c r="S1725" s="58">
        <v>7</v>
      </c>
    </row>
    <row r="1726" spans="1:19" x14ac:dyDescent="0.25">
      <c r="A1726" s="58">
        <v>1804</v>
      </c>
      <c r="B1726" s="58" t="s">
        <v>320</v>
      </c>
      <c r="C1726" s="58" t="s">
        <v>28</v>
      </c>
      <c r="D1726" s="60">
        <v>33616</v>
      </c>
      <c r="E1726" s="58">
        <v>34</v>
      </c>
      <c r="F1726" s="58" t="s">
        <v>14</v>
      </c>
      <c r="G1726" s="58" t="s">
        <v>21</v>
      </c>
      <c r="H1726" s="58">
        <v>2</v>
      </c>
      <c r="I1726" s="58" t="s">
        <v>1585</v>
      </c>
      <c r="J1726" s="58" t="s">
        <v>1595</v>
      </c>
      <c r="K1726" s="60">
        <v>45444</v>
      </c>
      <c r="L1726" s="58" t="s">
        <v>24</v>
      </c>
      <c r="M1726" s="60">
        <v>45489</v>
      </c>
      <c r="N1726" s="58" t="s">
        <v>1668</v>
      </c>
      <c r="O1726" s="58">
        <v>3600</v>
      </c>
      <c r="P1726" s="58">
        <v>45</v>
      </c>
      <c r="Q1726" s="59" t="s">
        <v>1618</v>
      </c>
      <c r="R1726" s="58">
        <v>2024</v>
      </c>
      <c r="S1726" s="58">
        <v>7</v>
      </c>
    </row>
    <row r="1727" spans="1:19" x14ac:dyDescent="0.25">
      <c r="A1727" s="58">
        <v>1860</v>
      </c>
      <c r="B1727" s="58" t="s">
        <v>323</v>
      </c>
      <c r="C1727" s="58" t="s">
        <v>28</v>
      </c>
      <c r="D1727" s="60">
        <v>36838</v>
      </c>
      <c r="E1727" s="58">
        <v>25</v>
      </c>
      <c r="F1727" s="58" t="s">
        <v>1591</v>
      </c>
      <c r="G1727" s="58" t="s">
        <v>18</v>
      </c>
      <c r="H1727" s="58">
        <v>6</v>
      </c>
      <c r="I1727" s="58" t="s">
        <v>1584</v>
      </c>
      <c r="J1727" s="58" t="s">
        <v>1595</v>
      </c>
      <c r="K1727" s="60">
        <v>45459</v>
      </c>
      <c r="L1727" s="58" t="s">
        <v>24</v>
      </c>
      <c r="M1727" s="60">
        <v>45490</v>
      </c>
      <c r="N1727" s="58" t="s">
        <v>1668</v>
      </c>
      <c r="O1727" s="58">
        <v>3400</v>
      </c>
      <c r="P1727" s="58">
        <v>31</v>
      </c>
      <c r="Q1727" s="59" t="s">
        <v>1618</v>
      </c>
      <c r="R1727" s="58">
        <v>2024</v>
      </c>
      <c r="S1727" s="58">
        <v>7</v>
      </c>
    </row>
    <row r="1728" spans="1:19" x14ac:dyDescent="0.25">
      <c r="A1728" s="58">
        <v>2718</v>
      </c>
      <c r="B1728" s="58" t="s">
        <v>366</v>
      </c>
      <c r="C1728" s="58" t="s">
        <v>13</v>
      </c>
      <c r="D1728" s="60">
        <v>29703</v>
      </c>
      <c r="E1728" s="58">
        <v>45</v>
      </c>
      <c r="F1728" s="58" t="s">
        <v>31</v>
      </c>
      <c r="G1728" s="58" t="s">
        <v>19</v>
      </c>
      <c r="H1728" s="58">
        <v>16</v>
      </c>
      <c r="I1728" s="58" t="s">
        <v>1581</v>
      </c>
      <c r="J1728" s="58" t="s">
        <v>1595</v>
      </c>
      <c r="K1728" s="60">
        <v>45451</v>
      </c>
      <c r="L1728" s="58" t="s">
        <v>24</v>
      </c>
      <c r="M1728" s="60">
        <v>45501</v>
      </c>
      <c r="N1728" s="58" t="s">
        <v>1668</v>
      </c>
      <c r="O1728" s="58">
        <v>3500</v>
      </c>
      <c r="P1728" s="58">
        <v>50</v>
      </c>
      <c r="Q1728" s="59" t="s">
        <v>1618</v>
      </c>
      <c r="R1728" s="58">
        <v>2024</v>
      </c>
      <c r="S1728" s="58">
        <v>7</v>
      </c>
    </row>
    <row r="1729" spans="1:19" x14ac:dyDescent="0.25">
      <c r="A1729" s="58">
        <v>3705</v>
      </c>
      <c r="B1729" s="58" t="s">
        <v>635</v>
      </c>
      <c r="C1729" s="58" t="s">
        <v>13</v>
      </c>
      <c r="D1729" s="60">
        <v>33609</v>
      </c>
      <c r="E1729" s="58">
        <v>34</v>
      </c>
      <c r="F1729" s="58" t="s">
        <v>14</v>
      </c>
      <c r="G1729" s="58" t="s">
        <v>18</v>
      </c>
      <c r="H1729" s="58">
        <v>13</v>
      </c>
      <c r="I1729" s="58" t="s">
        <v>1585</v>
      </c>
      <c r="J1729" s="58" t="s">
        <v>1595</v>
      </c>
      <c r="K1729" s="60">
        <v>45068</v>
      </c>
      <c r="L1729" s="58" t="s">
        <v>27</v>
      </c>
      <c r="M1729" s="60">
        <v>45114</v>
      </c>
      <c r="N1729" s="58" t="s">
        <v>1668</v>
      </c>
      <c r="O1729" s="58">
        <v>3700</v>
      </c>
      <c r="P1729" s="58">
        <v>46</v>
      </c>
      <c r="Q1729" s="59" t="s">
        <v>1618</v>
      </c>
      <c r="R1729" s="58">
        <v>2023</v>
      </c>
      <c r="S1729" s="58">
        <v>7</v>
      </c>
    </row>
    <row r="1730" spans="1:19" x14ac:dyDescent="0.25">
      <c r="A1730" s="58">
        <v>3785</v>
      </c>
      <c r="B1730" s="58" t="s">
        <v>387</v>
      </c>
      <c r="C1730" s="58" t="s">
        <v>28</v>
      </c>
      <c r="D1730" s="60">
        <v>35929</v>
      </c>
      <c r="E1730" s="58">
        <v>28</v>
      </c>
      <c r="F1730" s="58" t="s">
        <v>1591</v>
      </c>
      <c r="G1730" s="58" t="s">
        <v>19</v>
      </c>
      <c r="H1730" s="58">
        <v>14</v>
      </c>
      <c r="I1730" s="58" t="s">
        <v>1583</v>
      </c>
      <c r="J1730" s="58" t="s">
        <v>1595</v>
      </c>
      <c r="K1730" s="60">
        <v>45067</v>
      </c>
      <c r="L1730" s="58" t="s">
        <v>27</v>
      </c>
      <c r="M1730" s="60">
        <v>45115</v>
      </c>
      <c r="N1730" s="58" t="s">
        <v>1668</v>
      </c>
      <c r="O1730" s="58">
        <v>2600</v>
      </c>
      <c r="P1730" s="58">
        <v>48</v>
      </c>
      <c r="Q1730" s="59" t="s">
        <v>1618</v>
      </c>
      <c r="R1730" s="58">
        <v>2023</v>
      </c>
      <c r="S1730" s="58">
        <v>7</v>
      </c>
    </row>
    <row r="1731" spans="1:19" x14ac:dyDescent="0.25">
      <c r="A1731" s="58">
        <v>1035</v>
      </c>
      <c r="B1731" s="58" t="s">
        <v>757</v>
      </c>
      <c r="C1731" s="58" t="s">
        <v>13</v>
      </c>
      <c r="D1731" s="60">
        <v>34535</v>
      </c>
      <c r="E1731" s="58">
        <v>32</v>
      </c>
      <c r="F1731" s="58" t="s">
        <v>14</v>
      </c>
      <c r="G1731" s="58" t="s">
        <v>18</v>
      </c>
      <c r="H1731" s="58">
        <v>19</v>
      </c>
      <c r="I1731" s="58" t="s">
        <v>1590</v>
      </c>
      <c r="J1731" s="58" t="s">
        <v>1657</v>
      </c>
      <c r="K1731" s="60">
        <v>45447</v>
      </c>
      <c r="L1731" s="58" t="s">
        <v>29</v>
      </c>
      <c r="M1731" s="60">
        <v>45492</v>
      </c>
      <c r="N1731" s="58" t="s">
        <v>1668</v>
      </c>
      <c r="O1731" s="58">
        <v>3100</v>
      </c>
      <c r="P1731" s="58">
        <v>45</v>
      </c>
      <c r="Q1731" s="59" t="s">
        <v>1618</v>
      </c>
      <c r="R1731" s="58">
        <v>2024</v>
      </c>
      <c r="S1731" s="58">
        <v>7</v>
      </c>
    </row>
    <row r="1732" spans="1:19" x14ac:dyDescent="0.25">
      <c r="A1732" s="58">
        <v>1493</v>
      </c>
      <c r="B1732" s="58" t="s">
        <v>668</v>
      </c>
      <c r="C1732" s="58" t="s">
        <v>13</v>
      </c>
      <c r="D1732" s="60">
        <v>34099</v>
      </c>
      <c r="E1732" s="58">
        <v>33</v>
      </c>
      <c r="F1732" s="58" t="s">
        <v>14</v>
      </c>
      <c r="G1732" s="58" t="s">
        <v>18</v>
      </c>
      <c r="H1732" s="58">
        <v>0</v>
      </c>
      <c r="I1732" s="58" t="s">
        <v>1575</v>
      </c>
      <c r="J1732" s="58" t="s">
        <v>1657</v>
      </c>
      <c r="K1732" s="60">
        <v>45435</v>
      </c>
      <c r="L1732" s="58" t="s">
        <v>29</v>
      </c>
      <c r="M1732" s="60">
        <v>45482</v>
      </c>
      <c r="N1732" s="58" t="s">
        <v>1668</v>
      </c>
      <c r="O1732" s="58">
        <v>3200</v>
      </c>
      <c r="P1732" s="58">
        <v>47</v>
      </c>
      <c r="Q1732" s="59" t="s">
        <v>1618</v>
      </c>
      <c r="R1732" s="58">
        <v>2024</v>
      </c>
      <c r="S1732" s="58">
        <v>7</v>
      </c>
    </row>
    <row r="1733" spans="1:19" x14ac:dyDescent="0.25">
      <c r="A1733" s="58">
        <v>1566</v>
      </c>
      <c r="B1733" s="58" t="s">
        <v>1015</v>
      </c>
      <c r="C1733" s="58" t="s">
        <v>28</v>
      </c>
      <c r="D1733" s="60">
        <v>35341</v>
      </c>
      <c r="E1733" s="58">
        <v>29</v>
      </c>
      <c r="F1733" s="58" t="s">
        <v>1591</v>
      </c>
      <c r="G1733" s="58" t="s">
        <v>18</v>
      </c>
      <c r="H1733" s="58">
        <v>10</v>
      </c>
      <c r="I1733" s="58" t="s">
        <v>1575</v>
      </c>
      <c r="J1733" s="58" t="s">
        <v>1657</v>
      </c>
      <c r="K1733" s="60">
        <v>45426</v>
      </c>
      <c r="L1733" s="58" t="s">
        <v>29</v>
      </c>
      <c r="M1733" s="60">
        <v>45474</v>
      </c>
      <c r="N1733" s="58" t="s">
        <v>1668</v>
      </c>
      <c r="O1733" s="58">
        <v>3900</v>
      </c>
      <c r="P1733" s="58">
        <v>48</v>
      </c>
      <c r="Q1733" s="59" t="s">
        <v>1618</v>
      </c>
      <c r="R1733" s="58">
        <v>2024</v>
      </c>
      <c r="S1733" s="58">
        <v>7</v>
      </c>
    </row>
    <row r="1734" spans="1:19" x14ac:dyDescent="0.25">
      <c r="A1734" s="58">
        <v>2126</v>
      </c>
      <c r="B1734" s="58" t="s">
        <v>189</v>
      </c>
      <c r="C1734" s="58" t="s">
        <v>28</v>
      </c>
      <c r="D1734" s="60">
        <v>31501</v>
      </c>
      <c r="E1734" s="58">
        <v>40</v>
      </c>
      <c r="F1734" s="58" t="s">
        <v>14</v>
      </c>
      <c r="G1734" s="58" t="s">
        <v>15</v>
      </c>
      <c r="H1734" s="58">
        <v>20</v>
      </c>
      <c r="I1734" s="58" t="s">
        <v>1576</v>
      </c>
      <c r="J1734" s="58" t="s">
        <v>1657</v>
      </c>
      <c r="K1734" s="60">
        <v>45095</v>
      </c>
      <c r="L1734" s="58" t="s">
        <v>24</v>
      </c>
      <c r="M1734" s="60">
        <v>45125</v>
      </c>
      <c r="N1734" s="58" t="s">
        <v>1668</v>
      </c>
      <c r="O1734" s="58">
        <v>3500</v>
      </c>
      <c r="P1734" s="58">
        <v>30</v>
      </c>
      <c r="Q1734" s="59" t="s">
        <v>1618</v>
      </c>
      <c r="R1734" s="58">
        <v>2023</v>
      </c>
      <c r="S1734" s="58">
        <v>7</v>
      </c>
    </row>
    <row r="1735" spans="1:19" x14ac:dyDescent="0.25">
      <c r="A1735" s="58">
        <v>1254</v>
      </c>
      <c r="B1735" s="58" t="s">
        <v>1254</v>
      </c>
      <c r="C1735" s="58" t="s">
        <v>13</v>
      </c>
      <c r="D1735" s="60">
        <v>36581</v>
      </c>
      <c r="E1735" s="58">
        <v>26</v>
      </c>
      <c r="F1735" s="58" t="s">
        <v>1591</v>
      </c>
      <c r="G1735" s="58" t="s">
        <v>19</v>
      </c>
      <c r="H1735" s="58">
        <v>11</v>
      </c>
      <c r="I1735" s="58" t="s">
        <v>1584</v>
      </c>
      <c r="J1735" s="58" t="s">
        <v>1595</v>
      </c>
      <c r="K1735" s="60">
        <v>45084</v>
      </c>
      <c r="L1735" s="58" t="s">
        <v>16</v>
      </c>
      <c r="M1735" s="60">
        <v>45132</v>
      </c>
      <c r="N1735" s="58" t="s">
        <v>30</v>
      </c>
      <c r="O1735" s="58">
        <v>2700</v>
      </c>
      <c r="P1735" s="58">
        <v>48</v>
      </c>
      <c r="Q1735" s="59" t="s">
        <v>1618</v>
      </c>
      <c r="R1735" s="58">
        <v>2023</v>
      </c>
      <c r="S1735" s="58">
        <v>7</v>
      </c>
    </row>
    <row r="1736" spans="1:19" x14ac:dyDescent="0.25">
      <c r="A1736" s="58">
        <v>1368</v>
      </c>
      <c r="B1736" s="58" t="s">
        <v>302</v>
      </c>
      <c r="C1736" s="58" t="s">
        <v>13</v>
      </c>
      <c r="D1736" s="60">
        <v>33250</v>
      </c>
      <c r="E1736" s="58">
        <v>35</v>
      </c>
      <c r="F1736" s="58" t="s">
        <v>14</v>
      </c>
      <c r="G1736" s="58" t="s">
        <v>19</v>
      </c>
      <c r="H1736" s="58">
        <v>7</v>
      </c>
      <c r="I1736" s="58" t="s">
        <v>1583</v>
      </c>
      <c r="J1736" s="58" t="s">
        <v>1657</v>
      </c>
      <c r="K1736" s="60">
        <v>45053</v>
      </c>
      <c r="L1736" s="58" t="s">
        <v>16</v>
      </c>
      <c r="M1736" s="60">
        <v>45108</v>
      </c>
      <c r="N1736" s="58" t="s">
        <v>30</v>
      </c>
      <c r="O1736" s="58">
        <v>2200</v>
      </c>
      <c r="P1736" s="58">
        <v>55</v>
      </c>
      <c r="Q1736" s="59" t="s">
        <v>1618</v>
      </c>
      <c r="R1736" s="58">
        <v>2023</v>
      </c>
      <c r="S1736" s="58">
        <v>7</v>
      </c>
    </row>
    <row r="1737" spans="1:19" x14ac:dyDescent="0.25">
      <c r="A1737" s="58">
        <v>1686</v>
      </c>
      <c r="B1737" s="58" t="s">
        <v>1340</v>
      </c>
      <c r="C1737" s="58" t="s">
        <v>13</v>
      </c>
      <c r="D1737" s="60">
        <v>29779</v>
      </c>
      <c r="E1737" s="58">
        <v>45</v>
      </c>
      <c r="F1737" s="58" t="s">
        <v>31</v>
      </c>
      <c r="G1737" s="58" t="s">
        <v>15</v>
      </c>
      <c r="H1737" s="58">
        <v>20</v>
      </c>
      <c r="I1737" s="58" t="s">
        <v>1588</v>
      </c>
      <c r="J1737" s="58" t="s">
        <v>1594</v>
      </c>
      <c r="K1737" s="60">
        <v>45097</v>
      </c>
      <c r="L1737" s="58" t="s">
        <v>16</v>
      </c>
      <c r="M1737" s="60">
        <v>45135</v>
      </c>
      <c r="N1737" s="58" t="s">
        <v>30</v>
      </c>
      <c r="O1737" s="58">
        <v>3600</v>
      </c>
      <c r="P1737" s="58">
        <v>38</v>
      </c>
      <c r="Q1737" s="59" t="s">
        <v>1618</v>
      </c>
      <c r="R1737" s="58">
        <v>2023</v>
      </c>
      <c r="S1737" s="58">
        <v>7</v>
      </c>
    </row>
    <row r="1738" spans="1:19" x14ac:dyDescent="0.25">
      <c r="A1738" s="58">
        <v>1689</v>
      </c>
      <c r="B1738" s="58" t="s">
        <v>1532</v>
      </c>
      <c r="C1738" s="58" t="s">
        <v>13</v>
      </c>
      <c r="D1738" s="60">
        <v>33959</v>
      </c>
      <c r="E1738" s="58">
        <v>33</v>
      </c>
      <c r="F1738" s="58" t="s">
        <v>14</v>
      </c>
      <c r="G1738" s="58" t="s">
        <v>21</v>
      </c>
      <c r="H1738" s="58">
        <v>7</v>
      </c>
      <c r="I1738" s="58" t="s">
        <v>1590</v>
      </c>
      <c r="J1738" s="58" t="s">
        <v>1594</v>
      </c>
      <c r="K1738" s="60">
        <v>45469</v>
      </c>
      <c r="L1738" s="58" t="s">
        <v>16</v>
      </c>
      <c r="M1738" s="60">
        <v>45502</v>
      </c>
      <c r="N1738" s="58" t="s">
        <v>30</v>
      </c>
      <c r="O1738" s="58">
        <v>3100</v>
      </c>
      <c r="P1738" s="58">
        <v>33</v>
      </c>
      <c r="Q1738" s="59" t="s">
        <v>1618</v>
      </c>
      <c r="R1738" s="58">
        <v>2024</v>
      </c>
      <c r="S1738" s="58">
        <v>7</v>
      </c>
    </row>
    <row r="1739" spans="1:19" x14ac:dyDescent="0.25">
      <c r="A1739" s="58">
        <v>2138</v>
      </c>
      <c r="B1739" s="58" t="s">
        <v>1222</v>
      </c>
      <c r="C1739" s="58" t="s">
        <v>13</v>
      </c>
      <c r="D1739" s="60">
        <v>30246</v>
      </c>
      <c r="E1739" s="58">
        <v>43</v>
      </c>
      <c r="F1739" s="58" t="s">
        <v>31</v>
      </c>
      <c r="G1739" s="58" t="s">
        <v>21</v>
      </c>
      <c r="H1739" s="58">
        <v>18</v>
      </c>
      <c r="I1739" s="58" t="s">
        <v>1583</v>
      </c>
      <c r="J1739" s="58" t="s">
        <v>1594</v>
      </c>
      <c r="K1739" s="60">
        <v>45091</v>
      </c>
      <c r="L1739" s="58" t="s">
        <v>16</v>
      </c>
      <c r="M1739" s="60">
        <v>45126</v>
      </c>
      <c r="N1739" s="58" t="s">
        <v>30</v>
      </c>
      <c r="O1739" s="58">
        <v>2700</v>
      </c>
      <c r="P1739" s="58">
        <v>35</v>
      </c>
      <c r="Q1739" s="59" t="s">
        <v>1618</v>
      </c>
      <c r="R1739" s="58">
        <v>2023</v>
      </c>
      <c r="S1739" s="58">
        <v>7</v>
      </c>
    </row>
    <row r="1740" spans="1:19" x14ac:dyDescent="0.25">
      <c r="A1740" s="58">
        <v>2270</v>
      </c>
      <c r="B1740" s="58" t="s">
        <v>128</v>
      </c>
      <c r="C1740" s="58" t="s">
        <v>13</v>
      </c>
      <c r="D1740" s="60">
        <v>31709</v>
      </c>
      <c r="E1740" s="58">
        <v>39</v>
      </c>
      <c r="F1740" s="58" t="s">
        <v>14</v>
      </c>
      <c r="G1740" s="58" t="s">
        <v>15</v>
      </c>
      <c r="H1740" s="58">
        <v>20</v>
      </c>
      <c r="I1740" s="58" t="s">
        <v>1583</v>
      </c>
      <c r="J1740" s="58" t="s">
        <v>1594</v>
      </c>
      <c r="K1740" s="60">
        <v>45449</v>
      </c>
      <c r="L1740" s="58" t="s">
        <v>16</v>
      </c>
      <c r="M1740" s="60">
        <v>45487</v>
      </c>
      <c r="N1740" s="58" t="s">
        <v>30</v>
      </c>
      <c r="O1740" s="58">
        <v>3600</v>
      </c>
      <c r="P1740" s="58">
        <v>38</v>
      </c>
      <c r="Q1740" s="59" t="s">
        <v>1618</v>
      </c>
      <c r="R1740" s="58">
        <v>2024</v>
      </c>
      <c r="S1740" s="58">
        <v>7</v>
      </c>
    </row>
    <row r="1741" spans="1:19" x14ac:dyDescent="0.25">
      <c r="A1741" s="58">
        <v>2476</v>
      </c>
      <c r="B1741" s="58" t="s">
        <v>1154</v>
      </c>
      <c r="C1741" s="58" t="s">
        <v>13</v>
      </c>
      <c r="D1741" s="60">
        <v>34068</v>
      </c>
      <c r="E1741" s="58">
        <v>33</v>
      </c>
      <c r="F1741" s="58" t="s">
        <v>14</v>
      </c>
      <c r="G1741" s="58" t="s">
        <v>18</v>
      </c>
      <c r="H1741" s="58">
        <v>7</v>
      </c>
      <c r="I1741" s="58" t="s">
        <v>1576</v>
      </c>
      <c r="J1741" s="58" t="s">
        <v>1657</v>
      </c>
      <c r="K1741" s="60">
        <v>45059</v>
      </c>
      <c r="L1741" s="58" t="s">
        <v>16</v>
      </c>
      <c r="M1741" s="60">
        <v>45111</v>
      </c>
      <c r="N1741" s="58" t="s">
        <v>30</v>
      </c>
      <c r="O1741" s="58">
        <v>2000</v>
      </c>
      <c r="P1741" s="58">
        <v>52</v>
      </c>
      <c r="Q1741" s="59" t="s">
        <v>1618</v>
      </c>
      <c r="R1741" s="58">
        <v>2023</v>
      </c>
      <c r="S1741" s="58">
        <v>7</v>
      </c>
    </row>
    <row r="1742" spans="1:19" x14ac:dyDescent="0.25">
      <c r="A1742" s="58">
        <v>2763</v>
      </c>
      <c r="B1742" s="58" t="s">
        <v>1237</v>
      </c>
      <c r="C1742" s="58" t="s">
        <v>13</v>
      </c>
      <c r="D1742" s="60">
        <v>27757</v>
      </c>
      <c r="E1742" s="58">
        <v>50</v>
      </c>
      <c r="F1742" s="58" t="s">
        <v>31</v>
      </c>
      <c r="G1742" s="58" t="s">
        <v>19</v>
      </c>
      <c r="H1742" s="58">
        <v>12</v>
      </c>
      <c r="I1742" s="58" t="s">
        <v>1584</v>
      </c>
      <c r="J1742" s="58" t="s">
        <v>1594</v>
      </c>
      <c r="K1742" s="60">
        <v>45451</v>
      </c>
      <c r="L1742" s="58" t="s">
        <v>16</v>
      </c>
      <c r="M1742" s="60">
        <v>45498</v>
      </c>
      <c r="N1742" s="58" t="s">
        <v>30</v>
      </c>
      <c r="O1742" s="58">
        <v>2600</v>
      </c>
      <c r="P1742" s="58">
        <v>47</v>
      </c>
      <c r="Q1742" s="59" t="s">
        <v>1618</v>
      </c>
      <c r="R1742" s="58">
        <v>2024</v>
      </c>
      <c r="S1742" s="58">
        <v>7</v>
      </c>
    </row>
    <row r="1743" spans="1:19" x14ac:dyDescent="0.25">
      <c r="A1743" s="58">
        <v>3173</v>
      </c>
      <c r="B1743" s="58" t="s">
        <v>1172</v>
      </c>
      <c r="C1743" s="58" t="s">
        <v>13</v>
      </c>
      <c r="D1743" s="60">
        <v>34546</v>
      </c>
      <c r="E1743" s="58">
        <v>32</v>
      </c>
      <c r="F1743" s="58" t="s">
        <v>14</v>
      </c>
      <c r="G1743" s="58" t="s">
        <v>21</v>
      </c>
      <c r="H1743" s="58">
        <v>17</v>
      </c>
      <c r="I1743" s="58" t="s">
        <v>1590</v>
      </c>
      <c r="J1743" s="58" t="s">
        <v>1657</v>
      </c>
      <c r="K1743" s="60">
        <v>45436</v>
      </c>
      <c r="L1743" s="58" t="s">
        <v>16</v>
      </c>
      <c r="M1743" s="60">
        <v>45493</v>
      </c>
      <c r="N1743" s="58" t="s">
        <v>30</v>
      </c>
      <c r="O1743" s="58">
        <v>3600</v>
      </c>
      <c r="P1743" s="58">
        <v>57</v>
      </c>
      <c r="Q1743" s="59" t="s">
        <v>1618</v>
      </c>
      <c r="R1743" s="58">
        <v>2024</v>
      </c>
      <c r="S1743" s="58">
        <v>7</v>
      </c>
    </row>
    <row r="1744" spans="1:19" x14ac:dyDescent="0.25">
      <c r="A1744" s="58">
        <v>3439</v>
      </c>
      <c r="B1744" s="58" t="s">
        <v>1179</v>
      </c>
      <c r="C1744" s="58" t="s">
        <v>13</v>
      </c>
      <c r="D1744" s="60">
        <v>27740</v>
      </c>
      <c r="E1744" s="58">
        <v>50</v>
      </c>
      <c r="F1744" s="58" t="s">
        <v>31</v>
      </c>
      <c r="G1744" s="58" t="s">
        <v>19</v>
      </c>
      <c r="H1744" s="58">
        <v>19</v>
      </c>
      <c r="I1744" s="58" t="s">
        <v>1586</v>
      </c>
      <c r="J1744" s="58" t="s">
        <v>1657</v>
      </c>
      <c r="K1744" s="60">
        <v>45453</v>
      </c>
      <c r="L1744" s="58" t="s">
        <v>16</v>
      </c>
      <c r="M1744" s="60">
        <v>45489</v>
      </c>
      <c r="N1744" s="58" t="s">
        <v>30</v>
      </c>
      <c r="O1744" s="58">
        <v>2300</v>
      </c>
      <c r="P1744" s="58">
        <v>36</v>
      </c>
      <c r="Q1744" s="59" t="s">
        <v>1618</v>
      </c>
      <c r="R1744" s="58">
        <v>2024</v>
      </c>
      <c r="S1744" s="58">
        <v>7</v>
      </c>
    </row>
    <row r="1745" spans="1:19" x14ac:dyDescent="0.25">
      <c r="A1745" s="58">
        <v>3820</v>
      </c>
      <c r="B1745" s="58" t="s">
        <v>1191</v>
      </c>
      <c r="C1745" s="58" t="s">
        <v>13</v>
      </c>
      <c r="D1745" s="60">
        <v>35956</v>
      </c>
      <c r="E1745" s="58">
        <v>28</v>
      </c>
      <c r="F1745" s="58" t="s">
        <v>1591</v>
      </c>
      <c r="G1745" s="58" t="s">
        <v>21</v>
      </c>
      <c r="H1745" s="58">
        <v>20</v>
      </c>
      <c r="I1745" s="58" t="s">
        <v>1583</v>
      </c>
      <c r="J1745" s="58" t="s">
        <v>1657</v>
      </c>
      <c r="K1745" s="60">
        <v>45071</v>
      </c>
      <c r="L1745" s="58" t="s">
        <v>16</v>
      </c>
      <c r="M1745" s="60">
        <v>45127</v>
      </c>
      <c r="N1745" s="58" t="s">
        <v>30</v>
      </c>
      <c r="O1745" s="58">
        <v>2500</v>
      </c>
      <c r="P1745" s="58">
        <v>56</v>
      </c>
      <c r="Q1745" s="59" t="s">
        <v>1618</v>
      </c>
      <c r="R1745" s="58">
        <v>2023</v>
      </c>
      <c r="S1745" s="58">
        <v>7</v>
      </c>
    </row>
    <row r="1746" spans="1:19" x14ac:dyDescent="0.25">
      <c r="A1746" s="58">
        <v>1459</v>
      </c>
      <c r="B1746" s="58" t="s">
        <v>1299</v>
      </c>
      <c r="C1746" s="58" t="s">
        <v>28</v>
      </c>
      <c r="D1746" s="60">
        <v>28809</v>
      </c>
      <c r="E1746" s="58">
        <v>47</v>
      </c>
      <c r="F1746" s="58" t="s">
        <v>31</v>
      </c>
      <c r="G1746" s="58" t="s">
        <v>15</v>
      </c>
      <c r="H1746" s="58">
        <v>8</v>
      </c>
      <c r="I1746" s="58" t="s">
        <v>1576</v>
      </c>
      <c r="J1746" s="58" t="s">
        <v>1594</v>
      </c>
      <c r="K1746" s="60">
        <v>45071</v>
      </c>
      <c r="L1746" s="58" t="s">
        <v>16</v>
      </c>
      <c r="M1746" s="60">
        <v>45114</v>
      </c>
      <c r="N1746" s="58" t="s">
        <v>30</v>
      </c>
      <c r="O1746" s="58">
        <v>2100</v>
      </c>
      <c r="P1746" s="58">
        <v>43</v>
      </c>
      <c r="Q1746" s="59" t="s">
        <v>1618</v>
      </c>
      <c r="R1746" s="58">
        <v>2023</v>
      </c>
      <c r="S1746" s="58">
        <v>7</v>
      </c>
    </row>
    <row r="1747" spans="1:19" x14ac:dyDescent="0.25">
      <c r="A1747" s="58">
        <v>1913</v>
      </c>
      <c r="B1747" s="58" t="s">
        <v>1067</v>
      </c>
      <c r="C1747" s="58" t="s">
        <v>28</v>
      </c>
      <c r="D1747" s="60">
        <v>31773</v>
      </c>
      <c r="E1747" s="58">
        <v>39</v>
      </c>
      <c r="F1747" s="58" t="s">
        <v>14</v>
      </c>
      <c r="G1747" s="58" t="s">
        <v>19</v>
      </c>
      <c r="H1747" s="58">
        <v>2</v>
      </c>
      <c r="I1747" s="58" t="s">
        <v>1583</v>
      </c>
      <c r="J1747" s="58" t="s">
        <v>1594</v>
      </c>
      <c r="K1747" s="60">
        <v>45463</v>
      </c>
      <c r="L1747" s="58" t="s">
        <v>16</v>
      </c>
      <c r="M1747" s="60">
        <v>45498</v>
      </c>
      <c r="N1747" s="58" t="s">
        <v>30</v>
      </c>
      <c r="O1747" s="58">
        <v>3700</v>
      </c>
      <c r="P1747" s="58">
        <v>35</v>
      </c>
      <c r="Q1747" s="59" t="s">
        <v>1618</v>
      </c>
      <c r="R1747" s="58">
        <v>2024</v>
      </c>
      <c r="S1747" s="58">
        <v>7</v>
      </c>
    </row>
    <row r="1748" spans="1:19" x14ac:dyDescent="0.25">
      <c r="A1748" s="58">
        <v>1938</v>
      </c>
      <c r="B1748" s="58" t="s">
        <v>630</v>
      </c>
      <c r="C1748" s="58" t="s">
        <v>28</v>
      </c>
      <c r="D1748" s="60">
        <v>29217</v>
      </c>
      <c r="E1748" s="58">
        <v>46</v>
      </c>
      <c r="F1748" s="58" t="s">
        <v>31</v>
      </c>
      <c r="G1748" s="58" t="s">
        <v>19</v>
      </c>
      <c r="H1748" s="58">
        <v>7</v>
      </c>
      <c r="I1748" s="58" t="s">
        <v>1590</v>
      </c>
      <c r="J1748" s="58" t="s">
        <v>1594</v>
      </c>
      <c r="K1748" s="60">
        <v>45425</v>
      </c>
      <c r="L1748" s="58" t="s">
        <v>16</v>
      </c>
      <c r="M1748" s="60">
        <v>45475</v>
      </c>
      <c r="N1748" s="58" t="s">
        <v>30</v>
      </c>
      <c r="O1748" s="58">
        <v>3900</v>
      </c>
      <c r="P1748" s="58">
        <v>50</v>
      </c>
      <c r="Q1748" s="59" t="s">
        <v>1618</v>
      </c>
      <c r="R1748" s="58">
        <v>2024</v>
      </c>
      <c r="S1748" s="58">
        <v>7</v>
      </c>
    </row>
    <row r="1749" spans="1:19" x14ac:dyDescent="0.25">
      <c r="A1749" s="58">
        <v>2192</v>
      </c>
      <c r="B1749" s="58" t="s">
        <v>904</v>
      </c>
      <c r="C1749" s="58" t="s">
        <v>28</v>
      </c>
      <c r="D1749" s="60">
        <v>31707</v>
      </c>
      <c r="E1749" s="58">
        <v>39</v>
      </c>
      <c r="F1749" s="58" t="s">
        <v>14</v>
      </c>
      <c r="G1749" s="58" t="s">
        <v>15</v>
      </c>
      <c r="H1749" s="58">
        <v>16</v>
      </c>
      <c r="I1749" s="58" t="s">
        <v>1586</v>
      </c>
      <c r="J1749" s="58" t="s">
        <v>1594</v>
      </c>
      <c r="K1749" s="60">
        <v>45447</v>
      </c>
      <c r="L1749" s="58" t="s">
        <v>16</v>
      </c>
      <c r="M1749" s="60">
        <v>45504</v>
      </c>
      <c r="N1749" s="58" t="s">
        <v>30</v>
      </c>
      <c r="O1749" s="58">
        <v>3300</v>
      </c>
      <c r="P1749" s="58">
        <v>57</v>
      </c>
      <c r="Q1749" s="59" t="s">
        <v>1618</v>
      </c>
      <c r="R1749" s="58">
        <v>2024</v>
      </c>
      <c r="S1749" s="58">
        <v>7</v>
      </c>
    </row>
    <row r="1750" spans="1:19" x14ac:dyDescent="0.25">
      <c r="A1750" s="58">
        <v>2429</v>
      </c>
      <c r="B1750" s="58" t="s">
        <v>840</v>
      </c>
      <c r="C1750" s="58" t="s">
        <v>28</v>
      </c>
      <c r="D1750" s="60">
        <v>31380</v>
      </c>
      <c r="E1750" s="58">
        <v>40</v>
      </c>
      <c r="F1750" s="58" t="s">
        <v>14</v>
      </c>
      <c r="G1750" s="58" t="s">
        <v>19</v>
      </c>
      <c r="H1750" s="58">
        <v>19</v>
      </c>
      <c r="I1750" s="58" t="s">
        <v>1584</v>
      </c>
      <c r="J1750" s="58" t="s">
        <v>1657</v>
      </c>
      <c r="K1750" s="60">
        <v>45078</v>
      </c>
      <c r="L1750" s="58" t="s">
        <v>16</v>
      </c>
      <c r="M1750" s="60">
        <v>45134</v>
      </c>
      <c r="N1750" s="58" t="s">
        <v>30</v>
      </c>
      <c r="O1750" s="58">
        <v>3000</v>
      </c>
      <c r="P1750" s="58">
        <v>56</v>
      </c>
      <c r="Q1750" s="59" t="s">
        <v>1618</v>
      </c>
      <c r="R1750" s="58">
        <v>2023</v>
      </c>
      <c r="S1750" s="58">
        <v>7</v>
      </c>
    </row>
    <row r="1751" spans="1:19" x14ac:dyDescent="0.25">
      <c r="A1751" s="58">
        <v>2456</v>
      </c>
      <c r="B1751" s="58" t="s">
        <v>928</v>
      </c>
      <c r="C1751" s="58" t="s">
        <v>28</v>
      </c>
      <c r="D1751" s="60">
        <v>37367</v>
      </c>
      <c r="E1751" s="58">
        <v>24</v>
      </c>
      <c r="F1751" s="58" t="s">
        <v>1591</v>
      </c>
      <c r="G1751" s="58" t="s">
        <v>18</v>
      </c>
      <c r="H1751" s="58">
        <v>17</v>
      </c>
      <c r="I1751" s="58" t="s">
        <v>1585</v>
      </c>
      <c r="J1751" s="58" t="s">
        <v>1657</v>
      </c>
      <c r="K1751" s="60">
        <v>45078</v>
      </c>
      <c r="L1751" s="58" t="s">
        <v>16</v>
      </c>
      <c r="M1751" s="60">
        <v>45109</v>
      </c>
      <c r="N1751" s="58" t="s">
        <v>30</v>
      </c>
      <c r="O1751" s="58">
        <v>3400</v>
      </c>
      <c r="P1751" s="58">
        <v>31</v>
      </c>
      <c r="Q1751" s="59" t="s">
        <v>1618</v>
      </c>
      <c r="R1751" s="58">
        <v>2023</v>
      </c>
      <c r="S1751" s="58">
        <v>7</v>
      </c>
    </row>
    <row r="1752" spans="1:19" x14ac:dyDescent="0.25">
      <c r="A1752" s="58">
        <v>3040</v>
      </c>
      <c r="B1752" s="58" t="s">
        <v>561</v>
      </c>
      <c r="C1752" s="58" t="s">
        <v>28</v>
      </c>
      <c r="D1752" s="60">
        <v>36337</v>
      </c>
      <c r="E1752" s="58">
        <v>27</v>
      </c>
      <c r="F1752" s="58" t="s">
        <v>1591</v>
      </c>
      <c r="G1752" s="58" t="s">
        <v>15</v>
      </c>
      <c r="H1752" s="58">
        <v>10</v>
      </c>
      <c r="I1752" s="58" t="s">
        <v>1585</v>
      </c>
      <c r="J1752" s="58" t="s">
        <v>1657</v>
      </c>
      <c r="K1752" s="60">
        <v>45069</v>
      </c>
      <c r="L1752" s="58" t="s">
        <v>16</v>
      </c>
      <c r="M1752" s="60">
        <v>45123</v>
      </c>
      <c r="N1752" s="58" t="s">
        <v>30</v>
      </c>
      <c r="O1752" s="58">
        <v>3500</v>
      </c>
      <c r="P1752" s="58">
        <v>54</v>
      </c>
      <c r="Q1752" s="59" t="s">
        <v>1618</v>
      </c>
      <c r="R1752" s="58">
        <v>2023</v>
      </c>
      <c r="S1752" s="58">
        <v>7</v>
      </c>
    </row>
    <row r="1753" spans="1:19" x14ac:dyDescent="0.25">
      <c r="A1753" s="58">
        <v>3301</v>
      </c>
      <c r="B1753" s="58" t="s">
        <v>1177</v>
      </c>
      <c r="C1753" s="58" t="s">
        <v>28</v>
      </c>
      <c r="D1753" s="60">
        <v>36233</v>
      </c>
      <c r="E1753" s="58">
        <v>27</v>
      </c>
      <c r="F1753" s="58" t="s">
        <v>1591</v>
      </c>
      <c r="G1753" s="58" t="s">
        <v>21</v>
      </c>
      <c r="H1753" s="58">
        <v>14</v>
      </c>
      <c r="I1753" s="58" t="s">
        <v>1581</v>
      </c>
      <c r="J1753" s="58" t="s">
        <v>1657</v>
      </c>
      <c r="K1753" s="60">
        <v>45437</v>
      </c>
      <c r="L1753" s="58" t="s">
        <v>16</v>
      </c>
      <c r="M1753" s="60">
        <v>45478</v>
      </c>
      <c r="N1753" s="58" t="s">
        <v>30</v>
      </c>
      <c r="O1753" s="58">
        <v>3300</v>
      </c>
      <c r="P1753" s="58">
        <v>41</v>
      </c>
      <c r="Q1753" s="59" t="s">
        <v>1618</v>
      </c>
      <c r="R1753" s="58">
        <v>2024</v>
      </c>
      <c r="S1753" s="58">
        <v>7</v>
      </c>
    </row>
    <row r="1754" spans="1:19" x14ac:dyDescent="0.25">
      <c r="A1754" s="58">
        <v>3982</v>
      </c>
      <c r="B1754" s="58" t="s">
        <v>1291</v>
      </c>
      <c r="C1754" s="58" t="s">
        <v>28</v>
      </c>
      <c r="D1754" s="60">
        <v>36307</v>
      </c>
      <c r="E1754" s="58">
        <v>27</v>
      </c>
      <c r="F1754" s="58" t="s">
        <v>1591</v>
      </c>
      <c r="G1754" s="58" t="s">
        <v>19</v>
      </c>
      <c r="H1754" s="58">
        <v>7</v>
      </c>
      <c r="I1754" s="58" t="s">
        <v>1580</v>
      </c>
      <c r="J1754" s="58" t="s">
        <v>1594</v>
      </c>
      <c r="K1754" s="60">
        <v>45437</v>
      </c>
      <c r="L1754" s="58" t="s">
        <v>16</v>
      </c>
      <c r="M1754" s="60">
        <v>45477</v>
      </c>
      <c r="N1754" s="58" t="s">
        <v>30</v>
      </c>
      <c r="O1754" s="58">
        <v>3700</v>
      </c>
      <c r="P1754" s="58">
        <v>40</v>
      </c>
      <c r="Q1754" s="59" t="s">
        <v>1618</v>
      </c>
      <c r="R1754" s="58">
        <v>2024</v>
      </c>
      <c r="S1754" s="58">
        <v>7</v>
      </c>
    </row>
    <row r="1755" spans="1:19" x14ac:dyDescent="0.25">
      <c r="A1755" s="58">
        <v>1083</v>
      </c>
      <c r="B1755" s="58" t="s">
        <v>1571</v>
      </c>
      <c r="C1755" s="58" t="s">
        <v>13</v>
      </c>
      <c r="D1755" s="60">
        <v>34642</v>
      </c>
      <c r="E1755" s="58">
        <v>31</v>
      </c>
      <c r="F1755" s="58" t="s">
        <v>14</v>
      </c>
      <c r="G1755" s="58" t="s">
        <v>15</v>
      </c>
      <c r="H1755" s="58">
        <v>3</v>
      </c>
      <c r="I1755" s="58" t="s">
        <v>1584</v>
      </c>
      <c r="J1755" s="58" t="s">
        <v>1594</v>
      </c>
      <c r="K1755" s="60">
        <v>45085</v>
      </c>
      <c r="L1755" s="58" t="s">
        <v>16</v>
      </c>
      <c r="M1755" s="60">
        <v>45119</v>
      </c>
      <c r="N1755" s="58" t="s">
        <v>17</v>
      </c>
      <c r="O1755" s="58">
        <v>2900</v>
      </c>
      <c r="P1755" s="58">
        <v>34</v>
      </c>
      <c r="Q1755" s="59" t="s">
        <v>1618</v>
      </c>
      <c r="R1755" s="58">
        <v>2023</v>
      </c>
      <c r="S1755" s="58">
        <v>7</v>
      </c>
    </row>
    <row r="1756" spans="1:19" x14ac:dyDescent="0.25">
      <c r="A1756" s="58">
        <v>1762</v>
      </c>
      <c r="B1756" s="58" t="s">
        <v>1134</v>
      </c>
      <c r="C1756" s="58" t="s">
        <v>13</v>
      </c>
      <c r="D1756" s="60">
        <v>35980</v>
      </c>
      <c r="E1756" s="58">
        <v>28</v>
      </c>
      <c r="F1756" s="58" t="s">
        <v>1591</v>
      </c>
      <c r="G1756" s="58" t="s">
        <v>19</v>
      </c>
      <c r="H1756" s="58">
        <v>11</v>
      </c>
      <c r="I1756" s="58" t="s">
        <v>1589</v>
      </c>
      <c r="J1756" s="58" t="s">
        <v>1594</v>
      </c>
      <c r="K1756" s="60">
        <v>45445</v>
      </c>
      <c r="L1756" s="58" t="s">
        <v>16</v>
      </c>
      <c r="M1756" s="60">
        <v>45487</v>
      </c>
      <c r="N1756" s="58" t="s">
        <v>17</v>
      </c>
      <c r="O1756" s="58">
        <v>3000</v>
      </c>
      <c r="P1756" s="58">
        <v>42</v>
      </c>
      <c r="Q1756" s="59" t="s">
        <v>1618</v>
      </c>
      <c r="R1756" s="58">
        <v>2024</v>
      </c>
      <c r="S1756" s="58">
        <v>7</v>
      </c>
    </row>
    <row r="1757" spans="1:19" x14ac:dyDescent="0.25">
      <c r="A1757" s="58">
        <v>1911</v>
      </c>
      <c r="B1757" s="58" t="s">
        <v>35</v>
      </c>
      <c r="C1757" s="58" t="s">
        <v>13</v>
      </c>
      <c r="D1757" s="60">
        <v>28693</v>
      </c>
      <c r="E1757" s="58">
        <v>48</v>
      </c>
      <c r="F1757" s="58" t="s">
        <v>31</v>
      </c>
      <c r="G1757" s="58" t="s">
        <v>19</v>
      </c>
      <c r="H1757" s="58">
        <v>17</v>
      </c>
      <c r="I1757" s="58" t="s">
        <v>1577</v>
      </c>
      <c r="J1757" s="58" t="s">
        <v>20</v>
      </c>
      <c r="K1757" s="60">
        <v>45081</v>
      </c>
      <c r="L1757" s="58" t="s">
        <v>16</v>
      </c>
      <c r="M1757" s="60">
        <v>45114</v>
      </c>
      <c r="N1757" s="58" t="s">
        <v>17</v>
      </c>
      <c r="O1757" s="58">
        <v>3600</v>
      </c>
      <c r="P1757" s="58">
        <v>33</v>
      </c>
      <c r="Q1757" s="59" t="s">
        <v>1618</v>
      </c>
      <c r="R1757" s="58">
        <v>2023</v>
      </c>
      <c r="S1757" s="58">
        <v>7</v>
      </c>
    </row>
    <row r="1758" spans="1:19" x14ac:dyDescent="0.25">
      <c r="A1758" s="58">
        <v>2573</v>
      </c>
      <c r="B1758" s="58" t="s">
        <v>918</v>
      </c>
      <c r="C1758" s="58" t="s">
        <v>13</v>
      </c>
      <c r="D1758" s="60">
        <v>32774</v>
      </c>
      <c r="E1758" s="58">
        <v>36</v>
      </c>
      <c r="F1758" s="58" t="s">
        <v>14</v>
      </c>
      <c r="G1758" s="58" t="s">
        <v>19</v>
      </c>
      <c r="H1758" s="58">
        <v>17</v>
      </c>
      <c r="I1758" s="58" t="s">
        <v>1580</v>
      </c>
      <c r="J1758" s="58" t="s">
        <v>1657</v>
      </c>
      <c r="K1758" s="60">
        <v>45460</v>
      </c>
      <c r="L1758" s="58" t="s">
        <v>16</v>
      </c>
      <c r="M1758" s="60">
        <v>45494</v>
      </c>
      <c r="N1758" s="58" t="s">
        <v>17</v>
      </c>
      <c r="O1758" s="58">
        <v>3600</v>
      </c>
      <c r="P1758" s="58">
        <v>34</v>
      </c>
      <c r="Q1758" s="59" t="s">
        <v>1618</v>
      </c>
      <c r="R1758" s="58">
        <v>2024</v>
      </c>
      <c r="S1758" s="58">
        <v>7</v>
      </c>
    </row>
    <row r="1759" spans="1:19" x14ac:dyDescent="0.25">
      <c r="A1759" s="58">
        <v>2784</v>
      </c>
      <c r="B1759" s="58" t="s">
        <v>54</v>
      </c>
      <c r="C1759" s="58" t="s">
        <v>13</v>
      </c>
      <c r="D1759" s="60">
        <v>31682</v>
      </c>
      <c r="E1759" s="58">
        <v>39</v>
      </c>
      <c r="F1759" s="58" t="s">
        <v>14</v>
      </c>
      <c r="G1759" s="58" t="s">
        <v>18</v>
      </c>
      <c r="H1759" s="58">
        <v>4</v>
      </c>
      <c r="I1759" s="58" t="s">
        <v>1578</v>
      </c>
      <c r="J1759" s="58" t="s">
        <v>1657</v>
      </c>
      <c r="K1759" s="60">
        <v>45058</v>
      </c>
      <c r="L1759" s="58" t="s">
        <v>16</v>
      </c>
      <c r="M1759" s="60">
        <v>45115</v>
      </c>
      <c r="N1759" s="58" t="s">
        <v>17</v>
      </c>
      <c r="O1759" s="58">
        <v>3900</v>
      </c>
      <c r="P1759" s="58">
        <v>57</v>
      </c>
      <c r="Q1759" s="59" t="s">
        <v>1618</v>
      </c>
      <c r="R1759" s="58">
        <v>2023</v>
      </c>
      <c r="S1759" s="58">
        <v>7</v>
      </c>
    </row>
    <row r="1760" spans="1:19" x14ac:dyDescent="0.25">
      <c r="A1760" s="58">
        <v>2797</v>
      </c>
      <c r="B1760" s="58" t="s">
        <v>1163</v>
      </c>
      <c r="C1760" s="58" t="s">
        <v>13</v>
      </c>
      <c r="D1760" s="60">
        <v>35155</v>
      </c>
      <c r="E1760" s="58">
        <v>30</v>
      </c>
      <c r="F1760" s="58" t="s">
        <v>1591</v>
      </c>
      <c r="G1760" s="58" t="s">
        <v>18</v>
      </c>
      <c r="H1760" s="58">
        <v>9</v>
      </c>
      <c r="I1760" s="58" t="s">
        <v>1578</v>
      </c>
      <c r="J1760" s="58" t="s">
        <v>1657</v>
      </c>
      <c r="K1760" s="60">
        <v>45101</v>
      </c>
      <c r="L1760" s="58" t="s">
        <v>16</v>
      </c>
      <c r="M1760" s="60">
        <v>45134</v>
      </c>
      <c r="N1760" s="58" t="s">
        <v>17</v>
      </c>
      <c r="O1760" s="58">
        <v>3900</v>
      </c>
      <c r="P1760" s="58">
        <v>33</v>
      </c>
      <c r="Q1760" s="59" t="s">
        <v>1618</v>
      </c>
      <c r="R1760" s="58">
        <v>2023</v>
      </c>
      <c r="S1760" s="58">
        <v>7</v>
      </c>
    </row>
    <row r="1761" spans="1:19" x14ac:dyDescent="0.25">
      <c r="A1761" s="58">
        <v>2979</v>
      </c>
      <c r="B1761" s="58" t="s">
        <v>95</v>
      </c>
      <c r="C1761" s="58" t="s">
        <v>13</v>
      </c>
      <c r="D1761" s="60">
        <v>35253</v>
      </c>
      <c r="E1761" s="58">
        <v>30</v>
      </c>
      <c r="F1761" s="58" t="s">
        <v>1591</v>
      </c>
      <c r="G1761" s="58" t="s">
        <v>21</v>
      </c>
      <c r="H1761" s="58">
        <v>16</v>
      </c>
      <c r="I1761" s="58" t="s">
        <v>1584</v>
      </c>
      <c r="J1761" s="58" t="s">
        <v>1657</v>
      </c>
      <c r="K1761" s="60">
        <v>45438</v>
      </c>
      <c r="L1761" s="58" t="s">
        <v>16</v>
      </c>
      <c r="M1761" s="60">
        <v>45478</v>
      </c>
      <c r="N1761" s="58" t="s">
        <v>17</v>
      </c>
      <c r="O1761" s="58">
        <v>2900</v>
      </c>
      <c r="P1761" s="58">
        <v>40</v>
      </c>
      <c r="Q1761" s="59" t="s">
        <v>1618</v>
      </c>
      <c r="R1761" s="58">
        <v>2024</v>
      </c>
      <c r="S1761" s="58">
        <v>7</v>
      </c>
    </row>
    <row r="1762" spans="1:19" x14ac:dyDescent="0.25">
      <c r="A1762" s="58">
        <v>3528</v>
      </c>
      <c r="B1762" s="58" t="s">
        <v>763</v>
      </c>
      <c r="C1762" s="58" t="s">
        <v>13</v>
      </c>
      <c r="D1762" s="60">
        <v>37922</v>
      </c>
      <c r="E1762" s="58">
        <v>22</v>
      </c>
      <c r="F1762" s="58" t="s">
        <v>1591</v>
      </c>
      <c r="G1762" s="58" t="s">
        <v>19</v>
      </c>
      <c r="H1762" s="58">
        <v>10</v>
      </c>
      <c r="I1762" s="58" t="s">
        <v>1590</v>
      </c>
      <c r="J1762" s="58" t="s">
        <v>20</v>
      </c>
      <c r="K1762" s="60">
        <v>45052</v>
      </c>
      <c r="L1762" s="58" t="s">
        <v>16</v>
      </c>
      <c r="M1762" s="60">
        <v>45109</v>
      </c>
      <c r="N1762" s="58" t="s">
        <v>17</v>
      </c>
      <c r="O1762" s="58">
        <v>3800</v>
      </c>
      <c r="P1762" s="58">
        <v>57</v>
      </c>
      <c r="Q1762" s="59" t="s">
        <v>1618</v>
      </c>
      <c r="R1762" s="58">
        <v>2023</v>
      </c>
      <c r="S1762" s="58">
        <v>7</v>
      </c>
    </row>
    <row r="1763" spans="1:19" x14ac:dyDescent="0.25">
      <c r="A1763" s="58">
        <v>2111</v>
      </c>
      <c r="B1763" s="58" t="s">
        <v>44</v>
      </c>
      <c r="C1763" s="58" t="s">
        <v>13</v>
      </c>
      <c r="D1763" s="60">
        <v>27478</v>
      </c>
      <c r="E1763" s="58">
        <v>51</v>
      </c>
      <c r="F1763" s="58" t="s">
        <v>31</v>
      </c>
      <c r="G1763" s="58" t="s">
        <v>18</v>
      </c>
      <c r="H1763" s="58">
        <v>11</v>
      </c>
      <c r="I1763" s="58" t="s">
        <v>1583</v>
      </c>
      <c r="J1763" s="58" t="s">
        <v>1595</v>
      </c>
      <c r="K1763" s="60">
        <v>45168</v>
      </c>
      <c r="L1763" s="58" t="s">
        <v>16</v>
      </c>
      <c r="M1763" s="60">
        <v>45119</v>
      </c>
      <c r="N1763" s="58" t="s">
        <v>17</v>
      </c>
      <c r="O1763" s="58">
        <v>2600</v>
      </c>
      <c r="P1763" s="58">
        <v>-49</v>
      </c>
      <c r="Q1763" s="59" t="s">
        <v>1618</v>
      </c>
      <c r="R1763" s="58">
        <v>2023</v>
      </c>
      <c r="S1763" s="58">
        <v>7</v>
      </c>
    </row>
    <row r="1764" spans="1:19" x14ac:dyDescent="0.25">
      <c r="A1764" s="58">
        <v>2253</v>
      </c>
      <c r="B1764" s="58" t="s">
        <v>195</v>
      </c>
      <c r="C1764" s="58" t="s">
        <v>13</v>
      </c>
      <c r="D1764" s="60">
        <v>28347</v>
      </c>
      <c r="E1764" s="58">
        <v>49</v>
      </c>
      <c r="F1764" s="58" t="s">
        <v>31</v>
      </c>
      <c r="G1764" s="58" t="s">
        <v>21</v>
      </c>
      <c r="H1764" s="58">
        <v>6</v>
      </c>
      <c r="I1764" s="58" t="s">
        <v>1580</v>
      </c>
      <c r="J1764" s="58" t="s">
        <v>1595</v>
      </c>
      <c r="K1764" s="60">
        <v>45446</v>
      </c>
      <c r="L1764" s="58" t="s">
        <v>16</v>
      </c>
      <c r="M1764" s="60">
        <v>45503</v>
      </c>
      <c r="N1764" s="58" t="s">
        <v>17</v>
      </c>
      <c r="O1764" s="58">
        <v>2500</v>
      </c>
      <c r="P1764" s="58">
        <v>57</v>
      </c>
      <c r="Q1764" s="59" t="s">
        <v>1618</v>
      </c>
      <c r="R1764" s="58">
        <v>2024</v>
      </c>
      <c r="S1764" s="58">
        <v>7</v>
      </c>
    </row>
    <row r="1765" spans="1:19" x14ac:dyDescent="0.25">
      <c r="A1765" s="58">
        <v>2562</v>
      </c>
      <c r="B1765" s="58" t="s">
        <v>77</v>
      </c>
      <c r="C1765" s="58" t="s">
        <v>13</v>
      </c>
      <c r="D1765" s="60">
        <v>32469</v>
      </c>
      <c r="E1765" s="58">
        <v>37</v>
      </c>
      <c r="F1765" s="58" t="s">
        <v>14</v>
      </c>
      <c r="G1765" s="58" t="s">
        <v>15</v>
      </c>
      <c r="H1765" s="58">
        <v>7</v>
      </c>
      <c r="I1765" s="58" t="s">
        <v>1582</v>
      </c>
      <c r="J1765" s="58" t="s">
        <v>1595</v>
      </c>
      <c r="K1765" s="60">
        <v>45456</v>
      </c>
      <c r="L1765" s="58" t="s">
        <v>16</v>
      </c>
      <c r="M1765" s="60">
        <v>45492</v>
      </c>
      <c r="N1765" s="58" t="s">
        <v>17</v>
      </c>
      <c r="O1765" s="58">
        <v>2400</v>
      </c>
      <c r="P1765" s="58">
        <v>36</v>
      </c>
      <c r="Q1765" s="59" t="s">
        <v>1618</v>
      </c>
      <c r="R1765" s="58">
        <v>2024</v>
      </c>
      <c r="S1765" s="58">
        <v>7</v>
      </c>
    </row>
    <row r="1766" spans="1:19" x14ac:dyDescent="0.25">
      <c r="A1766" s="58">
        <v>2836</v>
      </c>
      <c r="B1766" s="58" t="s">
        <v>229</v>
      </c>
      <c r="C1766" s="58" t="s">
        <v>13</v>
      </c>
      <c r="D1766" s="60">
        <v>36914</v>
      </c>
      <c r="E1766" s="58">
        <v>25</v>
      </c>
      <c r="F1766" s="58" t="s">
        <v>1591</v>
      </c>
      <c r="G1766" s="58" t="s">
        <v>15</v>
      </c>
      <c r="H1766" s="58">
        <v>0</v>
      </c>
      <c r="I1766" s="58" t="s">
        <v>1577</v>
      </c>
      <c r="J1766" s="58" t="s">
        <v>1595</v>
      </c>
      <c r="K1766" s="60">
        <v>45083</v>
      </c>
      <c r="L1766" s="58" t="s">
        <v>16</v>
      </c>
      <c r="M1766" s="60">
        <v>45113</v>
      </c>
      <c r="N1766" s="58" t="s">
        <v>17</v>
      </c>
      <c r="O1766" s="58">
        <v>3400</v>
      </c>
      <c r="P1766" s="58">
        <v>30</v>
      </c>
      <c r="Q1766" s="59" t="s">
        <v>1618</v>
      </c>
      <c r="R1766" s="58">
        <v>2023</v>
      </c>
      <c r="S1766" s="58">
        <v>7</v>
      </c>
    </row>
    <row r="1767" spans="1:19" x14ac:dyDescent="0.25">
      <c r="A1767" s="58">
        <v>2899</v>
      </c>
      <c r="B1767" s="58" t="s">
        <v>234</v>
      </c>
      <c r="C1767" s="58" t="s">
        <v>13</v>
      </c>
      <c r="D1767" s="60">
        <v>36151</v>
      </c>
      <c r="E1767" s="58">
        <v>27</v>
      </c>
      <c r="F1767" s="58" t="s">
        <v>1591</v>
      </c>
      <c r="G1767" s="58" t="s">
        <v>18</v>
      </c>
      <c r="H1767" s="58">
        <v>0</v>
      </c>
      <c r="I1767" s="58" t="s">
        <v>1575</v>
      </c>
      <c r="J1767" s="58" t="s">
        <v>1595</v>
      </c>
      <c r="K1767" s="60">
        <v>45436</v>
      </c>
      <c r="L1767" s="58" t="s">
        <v>16</v>
      </c>
      <c r="M1767" s="60">
        <v>45476</v>
      </c>
      <c r="N1767" s="58" t="s">
        <v>17</v>
      </c>
      <c r="O1767" s="58">
        <v>3700</v>
      </c>
      <c r="P1767" s="58">
        <v>40</v>
      </c>
      <c r="Q1767" s="59" t="s">
        <v>1618</v>
      </c>
      <c r="R1767" s="58">
        <v>2024</v>
      </c>
      <c r="S1767" s="58">
        <v>7</v>
      </c>
    </row>
    <row r="1768" spans="1:19" x14ac:dyDescent="0.25">
      <c r="A1768" s="58">
        <v>3607</v>
      </c>
      <c r="B1768" s="58" t="s">
        <v>270</v>
      </c>
      <c r="C1768" s="58" t="s">
        <v>13</v>
      </c>
      <c r="D1768" s="60">
        <v>27450</v>
      </c>
      <c r="E1768" s="58">
        <v>51</v>
      </c>
      <c r="F1768" s="58" t="s">
        <v>1592</v>
      </c>
      <c r="G1768" s="58" t="s">
        <v>21</v>
      </c>
      <c r="H1768" s="58">
        <v>19</v>
      </c>
      <c r="I1768" s="58" t="s">
        <v>1584</v>
      </c>
      <c r="J1768" s="58" t="s">
        <v>1595</v>
      </c>
      <c r="K1768" s="60">
        <v>45086</v>
      </c>
      <c r="L1768" s="58" t="s">
        <v>16</v>
      </c>
      <c r="M1768" s="60">
        <v>45137</v>
      </c>
      <c r="N1768" s="58" t="s">
        <v>17</v>
      </c>
      <c r="O1768" s="58">
        <v>2800</v>
      </c>
      <c r="P1768" s="58">
        <v>51</v>
      </c>
      <c r="Q1768" s="59" t="s">
        <v>1618</v>
      </c>
      <c r="R1768" s="58">
        <v>2023</v>
      </c>
      <c r="S1768" s="58">
        <v>7</v>
      </c>
    </row>
    <row r="1769" spans="1:19" x14ac:dyDescent="0.25">
      <c r="A1769" s="58">
        <v>3667</v>
      </c>
      <c r="B1769" s="58" t="s">
        <v>1359</v>
      </c>
      <c r="C1769" s="58" t="s">
        <v>23</v>
      </c>
      <c r="D1769" s="60">
        <v>28478</v>
      </c>
      <c r="E1769" s="58">
        <v>48</v>
      </c>
      <c r="F1769" s="58" t="s">
        <v>31</v>
      </c>
      <c r="G1769" s="58" t="s">
        <v>21</v>
      </c>
      <c r="H1769" s="58">
        <v>14</v>
      </c>
      <c r="I1769" s="58" t="s">
        <v>1578</v>
      </c>
      <c r="J1769" s="58" t="s">
        <v>1594</v>
      </c>
      <c r="K1769" s="60">
        <v>45458</v>
      </c>
      <c r="L1769" s="58" t="s">
        <v>16</v>
      </c>
      <c r="M1769" s="60">
        <v>45493</v>
      </c>
      <c r="N1769" s="58" t="s">
        <v>17</v>
      </c>
      <c r="O1769" s="58">
        <v>2000</v>
      </c>
      <c r="P1769" s="58">
        <v>35</v>
      </c>
      <c r="Q1769" s="59" t="s">
        <v>1618</v>
      </c>
      <c r="R1769" s="58">
        <v>2024</v>
      </c>
      <c r="S1769" s="58">
        <v>7</v>
      </c>
    </row>
    <row r="1770" spans="1:19" x14ac:dyDescent="0.25">
      <c r="A1770" s="58">
        <v>1078</v>
      </c>
      <c r="B1770" s="58" t="s">
        <v>1541</v>
      </c>
      <c r="C1770" s="58" t="s">
        <v>28</v>
      </c>
      <c r="D1770" s="60">
        <v>29148</v>
      </c>
      <c r="E1770" s="58">
        <v>46</v>
      </c>
      <c r="F1770" s="58" t="s">
        <v>31</v>
      </c>
      <c r="G1770" s="58" t="s">
        <v>18</v>
      </c>
      <c r="H1770" s="58">
        <v>20</v>
      </c>
      <c r="I1770" s="58" t="s">
        <v>1581</v>
      </c>
      <c r="J1770" s="58" t="s">
        <v>20</v>
      </c>
      <c r="K1770" s="60">
        <v>45073</v>
      </c>
      <c r="L1770" s="58" t="s">
        <v>16</v>
      </c>
      <c r="M1770" s="60">
        <v>45121</v>
      </c>
      <c r="N1770" s="58" t="s">
        <v>17</v>
      </c>
      <c r="O1770" s="58">
        <v>2100</v>
      </c>
      <c r="P1770" s="58">
        <v>48</v>
      </c>
      <c r="Q1770" s="59" t="s">
        <v>1618</v>
      </c>
      <c r="R1770" s="58">
        <v>2023</v>
      </c>
      <c r="S1770" s="58">
        <v>7</v>
      </c>
    </row>
    <row r="1771" spans="1:19" x14ac:dyDescent="0.25">
      <c r="A1771" s="58">
        <v>1210</v>
      </c>
      <c r="B1771" s="58" t="s">
        <v>441</v>
      </c>
      <c r="C1771" s="58" t="s">
        <v>28</v>
      </c>
      <c r="D1771" s="60">
        <v>37253</v>
      </c>
      <c r="E1771" s="58">
        <v>24</v>
      </c>
      <c r="F1771" s="58" t="s">
        <v>1591</v>
      </c>
      <c r="G1771" s="58" t="s">
        <v>19</v>
      </c>
      <c r="H1771" s="58">
        <v>10</v>
      </c>
      <c r="I1771" s="58" t="s">
        <v>1580</v>
      </c>
      <c r="J1771" s="58" t="s">
        <v>20</v>
      </c>
      <c r="K1771" s="60">
        <v>45441</v>
      </c>
      <c r="L1771" s="58" t="s">
        <v>16</v>
      </c>
      <c r="M1771" s="60">
        <v>45496</v>
      </c>
      <c r="N1771" s="58" t="s">
        <v>17</v>
      </c>
      <c r="O1771" s="58">
        <v>2900</v>
      </c>
      <c r="P1771" s="58">
        <v>55</v>
      </c>
      <c r="Q1771" s="59" t="s">
        <v>1618</v>
      </c>
      <c r="R1771" s="58">
        <v>2024</v>
      </c>
      <c r="S1771" s="58">
        <v>7</v>
      </c>
    </row>
    <row r="1772" spans="1:19" x14ac:dyDescent="0.25">
      <c r="A1772" s="58">
        <v>1252</v>
      </c>
      <c r="B1772" s="58" t="s">
        <v>546</v>
      </c>
      <c r="C1772" s="58" t="s">
        <v>28</v>
      </c>
      <c r="D1772" s="60">
        <v>38029</v>
      </c>
      <c r="E1772" s="58">
        <v>22</v>
      </c>
      <c r="F1772" s="58" t="s">
        <v>1591</v>
      </c>
      <c r="G1772" s="58" t="s">
        <v>15</v>
      </c>
      <c r="H1772" s="58">
        <v>14</v>
      </c>
      <c r="I1772" s="58" t="s">
        <v>1579</v>
      </c>
      <c r="J1772" s="58" t="s">
        <v>20</v>
      </c>
      <c r="K1772" s="60">
        <v>45081</v>
      </c>
      <c r="L1772" s="58" t="s">
        <v>16</v>
      </c>
      <c r="M1772" s="60">
        <v>45138</v>
      </c>
      <c r="N1772" s="58" t="s">
        <v>17</v>
      </c>
      <c r="O1772" s="58">
        <v>2700</v>
      </c>
      <c r="P1772" s="58">
        <v>57</v>
      </c>
      <c r="Q1772" s="59" t="s">
        <v>1618</v>
      </c>
      <c r="R1772" s="58">
        <v>2023</v>
      </c>
      <c r="S1772" s="58">
        <v>7</v>
      </c>
    </row>
    <row r="1773" spans="1:19" x14ac:dyDescent="0.25">
      <c r="A1773" s="58">
        <v>1366</v>
      </c>
      <c r="B1773" s="58" t="s">
        <v>1126</v>
      </c>
      <c r="C1773" s="58" t="s">
        <v>28</v>
      </c>
      <c r="D1773" s="60">
        <v>31720</v>
      </c>
      <c r="E1773" s="58">
        <v>39</v>
      </c>
      <c r="F1773" s="58" t="s">
        <v>14</v>
      </c>
      <c r="G1773" s="58" t="s">
        <v>19</v>
      </c>
      <c r="H1773" s="58">
        <v>10</v>
      </c>
      <c r="I1773" s="58" t="s">
        <v>1579</v>
      </c>
      <c r="J1773" s="58" t="s">
        <v>1594</v>
      </c>
      <c r="K1773" s="60">
        <v>45461</v>
      </c>
      <c r="L1773" s="58" t="s">
        <v>16</v>
      </c>
      <c r="M1773" s="60">
        <v>45500</v>
      </c>
      <c r="N1773" s="58" t="s">
        <v>17</v>
      </c>
      <c r="O1773" s="58">
        <v>2700</v>
      </c>
      <c r="P1773" s="58">
        <v>39</v>
      </c>
      <c r="Q1773" s="59" t="s">
        <v>1618</v>
      </c>
      <c r="R1773" s="58">
        <v>2024</v>
      </c>
      <c r="S1773" s="58">
        <v>7</v>
      </c>
    </row>
    <row r="1774" spans="1:19" x14ac:dyDescent="0.25">
      <c r="A1774" s="58">
        <v>1949</v>
      </c>
      <c r="B1774" s="58" t="s">
        <v>38</v>
      </c>
      <c r="C1774" s="58" t="s">
        <v>28</v>
      </c>
      <c r="D1774" s="60">
        <v>28910</v>
      </c>
      <c r="E1774" s="58">
        <v>47</v>
      </c>
      <c r="F1774" s="58" t="s">
        <v>31</v>
      </c>
      <c r="G1774" s="58" t="s">
        <v>15</v>
      </c>
      <c r="H1774" s="58">
        <v>19</v>
      </c>
      <c r="I1774" s="58" t="s">
        <v>1579</v>
      </c>
      <c r="J1774" s="58" t="s">
        <v>1594</v>
      </c>
      <c r="K1774" s="60">
        <v>45459</v>
      </c>
      <c r="L1774" s="58" t="s">
        <v>16</v>
      </c>
      <c r="M1774" s="60">
        <v>45490</v>
      </c>
      <c r="N1774" s="58" t="s">
        <v>17</v>
      </c>
      <c r="O1774" s="58">
        <v>2700</v>
      </c>
      <c r="P1774" s="58">
        <v>31</v>
      </c>
      <c r="Q1774" s="59" t="s">
        <v>1618</v>
      </c>
      <c r="R1774" s="58">
        <v>2024</v>
      </c>
      <c r="S1774" s="58">
        <v>7</v>
      </c>
    </row>
    <row r="1775" spans="1:19" x14ac:dyDescent="0.25">
      <c r="A1775" s="58">
        <v>2268</v>
      </c>
      <c r="B1775" s="58" t="s">
        <v>58</v>
      </c>
      <c r="C1775" s="58" t="s">
        <v>28</v>
      </c>
      <c r="D1775" s="60">
        <v>37609</v>
      </c>
      <c r="E1775" s="58">
        <v>23</v>
      </c>
      <c r="F1775" s="58" t="s">
        <v>1591</v>
      </c>
      <c r="G1775" s="58" t="s">
        <v>15</v>
      </c>
      <c r="H1775" s="58">
        <v>8</v>
      </c>
      <c r="I1775" s="58" t="s">
        <v>1586</v>
      </c>
      <c r="J1775" s="58" t="s">
        <v>20</v>
      </c>
      <c r="K1775" s="60">
        <v>45082</v>
      </c>
      <c r="L1775" s="58" t="s">
        <v>16</v>
      </c>
      <c r="M1775" s="60">
        <v>45137</v>
      </c>
      <c r="N1775" s="58" t="s">
        <v>17</v>
      </c>
      <c r="O1775" s="58">
        <v>2700</v>
      </c>
      <c r="P1775" s="58">
        <v>55</v>
      </c>
      <c r="Q1775" s="59" t="s">
        <v>1618</v>
      </c>
      <c r="R1775" s="58">
        <v>2023</v>
      </c>
      <c r="S1775" s="58">
        <v>7</v>
      </c>
    </row>
    <row r="1776" spans="1:19" x14ac:dyDescent="0.25">
      <c r="A1776" s="58">
        <v>2414</v>
      </c>
      <c r="B1776" s="58" t="s">
        <v>70</v>
      </c>
      <c r="C1776" s="58" t="s">
        <v>28</v>
      </c>
      <c r="D1776" s="60">
        <v>30002</v>
      </c>
      <c r="E1776" s="58">
        <v>44</v>
      </c>
      <c r="F1776" s="58" t="s">
        <v>31</v>
      </c>
      <c r="G1776" s="58" t="s">
        <v>18</v>
      </c>
      <c r="H1776" s="58">
        <v>1</v>
      </c>
      <c r="I1776" s="58" t="s">
        <v>1580</v>
      </c>
      <c r="J1776" s="58" t="s">
        <v>20</v>
      </c>
      <c r="K1776" s="60">
        <v>45079</v>
      </c>
      <c r="L1776" s="58" t="s">
        <v>16</v>
      </c>
      <c r="M1776" s="60">
        <v>45114</v>
      </c>
      <c r="N1776" s="58" t="s">
        <v>17</v>
      </c>
      <c r="O1776" s="58">
        <v>2700</v>
      </c>
      <c r="P1776" s="58">
        <v>35</v>
      </c>
      <c r="Q1776" s="59" t="s">
        <v>1618</v>
      </c>
      <c r="R1776" s="58">
        <v>2023</v>
      </c>
      <c r="S1776" s="58">
        <v>7</v>
      </c>
    </row>
    <row r="1777" spans="1:19" x14ac:dyDescent="0.25">
      <c r="A1777" s="58">
        <v>2816</v>
      </c>
      <c r="B1777" s="58" t="s">
        <v>88</v>
      </c>
      <c r="C1777" s="58" t="s">
        <v>28</v>
      </c>
      <c r="D1777" s="60">
        <v>36669</v>
      </c>
      <c r="E1777" s="58">
        <v>26</v>
      </c>
      <c r="F1777" s="58" t="s">
        <v>1591</v>
      </c>
      <c r="G1777" s="58" t="s">
        <v>15</v>
      </c>
      <c r="H1777" s="58">
        <v>5</v>
      </c>
      <c r="I1777" s="58" t="s">
        <v>1584</v>
      </c>
      <c r="J1777" s="58" t="s">
        <v>1657</v>
      </c>
      <c r="K1777" s="60">
        <v>45087</v>
      </c>
      <c r="L1777" s="58" t="s">
        <v>16</v>
      </c>
      <c r="M1777" s="60">
        <v>45127</v>
      </c>
      <c r="N1777" s="58" t="s">
        <v>17</v>
      </c>
      <c r="O1777" s="58">
        <v>3000</v>
      </c>
      <c r="P1777" s="58">
        <v>40</v>
      </c>
      <c r="Q1777" s="59" t="s">
        <v>1618</v>
      </c>
      <c r="R1777" s="58">
        <v>2023</v>
      </c>
      <c r="S1777" s="58">
        <v>7</v>
      </c>
    </row>
    <row r="1778" spans="1:19" x14ac:dyDescent="0.25">
      <c r="A1778" s="58">
        <v>3108</v>
      </c>
      <c r="B1778" s="58" t="s">
        <v>102</v>
      </c>
      <c r="C1778" s="58" t="s">
        <v>28</v>
      </c>
      <c r="D1778" s="60">
        <v>29447</v>
      </c>
      <c r="E1778" s="58">
        <v>46</v>
      </c>
      <c r="F1778" s="58" t="s">
        <v>31</v>
      </c>
      <c r="G1778" s="58" t="s">
        <v>18</v>
      </c>
      <c r="H1778" s="58">
        <v>3</v>
      </c>
      <c r="I1778" s="58" t="s">
        <v>1579</v>
      </c>
      <c r="J1778" s="58" t="s">
        <v>1657</v>
      </c>
      <c r="K1778" s="60">
        <v>45435</v>
      </c>
      <c r="L1778" s="58" t="s">
        <v>16</v>
      </c>
      <c r="M1778" s="60">
        <v>45480</v>
      </c>
      <c r="N1778" s="58" t="s">
        <v>17</v>
      </c>
      <c r="O1778" s="58">
        <v>3000</v>
      </c>
      <c r="P1778" s="58">
        <v>45</v>
      </c>
      <c r="Q1778" s="59" t="s">
        <v>1618</v>
      </c>
      <c r="R1778" s="58">
        <v>2024</v>
      </c>
      <c r="S1778" s="58">
        <v>7</v>
      </c>
    </row>
    <row r="1779" spans="1:19" x14ac:dyDescent="0.25">
      <c r="A1779" s="58">
        <v>3377</v>
      </c>
      <c r="B1779" s="58" t="s">
        <v>123</v>
      </c>
      <c r="C1779" s="58" t="s">
        <v>28</v>
      </c>
      <c r="D1779" s="60">
        <v>36728</v>
      </c>
      <c r="E1779" s="58">
        <v>26</v>
      </c>
      <c r="F1779" s="58" t="s">
        <v>1591</v>
      </c>
      <c r="G1779" s="58" t="s">
        <v>21</v>
      </c>
      <c r="H1779" s="58">
        <v>8</v>
      </c>
      <c r="I1779" s="58" t="s">
        <v>1578</v>
      </c>
      <c r="J1779" s="58" t="s">
        <v>1657</v>
      </c>
      <c r="K1779" s="60">
        <v>45088</v>
      </c>
      <c r="L1779" s="58" t="s">
        <v>16</v>
      </c>
      <c r="M1779" s="60">
        <v>45125</v>
      </c>
      <c r="N1779" s="58" t="s">
        <v>17</v>
      </c>
      <c r="O1779" s="58">
        <v>2400</v>
      </c>
      <c r="P1779" s="58">
        <v>37</v>
      </c>
      <c r="Q1779" s="59" t="s">
        <v>1618</v>
      </c>
      <c r="R1779" s="58">
        <v>2023</v>
      </c>
      <c r="S1779" s="58">
        <v>7</v>
      </c>
    </row>
    <row r="1780" spans="1:19" x14ac:dyDescent="0.25">
      <c r="A1780" s="58">
        <v>2413</v>
      </c>
      <c r="B1780" s="58" t="s">
        <v>69</v>
      </c>
      <c r="C1780" s="58" t="s">
        <v>28</v>
      </c>
      <c r="D1780" s="60">
        <v>32565</v>
      </c>
      <c r="E1780" s="58">
        <v>37</v>
      </c>
      <c r="F1780" s="58" t="s">
        <v>14</v>
      </c>
      <c r="G1780" s="58" t="s">
        <v>18</v>
      </c>
      <c r="H1780" s="58">
        <v>12</v>
      </c>
      <c r="I1780" s="58" t="s">
        <v>1580</v>
      </c>
      <c r="J1780" s="58" t="s">
        <v>1595</v>
      </c>
      <c r="K1780" s="60">
        <v>45445</v>
      </c>
      <c r="L1780" s="58" t="s">
        <v>16</v>
      </c>
      <c r="M1780" s="60">
        <v>45475</v>
      </c>
      <c r="N1780" s="58" t="s">
        <v>17</v>
      </c>
      <c r="O1780" s="58">
        <v>2200</v>
      </c>
      <c r="P1780" s="58">
        <v>30</v>
      </c>
      <c r="Q1780" s="59" t="s">
        <v>1618</v>
      </c>
      <c r="R1780" s="58">
        <v>2024</v>
      </c>
      <c r="S1780" s="58">
        <v>7</v>
      </c>
    </row>
    <row r="1781" spans="1:19" x14ac:dyDescent="0.25">
      <c r="A1781" s="58">
        <v>2467</v>
      </c>
      <c r="B1781" s="58" t="s">
        <v>202</v>
      </c>
      <c r="C1781" s="58" t="s">
        <v>28</v>
      </c>
      <c r="D1781" s="60">
        <v>32562</v>
      </c>
      <c r="E1781" s="58">
        <v>37</v>
      </c>
      <c r="F1781" s="58" t="s">
        <v>14</v>
      </c>
      <c r="G1781" s="58" t="s">
        <v>21</v>
      </c>
      <c r="H1781" s="58">
        <v>6</v>
      </c>
      <c r="I1781" s="58" t="s">
        <v>1583</v>
      </c>
      <c r="J1781" s="58" t="s">
        <v>1595</v>
      </c>
      <c r="K1781" s="60">
        <v>45086</v>
      </c>
      <c r="L1781" s="58" t="s">
        <v>16</v>
      </c>
      <c r="M1781" s="60">
        <v>45121</v>
      </c>
      <c r="N1781" s="58" t="s">
        <v>17</v>
      </c>
      <c r="O1781" s="58">
        <v>2200</v>
      </c>
      <c r="P1781" s="58">
        <v>35</v>
      </c>
      <c r="Q1781" s="59" t="s">
        <v>1618</v>
      </c>
      <c r="R1781" s="58">
        <v>2023</v>
      </c>
      <c r="S1781" s="58">
        <v>7</v>
      </c>
    </row>
    <row r="1782" spans="1:19" x14ac:dyDescent="0.25">
      <c r="A1782" s="58">
        <v>2685</v>
      </c>
      <c r="B1782" s="58" t="s">
        <v>216</v>
      </c>
      <c r="C1782" s="58" t="s">
        <v>28</v>
      </c>
      <c r="D1782" s="60">
        <v>33450</v>
      </c>
      <c r="E1782" s="58">
        <v>35</v>
      </c>
      <c r="F1782" s="58" t="s">
        <v>14</v>
      </c>
      <c r="G1782" s="58" t="s">
        <v>21</v>
      </c>
      <c r="H1782" s="58">
        <v>10</v>
      </c>
      <c r="I1782" s="58" t="s">
        <v>1580</v>
      </c>
      <c r="J1782" s="58" t="s">
        <v>1595</v>
      </c>
      <c r="K1782" s="60">
        <v>45088</v>
      </c>
      <c r="L1782" s="58" t="s">
        <v>16</v>
      </c>
      <c r="M1782" s="60">
        <v>45136</v>
      </c>
      <c r="N1782" s="58" t="s">
        <v>17</v>
      </c>
      <c r="O1782" s="58">
        <v>3300</v>
      </c>
      <c r="P1782" s="58">
        <v>48</v>
      </c>
      <c r="Q1782" s="59" t="s">
        <v>1618</v>
      </c>
      <c r="R1782" s="58">
        <v>2023</v>
      </c>
      <c r="S1782" s="58">
        <v>7</v>
      </c>
    </row>
    <row r="1783" spans="1:19" x14ac:dyDescent="0.25">
      <c r="A1783" s="58">
        <v>3339</v>
      </c>
      <c r="B1783" s="58" t="s">
        <v>258</v>
      </c>
      <c r="C1783" s="58" t="s">
        <v>28</v>
      </c>
      <c r="D1783" s="60">
        <v>30902</v>
      </c>
      <c r="E1783" s="58">
        <v>42</v>
      </c>
      <c r="F1783" s="58" t="s">
        <v>31</v>
      </c>
      <c r="G1783" s="58" t="s">
        <v>21</v>
      </c>
      <c r="H1783" s="58">
        <v>11</v>
      </c>
      <c r="I1783" s="58" t="s">
        <v>1585</v>
      </c>
      <c r="J1783" s="58" t="s">
        <v>1595</v>
      </c>
      <c r="K1783" s="60">
        <v>45080</v>
      </c>
      <c r="L1783" s="58" t="s">
        <v>16</v>
      </c>
      <c r="M1783" s="60">
        <v>45120</v>
      </c>
      <c r="N1783" s="58" t="s">
        <v>17</v>
      </c>
      <c r="O1783" s="58">
        <v>2100</v>
      </c>
      <c r="P1783" s="58">
        <v>40</v>
      </c>
      <c r="Q1783" s="59" t="s">
        <v>1618</v>
      </c>
      <c r="R1783" s="58">
        <v>2023</v>
      </c>
      <c r="S1783" s="58">
        <v>7</v>
      </c>
    </row>
    <row r="1784" spans="1:19" x14ac:dyDescent="0.25">
      <c r="A1784" s="58">
        <v>3970</v>
      </c>
      <c r="B1784" s="58" t="s">
        <v>297</v>
      </c>
      <c r="C1784" s="58" t="s">
        <v>28</v>
      </c>
      <c r="D1784" s="60">
        <v>31832</v>
      </c>
      <c r="E1784" s="58">
        <v>39</v>
      </c>
      <c r="F1784" s="58" t="s">
        <v>14</v>
      </c>
      <c r="G1784" s="58" t="s">
        <v>15</v>
      </c>
      <c r="H1784" s="58">
        <v>13</v>
      </c>
      <c r="I1784" s="58" t="s">
        <v>1588</v>
      </c>
      <c r="J1784" s="58" t="s">
        <v>1595</v>
      </c>
      <c r="K1784" s="60">
        <v>45453</v>
      </c>
      <c r="L1784" s="58" t="s">
        <v>16</v>
      </c>
      <c r="M1784" s="60">
        <v>45486</v>
      </c>
      <c r="N1784" s="58" t="s">
        <v>17</v>
      </c>
      <c r="O1784" s="58">
        <v>3400</v>
      </c>
      <c r="P1784" s="58">
        <v>33</v>
      </c>
      <c r="Q1784" s="59" t="s">
        <v>1618</v>
      </c>
      <c r="R1784" s="58">
        <v>2024</v>
      </c>
      <c r="S1784" s="58">
        <v>7</v>
      </c>
    </row>
    <row r="1785" spans="1:19" x14ac:dyDescent="0.25">
      <c r="A1785" s="58">
        <v>1158</v>
      </c>
      <c r="B1785" s="58" t="s">
        <v>710</v>
      </c>
      <c r="C1785" s="58" t="s">
        <v>28</v>
      </c>
      <c r="D1785" s="60">
        <v>27842</v>
      </c>
      <c r="E1785" s="58">
        <v>50</v>
      </c>
      <c r="F1785" s="58" t="s">
        <v>31</v>
      </c>
      <c r="G1785" s="58" t="s">
        <v>15</v>
      </c>
      <c r="H1785" s="58">
        <v>17</v>
      </c>
      <c r="I1785" s="58" t="s">
        <v>1579</v>
      </c>
      <c r="J1785" s="58" t="s">
        <v>1594</v>
      </c>
      <c r="K1785" s="60">
        <v>45501</v>
      </c>
      <c r="L1785" s="58" t="s">
        <v>26</v>
      </c>
      <c r="M1785" s="60">
        <v>45531</v>
      </c>
      <c r="N1785" s="58" t="s">
        <v>1668</v>
      </c>
      <c r="O1785" s="58">
        <v>2200</v>
      </c>
      <c r="P1785" s="58">
        <v>30</v>
      </c>
      <c r="Q1785" s="59" t="s">
        <v>1619</v>
      </c>
      <c r="R1785" s="58">
        <v>2024</v>
      </c>
      <c r="S1785" s="58">
        <v>8</v>
      </c>
    </row>
    <row r="1786" spans="1:19" x14ac:dyDescent="0.25">
      <c r="A1786" s="58">
        <v>1257</v>
      </c>
      <c r="B1786" s="58" t="s">
        <v>1499</v>
      </c>
      <c r="C1786" s="58" t="s">
        <v>28</v>
      </c>
      <c r="D1786" s="60">
        <v>31026</v>
      </c>
      <c r="E1786" s="58">
        <v>41</v>
      </c>
      <c r="F1786" s="58" t="s">
        <v>31</v>
      </c>
      <c r="G1786" s="58" t="s">
        <v>15</v>
      </c>
      <c r="H1786" s="58">
        <v>20</v>
      </c>
      <c r="I1786" s="58" t="s">
        <v>1585</v>
      </c>
      <c r="J1786" s="58" t="s">
        <v>1594</v>
      </c>
      <c r="K1786" s="60">
        <v>45473</v>
      </c>
      <c r="L1786" s="58" t="s">
        <v>26</v>
      </c>
      <c r="M1786" s="60">
        <v>45517</v>
      </c>
      <c r="N1786" s="58" t="s">
        <v>1668</v>
      </c>
      <c r="O1786" s="58">
        <v>3900</v>
      </c>
      <c r="P1786" s="58">
        <v>44</v>
      </c>
      <c r="Q1786" s="59" t="s">
        <v>1619</v>
      </c>
      <c r="R1786" s="58">
        <v>2024</v>
      </c>
      <c r="S1786" s="58">
        <v>8</v>
      </c>
    </row>
    <row r="1787" spans="1:19" x14ac:dyDescent="0.25">
      <c r="A1787" s="58">
        <v>1271</v>
      </c>
      <c r="B1787" s="58" t="s">
        <v>881</v>
      </c>
      <c r="C1787" s="58" t="s">
        <v>28</v>
      </c>
      <c r="D1787" s="60">
        <v>30899</v>
      </c>
      <c r="E1787" s="58">
        <v>42</v>
      </c>
      <c r="F1787" s="58" t="s">
        <v>31</v>
      </c>
      <c r="G1787" s="58" t="s">
        <v>19</v>
      </c>
      <c r="H1787" s="58">
        <v>17</v>
      </c>
      <c r="I1787" s="58" t="s">
        <v>1581</v>
      </c>
      <c r="J1787" s="58" t="s">
        <v>1594</v>
      </c>
      <c r="K1787" s="60">
        <v>45486</v>
      </c>
      <c r="L1787" s="58" t="s">
        <v>26</v>
      </c>
      <c r="M1787" s="60">
        <v>45525</v>
      </c>
      <c r="N1787" s="58" t="s">
        <v>1668</v>
      </c>
      <c r="O1787" s="58">
        <v>2100</v>
      </c>
      <c r="P1787" s="58">
        <v>39</v>
      </c>
      <c r="Q1787" s="59" t="s">
        <v>1619</v>
      </c>
      <c r="R1787" s="58">
        <v>2024</v>
      </c>
      <c r="S1787" s="58">
        <v>8</v>
      </c>
    </row>
    <row r="1788" spans="1:19" x14ac:dyDescent="0.25">
      <c r="A1788" s="58">
        <v>1328</v>
      </c>
      <c r="B1788" s="58" t="s">
        <v>662</v>
      </c>
      <c r="C1788" s="58" t="s">
        <v>28</v>
      </c>
      <c r="D1788" s="60">
        <v>27674</v>
      </c>
      <c r="E1788" s="58">
        <v>50</v>
      </c>
      <c r="F1788" s="58" t="s">
        <v>31</v>
      </c>
      <c r="G1788" s="58" t="s">
        <v>21</v>
      </c>
      <c r="H1788" s="58">
        <v>12</v>
      </c>
      <c r="I1788" s="58" t="s">
        <v>1583</v>
      </c>
      <c r="J1788" s="58" t="s">
        <v>1594</v>
      </c>
      <c r="K1788" s="60">
        <v>45118</v>
      </c>
      <c r="L1788" s="58" t="s">
        <v>26</v>
      </c>
      <c r="M1788" s="60">
        <v>45168</v>
      </c>
      <c r="N1788" s="58" t="s">
        <v>1668</v>
      </c>
      <c r="O1788" s="58">
        <v>3000</v>
      </c>
      <c r="P1788" s="58">
        <v>50</v>
      </c>
      <c r="Q1788" s="59" t="s">
        <v>1619</v>
      </c>
      <c r="R1788" s="58">
        <v>2023</v>
      </c>
      <c r="S1788" s="58">
        <v>8</v>
      </c>
    </row>
    <row r="1789" spans="1:19" x14ac:dyDescent="0.25">
      <c r="A1789" s="58">
        <v>1369</v>
      </c>
      <c r="B1789" s="58" t="s">
        <v>441</v>
      </c>
      <c r="C1789" s="58" t="s">
        <v>28</v>
      </c>
      <c r="D1789" s="60">
        <v>30125</v>
      </c>
      <c r="E1789" s="58">
        <v>44</v>
      </c>
      <c r="F1789" s="58" t="s">
        <v>31</v>
      </c>
      <c r="G1789" s="58" t="s">
        <v>21</v>
      </c>
      <c r="H1789" s="58">
        <v>13</v>
      </c>
      <c r="I1789" s="58" t="s">
        <v>1578</v>
      </c>
      <c r="J1789" s="58" t="s">
        <v>1594</v>
      </c>
      <c r="K1789" s="60">
        <v>45467</v>
      </c>
      <c r="L1789" s="58" t="s">
        <v>26</v>
      </c>
      <c r="M1789" s="60">
        <v>45505</v>
      </c>
      <c r="N1789" s="58" t="s">
        <v>1668</v>
      </c>
      <c r="O1789" s="58">
        <v>3300</v>
      </c>
      <c r="P1789" s="58">
        <v>38</v>
      </c>
      <c r="Q1789" s="59" t="s">
        <v>1619</v>
      </c>
      <c r="R1789" s="58">
        <v>2024</v>
      </c>
      <c r="S1789" s="58">
        <v>8</v>
      </c>
    </row>
    <row r="1790" spans="1:19" x14ac:dyDescent="0.25">
      <c r="A1790" s="58">
        <v>1427</v>
      </c>
      <c r="B1790" s="58" t="s">
        <v>972</v>
      </c>
      <c r="C1790" s="58" t="s">
        <v>28</v>
      </c>
      <c r="D1790" s="60">
        <v>28191</v>
      </c>
      <c r="E1790" s="58">
        <v>49</v>
      </c>
      <c r="F1790" s="58" t="s">
        <v>31</v>
      </c>
      <c r="G1790" s="58" t="s">
        <v>18</v>
      </c>
      <c r="H1790" s="58">
        <v>16</v>
      </c>
      <c r="I1790" s="58" t="s">
        <v>1576</v>
      </c>
      <c r="J1790" s="58" t="s">
        <v>1594</v>
      </c>
      <c r="K1790" s="60">
        <v>45104</v>
      </c>
      <c r="L1790" s="58" t="s">
        <v>26</v>
      </c>
      <c r="M1790" s="60">
        <v>45145</v>
      </c>
      <c r="N1790" s="58" t="s">
        <v>1668</v>
      </c>
      <c r="O1790" s="58">
        <v>3800</v>
      </c>
      <c r="P1790" s="58">
        <v>41</v>
      </c>
      <c r="Q1790" s="59" t="s">
        <v>1619</v>
      </c>
      <c r="R1790" s="58">
        <v>2023</v>
      </c>
      <c r="S1790" s="58">
        <v>8</v>
      </c>
    </row>
    <row r="1791" spans="1:19" x14ac:dyDescent="0.25">
      <c r="A1791" s="58">
        <v>2020</v>
      </c>
      <c r="B1791" s="58" t="s">
        <v>463</v>
      </c>
      <c r="C1791" s="58" t="s">
        <v>28</v>
      </c>
      <c r="D1791" s="60">
        <v>28179</v>
      </c>
      <c r="E1791" s="58">
        <v>49</v>
      </c>
      <c r="F1791" s="58" t="s">
        <v>31</v>
      </c>
      <c r="G1791" s="58" t="s">
        <v>18</v>
      </c>
      <c r="H1791" s="58">
        <v>16</v>
      </c>
      <c r="I1791" s="58" t="s">
        <v>1586</v>
      </c>
      <c r="J1791" s="58" t="s">
        <v>1594</v>
      </c>
      <c r="K1791" s="60">
        <v>45488</v>
      </c>
      <c r="L1791" s="58" t="s">
        <v>26</v>
      </c>
      <c r="M1791" s="60">
        <v>45529</v>
      </c>
      <c r="N1791" s="58" t="s">
        <v>1668</v>
      </c>
      <c r="O1791" s="58">
        <v>2400</v>
      </c>
      <c r="P1791" s="58">
        <v>41</v>
      </c>
      <c r="Q1791" s="59" t="s">
        <v>1619</v>
      </c>
      <c r="R1791" s="58">
        <v>2024</v>
      </c>
      <c r="S1791" s="58">
        <v>8</v>
      </c>
    </row>
    <row r="1792" spans="1:19" x14ac:dyDescent="0.25">
      <c r="A1792" s="58">
        <v>2087</v>
      </c>
      <c r="B1792" s="58" t="s">
        <v>998</v>
      </c>
      <c r="C1792" s="58" t="s">
        <v>28</v>
      </c>
      <c r="D1792" s="60">
        <v>28092</v>
      </c>
      <c r="E1792" s="58">
        <v>49</v>
      </c>
      <c r="F1792" s="58" t="s">
        <v>31</v>
      </c>
      <c r="G1792" s="58" t="s">
        <v>18</v>
      </c>
      <c r="H1792" s="58">
        <v>8</v>
      </c>
      <c r="I1792" s="58" t="s">
        <v>1585</v>
      </c>
      <c r="J1792" s="58" t="s">
        <v>1594</v>
      </c>
      <c r="K1792" s="60">
        <v>45468</v>
      </c>
      <c r="L1792" s="58" t="s">
        <v>26</v>
      </c>
      <c r="M1792" s="60">
        <v>45515</v>
      </c>
      <c r="N1792" s="58" t="s">
        <v>1668</v>
      </c>
      <c r="O1792" s="58">
        <v>3600</v>
      </c>
      <c r="P1792" s="58">
        <v>47</v>
      </c>
      <c r="Q1792" s="59" t="s">
        <v>1619</v>
      </c>
      <c r="R1792" s="58">
        <v>2024</v>
      </c>
      <c r="S1792" s="58">
        <v>8</v>
      </c>
    </row>
    <row r="1793" spans="1:19" x14ac:dyDescent="0.25">
      <c r="A1793" s="58">
        <v>2243</v>
      </c>
      <c r="B1793" s="58" t="s">
        <v>1414</v>
      </c>
      <c r="C1793" s="58" t="s">
        <v>28</v>
      </c>
      <c r="D1793" s="60">
        <v>29481</v>
      </c>
      <c r="E1793" s="58">
        <v>45</v>
      </c>
      <c r="F1793" s="58" t="s">
        <v>31</v>
      </c>
      <c r="G1793" s="58" t="s">
        <v>19</v>
      </c>
      <c r="H1793" s="58">
        <v>0</v>
      </c>
      <c r="I1793" s="58" t="s">
        <v>1584</v>
      </c>
      <c r="J1793" s="58" t="s">
        <v>1594</v>
      </c>
      <c r="K1793" s="60">
        <v>45097</v>
      </c>
      <c r="L1793" s="58" t="s">
        <v>26</v>
      </c>
      <c r="M1793" s="60">
        <v>45154</v>
      </c>
      <c r="N1793" s="58" t="s">
        <v>1668</v>
      </c>
      <c r="O1793" s="58">
        <v>3300</v>
      </c>
      <c r="P1793" s="58">
        <v>57</v>
      </c>
      <c r="Q1793" s="59" t="s">
        <v>1619</v>
      </c>
      <c r="R1793" s="58">
        <v>2023</v>
      </c>
      <c r="S1793" s="58">
        <v>8</v>
      </c>
    </row>
    <row r="1794" spans="1:19" x14ac:dyDescent="0.25">
      <c r="A1794" s="58">
        <v>2247</v>
      </c>
      <c r="B1794" s="58" t="s">
        <v>1245</v>
      </c>
      <c r="C1794" s="58" t="s">
        <v>28</v>
      </c>
      <c r="D1794" s="60">
        <v>28725</v>
      </c>
      <c r="E1794" s="58">
        <v>48</v>
      </c>
      <c r="F1794" s="58" t="s">
        <v>31</v>
      </c>
      <c r="G1794" s="58" t="s">
        <v>15</v>
      </c>
      <c r="H1794" s="58">
        <v>5</v>
      </c>
      <c r="I1794" s="58" t="s">
        <v>1584</v>
      </c>
      <c r="J1794" s="58" t="s">
        <v>1594</v>
      </c>
      <c r="K1794" s="60">
        <v>45117</v>
      </c>
      <c r="L1794" s="58" t="s">
        <v>26</v>
      </c>
      <c r="M1794" s="60">
        <v>45157</v>
      </c>
      <c r="N1794" s="58" t="s">
        <v>1668</v>
      </c>
      <c r="O1794" s="58">
        <v>2900</v>
      </c>
      <c r="P1794" s="58">
        <v>40</v>
      </c>
      <c r="Q1794" s="59" t="s">
        <v>1619</v>
      </c>
      <c r="R1794" s="58">
        <v>2023</v>
      </c>
      <c r="S1794" s="58">
        <v>8</v>
      </c>
    </row>
    <row r="1795" spans="1:19" x14ac:dyDescent="0.25">
      <c r="A1795" s="58">
        <v>2259</v>
      </c>
      <c r="B1795" s="58" t="s">
        <v>801</v>
      </c>
      <c r="C1795" s="58" t="s">
        <v>28</v>
      </c>
      <c r="D1795" s="60">
        <v>30531</v>
      </c>
      <c r="E1795" s="58">
        <v>43</v>
      </c>
      <c r="F1795" s="58" t="s">
        <v>31</v>
      </c>
      <c r="G1795" s="58" t="s">
        <v>19</v>
      </c>
      <c r="H1795" s="58">
        <v>10</v>
      </c>
      <c r="I1795" s="58" t="s">
        <v>1590</v>
      </c>
      <c r="J1795" s="58" t="s">
        <v>1594</v>
      </c>
      <c r="K1795" s="60">
        <v>45111</v>
      </c>
      <c r="L1795" s="58" t="s">
        <v>26</v>
      </c>
      <c r="M1795" s="60">
        <v>45154</v>
      </c>
      <c r="N1795" s="58" t="s">
        <v>1668</v>
      </c>
      <c r="O1795" s="58">
        <v>3600</v>
      </c>
      <c r="P1795" s="58">
        <v>43</v>
      </c>
      <c r="Q1795" s="59" t="s">
        <v>1619</v>
      </c>
      <c r="R1795" s="58">
        <v>2023</v>
      </c>
      <c r="S1795" s="58">
        <v>8</v>
      </c>
    </row>
    <row r="1796" spans="1:19" x14ac:dyDescent="0.25">
      <c r="A1796" s="58">
        <v>2972</v>
      </c>
      <c r="B1796" s="58" t="s">
        <v>505</v>
      </c>
      <c r="C1796" s="58" t="s">
        <v>28</v>
      </c>
      <c r="D1796" s="60">
        <v>29127</v>
      </c>
      <c r="E1796" s="58">
        <v>46</v>
      </c>
      <c r="F1796" s="58" t="s">
        <v>31</v>
      </c>
      <c r="G1796" s="58" t="s">
        <v>18</v>
      </c>
      <c r="H1796" s="58">
        <v>6</v>
      </c>
      <c r="I1796" s="58" t="s">
        <v>1590</v>
      </c>
      <c r="J1796" s="58" t="s">
        <v>1594</v>
      </c>
      <c r="K1796" s="60">
        <v>45139</v>
      </c>
      <c r="L1796" s="58" t="s">
        <v>26</v>
      </c>
      <c r="M1796" s="60">
        <v>45169</v>
      </c>
      <c r="N1796" s="58" t="s">
        <v>1668</v>
      </c>
      <c r="O1796" s="58">
        <v>3000</v>
      </c>
      <c r="P1796" s="58">
        <v>30</v>
      </c>
      <c r="Q1796" s="59" t="s">
        <v>1619</v>
      </c>
      <c r="R1796" s="58">
        <v>2023</v>
      </c>
      <c r="S1796" s="58">
        <v>8</v>
      </c>
    </row>
    <row r="1797" spans="1:19" x14ac:dyDescent="0.25">
      <c r="A1797" s="58">
        <v>3827</v>
      </c>
      <c r="B1797" s="58" t="s">
        <v>316</v>
      </c>
      <c r="C1797" s="58" t="s">
        <v>28</v>
      </c>
      <c r="D1797" s="60">
        <v>27854</v>
      </c>
      <c r="E1797" s="58">
        <v>50</v>
      </c>
      <c r="F1797" s="58" t="s">
        <v>31</v>
      </c>
      <c r="G1797" s="58" t="s">
        <v>19</v>
      </c>
      <c r="H1797" s="58">
        <v>5</v>
      </c>
      <c r="I1797" s="58" t="s">
        <v>1578</v>
      </c>
      <c r="J1797" s="58" t="s">
        <v>1594</v>
      </c>
      <c r="K1797" s="60">
        <v>45469</v>
      </c>
      <c r="L1797" s="58" t="s">
        <v>26</v>
      </c>
      <c r="M1797" s="60">
        <v>45509</v>
      </c>
      <c r="N1797" s="58" t="s">
        <v>1668</v>
      </c>
      <c r="O1797" s="58">
        <v>3600</v>
      </c>
      <c r="P1797" s="58">
        <v>40</v>
      </c>
      <c r="Q1797" s="59" t="s">
        <v>1619</v>
      </c>
      <c r="R1797" s="58">
        <v>2024</v>
      </c>
      <c r="S1797" s="58">
        <v>8</v>
      </c>
    </row>
    <row r="1798" spans="1:19" x14ac:dyDescent="0.25">
      <c r="A1798" s="58">
        <v>3965</v>
      </c>
      <c r="B1798" s="58" t="s">
        <v>552</v>
      </c>
      <c r="C1798" s="58" t="s">
        <v>28</v>
      </c>
      <c r="D1798" s="60">
        <v>30372</v>
      </c>
      <c r="E1798" s="58">
        <v>43</v>
      </c>
      <c r="F1798" s="58" t="s">
        <v>31</v>
      </c>
      <c r="G1798" s="58" t="s">
        <v>21</v>
      </c>
      <c r="H1798" s="58">
        <v>11</v>
      </c>
      <c r="I1798" s="58" t="s">
        <v>1587</v>
      </c>
      <c r="J1798" s="58" t="s">
        <v>1594</v>
      </c>
      <c r="K1798" s="60">
        <v>45463</v>
      </c>
      <c r="L1798" s="58" t="s">
        <v>26</v>
      </c>
      <c r="M1798" s="60">
        <v>45510</v>
      </c>
      <c r="N1798" s="58" t="s">
        <v>1668</v>
      </c>
      <c r="O1798" s="58">
        <v>2200</v>
      </c>
      <c r="P1798" s="58">
        <v>47</v>
      </c>
      <c r="Q1798" s="59" t="s">
        <v>1619</v>
      </c>
      <c r="R1798" s="58">
        <v>2024</v>
      </c>
      <c r="S1798" s="58">
        <v>8</v>
      </c>
    </row>
    <row r="1799" spans="1:19" x14ac:dyDescent="0.25">
      <c r="A1799" s="58">
        <v>1062</v>
      </c>
      <c r="B1799" s="58" t="s">
        <v>1495</v>
      </c>
      <c r="C1799" s="58" t="s">
        <v>28</v>
      </c>
      <c r="D1799" s="60">
        <v>33955</v>
      </c>
      <c r="E1799" s="58">
        <v>33</v>
      </c>
      <c r="F1799" s="58" t="s">
        <v>14</v>
      </c>
      <c r="G1799" s="58" t="s">
        <v>21</v>
      </c>
      <c r="H1799" s="58">
        <v>14</v>
      </c>
      <c r="I1799" s="58" t="s">
        <v>1578</v>
      </c>
      <c r="J1799" s="58" t="s">
        <v>1594</v>
      </c>
      <c r="K1799" s="60">
        <v>45475</v>
      </c>
      <c r="L1799" s="58" t="s">
        <v>26</v>
      </c>
      <c r="M1799" s="60">
        <v>45525</v>
      </c>
      <c r="N1799" s="58" t="s">
        <v>1668</v>
      </c>
      <c r="O1799" s="58">
        <v>3600</v>
      </c>
      <c r="P1799" s="58">
        <v>50</v>
      </c>
      <c r="Q1799" s="59" t="s">
        <v>1619</v>
      </c>
      <c r="R1799" s="58">
        <v>2024</v>
      </c>
      <c r="S1799" s="58">
        <v>8</v>
      </c>
    </row>
    <row r="1800" spans="1:19" x14ac:dyDescent="0.25">
      <c r="A1800" s="58">
        <v>1149</v>
      </c>
      <c r="B1800" s="58" t="s">
        <v>363</v>
      </c>
      <c r="C1800" s="58" t="s">
        <v>28</v>
      </c>
      <c r="D1800" s="60">
        <v>33173</v>
      </c>
      <c r="E1800" s="58">
        <v>35</v>
      </c>
      <c r="F1800" s="58" t="s">
        <v>14</v>
      </c>
      <c r="G1800" s="58" t="s">
        <v>21</v>
      </c>
      <c r="H1800" s="58">
        <v>6</v>
      </c>
      <c r="I1800" s="58" t="s">
        <v>1582</v>
      </c>
      <c r="J1800" s="58" t="s">
        <v>1594</v>
      </c>
      <c r="K1800" s="60">
        <v>45465</v>
      </c>
      <c r="L1800" s="58" t="s">
        <v>26</v>
      </c>
      <c r="M1800" s="60">
        <v>45524</v>
      </c>
      <c r="N1800" s="58" t="s">
        <v>1668</v>
      </c>
      <c r="O1800" s="58">
        <v>3700</v>
      </c>
      <c r="P1800" s="58">
        <v>59</v>
      </c>
      <c r="Q1800" s="59" t="s">
        <v>1619</v>
      </c>
      <c r="R1800" s="58">
        <v>2024</v>
      </c>
      <c r="S1800" s="58">
        <v>8</v>
      </c>
    </row>
    <row r="1801" spans="1:19" x14ac:dyDescent="0.25">
      <c r="A1801" s="58">
        <v>1606</v>
      </c>
      <c r="B1801" s="58" t="s">
        <v>170</v>
      </c>
      <c r="C1801" s="58" t="s">
        <v>28</v>
      </c>
      <c r="D1801" s="60">
        <v>33354</v>
      </c>
      <c r="E1801" s="58">
        <v>35</v>
      </c>
      <c r="F1801" s="58" t="s">
        <v>14</v>
      </c>
      <c r="G1801" s="58" t="s">
        <v>19</v>
      </c>
      <c r="H1801" s="58">
        <v>0</v>
      </c>
      <c r="I1801" s="58" t="s">
        <v>1585</v>
      </c>
      <c r="J1801" s="58" t="s">
        <v>1594</v>
      </c>
      <c r="K1801" s="60">
        <v>45479</v>
      </c>
      <c r="L1801" s="58" t="s">
        <v>26</v>
      </c>
      <c r="M1801" s="60">
        <v>45511</v>
      </c>
      <c r="N1801" s="58" t="s">
        <v>1668</v>
      </c>
      <c r="O1801" s="58">
        <v>2000</v>
      </c>
      <c r="P1801" s="58">
        <v>32</v>
      </c>
      <c r="Q1801" s="59" t="s">
        <v>1619</v>
      </c>
      <c r="R1801" s="58">
        <v>2024</v>
      </c>
      <c r="S1801" s="58">
        <v>8</v>
      </c>
    </row>
    <row r="1802" spans="1:19" x14ac:dyDescent="0.25">
      <c r="A1802" s="58">
        <v>1708</v>
      </c>
      <c r="B1802" s="58" t="s">
        <v>239</v>
      </c>
      <c r="C1802" s="58" t="s">
        <v>28</v>
      </c>
      <c r="D1802" s="60">
        <v>33131</v>
      </c>
      <c r="E1802" s="58">
        <v>35</v>
      </c>
      <c r="F1802" s="58" t="s">
        <v>14</v>
      </c>
      <c r="G1802" s="58" t="s">
        <v>21</v>
      </c>
      <c r="H1802" s="58">
        <v>2</v>
      </c>
      <c r="I1802" s="58" t="s">
        <v>1577</v>
      </c>
      <c r="J1802" s="58" t="s">
        <v>1594</v>
      </c>
      <c r="K1802" s="60">
        <v>45481</v>
      </c>
      <c r="L1802" s="58" t="s">
        <v>26</v>
      </c>
      <c r="M1802" s="60">
        <v>45522</v>
      </c>
      <c r="N1802" s="58" t="s">
        <v>1668</v>
      </c>
      <c r="O1802" s="58">
        <v>2200</v>
      </c>
      <c r="P1802" s="58">
        <v>41</v>
      </c>
      <c r="Q1802" s="59" t="s">
        <v>1619</v>
      </c>
      <c r="R1802" s="58">
        <v>2024</v>
      </c>
      <c r="S1802" s="58">
        <v>8</v>
      </c>
    </row>
    <row r="1803" spans="1:19" x14ac:dyDescent="0.25">
      <c r="A1803" s="58">
        <v>1817</v>
      </c>
      <c r="B1803" s="58" t="s">
        <v>685</v>
      </c>
      <c r="C1803" s="58" t="s">
        <v>28</v>
      </c>
      <c r="D1803" s="60">
        <v>33756</v>
      </c>
      <c r="E1803" s="58">
        <v>34</v>
      </c>
      <c r="F1803" s="58" t="s">
        <v>14</v>
      </c>
      <c r="G1803" s="58" t="s">
        <v>19</v>
      </c>
      <c r="H1803" s="58">
        <v>4</v>
      </c>
      <c r="I1803" s="58" t="s">
        <v>1583</v>
      </c>
      <c r="J1803" s="58" t="s">
        <v>1594</v>
      </c>
      <c r="K1803" s="60">
        <v>45090</v>
      </c>
      <c r="L1803" s="58" t="s">
        <v>26</v>
      </c>
      <c r="M1803" s="60">
        <v>45150</v>
      </c>
      <c r="N1803" s="58" t="s">
        <v>1668</v>
      </c>
      <c r="O1803" s="58">
        <v>3900</v>
      </c>
      <c r="P1803" s="58">
        <v>60</v>
      </c>
      <c r="Q1803" s="59" t="s">
        <v>1619</v>
      </c>
      <c r="R1803" s="58">
        <v>2023</v>
      </c>
      <c r="S1803" s="58">
        <v>8</v>
      </c>
    </row>
    <row r="1804" spans="1:19" x14ac:dyDescent="0.25">
      <c r="A1804" s="58">
        <v>2027</v>
      </c>
      <c r="B1804" s="58" t="s">
        <v>1509</v>
      </c>
      <c r="C1804" s="58" t="s">
        <v>28</v>
      </c>
      <c r="D1804" s="60">
        <v>31124</v>
      </c>
      <c r="E1804" s="58">
        <v>41</v>
      </c>
      <c r="F1804" s="58" t="s">
        <v>14</v>
      </c>
      <c r="G1804" s="58" t="s">
        <v>21</v>
      </c>
      <c r="H1804" s="58">
        <v>12</v>
      </c>
      <c r="I1804" s="58" t="s">
        <v>1587</v>
      </c>
      <c r="J1804" s="58" t="s">
        <v>1594</v>
      </c>
      <c r="K1804" s="60">
        <v>45110</v>
      </c>
      <c r="L1804" s="58" t="s">
        <v>26</v>
      </c>
      <c r="M1804" s="60">
        <v>45143</v>
      </c>
      <c r="N1804" s="58" t="s">
        <v>1668</v>
      </c>
      <c r="O1804" s="58">
        <v>3400</v>
      </c>
      <c r="P1804" s="58">
        <v>33</v>
      </c>
      <c r="Q1804" s="59" t="s">
        <v>1619</v>
      </c>
      <c r="R1804" s="58">
        <v>2023</v>
      </c>
      <c r="S1804" s="58">
        <v>8</v>
      </c>
    </row>
    <row r="1805" spans="1:19" x14ac:dyDescent="0.25">
      <c r="A1805" s="58">
        <v>2085</v>
      </c>
      <c r="B1805" s="58" t="s">
        <v>697</v>
      </c>
      <c r="C1805" s="58" t="s">
        <v>28</v>
      </c>
      <c r="D1805" s="60">
        <v>34450</v>
      </c>
      <c r="E1805" s="58">
        <v>32</v>
      </c>
      <c r="F1805" s="58" t="s">
        <v>14</v>
      </c>
      <c r="G1805" s="58" t="s">
        <v>19</v>
      </c>
      <c r="H1805" s="58">
        <v>6</v>
      </c>
      <c r="I1805" s="58" t="s">
        <v>1589</v>
      </c>
      <c r="J1805" s="58" t="s">
        <v>1594</v>
      </c>
      <c r="K1805" s="60">
        <v>45113</v>
      </c>
      <c r="L1805" s="58" t="s">
        <v>26</v>
      </c>
      <c r="M1805" s="60">
        <v>45169</v>
      </c>
      <c r="N1805" s="58" t="s">
        <v>1668</v>
      </c>
      <c r="O1805" s="58">
        <v>2400</v>
      </c>
      <c r="P1805" s="58">
        <v>56</v>
      </c>
      <c r="Q1805" s="59" t="s">
        <v>1619</v>
      </c>
      <c r="R1805" s="58">
        <v>2023</v>
      </c>
      <c r="S1805" s="58">
        <v>8</v>
      </c>
    </row>
    <row r="1806" spans="1:19" x14ac:dyDescent="0.25">
      <c r="A1806" s="58">
        <v>2320</v>
      </c>
      <c r="B1806" s="58" t="s">
        <v>1511</v>
      </c>
      <c r="C1806" s="58" t="s">
        <v>28</v>
      </c>
      <c r="D1806" s="60">
        <v>34335</v>
      </c>
      <c r="E1806" s="58">
        <v>32</v>
      </c>
      <c r="F1806" s="58" t="s">
        <v>14</v>
      </c>
      <c r="G1806" s="58" t="s">
        <v>21</v>
      </c>
      <c r="H1806" s="58">
        <v>12</v>
      </c>
      <c r="I1806" s="58" t="s">
        <v>1579</v>
      </c>
      <c r="J1806" s="58" t="s">
        <v>1594</v>
      </c>
      <c r="K1806" s="60">
        <v>45103</v>
      </c>
      <c r="L1806" s="58" t="s">
        <v>26</v>
      </c>
      <c r="M1806" s="60">
        <v>45162</v>
      </c>
      <c r="N1806" s="58" t="s">
        <v>1668</v>
      </c>
      <c r="O1806" s="58">
        <v>3500</v>
      </c>
      <c r="P1806" s="58">
        <v>59</v>
      </c>
      <c r="Q1806" s="59" t="s">
        <v>1619</v>
      </c>
      <c r="R1806" s="58">
        <v>2023</v>
      </c>
      <c r="S1806" s="58">
        <v>8</v>
      </c>
    </row>
    <row r="1807" spans="1:19" x14ac:dyDescent="0.25">
      <c r="A1807" s="58">
        <v>2321</v>
      </c>
      <c r="B1807" s="58" t="s">
        <v>1321</v>
      </c>
      <c r="C1807" s="58" t="s">
        <v>28</v>
      </c>
      <c r="D1807" s="60">
        <v>32888</v>
      </c>
      <c r="E1807" s="58">
        <v>36</v>
      </c>
      <c r="F1807" s="58" t="s">
        <v>14</v>
      </c>
      <c r="G1807" s="58" t="s">
        <v>19</v>
      </c>
      <c r="H1807" s="58">
        <v>7</v>
      </c>
      <c r="I1807" s="58" t="s">
        <v>1587</v>
      </c>
      <c r="J1807" s="58" t="s">
        <v>1594</v>
      </c>
      <c r="K1807" s="60">
        <v>45129</v>
      </c>
      <c r="L1807" s="58" t="s">
        <v>26</v>
      </c>
      <c r="M1807" s="60">
        <v>45161</v>
      </c>
      <c r="N1807" s="58" t="s">
        <v>1668</v>
      </c>
      <c r="O1807" s="58">
        <v>3000</v>
      </c>
      <c r="P1807" s="58">
        <v>32</v>
      </c>
      <c r="Q1807" s="59" t="s">
        <v>1619</v>
      </c>
      <c r="R1807" s="58">
        <v>2023</v>
      </c>
      <c r="S1807" s="58">
        <v>8</v>
      </c>
    </row>
    <row r="1808" spans="1:19" x14ac:dyDescent="0.25">
      <c r="A1808" s="58">
        <v>2360</v>
      </c>
      <c r="B1808" s="58" t="s">
        <v>594</v>
      </c>
      <c r="C1808" s="58" t="s">
        <v>28</v>
      </c>
      <c r="D1808" s="60">
        <v>32849</v>
      </c>
      <c r="E1808" s="58">
        <v>36</v>
      </c>
      <c r="F1808" s="58" t="s">
        <v>14</v>
      </c>
      <c r="G1808" s="58" t="s">
        <v>19</v>
      </c>
      <c r="H1808" s="58">
        <v>20</v>
      </c>
      <c r="I1808" s="58" t="s">
        <v>1584</v>
      </c>
      <c r="J1808" s="58" t="s">
        <v>1594</v>
      </c>
      <c r="K1808" s="60">
        <v>45110</v>
      </c>
      <c r="L1808" s="58" t="s">
        <v>26</v>
      </c>
      <c r="M1808" s="60">
        <v>45157</v>
      </c>
      <c r="N1808" s="58" t="s">
        <v>1668</v>
      </c>
      <c r="O1808" s="58">
        <v>2300</v>
      </c>
      <c r="P1808" s="58">
        <v>47</v>
      </c>
      <c r="Q1808" s="59" t="s">
        <v>1619</v>
      </c>
      <c r="R1808" s="58">
        <v>2023</v>
      </c>
      <c r="S1808" s="58">
        <v>8</v>
      </c>
    </row>
    <row r="1809" spans="1:19" x14ac:dyDescent="0.25">
      <c r="A1809" s="58">
        <v>2388</v>
      </c>
      <c r="B1809" s="58" t="s">
        <v>399</v>
      </c>
      <c r="C1809" s="58" t="s">
        <v>28</v>
      </c>
      <c r="D1809" s="60">
        <v>31106</v>
      </c>
      <c r="E1809" s="58">
        <v>41</v>
      </c>
      <c r="F1809" s="58" t="s">
        <v>14</v>
      </c>
      <c r="G1809" s="58" t="s">
        <v>19</v>
      </c>
      <c r="H1809" s="58">
        <v>0</v>
      </c>
      <c r="I1809" s="58" t="s">
        <v>1579</v>
      </c>
      <c r="J1809" s="58" t="s">
        <v>1594</v>
      </c>
      <c r="K1809" s="60">
        <v>45139</v>
      </c>
      <c r="L1809" s="58" t="s">
        <v>26</v>
      </c>
      <c r="M1809" s="60">
        <v>45169</v>
      </c>
      <c r="N1809" s="58" t="s">
        <v>1668</v>
      </c>
      <c r="O1809" s="58">
        <v>3800</v>
      </c>
      <c r="P1809" s="58">
        <v>30</v>
      </c>
      <c r="Q1809" s="59" t="s">
        <v>1619</v>
      </c>
      <c r="R1809" s="58">
        <v>2023</v>
      </c>
      <c r="S1809" s="58">
        <v>8</v>
      </c>
    </row>
    <row r="1810" spans="1:19" x14ac:dyDescent="0.25">
      <c r="A1810" s="58">
        <v>2419</v>
      </c>
      <c r="B1810" s="58" t="s">
        <v>488</v>
      </c>
      <c r="C1810" s="58" t="s">
        <v>28</v>
      </c>
      <c r="D1810" s="60">
        <v>32678</v>
      </c>
      <c r="E1810" s="58">
        <v>37</v>
      </c>
      <c r="F1810" s="58" t="s">
        <v>14</v>
      </c>
      <c r="G1810" s="58" t="s">
        <v>21</v>
      </c>
      <c r="H1810" s="58">
        <v>17</v>
      </c>
      <c r="I1810" s="58" t="s">
        <v>1581</v>
      </c>
      <c r="J1810" s="58" t="s">
        <v>1594</v>
      </c>
      <c r="K1810" s="60">
        <v>45121</v>
      </c>
      <c r="L1810" s="58" t="s">
        <v>26</v>
      </c>
      <c r="M1810" s="60">
        <v>45165</v>
      </c>
      <c r="N1810" s="58" t="s">
        <v>1668</v>
      </c>
      <c r="O1810" s="58">
        <v>3600</v>
      </c>
      <c r="P1810" s="58">
        <v>44</v>
      </c>
      <c r="Q1810" s="59" t="s">
        <v>1619</v>
      </c>
      <c r="R1810" s="58">
        <v>2023</v>
      </c>
      <c r="S1810" s="58">
        <v>8</v>
      </c>
    </row>
    <row r="1811" spans="1:19" x14ac:dyDescent="0.25">
      <c r="A1811" s="58">
        <v>3260</v>
      </c>
      <c r="B1811" s="58" t="s">
        <v>1050</v>
      </c>
      <c r="C1811" s="58" t="s">
        <v>28</v>
      </c>
      <c r="D1811" s="60">
        <v>33021</v>
      </c>
      <c r="E1811" s="58">
        <v>36</v>
      </c>
      <c r="F1811" s="58" t="s">
        <v>14</v>
      </c>
      <c r="G1811" s="58" t="s">
        <v>18</v>
      </c>
      <c r="H1811" s="58">
        <v>8</v>
      </c>
      <c r="I1811" s="58" t="s">
        <v>1576</v>
      </c>
      <c r="J1811" s="58" t="s">
        <v>1594</v>
      </c>
      <c r="K1811" s="60">
        <v>45490</v>
      </c>
      <c r="L1811" s="58" t="s">
        <v>26</v>
      </c>
      <c r="M1811" s="60">
        <v>45534</v>
      </c>
      <c r="N1811" s="58" t="s">
        <v>1668</v>
      </c>
      <c r="O1811" s="58">
        <v>3800</v>
      </c>
      <c r="P1811" s="58">
        <v>44</v>
      </c>
      <c r="Q1811" s="59" t="s">
        <v>1619</v>
      </c>
      <c r="R1811" s="58">
        <v>2024</v>
      </c>
      <c r="S1811" s="58">
        <v>8</v>
      </c>
    </row>
    <row r="1812" spans="1:19" x14ac:dyDescent="0.25">
      <c r="A1812" s="58">
        <v>3681</v>
      </c>
      <c r="B1812" s="58" t="s">
        <v>206</v>
      </c>
      <c r="C1812" s="58" t="s">
        <v>28</v>
      </c>
      <c r="D1812" s="60">
        <v>31327</v>
      </c>
      <c r="E1812" s="58">
        <v>40</v>
      </c>
      <c r="F1812" s="58" t="s">
        <v>14</v>
      </c>
      <c r="G1812" s="58" t="s">
        <v>18</v>
      </c>
      <c r="H1812" s="58">
        <v>10</v>
      </c>
      <c r="I1812" s="58" t="s">
        <v>1589</v>
      </c>
      <c r="J1812" s="58" t="s">
        <v>1594</v>
      </c>
      <c r="K1812" s="60">
        <v>45096</v>
      </c>
      <c r="L1812" s="58" t="s">
        <v>26</v>
      </c>
      <c r="M1812" s="60">
        <v>45147</v>
      </c>
      <c r="N1812" s="58" t="s">
        <v>1668</v>
      </c>
      <c r="O1812" s="58">
        <v>2000</v>
      </c>
      <c r="P1812" s="58">
        <v>51</v>
      </c>
      <c r="Q1812" s="59" t="s">
        <v>1619</v>
      </c>
      <c r="R1812" s="58">
        <v>2023</v>
      </c>
      <c r="S1812" s="58">
        <v>8</v>
      </c>
    </row>
    <row r="1813" spans="1:19" x14ac:dyDescent="0.25">
      <c r="A1813" s="58">
        <v>3983</v>
      </c>
      <c r="B1813" s="58" t="s">
        <v>1053</v>
      </c>
      <c r="C1813" s="58" t="s">
        <v>28</v>
      </c>
      <c r="D1813" s="60">
        <v>33013</v>
      </c>
      <c r="E1813" s="58">
        <v>36</v>
      </c>
      <c r="F1813" s="58" t="s">
        <v>14</v>
      </c>
      <c r="G1813" s="58" t="s">
        <v>19</v>
      </c>
      <c r="H1813" s="58">
        <v>3</v>
      </c>
      <c r="I1813" s="58" t="s">
        <v>1588</v>
      </c>
      <c r="J1813" s="58" t="s">
        <v>1594</v>
      </c>
      <c r="K1813" s="60">
        <v>45479</v>
      </c>
      <c r="L1813" s="58" t="s">
        <v>26</v>
      </c>
      <c r="M1813" s="60">
        <v>45514</v>
      </c>
      <c r="N1813" s="58" t="s">
        <v>1668</v>
      </c>
      <c r="O1813" s="58">
        <v>2100</v>
      </c>
      <c r="P1813" s="58">
        <v>35</v>
      </c>
      <c r="Q1813" s="59" t="s">
        <v>1619</v>
      </c>
      <c r="R1813" s="58">
        <v>2024</v>
      </c>
      <c r="S1813" s="58">
        <v>8</v>
      </c>
    </row>
    <row r="1814" spans="1:19" x14ac:dyDescent="0.25">
      <c r="A1814" s="58">
        <v>1142</v>
      </c>
      <c r="B1814" s="58" t="s">
        <v>652</v>
      </c>
      <c r="C1814" s="58" t="s">
        <v>28</v>
      </c>
      <c r="D1814" s="60">
        <v>36282</v>
      </c>
      <c r="E1814" s="58">
        <v>27</v>
      </c>
      <c r="F1814" s="58" t="s">
        <v>1591</v>
      </c>
      <c r="G1814" s="58" t="s">
        <v>21</v>
      </c>
      <c r="H1814" s="58">
        <v>20</v>
      </c>
      <c r="I1814" s="58" t="s">
        <v>1586</v>
      </c>
      <c r="J1814" s="58" t="s">
        <v>1594</v>
      </c>
      <c r="K1814" s="60">
        <v>45496</v>
      </c>
      <c r="L1814" s="58" t="s">
        <v>26</v>
      </c>
      <c r="M1814" s="60">
        <v>45529</v>
      </c>
      <c r="N1814" s="58" t="s">
        <v>1668</v>
      </c>
      <c r="O1814" s="58">
        <v>2700</v>
      </c>
      <c r="P1814" s="58">
        <v>33</v>
      </c>
      <c r="Q1814" s="59" t="s">
        <v>1619</v>
      </c>
      <c r="R1814" s="58">
        <v>2024</v>
      </c>
      <c r="S1814" s="58">
        <v>8</v>
      </c>
    </row>
    <row r="1815" spans="1:19" x14ac:dyDescent="0.25">
      <c r="A1815" s="58">
        <v>1702</v>
      </c>
      <c r="B1815" s="58" t="s">
        <v>194</v>
      </c>
      <c r="C1815" s="58" t="s">
        <v>28</v>
      </c>
      <c r="D1815" s="60">
        <v>34807</v>
      </c>
      <c r="E1815" s="58">
        <v>31</v>
      </c>
      <c r="F1815" s="58" t="s">
        <v>1591</v>
      </c>
      <c r="G1815" s="58" t="s">
        <v>21</v>
      </c>
      <c r="H1815" s="58">
        <v>4</v>
      </c>
      <c r="I1815" s="58" t="s">
        <v>1576</v>
      </c>
      <c r="J1815" s="58" t="s">
        <v>1594</v>
      </c>
      <c r="K1815" s="60">
        <v>45476</v>
      </c>
      <c r="L1815" s="58" t="s">
        <v>26</v>
      </c>
      <c r="M1815" s="60">
        <v>45507</v>
      </c>
      <c r="N1815" s="58" t="s">
        <v>1668</v>
      </c>
      <c r="O1815" s="58">
        <v>2700</v>
      </c>
      <c r="P1815" s="58">
        <v>31</v>
      </c>
      <c r="Q1815" s="59" t="s">
        <v>1619</v>
      </c>
      <c r="R1815" s="58">
        <v>2024</v>
      </c>
      <c r="S1815" s="58">
        <v>8</v>
      </c>
    </row>
    <row r="1816" spans="1:19" x14ac:dyDescent="0.25">
      <c r="A1816" s="58">
        <v>1792</v>
      </c>
      <c r="B1816" s="58" t="s">
        <v>675</v>
      </c>
      <c r="C1816" s="58" t="s">
        <v>28</v>
      </c>
      <c r="D1816" s="60">
        <v>36294</v>
      </c>
      <c r="E1816" s="58">
        <v>27</v>
      </c>
      <c r="F1816" s="58" t="s">
        <v>1591</v>
      </c>
      <c r="G1816" s="58" t="s">
        <v>21</v>
      </c>
      <c r="H1816" s="58">
        <v>11</v>
      </c>
      <c r="I1816" s="58" t="s">
        <v>1577</v>
      </c>
      <c r="J1816" s="58" t="s">
        <v>1594</v>
      </c>
      <c r="K1816" s="60">
        <v>45088</v>
      </c>
      <c r="L1816" s="58" t="s">
        <v>26</v>
      </c>
      <c r="M1816" s="60">
        <v>45142</v>
      </c>
      <c r="N1816" s="58" t="s">
        <v>1668</v>
      </c>
      <c r="O1816" s="58">
        <v>2300</v>
      </c>
      <c r="P1816" s="58">
        <v>54</v>
      </c>
      <c r="Q1816" s="59" t="s">
        <v>1619</v>
      </c>
      <c r="R1816" s="58">
        <v>2023</v>
      </c>
      <c r="S1816" s="58">
        <v>8</v>
      </c>
    </row>
    <row r="1817" spans="1:19" x14ac:dyDescent="0.25">
      <c r="A1817" s="58">
        <v>2059</v>
      </c>
      <c r="B1817" s="58" t="s">
        <v>59</v>
      </c>
      <c r="C1817" s="58" t="s">
        <v>28</v>
      </c>
      <c r="D1817" s="60">
        <v>38156</v>
      </c>
      <c r="E1817" s="58">
        <v>22</v>
      </c>
      <c r="F1817" s="58" t="s">
        <v>1591</v>
      </c>
      <c r="G1817" s="58" t="s">
        <v>18</v>
      </c>
      <c r="H1817" s="58">
        <v>20</v>
      </c>
      <c r="I1817" s="58" t="s">
        <v>1586</v>
      </c>
      <c r="J1817" s="58" t="s">
        <v>1594</v>
      </c>
      <c r="K1817" s="60">
        <v>45471</v>
      </c>
      <c r="L1817" s="58" t="s">
        <v>26</v>
      </c>
      <c r="M1817" s="60">
        <v>45516</v>
      </c>
      <c r="N1817" s="58" t="s">
        <v>1668</v>
      </c>
      <c r="O1817" s="58">
        <v>2900</v>
      </c>
      <c r="P1817" s="58">
        <v>45</v>
      </c>
      <c r="Q1817" s="59" t="s">
        <v>1619</v>
      </c>
      <c r="R1817" s="58">
        <v>2024</v>
      </c>
      <c r="S1817" s="58">
        <v>8</v>
      </c>
    </row>
    <row r="1818" spans="1:19" x14ac:dyDescent="0.25">
      <c r="A1818" s="58">
        <v>2064</v>
      </c>
      <c r="B1818" s="58" t="s">
        <v>443</v>
      </c>
      <c r="C1818" s="58" t="s">
        <v>28</v>
      </c>
      <c r="D1818" s="60">
        <v>38293</v>
      </c>
      <c r="E1818" s="58">
        <v>21</v>
      </c>
      <c r="F1818" s="58" t="s">
        <v>1591</v>
      </c>
      <c r="G1818" s="58" t="s">
        <v>18</v>
      </c>
      <c r="H1818" s="58">
        <v>3</v>
      </c>
      <c r="I1818" s="58" t="s">
        <v>1583</v>
      </c>
      <c r="J1818" s="58" t="s">
        <v>1594</v>
      </c>
      <c r="K1818" s="60">
        <v>45111</v>
      </c>
      <c r="L1818" s="58" t="s">
        <v>26</v>
      </c>
      <c r="M1818" s="60">
        <v>45165</v>
      </c>
      <c r="N1818" s="58" t="s">
        <v>1668</v>
      </c>
      <c r="O1818" s="58">
        <v>3900</v>
      </c>
      <c r="P1818" s="58">
        <v>54</v>
      </c>
      <c r="Q1818" s="59" t="s">
        <v>1619</v>
      </c>
      <c r="R1818" s="58">
        <v>2023</v>
      </c>
      <c r="S1818" s="58">
        <v>8</v>
      </c>
    </row>
    <row r="1819" spans="1:19" x14ac:dyDescent="0.25">
      <c r="A1819" s="58">
        <v>2368</v>
      </c>
      <c r="B1819" s="58" t="s">
        <v>1417</v>
      </c>
      <c r="C1819" s="58" t="s">
        <v>28</v>
      </c>
      <c r="D1819" s="60">
        <v>37354</v>
      </c>
      <c r="E1819" s="58">
        <v>24</v>
      </c>
      <c r="F1819" s="58" t="s">
        <v>1591</v>
      </c>
      <c r="G1819" s="58" t="s">
        <v>21</v>
      </c>
      <c r="H1819" s="58">
        <v>15</v>
      </c>
      <c r="I1819" s="58" t="s">
        <v>1580</v>
      </c>
      <c r="J1819" s="58" t="s">
        <v>1594</v>
      </c>
      <c r="K1819" s="60">
        <v>45475</v>
      </c>
      <c r="L1819" s="58" t="s">
        <v>26</v>
      </c>
      <c r="M1819" s="60">
        <v>45524</v>
      </c>
      <c r="N1819" s="58" t="s">
        <v>1668</v>
      </c>
      <c r="O1819" s="58">
        <v>3700</v>
      </c>
      <c r="P1819" s="58">
        <v>49</v>
      </c>
      <c r="Q1819" s="59" t="s">
        <v>1619</v>
      </c>
      <c r="R1819" s="58">
        <v>2024</v>
      </c>
      <c r="S1819" s="58">
        <v>8</v>
      </c>
    </row>
    <row r="1820" spans="1:19" x14ac:dyDescent="0.25">
      <c r="A1820" s="58">
        <v>2772</v>
      </c>
      <c r="B1820" s="58" t="s">
        <v>443</v>
      </c>
      <c r="C1820" s="58" t="s">
        <v>28</v>
      </c>
      <c r="D1820" s="60">
        <v>36771</v>
      </c>
      <c r="E1820" s="58">
        <v>25</v>
      </c>
      <c r="F1820" s="58" t="s">
        <v>1591</v>
      </c>
      <c r="G1820" s="58" t="s">
        <v>15</v>
      </c>
      <c r="H1820" s="58">
        <v>5</v>
      </c>
      <c r="I1820" s="58" t="s">
        <v>1576</v>
      </c>
      <c r="J1820" s="58" t="s">
        <v>1594</v>
      </c>
      <c r="K1820" s="60">
        <v>45470</v>
      </c>
      <c r="L1820" s="58" t="s">
        <v>26</v>
      </c>
      <c r="M1820" s="60">
        <v>45526</v>
      </c>
      <c r="N1820" s="58" t="s">
        <v>1668</v>
      </c>
      <c r="O1820" s="58">
        <v>2800</v>
      </c>
      <c r="P1820" s="58">
        <v>56</v>
      </c>
      <c r="Q1820" s="59" t="s">
        <v>1619</v>
      </c>
      <c r="R1820" s="58">
        <v>2024</v>
      </c>
      <c r="S1820" s="58">
        <v>8</v>
      </c>
    </row>
    <row r="1821" spans="1:19" x14ac:dyDescent="0.25">
      <c r="A1821" s="58">
        <v>1165</v>
      </c>
      <c r="B1821" s="58" t="s">
        <v>326</v>
      </c>
      <c r="C1821" s="58" t="s">
        <v>13</v>
      </c>
      <c r="D1821" s="60">
        <v>37923</v>
      </c>
      <c r="E1821" s="58">
        <v>22</v>
      </c>
      <c r="F1821" s="58" t="s">
        <v>1591</v>
      </c>
      <c r="G1821" s="58" t="s">
        <v>21</v>
      </c>
      <c r="H1821" s="58">
        <v>15</v>
      </c>
      <c r="I1821" s="58" t="s">
        <v>1576</v>
      </c>
      <c r="J1821" s="58" t="s">
        <v>1594</v>
      </c>
      <c r="K1821" s="60">
        <v>45105</v>
      </c>
      <c r="L1821" s="58" t="s">
        <v>26</v>
      </c>
      <c r="M1821" s="60">
        <v>45140</v>
      </c>
      <c r="N1821" s="58" t="s">
        <v>1668</v>
      </c>
      <c r="O1821" s="58">
        <v>2500</v>
      </c>
      <c r="P1821" s="58">
        <v>35</v>
      </c>
      <c r="Q1821" s="59" t="s">
        <v>1619</v>
      </c>
      <c r="R1821" s="58">
        <v>2023</v>
      </c>
      <c r="S1821" s="58">
        <v>8</v>
      </c>
    </row>
    <row r="1822" spans="1:19" x14ac:dyDescent="0.25">
      <c r="A1822" s="58">
        <v>1426</v>
      </c>
      <c r="B1822" s="58" t="s">
        <v>1341</v>
      </c>
      <c r="C1822" s="58" t="s">
        <v>13</v>
      </c>
      <c r="D1822" s="60">
        <v>37591</v>
      </c>
      <c r="E1822" s="58">
        <v>23</v>
      </c>
      <c r="F1822" s="58" t="s">
        <v>1591</v>
      </c>
      <c r="G1822" s="58" t="s">
        <v>18</v>
      </c>
      <c r="H1822" s="58">
        <v>8</v>
      </c>
      <c r="I1822" s="58" t="s">
        <v>1578</v>
      </c>
      <c r="J1822" s="58" t="s">
        <v>1594</v>
      </c>
      <c r="K1822" s="60">
        <v>45475</v>
      </c>
      <c r="L1822" s="58" t="s">
        <v>26</v>
      </c>
      <c r="M1822" s="60">
        <v>45520</v>
      </c>
      <c r="N1822" s="58" t="s">
        <v>1668</v>
      </c>
      <c r="O1822" s="58">
        <v>3000</v>
      </c>
      <c r="P1822" s="58">
        <v>45</v>
      </c>
      <c r="Q1822" s="59" t="s">
        <v>1619</v>
      </c>
      <c r="R1822" s="58">
        <v>2024</v>
      </c>
      <c r="S1822" s="58">
        <v>8</v>
      </c>
    </row>
    <row r="1823" spans="1:19" x14ac:dyDescent="0.25">
      <c r="A1823" s="58">
        <v>1528</v>
      </c>
      <c r="B1823" s="58" t="s">
        <v>1212</v>
      </c>
      <c r="C1823" s="58" t="s">
        <v>13</v>
      </c>
      <c r="D1823" s="60">
        <v>35257</v>
      </c>
      <c r="E1823" s="58">
        <v>30</v>
      </c>
      <c r="F1823" s="58" t="s">
        <v>1591</v>
      </c>
      <c r="G1823" s="58" t="s">
        <v>15</v>
      </c>
      <c r="H1823" s="58">
        <v>6</v>
      </c>
      <c r="I1823" s="58" t="s">
        <v>1580</v>
      </c>
      <c r="J1823" s="58" t="s">
        <v>1594</v>
      </c>
      <c r="K1823" s="60">
        <v>45479</v>
      </c>
      <c r="L1823" s="58" t="s">
        <v>26</v>
      </c>
      <c r="M1823" s="60">
        <v>45514</v>
      </c>
      <c r="N1823" s="58" t="s">
        <v>1668</v>
      </c>
      <c r="O1823" s="58">
        <v>3600</v>
      </c>
      <c r="P1823" s="58">
        <v>35</v>
      </c>
      <c r="Q1823" s="59" t="s">
        <v>1619</v>
      </c>
      <c r="R1823" s="58">
        <v>2024</v>
      </c>
      <c r="S1823" s="58">
        <v>8</v>
      </c>
    </row>
    <row r="1824" spans="1:19" x14ac:dyDescent="0.25">
      <c r="A1824" s="58">
        <v>1541</v>
      </c>
      <c r="B1824" s="58" t="s">
        <v>1506</v>
      </c>
      <c r="C1824" s="58" t="s">
        <v>13</v>
      </c>
      <c r="D1824" s="60">
        <v>36545</v>
      </c>
      <c r="E1824" s="58">
        <v>26</v>
      </c>
      <c r="F1824" s="58" t="s">
        <v>1591</v>
      </c>
      <c r="G1824" s="58" t="s">
        <v>15</v>
      </c>
      <c r="H1824" s="58">
        <v>20</v>
      </c>
      <c r="I1824" s="58" t="s">
        <v>1586</v>
      </c>
      <c r="J1824" s="58" t="s">
        <v>1594</v>
      </c>
      <c r="K1824" s="60">
        <v>45099</v>
      </c>
      <c r="L1824" s="58" t="s">
        <v>26</v>
      </c>
      <c r="M1824" s="60">
        <v>45142</v>
      </c>
      <c r="N1824" s="58" t="s">
        <v>1668</v>
      </c>
      <c r="O1824" s="58">
        <v>3800</v>
      </c>
      <c r="P1824" s="58">
        <v>43</v>
      </c>
      <c r="Q1824" s="59" t="s">
        <v>1619</v>
      </c>
      <c r="R1824" s="58">
        <v>2023</v>
      </c>
      <c r="S1824" s="58">
        <v>8</v>
      </c>
    </row>
    <row r="1825" spans="1:19" x14ac:dyDescent="0.25">
      <c r="A1825" s="58">
        <v>1704</v>
      </c>
      <c r="B1825" s="58" t="s">
        <v>586</v>
      </c>
      <c r="C1825" s="58" t="s">
        <v>13</v>
      </c>
      <c r="D1825" s="60">
        <v>35362</v>
      </c>
      <c r="E1825" s="58">
        <v>29</v>
      </c>
      <c r="F1825" s="58" t="s">
        <v>1591</v>
      </c>
      <c r="G1825" s="58" t="s">
        <v>21</v>
      </c>
      <c r="H1825" s="58">
        <v>1</v>
      </c>
      <c r="I1825" s="58" t="s">
        <v>1590</v>
      </c>
      <c r="J1825" s="58" t="s">
        <v>1594</v>
      </c>
      <c r="K1825" s="60">
        <v>45097</v>
      </c>
      <c r="L1825" s="58" t="s">
        <v>26</v>
      </c>
      <c r="M1825" s="60">
        <v>45154</v>
      </c>
      <c r="N1825" s="58" t="s">
        <v>1668</v>
      </c>
      <c r="O1825" s="58">
        <v>3000</v>
      </c>
      <c r="P1825" s="58">
        <v>57</v>
      </c>
      <c r="Q1825" s="59" t="s">
        <v>1619</v>
      </c>
      <c r="R1825" s="58">
        <v>2023</v>
      </c>
      <c r="S1825" s="58">
        <v>8</v>
      </c>
    </row>
    <row r="1826" spans="1:19" x14ac:dyDescent="0.25">
      <c r="A1826" s="58">
        <v>1827</v>
      </c>
      <c r="B1826" s="58" t="s">
        <v>175</v>
      </c>
      <c r="C1826" s="58" t="s">
        <v>13</v>
      </c>
      <c r="D1826" s="60">
        <v>36424</v>
      </c>
      <c r="E1826" s="58">
        <v>26</v>
      </c>
      <c r="F1826" s="58" t="s">
        <v>1591</v>
      </c>
      <c r="G1826" s="58" t="s">
        <v>15</v>
      </c>
      <c r="H1826" s="58">
        <v>1</v>
      </c>
      <c r="I1826" s="58" t="s">
        <v>1581</v>
      </c>
      <c r="J1826" s="58" t="s">
        <v>1594</v>
      </c>
      <c r="K1826" s="60">
        <v>45117</v>
      </c>
      <c r="L1826" s="58" t="s">
        <v>26</v>
      </c>
      <c r="M1826" s="60">
        <v>45153</v>
      </c>
      <c r="N1826" s="58" t="s">
        <v>1668</v>
      </c>
      <c r="O1826" s="58">
        <v>3500</v>
      </c>
      <c r="P1826" s="58">
        <v>36</v>
      </c>
      <c r="Q1826" s="59" t="s">
        <v>1619</v>
      </c>
      <c r="R1826" s="58">
        <v>2023</v>
      </c>
      <c r="S1826" s="58">
        <v>8</v>
      </c>
    </row>
    <row r="1827" spans="1:19" x14ac:dyDescent="0.25">
      <c r="A1827" s="58">
        <v>1926</v>
      </c>
      <c r="B1827" s="58" t="s">
        <v>965</v>
      </c>
      <c r="C1827" s="58" t="s">
        <v>13</v>
      </c>
      <c r="D1827" s="60">
        <v>36528</v>
      </c>
      <c r="E1827" s="58">
        <v>26</v>
      </c>
      <c r="F1827" s="58" t="s">
        <v>1591</v>
      </c>
      <c r="G1827" s="58" t="s">
        <v>18</v>
      </c>
      <c r="H1827" s="58">
        <v>19</v>
      </c>
      <c r="I1827" s="58" t="s">
        <v>1576</v>
      </c>
      <c r="J1827" s="58" t="s">
        <v>1594</v>
      </c>
      <c r="K1827" s="60">
        <v>45109</v>
      </c>
      <c r="L1827" s="58" t="s">
        <v>26</v>
      </c>
      <c r="M1827" s="60">
        <v>45141</v>
      </c>
      <c r="N1827" s="58" t="s">
        <v>1668</v>
      </c>
      <c r="O1827" s="58">
        <v>3800</v>
      </c>
      <c r="P1827" s="58">
        <v>32</v>
      </c>
      <c r="Q1827" s="59" t="s">
        <v>1619</v>
      </c>
      <c r="R1827" s="58">
        <v>2023</v>
      </c>
      <c r="S1827" s="58">
        <v>8</v>
      </c>
    </row>
    <row r="1828" spans="1:19" x14ac:dyDescent="0.25">
      <c r="A1828" s="58">
        <v>1937</v>
      </c>
      <c r="B1828" s="58" t="s">
        <v>534</v>
      </c>
      <c r="C1828" s="58" t="s">
        <v>13</v>
      </c>
      <c r="D1828" s="60">
        <v>35340</v>
      </c>
      <c r="E1828" s="58">
        <v>29</v>
      </c>
      <c r="F1828" s="58" t="s">
        <v>1591</v>
      </c>
      <c r="G1828" s="58" t="s">
        <v>19</v>
      </c>
      <c r="H1828" s="58">
        <v>4</v>
      </c>
      <c r="I1828" s="58" t="s">
        <v>1583</v>
      </c>
      <c r="J1828" s="58" t="s">
        <v>1594</v>
      </c>
      <c r="K1828" s="60">
        <v>45090</v>
      </c>
      <c r="L1828" s="58" t="s">
        <v>26</v>
      </c>
      <c r="M1828" s="60">
        <v>45148</v>
      </c>
      <c r="N1828" s="58" t="s">
        <v>1668</v>
      </c>
      <c r="O1828" s="58">
        <v>2200</v>
      </c>
      <c r="P1828" s="58">
        <v>58</v>
      </c>
      <c r="Q1828" s="59" t="s">
        <v>1619</v>
      </c>
      <c r="R1828" s="58">
        <v>2023</v>
      </c>
      <c r="S1828" s="58">
        <v>8</v>
      </c>
    </row>
    <row r="1829" spans="1:19" x14ac:dyDescent="0.25">
      <c r="A1829" s="58">
        <v>2119</v>
      </c>
      <c r="B1829" s="58" t="s">
        <v>468</v>
      </c>
      <c r="C1829" s="58" t="s">
        <v>13</v>
      </c>
      <c r="D1829" s="60">
        <v>37896</v>
      </c>
      <c r="E1829" s="58">
        <v>22</v>
      </c>
      <c r="F1829" s="58" t="s">
        <v>1591</v>
      </c>
      <c r="G1829" s="58" t="s">
        <v>19</v>
      </c>
      <c r="H1829" s="58">
        <v>16</v>
      </c>
      <c r="I1829" s="58" t="s">
        <v>1583</v>
      </c>
      <c r="J1829" s="58" t="s">
        <v>1594</v>
      </c>
      <c r="K1829" s="60">
        <v>45482</v>
      </c>
      <c r="L1829" s="58" t="s">
        <v>26</v>
      </c>
      <c r="M1829" s="60">
        <v>45529</v>
      </c>
      <c r="N1829" s="58" t="s">
        <v>1668</v>
      </c>
      <c r="O1829" s="58">
        <v>2100</v>
      </c>
      <c r="P1829" s="58">
        <v>47</v>
      </c>
      <c r="Q1829" s="59" t="s">
        <v>1619</v>
      </c>
      <c r="R1829" s="58">
        <v>2024</v>
      </c>
      <c r="S1829" s="58">
        <v>8</v>
      </c>
    </row>
    <row r="1830" spans="1:19" x14ac:dyDescent="0.25">
      <c r="A1830" s="58">
        <v>2159</v>
      </c>
      <c r="B1830" s="58" t="s">
        <v>469</v>
      </c>
      <c r="C1830" s="58" t="s">
        <v>13</v>
      </c>
      <c r="D1830" s="60">
        <v>36053</v>
      </c>
      <c r="E1830" s="58">
        <v>27</v>
      </c>
      <c r="F1830" s="58" t="s">
        <v>1591</v>
      </c>
      <c r="G1830" s="58" t="s">
        <v>19</v>
      </c>
      <c r="H1830" s="58">
        <v>16</v>
      </c>
      <c r="I1830" s="58" t="s">
        <v>1589</v>
      </c>
      <c r="J1830" s="58" t="s">
        <v>1594</v>
      </c>
      <c r="K1830" s="60">
        <v>45092</v>
      </c>
      <c r="L1830" s="58" t="s">
        <v>26</v>
      </c>
      <c r="M1830" s="60">
        <v>45139</v>
      </c>
      <c r="N1830" s="58" t="s">
        <v>1668</v>
      </c>
      <c r="O1830" s="58">
        <v>2400</v>
      </c>
      <c r="P1830" s="58">
        <v>47</v>
      </c>
      <c r="Q1830" s="59" t="s">
        <v>1619</v>
      </c>
      <c r="R1830" s="58">
        <v>2023</v>
      </c>
      <c r="S1830" s="58">
        <v>8</v>
      </c>
    </row>
    <row r="1831" spans="1:19" x14ac:dyDescent="0.25">
      <c r="A1831" s="58">
        <v>2964</v>
      </c>
      <c r="B1831" s="58" t="s">
        <v>209</v>
      </c>
      <c r="C1831" s="58" t="s">
        <v>13</v>
      </c>
      <c r="D1831" s="60">
        <v>37038</v>
      </c>
      <c r="E1831" s="58">
        <v>25</v>
      </c>
      <c r="F1831" s="58" t="s">
        <v>1591</v>
      </c>
      <c r="G1831" s="58" t="s">
        <v>18</v>
      </c>
      <c r="H1831" s="58">
        <v>7</v>
      </c>
      <c r="I1831" s="58" t="s">
        <v>1588</v>
      </c>
      <c r="J1831" s="58" t="s">
        <v>1594</v>
      </c>
      <c r="K1831" s="60">
        <v>45100</v>
      </c>
      <c r="L1831" s="58" t="s">
        <v>26</v>
      </c>
      <c r="M1831" s="60">
        <v>45148</v>
      </c>
      <c r="N1831" s="58" t="s">
        <v>1668</v>
      </c>
      <c r="O1831" s="58">
        <v>3700</v>
      </c>
      <c r="P1831" s="58">
        <v>48</v>
      </c>
      <c r="Q1831" s="59" t="s">
        <v>1619</v>
      </c>
      <c r="R1831" s="58">
        <v>2023</v>
      </c>
      <c r="S1831" s="58">
        <v>8</v>
      </c>
    </row>
    <row r="1832" spans="1:19" x14ac:dyDescent="0.25">
      <c r="A1832" s="58">
        <v>3490</v>
      </c>
      <c r="B1832" s="58" t="s">
        <v>770</v>
      </c>
      <c r="C1832" s="58" t="s">
        <v>13</v>
      </c>
      <c r="D1832" s="60">
        <v>35394</v>
      </c>
      <c r="E1832" s="58">
        <v>29</v>
      </c>
      <c r="F1832" s="58" t="s">
        <v>1591</v>
      </c>
      <c r="G1832" s="58" t="s">
        <v>18</v>
      </c>
      <c r="H1832" s="58">
        <v>17</v>
      </c>
      <c r="I1832" s="58" t="s">
        <v>1583</v>
      </c>
      <c r="J1832" s="58" t="s">
        <v>1594</v>
      </c>
      <c r="K1832" s="60">
        <v>45103</v>
      </c>
      <c r="L1832" s="58" t="s">
        <v>26</v>
      </c>
      <c r="M1832" s="60">
        <v>45148</v>
      </c>
      <c r="N1832" s="58" t="s">
        <v>1668</v>
      </c>
      <c r="O1832" s="58">
        <v>2900</v>
      </c>
      <c r="P1832" s="58">
        <v>45</v>
      </c>
      <c r="Q1832" s="59" t="s">
        <v>1619</v>
      </c>
      <c r="R1832" s="58">
        <v>2023</v>
      </c>
      <c r="S1832" s="58">
        <v>8</v>
      </c>
    </row>
    <row r="1833" spans="1:19" x14ac:dyDescent="0.25">
      <c r="A1833" s="58">
        <v>1012</v>
      </c>
      <c r="B1833" s="58" t="s">
        <v>1549</v>
      </c>
      <c r="C1833" s="58" t="s">
        <v>13</v>
      </c>
      <c r="D1833" s="60">
        <v>29141</v>
      </c>
      <c r="E1833" s="58">
        <v>46</v>
      </c>
      <c r="F1833" s="58" t="s">
        <v>31</v>
      </c>
      <c r="G1833" s="58" t="s">
        <v>19</v>
      </c>
      <c r="H1833" s="58">
        <v>7</v>
      </c>
      <c r="I1833" s="58" t="s">
        <v>1579</v>
      </c>
      <c r="J1833" s="58" t="s">
        <v>1594</v>
      </c>
      <c r="K1833" s="60">
        <v>45088</v>
      </c>
      <c r="L1833" s="58" t="s">
        <v>26</v>
      </c>
      <c r="M1833" s="60">
        <v>45139</v>
      </c>
      <c r="N1833" s="58" t="s">
        <v>1668</v>
      </c>
      <c r="O1833" s="58">
        <v>3000</v>
      </c>
      <c r="P1833" s="58">
        <v>51</v>
      </c>
      <c r="Q1833" s="59" t="s">
        <v>1619</v>
      </c>
      <c r="R1833" s="58">
        <v>2023</v>
      </c>
      <c r="S1833" s="58">
        <v>8</v>
      </c>
    </row>
    <row r="1834" spans="1:19" x14ac:dyDescent="0.25">
      <c r="A1834" s="58">
        <v>1326</v>
      </c>
      <c r="B1834" s="58" t="s">
        <v>1094</v>
      </c>
      <c r="C1834" s="58" t="s">
        <v>13</v>
      </c>
      <c r="D1834" s="60">
        <v>30873</v>
      </c>
      <c r="E1834" s="58">
        <v>42</v>
      </c>
      <c r="F1834" s="58" t="s">
        <v>31</v>
      </c>
      <c r="G1834" s="58" t="s">
        <v>15</v>
      </c>
      <c r="H1834" s="58">
        <v>8</v>
      </c>
      <c r="I1834" s="58" t="s">
        <v>1582</v>
      </c>
      <c r="J1834" s="58" t="s">
        <v>1594</v>
      </c>
      <c r="K1834" s="60">
        <v>45110</v>
      </c>
      <c r="L1834" s="58" t="s">
        <v>26</v>
      </c>
      <c r="M1834" s="60">
        <v>45144</v>
      </c>
      <c r="N1834" s="58" t="s">
        <v>1668</v>
      </c>
      <c r="O1834" s="58">
        <v>3700</v>
      </c>
      <c r="P1834" s="58">
        <v>34</v>
      </c>
      <c r="Q1834" s="59" t="s">
        <v>1619</v>
      </c>
      <c r="R1834" s="58">
        <v>2023</v>
      </c>
      <c r="S1834" s="58">
        <v>8</v>
      </c>
    </row>
    <row r="1835" spans="1:19" x14ac:dyDescent="0.25">
      <c r="A1835" s="58">
        <v>1852</v>
      </c>
      <c r="B1835" s="58" t="s">
        <v>988</v>
      </c>
      <c r="C1835" s="58" t="s">
        <v>13</v>
      </c>
      <c r="D1835" s="60">
        <v>29500</v>
      </c>
      <c r="E1835" s="58">
        <v>45</v>
      </c>
      <c r="F1835" s="58" t="s">
        <v>31</v>
      </c>
      <c r="G1835" s="58" t="s">
        <v>19</v>
      </c>
      <c r="H1835" s="58">
        <v>20</v>
      </c>
      <c r="I1835" s="58" t="s">
        <v>1579</v>
      </c>
      <c r="J1835" s="58" t="s">
        <v>1594</v>
      </c>
      <c r="K1835" s="60">
        <v>45478</v>
      </c>
      <c r="L1835" s="58" t="s">
        <v>26</v>
      </c>
      <c r="M1835" s="60">
        <v>45512</v>
      </c>
      <c r="N1835" s="58" t="s">
        <v>1668</v>
      </c>
      <c r="O1835" s="58">
        <v>3500</v>
      </c>
      <c r="P1835" s="58">
        <v>34</v>
      </c>
      <c r="Q1835" s="59" t="s">
        <v>1619</v>
      </c>
      <c r="R1835" s="58">
        <v>2024</v>
      </c>
      <c r="S1835" s="58">
        <v>8</v>
      </c>
    </row>
    <row r="1836" spans="1:19" x14ac:dyDescent="0.25">
      <c r="A1836" s="58">
        <v>1962</v>
      </c>
      <c r="B1836" s="58" t="s">
        <v>416</v>
      </c>
      <c r="C1836" s="58" t="s">
        <v>13</v>
      </c>
      <c r="D1836" s="60">
        <v>27526</v>
      </c>
      <c r="E1836" s="58">
        <v>51</v>
      </c>
      <c r="F1836" s="58" t="s">
        <v>31</v>
      </c>
      <c r="G1836" s="58" t="s">
        <v>19</v>
      </c>
      <c r="H1836" s="58">
        <v>3</v>
      </c>
      <c r="I1836" s="58" t="s">
        <v>1584</v>
      </c>
      <c r="J1836" s="58" t="s">
        <v>1594</v>
      </c>
      <c r="K1836" s="60">
        <v>45451</v>
      </c>
      <c r="L1836" s="58" t="s">
        <v>26</v>
      </c>
      <c r="M1836" s="60">
        <v>45508</v>
      </c>
      <c r="N1836" s="58" t="s">
        <v>1668</v>
      </c>
      <c r="O1836" s="58">
        <v>3100</v>
      </c>
      <c r="P1836" s="58">
        <v>57</v>
      </c>
      <c r="Q1836" s="59" t="s">
        <v>1619</v>
      </c>
      <c r="R1836" s="58">
        <v>2024</v>
      </c>
      <c r="S1836" s="58">
        <v>8</v>
      </c>
    </row>
    <row r="1837" spans="1:19" x14ac:dyDescent="0.25">
      <c r="A1837" s="58">
        <v>2084</v>
      </c>
      <c r="B1837" s="58" t="s">
        <v>696</v>
      </c>
      <c r="C1837" s="58" t="s">
        <v>13</v>
      </c>
      <c r="D1837" s="60">
        <v>29001</v>
      </c>
      <c r="E1837" s="58">
        <v>47</v>
      </c>
      <c r="F1837" s="58" t="s">
        <v>31</v>
      </c>
      <c r="G1837" s="58" t="s">
        <v>19</v>
      </c>
      <c r="H1837" s="58">
        <v>6</v>
      </c>
      <c r="I1837" s="58" t="s">
        <v>1584</v>
      </c>
      <c r="J1837" s="58" t="s">
        <v>1594</v>
      </c>
      <c r="K1837" s="60">
        <v>45477</v>
      </c>
      <c r="L1837" s="58" t="s">
        <v>26</v>
      </c>
      <c r="M1837" s="60">
        <v>45520</v>
      </c>
      <c r="N1837" s="58" t="s">
        <v>1668</v>
      </c>
      <c r="O1837" s="58">
        <v>3800</v>
      </c>
      <c r="P1837" s="58">
        <v>43</v>
      </c>
      <c r="Q1837" s="59" t="s">
        <v>1619</v>
      </c>
      <c r="R1837" s="58">
        <v>2024</v>
      </c>
      <c r="S1837" s="58">
        <v>8</v>
      </c>
    </row>
    <row r="1838" spans="1:19" x14ac:dyDescent="0.25">
      <c r="A1838" s="58">
        <v>2094</v>
      </c>
      <c r="B1838" s="58" t="s">
        <v>699</v>
      </c>
      <c r="C1838" s="58" t="s">
        <v>13</v>
      </c>
      <c r="D1838" s="60">
        <v>30115</v>
      </c>
      <c r="E1838" s="58">
        <v>44</v>
      </c>
      <c r="F1838" s="58" t="s">
        <v>31</v>
      </c>
      <c r="G1838" s="58" t="s">
        <v>21</v>
      </c>
      <c r="H1838" s="58">
        <v>16</v>
      </c>
      <c r="I1838" s="58" t="s">
        <v>1577</v>
      </c>
      <c r="J1838" s="58" t="s">
        <v>1594</v>
      </c>
      <c r="K1838" s="60">
        <v>45452</v>
      </c>
      <c r="L1838" s="58" t="s">
        <v>26</v>
      </c>
      <c r="M1838" s="60">
        <v>45510</v>
      </c>
      <c r="N1838" s="58" t="s">
        <v>1668</v>
      </c>
      <c r="O1838" s="58">
        <v>3200</v>
      </c>
      <c r="P1838" s="58">
        <v>58</v>
      </c>
      <c r="Q1838" s="59" t="s">
        <v>1619</v>
      </c>
      <c r="R1838" s="58">
        <v>2024</v>
      </c>
      <c r="S1838" s="58">
        <v>8</v>
      </c>
    </row>
    <row r="1839" spans="1:19" x14ac:dyDescent="0.25">
      <c r="A1839" s="58">
        <v>2371</v>
      </c>
      <c r="B1839" s="58" t="s">
        <v>483</v>
      </c>
      <c r="C1839" s="58" t="s">
        <v>13</v>
      </c>
      <c r="D1839" s="60">
        <v>27514</v>
      </c>
      <c r="E1839" s="58">
        <v>51</v>
      </c>
      <c r="F1839" s="58" t="s">
        <v>31</v>
      </c>
      <c r="G1839" s="58" t="s">
        <v>15</v>
      </c>
      <c r="H1839" s="58">
        <v>10</v>
      </c>
      <c r="I1839" s="58" t="s">
        <v>1585</v>
      </c>
      <c r="J1839" s="58" t="s">
        <v>1594</v>
      </c>
      <c r="K1839" s="60">
        <v>45463</v>
      </c>
      <c r="L1839" s="58" t="s">
        <v>26</v>
      </c>
      <c r="M1839" s="60">
        <v>45509</v>
      </c>
      <c r="N1839" s="58" t="s">
        <v>1668</v>
      </c>
      <c r="O1839" s="58">
        <v>3900</v>
      </c>
      <c r="P1839" s="58">
        <v>46</v>
      </c>
      <c r="Q1839" s="59" t="s">
        <v>1619</v>
      </c>
      <c r="R1839" s="58">
        <v>2024</v>
      </c>
      <c r="S1839" s="58">
        <v>8</v>
      </c>
    </row>
    <row r="1840" spans="1:19" x14ac:dyDescent="0.25">
      <c r="A1840" s="58">
        <v>2448</v>
      </c>
      <c r="B1840" s="58" t="s">
        <v>775</v>
      </c>
      <c r="C1840" s="58" t="s">
        <v>13</v>
      </c>
      <c r="D1840" s="60">
        <v>30119</v>
      </c>
      <c r="E1840" s="58">
        <v>44</v>
      </c>
      <c r="F1840" s="58" t="s">
        <v>31</v>
      </c>
      <c r="G1840" s="58" t="s">
        <v>21</v>
      </c>
      <c r="H1840" s="58">
        <v>1</v>
      </c>
      <c r="I1840" s="58" t="s">
        <v>1581</v>
      </c>
      <c r="J1840" s="58" t="s">
        <v>1594</v>
      </c>
      <c r="K1840" s="60">
        <v>45451</v>
      </c>
      <c r="L1840" s="58" t="s">
        <v>26</v>
      </c>
      <c r="M1840" s="60">
        <v>45505</v>
      </c>
      <c r="N1840" s="58" t="s">
        <v>1668</v>
      </c>
      <c r="O1840" s="58">
        <v>3100</v>
      </c>
      <c r="P1840" s="58">
        <v>54</v>
      </c>
      <c r="Q1840" s="59" t="s">
        <v>1619</v>
      </c>
      <c r="R1840" s="58">
        <v>2024</v>
      </c>
      <c r="S1840" s="58">
        <v>8</v>
      </c>
    </row>
    <row r="1841" spans="1:19" x14ac:dyDescent="0.25">
      <c r="A1841" s="58">
        <v>2660</v>
      </c>
      <c r="B1841" s="58" t="s">
        <v>950</v>
      </c>
      <c r="C1841" s="58" t="s">
        <v>13</v>
      </c>
      <c r="D1841" s="60">
        <v>27487</v>
      </c>
      <c r="E1841" s="58">
        <v>51</v>
      </c>
      <c r="F1841" s="58" t="s">
        <v>31</v>
      </c>
      <c r="G1841" s="58" t="s">
        <v>21</v>
      </c>
      <c r="H1841" s="58">
        <v>5</v>
      </c>
      <c r="I1841" s="58" t="s">
        <v>1588</v>
      </c>
      <c r="J1841" s="58" t="s">
        <v>1594</v>
      </c>
      <c r="K1841" s="60">
        <v>45480</v>
      </c>
      <c r="L1841" s="58" t="s">
        <v>26</v>
      </c>
      <c r="M1841" s="60">
        <v>45532</v>
      </c>
      <c r="N1841" s="58" t="s">
        <v>1668</v>
      </c>
      <c r="O1841" s="58">
        <v>2800</v>
      </c>
      <c r="P1841" s="58">
        <v>52</v>
      </c>
      <c r="Q1841" s="59" t="s">
        <v>1619</v>
      </c>
      <c r="R1841" s="58">
        <v>2024</v>
      </c>
      <c r="S1841" s="58">
        <v>8</v>
      </c>
    </row>
    <row r="1842" spans="1:19" x14ac:dyDescent="0.25">
      <c r="A1842" s="58">
        <v>2926</v>
      </c>
      <c r="B1842" s="58" t="s">
        <v>1028</v>
      </c>
      <c r="C1842" s="58" t="s">
        <v>13</v>
      </c>
      <c r="D1842" s="60">
        <v>28496</v>
      </c>
      <c r="E1842" s="58">
        <v>48</v>
      </c>
      <c r="F1842" s="58" t="s">
        <v>31</v>
      </c>
      <c r="G1842" s="58" t="s">
        <v>18</v>
      </c>
      <c r="H1842" s="58">
        <v>0</v>
      </c>
      <c r="I1842" s="58" t="s">
        <v>1582</v>
      </c>
      <c r="J1842" s="58" t="s">
        <v>1594</v>
      </c>
      <c r="K1842" s="60">
        <v>45109</v>
      </c>
      <c r="L1842" s="58" t="s">
        <v>26</v>
      </c>
      <c r="M1842" s="60">
        <v>45165</v>
      </c>
      <c r="N1842" s="58" t="s">
        <v>1668</v>
      </c>
      <c r="O1842" s="58">
        <v>2300</v>
      </c>
      <c r="P1842" s="58">
        <v>56</v>
      </c>
      <c r="Q1842" s="59" t="s">
        <v>1619</v>
      </c>
      <c r="R1842" s="58">
        <v>2023</v>
      </c>
      <c r="S1842" s="58">
        <v>8</v>
      </c>
    </row>
    <row r="1843" spans="1:19" x14ac:dyDescent="0.25">
      <c r="A1843" s="58">
        <v>3512</v>
      </c>
      <c r="B1843" s="58" t="s">
        <v>1056</v>
      </c>
      <c r="C1843" s="58" t="s">
        <v>13</v>
      </c>
      <c r="D1843" s="60">
        <v>28222</v>
      </c>
      <c r="E1843" s="58">
        <v>49</v>
      </c>
      <c r="F1843" s="58" t="s">
        <v>31</v>
      </c>
      <c r="G1843" s="58" t="s">
        <v>21</v>
      </c>
      <c r="H1843" s="58">
        <v>20</v>
      </c>
      <c r="I1843" s="58" t="s">
        <v>1575</v>
      </c>
      <c r="J1843" s="58" t="s">
        <v>1594</v>
      </c>
      <c r="K1843" s="60">
        <v>45457</v>
      </c>
      <c r="L1843" s="58" t="s">
        <v>26</v>
      </c>
      <c r="M1843" s="60">
        <v>45507</v>
      </c>
      <c r="N1843" s="58" t="s">
        <v>1668</v>
      </c>
      <c r="O1843" s="58">
        <v>3100</v>
      </c>
      <c r="P1843" s="58">
        <v>50</v>
      </c>
      <c r="Q1843" s="59" t="s">
        <v>1619</v>
      </c>
      <c r="R1843" s="58">
        <v>2024</v>
      </c>
      <c r="S1843" s="58">
        <v>8</v>
      </c>
    </row>
    <row r="1844" spans="1:19" x14ac:dyDescent="0.25">
      <c r="A1844" s="58">
        <v>3951</v>
      </c>
      <c r="B1844" s="58" t="s">
        <v>1450</v>
      </c>
      <c r="C1844" s="58" t="s">
        <v>13</v>
      </c>
      <c r="D1844" s="60">
        <v>29370</v>
      </c>
      <c r="E1844" s="58">
        <v>46</v>
      </c>
      <c r="F1844" s="58" t="s">
        <v>31</v>
      </c>
      <c r="G1844" s="58" t="s">
        <v>15</v>
      </c>
      <c r="H1844" s="58">
        <v>20</v>
      </c>
      <c r="I1844" s="58" t="s">
        <v>1584</v>
      </c>
      <c r="J1844" s="58" t="s">
        <v>1594</v>
      </c>
      <c r="K1844" s="60">
        <v>45118</v>
      </c>
      <c r="L1844" s="58" t="s">
        <v>26</v>
      </c>
      <c r="M1844" s="60">
        <v>45167</v>
      </c>
      <c r="N1844" s="58" t="s">
        <v>1668</v>
      </c>
      <c r="O1844" s="58">
        <v>3000</v>
      </c>
      <c r="P1844" s="58">
        <v>49</v>
      </c>
      <c r="Q1844" s="59" t="s">
        <v>1619</v>
      </c>
      <c r="R1844" s="58">
        <v>2023</v>
      </c>
      <c r="S1844" s="58">
        <v>8</v>
      </c>
    </row>
    <row r="1845" spans="1:19" x14ac:dyDescent="0.25">
      <c r="A1845" s="58">
        <v>1048</v>
      </c>
      <c r="B1845" s="58" t="s">
        <v>1397</v>
      </c>
      <c r="C1845" s="58" t="s">
        <v>13</v>
      </c>
      <c r="D1845" s="60">
        <v>33248</v>
      </c>
      <c r="E1845" s="58">
        <v>35</v>
      </c>
      <c r="F1845" s="58" t="s">
        <v>14</v>
      </c>
      <c r="G1845" s="58" t="s">
        <v>18</v>
      </c>
      <c r="H1845" s="58">
        <v>7</v>
      </c>
      <c r="I1845" s="58" t="s">
        <v>1578</v>
      </c>
      <c r="J1845" s="58" t="s">
        <v>1594</v>
      </c>
      <c r="K1845" s="60">
        <v>45464</v>
      </c>
      <c r="L1845" s="58" t="s">
        <v>26</v>
      </c>
      <c r="M1845" s="60">
        <v>45522</v>
      </c>
      <c r="N1845" s="58" t="s">
        <v>1668</v>
      </c>
      <c r="O1845" s="58">
        <v>3500</v>
      </c>
      <c r="P1845" s="58">
        <v>58</v>
      </c>
      <c r="Q1845" s="59" t="s">
        <v>1619</v>
      </c>
      <c r="R1845" s="58">
        <v>2024</v>
      </c>
      <c r="S1845" s="58">
        <v>8</v>
      </c>
    </row>
    <row r="1846" spans="1:19" x14ac:dyDescent="0.25">
      <c r="A1846" s="58">
        <v>1574</v>
      </c>
      <c r="B1846" s="58" t="s">
        <v>322</v>
      </c>
      <c r="C1846" s="58" t="s">
        <v>13</v>
      </c>
      <c r="D1846" s="60">
        <v>31883</v>
      </c>
      <c r="E1846" s="58">
        <v>39</v>
      </c>
      <c r="F1846" s="58" t="s">
        <v>14</v>
      </c>
      <c r="G1846" s="58" t="s">
        <v>15</v>
      </c>
      <c r="H1846" s="58">
        <v>0</v>
      </c>
      <c r="I1846" s="58" t="s">
        <v>1590</v>
      </c>
      <c r="J1846" s="58" t="s">
        <v>1594</v>
      </c>
      <c r="K1846" s="60">
        <v>45127</v>
      </c>
      <c r="L1846" s="58" t="s">
        <v>26</v>
      </c>
      <c r="M1846" s="60">
        <v>45163</v>
      </c>
      <c r="N1846" s="58" t="s">
        <v>1668</v>
      </c>
      <c r="O1846" s="58">
        <v>3400</v>
      </c>
      <c r="P1846" s="58">
        <v>36</v>
      </c>
      <c r="Q1846" s="59" t="s">
        <v>1619</v>
      </c>
      <c r="R1846" s="58">
        <v>2023</v>
      </c>
      <c r="S1846" s="58">
        <v>8</v>
      </c>
    </row>
    <row r="1847" spans="1:19" x14ac:dyDescent="0.25">
      <c r="A1847" s="58">
        <v>1667</v>
      </c>
      <c r="B1847" s="58" t="s">
        <v>680</v>
      </c>
      <c r="C1847" s="58" t="s">
        <v>13</v>
      </c>
      <c r="D1847" s="60">
        <v>33142</v>
      </c>
      <c r="E1847" s="58">
        <v>35</v>
      </c>
      <c r="F1847" s="58" t="s">
        <v>14</v>
      </c>
      <c r="G1847" s="58" t="s">
        <v>15</v>
      </c>
      <c r="H1847" s="58">
        <v>20</v>
      </c>
      <c r="I1847" s="58" t="s">
        <v>1584</v>
      </c>
      <c r="J1847" s="58" t="s">
        <v>1594</v>
      </c>
      <c r="K1847" s="60">
        <v>45116</v>
      </c>
      <c r="L1847" s="58" t="s">
        <v>26</v>
      </c>
      <c r="M1847" s="60">
        <v>45148</v>
      </c>
      <c r="N1847" s="58" t="s">
        <v>1668</v>
      </c>
      <c r="O1847" s="58">
        <v>3400</v>
      </c>
      <c r="P1847" s="58">
        <v>32</v>
      </c>
      <c r="Q1847" s="59" t="s">
        <v>1619</v>
      </c>
      <c r="R1847" s="58">
        <v>2023</v>
      </c>
      <c r="S1847" s="58">
        <v>8</v>
      </c>
    </row>
    <row r="1848" spans="1:19" x14ac:dyDescent="0.25">
      <c r="A1848" s="58">
        <v>2041</v>
      </c>
      <c r="B1848" s="58" t="s">
        <v>221</v>
      </c>
      <c r="C1848" s="58" t="s">
        <v>13</v>
      </c>
      <c r="D1848" s="60">
        <v>31599</v>
      </c>
      <c r="E1848" s="58">
        <v>40</v>
      </c>
      <c r="F1848" s="58" t="s">
        <v>14</v>
      </c>
      <c r="G1848" s="58" t="s">
        <v>18</v>
      </c>
      <c r="H1848" s="58">
        <v>7</v>
      </c>
      <c r="I1848" s="58" t="s">
        <v>1588</v>
      </c>
      <c r="J1848" s="58" t="s">
        <v>1594</v>
      </c>
      <c r="K1848" s="60">
        <v>45088</v>
      </c>
      <c r="L1848" s="58" t="s">
        <v>26</v>
      </c>
      <c r="M1848" s="60">
        <v>45144</v>
      </c>
      <c r="N1848" s="58" t="s">
        <v>1668</v>
      </c>
      <c r="O1848" s="58">
        <v>2300</v>
      </c>
      <c r="P1848" s="58">
        <v>56</v>
      </c>
      <c r="Q1848" s="59" t="s">
        <v>1619</v>
      </c>
      <c r="R1848" s="58">
        <v>2023</v>
      </c>
      <c r="S1848" s="58">
        <v>8</v>
      </c>
    </row>
    <row r="1849" spans="1:19" x14ac:dyDescent="0.25">
      <c r="A1849" s="58">
        <v>2068</v>
      </c>
      <c r="B1849" s="58" t="s">
        <v>87</v>
      </c>
      <c r="C1849" s="58" t="s">
        <v>13</v>
      </c>
      <c r="D1849" s="60">
        <v>34243</v>
      </c>
      <c r="E1849" s="58">
        <v>32</v>
      </c>
      <c r="F1849" s="58" t="s">
        <v>14</v>
      </c>
      <c r="G1849" s="58" t="s">
        <v>19</v>
      </c>
      <c r="H1849" s="58">
        <v>4</v>
      </c>
      <c r="I1849" s="58" t="s">
        <v>1575</v>
      </c>
      <c r="J1849" s="58" t="s">
        <v>1594</v>
      </c>
      <c r="K1849" s="60">
        <v>45125</v>
      </c>
      <c r="L1849" s="58" t="s">
        <v>26</v>
      </c>
      <c r="M1849" s="60">
        <v>45160</v>
      </c>
      <c r="N1849" s="58" t="s">
        <v>1668</v>
      </c>
      <c r="O1849" s="58">
        <v>3500</v>
      </c>
      <c r="P1849" s="58">
        <v>35</v>
      </c>
      <c r="Q1849" s="59" t="s">
        <v>1619</v>
      </c>
      <c r="R1849" s="58">
        <v>2023</v>
      </c>
      <c r="S1849" s="58">
        <v>8</v>
      </c>
    </row>
    <row r="1850" spans="1:19" x14ac:dyDescent="0.25">
      <c r="A1850" s="58">
        <v>2161</v>
      </c>
      <c r="B1850" s="58" t="s">
        <v>51</v>
      </c>
      <c r="C1850" s="58" t="s">
        <v>13</v>
      </c>
      <c r="D1850" s="60">
        <v>31880</v>
      </c>
      <c r="E1850" s="58">
        <v>39</v>
      </c>
      <c r="F1850" s="58" t="s">
        <v>14</v>
      </c>
      <c r="G1850" s="58" t="s">
        <v>18</v>
      </c>
      <c r="H1850" s="58">
        <v>6</v>
      </c>
      <c r="I1850" s="58" t="s">
        <v>1583</v>
      </c>
      <c r="J1850" s="58" t="s">
        <v>1594</v>
      </c>
      <c r="K1850" s="60">
        <v>45130</v>
      </c>
      <c r="L1850" s="58" t="s">
        <v>26</v>
      </c>
      <c r="M1850" s="60">
        <v>45167</v>
      </c>
      <c r="N1850" s="58" t="s">
        <v>1668</v>
      </c>
      <c r="O1850" s="58">
        <v>2500</v>
      </c>
      <c r="P1850" s="58">
        <v>37</v>
      </c>
      <c r="Q1850" s="59" t="s">
        <v>1619</v>
      </c>
      <c r="R1850" s="58">
        <v>2023</v>
      </c>
      <c r="S1850" s="58">
        <v>8</v>
      </c>
    </row>
    <row r="1851" spans="1:19" x14ac:dyDescent="0.25">
      <c r="A1851" s="58">
        <v>2749</v>
      </c>
      <c r="B1851" s="58" t="s">
        <v>497</v>
      </c>
      <c r="C1851" s="58" t="s">
        <v>13</v>
      </c>
      <c r="D1851" s="60">
        <v>32582</v>
      </c>
      <c r="E1851" s="58">
        <v>37</v>
      </c>
      <c r="F1851" s="58" t="s">
        <v>14</v>
      </c>
      <c r="G1851" s="58" t="s">
        <v>19</v>
      </c>
      <c r="H1851" s="58">
        <v>19</v>
      </c>
      <c r="I1851" s="58" t="s">
        <v>1583</v>
      </c>
      <c r="J1851" s="58" t="s">
        <v>1594</v>
      </c>
      <c r="K1851" s="60">
        <v>45093</v>
      </c>
      <c r="L1851" s="58" t="s">
        <v>26</v>
      </c>
      <c r="M1851" s="60">
        <v>45150</v>
      </c>
      <c r="N1851" s="58" t="s">
        <v>1668</v>
      </c>
      <c r="O1851" s="58">
        <v>3400</v>
      </c>
      <c r="P1851" s="58">
        <v>57</v>
      </c>
      <c r="Q1851" s="59" t="s">
        <v>1619</v>
      </c>
      <c r="R1851" s="58">
        <v>2023</v>
      </c>
      <c r="S1851" s="58">
        <v>8</v>
      </c>
    </row>
    <row r="1852" spans="1:19" x14ac:dyDescent="0.25">
      <c r="A1852" s="58">
        <v>2942</v>
      </c>
      <c r="B1852" s="58" t="s">
        <v>1030</v>
      </c>
      <c r="C1852" s="58" t="s">
        <v>13</v>
      </c>
      <c r="D1852" s="60">
        <v>33082</v>
      </c>
      <c r="E1852" s="58">
        <v>36</v>
      </c>
      <c r="F1852" s="58" t="s">
        <v>14</v>
      </c>
      <c r="G1852" s="58" t="s">
        <v>18</v>
      </c>
      <c r="H1852" s="58">
        <v>5</v>
      </c>
      <c r="I1852" s="58" t="s">
        <v>1576</v>
      </c>
      <c r="J1852" s="58" t="s">
        <v>1594</v>
      </c>
      <c r="K1852" s="60">
        <v>45113</v>
      </c>
      <c r="L1852" s="58" t="s">
        <v>26</v>
      </c>
      <c r="M1852" s="60">
        <v>45169</v>
      </c>
      <c r="N1852" s="58" t="s">
        <v>1668</v>
      </c>
      <c r="O1852" s="58">
        <v>2900</v>
      </c>
      <c r="P1852" s="58">
        <v>56</v>
      </c>
      <c r="Q1852" s="59" t="s">
        <v>1619</v>
      </c>
      <c r="R1852" s="58">
        <v>2023</v>
      </c>
      <c r="S1852" s="58">
        <v>8</v>
      </c>
    </row>
    <row r="1853" spans="1:19" x14ac:dyDescent="0.25">
      <c r="A1853" s="58">
        <v>3124</v>
      </c>
      <c r="B1853" s="58" t="s">
        <v>266</v>
      </c>
      <c r="C1853" s="58" t="s">
        <v>13</v>
      </c>
      <c r="D1853" s="60">
        <v>31116</v>
      </c>
      <c r="E1853" s="58">
        <v>41</v>
      </c>
      <c r="F1853" s="58" t="s">
        <v>14</v>
      </c>
      <c r="G1853" s="58" t="s">
        <v>19</v>
      </c>
      <c r="H1853" s="58">
        <v>0</v>
      </c>
      <c r="I1853" s="58" t="s">
        <v>1586</v>
      </c>
      <c r="J1853" s="58" t="s">
        <v>1594</v>
      </c>
      <c r="K1853" s="60">
        <v>45452</v>
      </c>
      <c r="L1853" s="58" t="s">
        <v>26</v>
      </c>
      <c r="M1853" s="60">
        <v>45510</v>
      </c>
      <c r="N1853" s="58" t="s">
        <v>1668</v>
      </c>
      <c r="O1853" s="58">
        <v>3900</v>
      </c>
      <c r="P1853" s="58">
        <v>58</v>
      </c>
      <c r="Q1853" s="59" t="s">
        <v>1619</v>
      </c>
      <c r="R1853" s="58">
        <v>2024</v>
      </c>
      <c r="S1853" s="58">
        <v>8</v>
      </c>
    </row>
    <row r="1854" spans="1:19" x14ac:dyDescent="0.25">
      <c r="A1854" s="58">
        <v>3203</v>
      </c>
      <c r="B1854" s="58" t="s">
        <v>512</v>
      </c>
      <c r="C1854" s="58" t="s">
        <v>13</v>
      </c>
      <c r="D1854" s="60">
        <v>33991</v>
      </c>
      <c r="E1854" s="58">
        <v>33</v>
      </c>
      <c r="F1854" s="58" t="s">
        <v>14</v>
      </c>
      <c r="G1854" s="58" t="s">
        <v>15</v>
      </c>
      <c r="H1854" s="58">
        <v>10</v>
      </c>
      <c r="I1854" s="58" t="s">
        <v>1584</v>
      </c>
      <c r="J1854" s="58" t="s">
        <v>1594</v>
      </c>
      <c r="K1854" s="60">
        <v>45101</v>
      </c>
      <c r="L1854" s="58" t="s">
        <v>26</v>
      </c>
      <c r="M1854" s="60">
        <v>45151</v>
      </c>
      <c r="N1854" s="58" t="s">
        <v>1668</v>
      </c>
      <c r="O1854" s="58">
        <v>3500</v>
      </c>
      <c r="P1854" s="58">
        <v>50</v>
      </c>
      <c r="Q1854" s="59" t="s">
        <v>1619</v>
      </c>
      <c r="R1854" s="58">
        <v>2023</v>
      </c>
      <c r="S1854" s="58">
        <v>8</v>
      </c>
    </row>
    <row r="1855" spans="1:19" x14ac:dyDescent="0.25">
      <c r="A1855" s="58">
        <v>3257</v>
      </c>
      <c r="B1855" s="58" t="s">
        <v>515</v>
      </c>
      <c r="C1855" s="58" t="s">
        <v>13</v>
      </c>
      <c r="D1855" s="60">
        <v>31364</v>
      </c>
      <c r="E1855" s="58">
        <v>40</v>
      </c>
      <c r="F1855" s="58" t="s">
        <v>14</v>
      </c>
      <c r="G1855" s="58" t="s">
        <v>15</v>
      </c>
      <c r="H1855" s="58">
        <v>4</v>
      </c>
      <c r="I1855" s="58" t="s">
        <v>1579</v>
      </c>
      <c r="J1855" s="58" t="s">
        <v>1594</v>
      </c>
      <c r="K1855" s="60">
        <v>45119</v>
      </c>
      <c r="L1855" s="58" t="s">
        <v>26</v>
      </c>
      <c r="M1855" s="60">
        <v>45161</v>
      </c>
      <c r="N1855" s="58" t="s">
        <v>1668</v>
      </c>
      <c r="O1855" s="58">
        <v>2300</v>
      </c>
      <c r="P1855" s="58">
        <v>42</v>
      </c>
      <c r="Q1855" s="59" t="s">
        <v>1619</v>
      </c>
      <c r="R1855" s="58">
        <v>2023</v>
      </c>
      <c r="S1855" s="58">
        <v>8</v>
      </c>
    </row>
    <row r="1856" spans="1:19" x14ac:dyDescent="0.25">
      <c r="A1856" s="58">
        <v>3458</v>
      </c>
      <c r="B1856" s="58" t="s">
        <v>529</v>
      </c>
      <c r="C1856" s="58" t="s">
        <v>13</v>
      </c>
      <c r="D1856" s="60">
        <v>33655</v>
      </c>
      <c r="E1856" s="58">
        <v>34</v>
      </c>
      <c r="F1856" s="58" t="s">
        <v>14</v>
      </c>
      <c r="G1856" s="58" t="s">
        <v>21</v>
      </c>
      <c r="H1856" s="58">
        <v>18</v>
      </c>
      <c r="I1856" s="58" t="s">
        <v>1584</v>
      </c>
      <c r="J1856" s="58" t="s">
        <v>1594</v>
      </c>
      <c r="K1856" s="60">
        <v>45094</v>
      </c>
      <c r="L1856" s="58" t="s">
        <v>26</v>
      </c>
      <c r="M1856" s="60">
        <v>45142</v>
      </c>
      <c r="N1856" s="58" t="s">
        <v>1668</v>
      </c>
      <c r="O1856" s="58">
        <v>2500</v>
      </c>
      <c r="P1856" s="58">
        <v>48</v>
      </c>
      <c r="Q1856" s="59" t="s">
        <v>1619</v>
      </c>
      <c r="R1856" s="58">
        <v>2023</v>
      </c>
      <c r="S1856" s="58">
        <v>8</v>
      </c>
    </row>
    <row r="1857" spans="1:19" x14ac:dyDescent="0.25">
      <c r="A1857" s="58">
        <v>3828</v>
      </c>
      <c r="B1857" s="58" t="s">
        <v>1289</v>
      </c>
      <c r="C1857" s="58" t="s">
        <v>13</v>
      </c>
      <c r="D1857" s="60">
        <v>34167</v>
      </c>
      <c r="E1857" s="58">
        <v>33</v>
      </c>
      <c r="F1857" s="58" t="s">
        <v>14</v>
      </c>
      <c r="G1857" s="58" t="s">
        <v>21</v>
      </c>
      <c r="H1857" s="58">
        <v>9</v>
      </c>
      <c r="I1857" s="58" t="s">
        <v>1578</v>
      </c>
      <c r="J1857" s="58" t="s">
        <v>1594</v>
      </c>
      <c r="K1857" s="60">
        <v>45088</v>
      </c>
      <c r="L1857" s="58" t="s">
        <v>26</v>
      </c>
      <c r="M1857" s="60">
        <v>45139</v>
      </c>
      <c r="N1857" s="58" t="s">
        <v>1668</v>
      </c>
      <c r="O1857" s="58">
        <v>2700</v>
      </c>
      <c r="P1857" s="58">
        <v>51</v>
      </c>
      <c r="Q1857" s="59" t="s">
        <v>1619</v>
      </c>
      <c r="R1857" s="58">
        <v>2023</v>
      </c>
      <c r="S1857" s="58">
        <v>8</v>
      </c>
    </row>
    <row r="1858" spans="1:19" x14ac:dyDescent="0.25">
      <c r="A1858" s="58">
        <v>1285</v>
      </c>
      <c r="B1858" s="58" t="s">
        <v>882</v>
      </c>
      <c r="C1858" s="58" t="s">
        <v>23</v>
      </c>
      <c r="D1858" s="60">
        <v>28053</v>
      </c>
      <c r="E1858" s="58">
        <v>49</v>
      </c>
      <c r="F1858" s="58" t="s">
        <v>31</v>
      </c>
      <c r="G1858" s="58" t="s">
        <v>19</v>
      </c>
      <c r="H1858" s="58">
        <v>15</v>
      </c>
      <c r="I1858" s="58" t="s">
        <v>1579</v>
      </c>
      <c r="J1858" s="58" t="s">
        <v>1594</v>
      </c>
      <c r="K1858" s="60">
        <v>45108</v>
      </c>
      <c r="L1858" s="58" t="s">
        <v>24</v>
      </c>
      <c r="M1858" s="60">
        <v>45157</v>
      </c>
      <c r="N1858" s="58" t="s">
        <v>1668</v>
      </c>
      <c r="O1858" s="58">
        <v>2500</v>
      </c>
      <c r="P1858" s="58">
        <v>49</v>
      </c>
      <c r="Q1858" s="59" t="s">
        <v>1619</v>
      </c>
      <c r="R1858" s="58">
        <v>2023</v>
      </c>
      <c r="S1858" s="58">
        <v>8</v>
      </c>
    </row>
    <row r="1859" spans="1:19" x14ac:dyDescent="0.25">
      <c r="A1859" s="58">
        <v>3125</v>
      </c>
      <c r="B1859" s="58" t="s">
        <v>1102</v>
      </c>
      <c r="C1859" s="58" t="s">
        <v>23</v>
      </c>
      <c r="D1859" s="60">
        <v>36763</v>
      </c>
      <c r="E1859" s="58">
        <v>25</v>
      </c>
      <c r="F1859" s="58" t="s">
        <v>1591</v>
      </c>
      <c r="G1859" s="58" t="s">
        <v>15</v>
      </c>
      <c r="H1859" s="58">
        <v>17</v>
      </c>
      <c r="I1859" s="58" t="s">
        <v>1590</v>
      </c>
      <c r="J1859" s="58" t="s">
        <v>1594</v>
      </c>
      <c r="K1859" s="60">
        <v>45102</v>
      </c>
      <c r="L1859" s="58" t="s">
        <v>24</v>
      </c>
      <c r="M1859" s="60">
        <v>45146</v>
      </c>
      <c r="N1859" s="58" t="s">
        <v>1668</v>
      </c>
      <c r="O1859" s="58">
        <v>2900</v>
      </c>
      <c r="P1859" s="58">
        <v>44</v>
      </c>
      <c r="Q1859" s="59" t="s">
        <v>1619</v>
      </c>
      <c r="R1859" s="58">
        <v>2023</v>
      </c>
      <c r="S1859" s="58">
        <v>8</v>
      </c>
    </row>
    <row r="1860" spans="1:19" x14ac:dyDescent="0.25">
      <c r="A1860" s="58">
        <v>3331</v>
      </c>
      <c r="B1860" s="58" t="s">
        <v>1460</v>
      </c>
      <c r="C1860" s="58" t="s">
        <v>23</v>
      </c>
      <c r="D1860" s="60">
        <v>35485</v>
      </c>
      <c r="E1860" s="58">
        <v>29</v>
      </c>
      <c r="F1860" s="58" t="s">
        <v>1591</v>
      </c>
      <c r="G1860" s="58" t="s">
        <v>15</v>
      </c>
      <c r="H1860" s="58">
        <v>5</v>
      </c>
      <c r="I1860" s="58" t="s">
        <v>1584</v>
      </c>
      <c r="J1860" s="58" t="s">
        <v>1594</v>
      </c>
      <c r="K1860" s="60">
        <v>45122</v>
      </c>
      <c r="L1860" s="58" t="s">
        <v>24</v>
      </c>
      <c r="M1860" s="60">
        <v>45163</v>
      </c>
      <c r="N1860" s="58" t="s">
        <v>1668</v>
      </c>
      <c r="O1860" s="58">
        <v>3800</v>
      </c>
      <c r="P1860" s="58">
        <v>41</v>
      </c>
      <c r="Q1860" s="59" t="s">
        <v>1619</v>
      </c>
      <c r="R1860" s="58">
        <v>2023</v>
      </c>
      <c r="S1860" s="58">
        <v>8</v>
      </c>
    </row>
    <row r="1861" spans="1:19" x14ac:dyDescent="0.25">
      <c r="A1861" s="58">
        <v>3349</v>
      </c>
      <c r="B1861" s="58" t="s">
        <v>607</v>
      </c>
      <c r="C1861" s="58" t="s">
        <v>23</v>
      </c>
      <c r="D1861" s="60">
        <v>29543</v>
      </c>
      <c r="E1861" s="58">
        <v>45</v>
      </c>
      <c r="F1861" s="58" t="s">
        <v>31</v>
      </c>
      <c r="G1861" s="58" t="s">
        <v>21</v>
      </c>
      <c r="H1861" s="58">
        <v>0</v>
      </c>
      <c r="I1861" s="58" t="s">
        <v>1586</v>
      </c>
      <c r="J1861" s="58" t="s">
        <v>1594</v>
      </c>
      <c r="K1861" s="60">
        <v>45477</v>
      </c>
      <c r="L1861" s="58" t="s">
        <v>24</v>
      </c>
      <c r="M1861" s="60">
        <v>45512</v>
      </c>
      <c r="N1861" s="58" t="s">
        <v>1668</v>
      </c>
      <c r="O1861" s="58">
        <v>2400</v>
      </c>
      <c r="P1861" s="58">
        <v>35</v>
      </c>
      <c r="Q1861" s="59" t="s">
        <v>1619</v>
      </c>
      <c r="R1861" s="58">
        <v>2024</v>
      </c>
      <c r="S1861" s="58">
        <v>8</v>
      </c>
    </row>
    <row r="1862" spans="1:19" x14ac:dyDescent="0.25">
      <c r="A1862" s="58">
        <v>1029</v>
      </c>
      <c r="B1862" s="58" t="s">
        <v>690</v>
      </c>
      <c r="C1862" s="58" t="s">
        <v>13</v>
      </c>
      <c r="D1862" s="60">
        <v>34679</v>
      </c>
      <c r="E1862" s="58">
        <v>31</v>
      </c>
      <c r="F1862" s="58" t="s">
        <v>14</v>
      </c>
      <c r="G1862" s="58" t="s">
        <v>21</v>
      </c>
      <c r="H1862" s="58">
        <v>9</v>
      </c>
      <c r="I1862" s="58" t="s">
        <v>1584</v>
      </c>
      <c r="J1862" s="58" t="s">
        <v>1594</v>
      </c>
      <c r="K1862" s="60">
        <v>45471</v>
      </c>
      <c r="L1862" s="58" t="s">
        <v>24</v>
      </c>
      <c r="M1862" s="60">
        <v>45506</v>
      </c>
      <c r="N1862" s="58" t="s">
        <v>1668</v>
      </c>
      <c r="O1862" s="58">
        <v>3400</v>
      </c>
      <c r="P1862" s="58">
        <v>35</v>
      </c>
      <c r="Q1862" s="59" t="s">
        <v>1619</v>
      </c>
      <c r="R1862" s="58">
        <v>2024</v>
      </c>
      <c r="S1862" s="58">
        <v>8</v>
      </c>
    </row>
    <row r="1863" spans="1:19" x14ac:dyDescent="0.25">
      <c r="A1863" s="58">
        <v>1435</v>
      </c>
      <c r="B1863" s="58" t="s">
        <v>489</v>
      </c>
      <c r="C1863" s="58" t="s">
        <v>13</v>
      </c>
      <c r="D1863" s="60">
        <v>31158</v>
      </c>
      <c r="E1863" s="58">
        <v>41</v>
      </c>
      <c r="F1863" s="58" t="s">
        <v>14</v>
      </c>
      <c r="G1863" s="58" t="s">
        <v>21</v>
      </c>
      <c r="H1863" s="58">
        <v>10</v>
      </c>
      <c r="I1863" s="58" t="s">
        <v>1590</v>
      </c>
      <c r="J1863" s="58" t="s">
        <v>1594</v>
      </c>
      <c r="K1863" s="60">
        <v>45095</v>
      </c>
      <c r="L1863" s="58" t="s">
        <v>24</v>
      </c>
      <c r="M1863" s="60">
        <v>45147</v>
      </c>
      <c r="N1863" s="58" t="s">
        <v>1668</v>
      </c>
      <c r="O1863" s="58">
        <v>2200</v>
      </c>
      <c r="P1863" s="58">
        <v>52</v>
      </c>
      <c r="Q1863" s="59" t="s">
        <v>1619</v>
      </c>
      <c r="R1863" s="58">
        <v>2023</v>
      </c>
      <c r="S1863" s="58">
        <v>8</v>
      </c>
    </row>
    <row r="1864" spans="1:19" x14ac:dyDescent="0.25">
      <c r="A1864" s="58">
        <v>1670</v>
      </c>
      <c r="B1864" s="58" t="s">
        <v>944</v>
      </c>
      <c r="C1864" s="58" t="s">
        <v>13</v>
      </c>
      <c r="D1864" s="60">
        <v>33967</v>
      </c>
      <c r="E1864" s="58">
        <v>33</v>
      </c>
      <c r="F1864" s="58" t="s">
        <v>14</v>
      </c>
      <c r="G1864" s="58" t="s">
        <v>21</v>
      </c>
      <c r="H1864" s="58">
        <v>9</v>
      </c>
      <c r="I1864" s="58" t="s">
        <v>1583</v>
      </c>
      <c r="J1864" s="58" t="s">
        <v>1594</v>
      </c>
      <c r="K1864" s="60">
        <v>45454</v>
      </c>
      <c r="L1864" s="58" t="s">
        <v>24</v>
      </c>
      <c r="M1864" s="60">
        <v>45508</v>
      </c>
      <c r="N1864" s="58" t="s">
        <v>1668</v>
      </c>
      <c r="O1864" s="58">
        <v>3300</v>
      </c>
      <c r="P1864" s="58">
        <v>54</v>
      </c>
      <c r="Q1864" s="59" t="s">
        <v>1619</v>
      </c>
      <c r="R1864" s="58">
        <v>2024</v>
      </c>
      <c r="S1864" s="58">
        <v>8</v>
      </c>
    </row>
    <row r="1865" spans="1:19" x14ac:dyDescent="0.25">
      <c r="A1865" s="58">
        <v>1730</v>
      </c>
      <c r="B1865" s="58" t="s">
        <v>1069</v>
      </c>
      <c r="C1865" s="58" t="s">
        <v>13</v>
      </c>
      <c r="D1865" s="60">
        <v>31360</v>
      </c>
      <c r="E1865" s="58">
        <v>40</v>
      </c>
      <c r="F1865" s="58" t="s">
        <v>14</v>
      </c>
      <c r="G1865" s="58" t="s">
        <v>18</v>
      </c>
      <c r="H1865" s="58">
        <v>18</v>
      </c>
      <c r="I1865" s="58" t="s">
        <v>1577</v>
      </c>
      <c r="J1865" s="58" t="s">
        <v>1594</v>
      </c>
      <c r="K1865" s="60">
        <v>45479</v>
      </c>
      <c r="L1865" s="58" t="s">
        <v>24</v>
      </c>
      <c r="M1865" s="60">
        <v>45530</v>
      </c>
      <c r="N1865" s="58" t="s">
        <v>1668</v>
      </c>
      <c r="O1865" s="58">
        <v>3900</v>
      </c>
      <c r="P1865" s="58">
        <v>51</v>
      </c>
      <c r="Q1865" s="59" t="s">
        <v>1619</v>
      </c>
      <c r="R1865" s="58">
        <v>2024</v>
      </c>
      <c r="S1865" s="58">
        <v>8</v>
      </c>
    </row>
    <row r="1866" spans="1:19" x14ac:dyDescent="0.25">
      <c r="A1866" s="58">
        <v>1842</v>
      </c>
      <c r="B1866" s="58" t="s">
        <v>458</v>
      </c>
      <c r="C1866" s="58" t="s">
        <v>13</v>
      </c>
      <c r="D1866" s="60">
        <v>33433</v>
      </c>
      <c r="E1866" s="58">
        <v>35</v>
      </c>
      <c r="F1866" s="58" t="s">
        <v>14</v>
      </c>
      <c r="G1866" s="58" t="s">
        <v>15</v>
      </c>
      <c r="H1866" s="58">
        <v>17</v>
      </c>
      <c r="I1866" s="58" t="s">
        <v>1583</v>
      </c>
      <c r="J1866" s="58" t="s">
        <v>1594</v>
      </c>
      <c r="K1866" s="60">
        <v>45106</v>
      </c>
      <c r="L1866" s="58" t="s">
        <v>24</v>
      </c>
      <c r="M1866" s="60">
        <v>45152</v>
      </c>
      <c r="N1866" s="58" t="s">
        <v>1668</v>
      </c>
      <c r="O1866" s="58">
        <v>2700</v>
      </c>
      <c r="P1866" s="58">
        <v>46</v>
      </c>
      <c r="Q1866" s="59" t="s">
        <v>1619</v>
      </c>
      <c r="R1866" s="58">
        <v>2023</v>
      </c>
      <c r="S1866" s="58">
        <v>8</v>
      </c>
    </row>
    <row r="1867" spans="1:19" x14ac:dyDescent="0.25">
      <c r="A1867" s="58">
        <v>2276</v>
      </c>
      <c r="B1867" s="58" t="s">
        <v>1469</v>
      </c>
      <c r="C1867" s="58" t="s">
        <v>13</v>
      </c>
      <c r="D1867" s="60">
        <v>34241</v>
      </c>
      <c r="E1867" s="58">
        <v>32</v>
      </c>
      <c r="F1867" s="58" t="s">
        <v>14</v>
      </c>
      <c r="G1867" s="58" t="s">
        <v>15</v>
      </c>
      <c r="H1867" s="58">
        <v>10</v>
      </c>
      <c r="I1867" s="58" t="s">
        <v>1581</v>
      </c>
      <c r="J1867" s="58" t="s">
        <v>1594</v>
      </c>
      <c r="K1867" s="60">
        <v>45131</v>
      </c>
      <c r="L1867" s="58" t="s">
        <v>24</v>
      </c>
      <c r="M1867" s="60">
        <v>45161</v>
      </c>
      <c r="N1867" s="58" t="s">
        <v>1668</v>
      </c>
      <c r="O1867" s="58">
        <v>3400</v>
      </c>
      <c r="P1867" s="58">
        <v>30</v>
      </c>
      <c r="Q1867" s="59" t="s">
        <v>1619</v>
      </c>
      <c r="R1867" s="58">
        <v>2023</v>
      </c>
      <c r="S1867" s="58">
        <v>8</v>
      </c>
    </row>
    <row r="1868" spans="1:19" x14ac:dyDescent="0.25">
      <c r="A1868" s="58">
        <v>3080</v>
      </c>
      <c r="B1868" s="58" t="s">
        <v>386</v>
      </c>
      <c r="C1868" s="58" t="s">
        <v>13</v>
      </c>
      <c r="D1868" s="60">
        <v>34516</v>
      </c>
      <c r="E1868" s="58">
        <v>32</v>
      </c>
      <c r="F1868" s="58" t="s">
        <v>14</v>
      </c>
      <c r="G1868" s="58" t="s">
        <v>18</v>
      </c>
      <c r="H1868" s="58">
        <v>9</v>
      </c>
      <c r="I1868" s="58" t="s">
        <v>1581</v>
      </c>
      <c r="J1868" s="58" t="s">
        <v>1594</v>
      </c>
      <c r="K1868" s="60">
        <v>45488</v>
      </c>
      <c r="L1868" s="58" t="s">
        <v>24</v>
      </c>
      <c r="M1868" s="60">
        <v>45529</v>
      </c>
      <c r="N1868" s="58" t="s">
        <v>1668</v>
      </c>
      <c r="O1868" s="58">
        <v>3800</v>
      </c>
      <c r="P1868" s="58">
        <v>41</v>
      </c>
      <c r="Q1868" s="59" t="s">
        <v>1619</v>
      </c>
      <c r="R1868" s="58">
        <v>2024</v>
      </c>
      <c r="S1868" s="58">
        <v>8</v>
      </c>
    </row>
    <row r="1869" spans="1:19" x14ac:dyDescent="0.25">
      <c r="A1869" s="58">
        <v>3475</v>
      </c>
      <c r="B1869" s="58" t="s">
        <v>762</v>
      </c>
      <c r="C1869" s="58" t="s">
        <v>13</v>
      </c>
      <c r="D1869" s="60">
        <v>33815</v>
      </c>
      <c r="E1869" s="58">
        <v>34</v>
      </c>
      <c r="F1869" s="58" t="s">
        <v>14</v>
      </c>
      <c r="G1869" s="58" t="s">
        <v>15</v>
      </c>
      <c r="H1869" s="58">
        <v>4</v>
      </c>
      <c r="I1869" s="58" t="s">
        <v>1580</v>
      </c>
      <c r="J1869" s="58" t="s">
        <v>1594</v>
      </c>
      <c r="K1869" s="60">
        <v>45471</v>
      </c>
      <c r="L1869" s="58" t="s">
        <v>24</v>
      </c>
      <c r="M1869" s="60">
        <v>45520</v>
      </c>
      <c r="N1869" s="58" t="s">
        <v>1668</v>
      </c>
      <c r="O1869" s="58">
        <v>2200</v>
      </c>
      <c r="P1869" s="58">
        <v>49</v>
      </c>
      <c r="Q1869" s="59" t="s">
        <v>1619</v>
      </c>
      <c r="R1869" s="58">
        <v>2024</v>
      </c>
      <c r="S1869" s="58">
        <v>8</v>
      </c>
    </row>
    <row r="1870" spans="1:19" x14ac:dyDescent="0.25">
      <c r="A1870" s="58">
        <v>3559</v>
      </c>
      <c r="B1870" s="58" t="s">
        <v>353</v>
      </c>
      <c r="C1870" s="58" t="s">
        <v>13</v>
      </c>
      <c r="D1870" s="60">
        <v>32209</v>
      </c>
      <c r="E1870" s="58">
        <v>38</v>
      </c>
      <c r="F1870" s="58" t="s">
        <v>14</v>
      </c>
      <c r="G1870" s="58" t="s">
        <v>18</v>
      </c>
      <c r="H1870" s="58">
        <v>4</v>
      </c>
      <c r="I1870" s="58" t="s">
        <v>1583</v>
      </c>
      <c r="J1870" s="58" t="s">
        <v>1594</v>
      </c>
      <c r="K1870" s="60">
        <v>45123</v>
      </c>
      <c r="L1870" s="58" t="s">
        <v>24</v>
      </c>
      <c r="M1870" s="60">
        <v>45154</v>
      </c>
      <c r="N1870" s="58" t="s">
        <v>1668</v>
      </c>
      <c r="O1870" s="58">
        <v>3400</v>
      </c>
      <c r="P1870" s="58">
        <v>31</v>
      </c>
      <c r="Q1870" s="59" t="s">
        <v>1619</v>
      </c>
      <c r="R1870" s="58">
        <v>2023</v>
      </c>
      <c r="S1870" s="58">
        <v>8</v>
      </c>
    </row>
    <row r="1871" spans="1:19" x14ac:dyDescent="0.25">
      <c r="A1871" s="58">
        <v>3616</v>
      </c>
      <c r="B1871" s="58" t="s">
        <v>1490</v>
      </c>
      <c r="C1871" s="58" t="s">
        <v>13</v>
      </c>
      <c r="D1871" s="60">
        <v>31403</v>
      </c>
      <c r="E1871" s="58">
        <v>40</v>
      </c>
      <c r="F1871" s="58" t="s">
        <v>14</v>
      </c>
      <c r="G1871" s="58" t="s">
        <v>21</v>
      </c>
      <c r="H1871" s="58">
        <v>4</v>
      </c>
      <c r="I1871" s="58" t="s">
        <v>1575</v>
      </c>
      <c r="J1871" s="58" t="s">
        <v>1594</v>
      </c>
      <c r="K1871" s="60">
        <v>45480</v>
      </c>
      <c r="L1871" s="58" t="s">
        <v>24</v>
      </c>
      <c r="M1871" s="60">
        <v>45511</v>
      </c>
      <c r="N1871" s="58" t="s">
        <v>1668</v>
      </c>
      <c r="O1871" s="58">
        <v>2600</v>
      </c>
      <c r="P1871" s="58">
        <v>31</v>
      </c>
      <c r="Q1871" s="59" t="s">
        <v>1619</v>
      </c>
      <c r="R1871" s="58">
        <v>2024</v>
      </c>
      <c r="S1871" s="58">
        <v>8</v>
      </c>
    </row>
    <row r="1872" spans="1:19" x14ac:dyDescent="0.25">
      <c r="A1872" s="58">
        <v>3972</v>
      </c>
      <c r="B1872" s="58" t="s">
        <v>636</v>
      </c>
      <c r="C1872" s="58" t="s">
        <v>13</v>
      </c>
      <c r="D1872" s="60">
        <v>33515</v>
      </c>
      <c r="E1872" s="58">
        <v>34</v>
      </c>
      <c r="F1872" s="58" t="s">
        <v>14</v>
      </c>
      <c r="G1872" s="58" t="s">
        <v>21</v>
      </c>
      <c r="H1872" s="58">
        <v>12</v>
      </c>
      <c r="I1872" s="58" t="s">
        <v>1585</v>
      </c>
      <c r="J1872" s="58" t="s">
        <v>1594</v>
      </c>
      <c r="K1872" s="60">
        <v>45491</v>
      </c>
      <c r="L1872" s="58" t="s">
        <v>24</v>
      </c>
      <c r="M1872" s="60">
        <v>45526</v>
      </c>
      <c r="N1872" s="58" t="s">
        <v>1668</v>
      </c>
      <c r="O1872" s="58">
        <v>3500</v>
      </c>
      <c r="P1872" s="58">
        <v>35</v>
      </c>
      <c r="Q1872" s="59" t="s">
        <v>1619</v>
      </c>
      <c r="R1872" s="58">
        <v>2024</v>
      </c>
      <c r="S1872" s="58">
        <v>8</v>
      </c>
    </row>
    <row r="1873" spans="1:19" x14ac:dyDescent="0.25">
      <c r="A1873" s="58">
        <v>3991</v>
      </c>
      <c r="B1873" s="58" t="s">
        <v>509</v>
      </c>
      <c r="C1873" s="58" t="s">
        <v>13</v>
      </c>
      <c r="D1873" s="60">
        <v>33133</v>
      </c>
      <c r="E1873" s="58">
        <v>35</v>
      </c>
      <c r="F1873" s="58" t="s">
        <v>14</v>
      </c>
      <c r="G1873" s="58" t="s">
        <v>19</v>
      </c>
      <c r="H1873" s="58">
        <v>5</v>
      </c>
      <c r="I1873" s="58" t="s">
        <v>1581</v>
      </c>
      <c r="J1873" s="58" t="s">
        <v>1594</v>
      </c>
      <c r="K1873" s="60">
        <v>45477</v>
      </c>
      <c r="L1873" s="58" t="s">
        <v>24</v>
      </c>
      <c r="M1873" s="60">
        <v>45508</v>
      </c>
      <c r="N1873" s="58" t="s">
        <v>1668</v>
      </c>
      <c r="O1873" s="58">
        <v>3700</v>
      </c>
      <c r="P1873" s="58">
        <v>31</v>
      </c>
      <c r="Q1873" s="59" t="s">
        <v>1619</v>
      </c>
      <c r="R1873" s="58">
        <v>2024</v>
      </c>
      <c r="S1873" s="58">
        <v>8</v>
      </c>
    </row>
    <row r="1874" spans="1:19" x14ac:dyDescent="0.25">
      <c r="A1874" s="58">
        <v>1224</v>
      </c>
      <c r="B1874" s="58" t="s">
        <v>771</v>
      </c>
      <c r="C1874" s="58" t="s">
        <v>13</v>
      </c>
      <c r="D1874" s="60">
        <v>35242</v>
      </c>
      <c r="E1874" s="58">
        <v>30</v>
      </c>
      <c r="F1874" s="58" t="s">
        <v>1591</v>
      </c>
      <c r="G1874" s="58" t="s">
        <v>19</v>
      </c>
      <c r="H1874" s="58">
        <v>17</v>
      </c>
      <c r="I1874" s="58" t="s">
        <v>1588</v>
      </c>
      <c r="J1874" s="58" t="s">
        <v>1594</v>
      </c>
      <c r="K1874" s="60">
        <v>45125</v>
      </c>
      <c r="L1874" s="58" t="s">
        <v>24</v>
      </c>
      <c r="M1874" s="60">
        <v>45156</v>
      </c>
      <c r="N1874" s="58" t="s">
        <v>1668</v>
      </c>
      <c r="O1874" s="58">
        <v>3500</v>
      </c>
      <c r="P1874" s="58">
        <v>31</v>
      </c>
      <c r="Q1874" s="59" t="s">
        <v>1619</v>
      </c>
      <c r="R1874" s="58">
        <v>2023</v>
      </c>
      <c r="S1874" s="58">
        <v>8</v>
      </c>
    </row>
    <row r="1875" spans="1:19" x14ac:dyDescent="0.25">
      <c r="A1875" s="58">
        <v>1406</v>
      </c>
      <c r="B1875" s="58" t="s">
        <v>1057</v>
      </c>
      <c r="C1875" s="58" t="s">
        <v>13</v>
      </c>
      <c r="D1875" s="60">
        <v>35097</v>
      </c>
      <c r="E1875" s="58">
        <v>30</v>
      </c>
      <c r="F1875" s="58" t="s">
        <v>1591</v>
      </c>
      <c r="G1875" s="58" t="s">
        <v>15</v>
      </c>
      <c r="H1875" s="58">
        <v>2</v>
      </c>
      <c r="I1875" s="58" t="s">
        <v>1580</v>
      </c>
      <c r="J1875" s="58" t="s">
        <v>1594</v>
      </c>
      <c r="K1875" s="60">
        <v>45470</v>
      </c>
      <c r="L1875" s="58" t="s">
        <v>24</v>
      </c>
      <c r="M1875" s="60">
        <v>45518</v>
      </c>
      <c r="N1875" s="58" t="s">
        <v>1668</v>
      </c>
      <c r="O1875" s="58">
        <v>2700</v>
      </c>
      <c r="P1875" s="58">
        <v>48</v>
      </c>
      <c r="Q1875" s="59" t="s">
        <v>1619</v>
      </c>
      <c r="R1875" s="58">
        <v>2024</v>
      </c>
      <c r="S1875" s="58">
        <v>8</v>
      </c>
    </row>
    <row r="1876" spans="1:19" x14ac:dyDescent="0.25">
      <c r="A1876" s="58">
        <v>2312</v>
      </c>
      <c r="B1876" s="58" t="s">
        <v>213</v>
      </c>
      <c r="C1876" s="58" t="s">
        <v>13</v>
      </c>
      <c r="D1876" s="60">
        <v>37354</v>
      </c>
      <c r="E1876" s="58">
        <v>24</v>
      </c>
      <c r="F1876" s="58" t="s">
        <v>1591</v>
      </c>
      <c r="G1876" s="58" t="s">
        <v>15</v>
      </c>
      <c r="H1876" s="58">
        <v>8</v>
      </c>
      <c r="I1876" s="58" t="s">
        <v>1582</v>
      </c>
      <c r="J1876" s="58" t="s">
        <v>1594</v>
      </c>
      <c r="K1876" s="60">
        <v>45132</v>
      </c>
      <c r="L1876" s="58" t="s">
        <v>24</v>
      </c>
      <c r="M1876" s="60">
        <v>45167</v>
      </c>
      <c r="N1876" s="58" t="s">
        <v>1668</v>
      </c>
      <c r="O1876" s="58">
        <v>2200</v>
      </c>
      <c r="P1876" s="58">
        <v>35</v>
      </c>
      <c r="Q1876" s="59" t="s">
        <v>1619</v>
      </c>
      <c r="R1876" s="58">
        <v>2023</v>
      </c>
      <c r="S1876" s="58">
        <v>8</v>
      </c>
    </row>
    <row r="1877" spans="1:19" x14ac:dyDescent="0.25">
      <c r="A1877" s="58">
        <v>2459</v>
      </c>
      <c r="B1877" s="58" t="s">
        <v>447</v>
      </c>
      <c r="C1877" s="58" t="s">
        <v>13</v>
      </c>
      <c r="D1877" s="60">
        <v>37868</v>
      </c>
      <c r="E1877" s="58">
        <v>22</v>
      </c>
      <c r="F1877" s="58" t="s">
        <v>1591</v>
      </c>
      <c r="G1877" s="58" t="s">
        <v>15</v>
      </c>
      <c r="H1877" s="58">
        <v>9</v>
      </c>
      <c r="I1877" s="58" t="s">
        <v>1578</v>
      </c>
      <c r="J1877" s="58" t="s">
        <v>1594</v>
      </c>
      <c r="K1877" s="60">
        <v>45484</v>
      </c>
      <c r="L1877" s="58" t="s">
        <v>24</v>
      </c>
      <c r="M1877" s="60">
        <v>45532</v>
      </c>
      <c r="N1877" s="58" t="s">
        <v>1668</v>
      </c>
      <c r="O1877" s="58">
        <v>2700</v>
      </c>
      <c r="P1877" s="58">
        <v>48</v>
      </c>
      <c r="Q1877" s="59" t="s">
        <v>1619</v>
      </c>
      <c r="R1877" s="58">
        <v>2024</v>
      </c>
      <c r="S1877" s="58">
        <v>8</v>
      </c>
    </row>
    <row r="1878" spans="1:19" x14ac:dyDescent="0.25">
      <c r="A1878" s="58">
        <v>2728</v>
      </c>
      <c r="B1878" s="58" t="s">
        <v>723</v>
      </c>
      <c r="C1878" s="58" t="s">
        <v>13</v>
      </c>
      <c r="D1878" s="60">
        <v>35765</v>
      </c>
      <c r="E1878" s="58">
        <v>28</v>
      </c>
      <c r="F1878" s="58" t="s">
        <v>1591</v>
      </c>
      <c r="G1878" s="58" t="s">
        <v>19</v>
      </c>
      <c r="H1878" s="58">
        <v>17</v>
      </c>
      <c r="I1878" s="58" t="s">
        <v>1586</v>
      </c>
      <c r="J1878" s="58" t="s">
        <v>1594</v>
      </c>
      <c r="K1878" s="60">
        <v>45124</v>
      </c>
      <c r="L1878" s="58" t="s">
        <v>24</v>
      </c>
      <c r="M1878" s="60">
        <v>45158</v>
      </c>
      <c r="N1878" s="58" t="s">
        <v>1668</v>
      </c>
      <c r="O1878" s="58">
        <v>3400</v>
      </c>
      <c r="P1878" s="58">
        <v>34</v>
      </c>
      <c r="Q1878" s="59" t="s">
        <v>1619</v>
      </c>
      <c r="R1878" s="58">
        <v>2023</v>
      </c>
      <c r="S1878" s="58">
        <v>8</v>
      </c>
    </row>
    <row r="1879" spans="1:19" x14ac:dyDescent="0.25">
      <c r="A1879" s="58">
        <v>2877</v>
      </c>
      <c r="B1879" s="58" t="s">
        <v>193</v>
      </c>
      <c r="C1879" s="58" t="s">
        <v>13</v>
      </c>
      <c r="D1879" s="60">
        <v>36677</v>
      </c>
      <c r="E1879" s="58">
        <v>26</v>
      </c>
      <c r="F1879" s="58" t="s">
        <v>1591</v>
      </c>
      <c r="G1879" s="58" t="s">
        <v>15</v>
      </c>
      <c r="H1879" s="58">
        <v>4</v>
      </c>
      <c r="I1879" s="58" t="s">
        <v>1576</v>
      </c>
      <c r="J1879" s="58" t="s">
        <v>1594</v>
      </c>
      <c r="K1879" s="60">
        <v>45118</v>
      </c>
      <c r="L1879" s="58" t="s">
        <v>24</v>
      </c>
      <c r="M1879" s="60">
        <v>45148</v>
      </c>
      <c r="N1879" s="58" t="s">
        <v>1668</v>
      </c>
      <c r="O1879" s="58">
        <v>3400</v>
      </c>
      <c r="P1879" s="58">
        <v>30</v>
      </c>
      <c r="Q1879" s="59" t="s">
        <v>1619</v>
      </c>
      <c r="R1879" s="58">
        <v>2023</v>
      </c>
      <c r="S1879" s="58">
        <v>8</v>
      </c>
    </row>
    <row r="1880" spans="1:19" x14ac:dyDescent="0.25">
      <c r="A1880" s="58">
        <v>3032</v>
      </c>
      <c r="B1880" s="58" t="s">
        <v>737</v>
      </c>
      <c r="C1880" s="58" t="s">
        <v>13</v>
      </c>
      <c r="D1880" s="60">
        <v>35666</v>
      </c>
      <c r="E1880" s="58">
        <v>28</v>
      </c>
      <c r="F1880" s="58" t="s">
        <v>1591</v>
      </c>
      <c r="G1880" s="58" t="s">
        <v>18</v>
      </c>
      <c r="H1880" s="58">
        <v>3</v>
      </c>
      <c r="I1880" s="58" t="s">
        <v>1584</v>
      </c>
      <c r="J1880" s="58" t="s">
        <v>1594</v>
      </c>
      <c r="K1880" s="60">
        <v>45463</v>
      </c>
      <c r="L1880" s="58" t="s">
        <v>24</v>
      </c>
      <c r="M1880" s="60">
        <v>45505</v>
      </c>
      <c r="N1880" s="58" t="s">
        <v>1668</v>
      </c>
      <c r="O1880" s="58">
        <v>2900</v>
      </c>
      <c r="P1880" s="58">
        <v>42</v>
      </c>
      <c r="Q1880" s="59" t="s">
        <v>1619</v>
      </c>
      <c r="R1880" s="58">
        <v>2024</v>
      </c>
      <c r="S1880" s="58">
        <v>8</v>
      </c>
    </row>
    <row r="1881" spans="1:19" x14ac:dyDescent="0.25">
      <c r="A1881" s="58">
        <v>3585</v>
      </c>
      <c r="B1881" s="58" t="s">
        <v>417</v>
      </c>
      <c r="C1881" s="58" t="s">
        <v>13</v>
      </c>
      <c r="D1881" s="60">
        <v>37010</v>
      </c>
      <c r="E1881" s="58">
        <v>25</v>
      </c>
      <c r="F1881" s="58" t="s">
        <v>1591</v>
      </c>
      <c r="G1881" s="58" t="s">
        <v>19</v>
      </c>
      <c r="H1881" s="58">
        <v>14</v>
      </c>
      <c r="I1881" s="58" t="s">
        <v>1583</v>
      </c>
      <c r="J1881" s="58" t="s">
        <v>1594</v>
      </c>
      <c r="K1881" s="60">
        <v>45108</v>
      </c>
      <c r="L1881" s="58" t="s">
        <v>24</v>
      </c>
      <c r="M1881" s="60">
        <v>45166</v>
      </c>
      <c r="N1881" s="58" t="s">
        <v>1668</v>
      </c>
      <c r="O1881" s="58">
        <v>2700</v>
      </c>
      <c r="P1881" s="58">
        <v>58</v>
      </c>
      <c r="Q1881" s="59" t="s">
        <v>1619</v>
      </c>
      <c r="R1881" s="58">
        <v>2023</v>
      </c>
      <c r="S1881" s="58">
        <v>8</v>
      </c>
    </row>
    <row r="1882" spans="1:19" x14ac:dyDescent="0.25">
      <c r="A1882" s="58">
        <v>1027</v>
      </c>
      <c r="B1882" s="58" t="s">
        <v>111</v>
      </c>
      <c r="C1882" s="58" t="s">
        <v>13</v>
      </c>
      <c r="D1882" s="60">
        <v>30306</v>
      </c>
      <c r="E1882" s="58">
        <v>43</v>
      </c>
      <c r="F1882" s="58" t="s">
        <v>31</v>
      </c>
      <c r="G1882" s="58" t="s">
        <v>15</v>
      </c>
      <c r="H1882" s="58">
        <v>15</v>
      </c>
      <c r="I1882" s="58" t="s">
        <v>1583</v>
      </c>
      <c r="J1882" s="58" t="s">
        <v>1594</v>
      </c>
      <c r="K1882" s="60">
        <v>45498</v>
      </c>
      <c r="L1882" s="58" t="s">
        <v>24</v>
      </c>
      <c r="M1882" s="60">
        <v>45532</v>
      </c>
      <c r="N1882" s="58" t="s">
        <v>1668</v>
      </c>
      <c r="O1882" s="58">
        <v>2300</v>
      </c>
      <c r="P1882" s="58">
        <v>34</v>
      </c>
      <c r="Q1882" s="59" t="s">
        <v>1619</v>
      </c>
      <c r="R1882" s="58">
        <v>2024</v>
      </c>
      <c r="S1882" s="58">
        <v>8</v>
      </c>
    </row>
    <row r="1883" spans="1:19" x14ac:dyDescent="0.25">
      <c r="A1883" s="58">
        <v>1474</v>
      </c>
      <c r="B1883" s="58" t="s">
        <v>748</v>
      </c>
      <c r="C1883" s="58" t="s">
        <v>13</v>
      </c>
      <c r="D1883" s="60">
        <v>30356</v>
      </c>
      <c r="E1883" s="58">
        <v>43</v>
      </c>
      <c r="F1883" s="58" t="s">
        <v>31</v>
      </c>
      <c r="G1883" s="58" t="s">
        <v>21</v>
      </c>
      <c r="H1883" s="58">
        <v>20</v>
      </c>
      <c r="I1883" s="58" t="s">
        <v>1575</v>
      </c>
      <c r="J1883" s="58" t="s">
        <v>1594</v>
      </c>
      <c r="K1883" s="60">
        <v>45473</v>
      </c>
      <c r="L1883" s="58" t="s">
        <v>24</v>
      </c>
      <c r="M1883" s="60">
        <v>45514</v>
      </c>
      <c r="N1883" s="58" t="s">
        <v>1668</v>
      </c>
      <c r="O1883" s="58">
        <v>2900</v>
      </c>
      <c r="P1883" s="58">
        <v>41</v>
      </c>
      <c r="Q1883" s="59" t="s">
        <v>1619</v>
      </c>
      <c r="R1883" s="58">
        <v>2024</v>
      </c>
      <c r="S1883" s="58">
        <v>8</v>
      </c>
    </row>
    <row r="1884" spans="1:19" x14ac:dyDescent="0.25">
      <c r="A1884" s="58">
        <v>2993</v>
      </c>
      <c r="B1884" s="58" t="s">
        <v>381</v>
      </c>
      <c r="C1884" s="58" t="s">
        <v>13</v>
      </c>
      <c r="D1884" s="60">
        <v>29397</v>
      </c>
      <c r="E1884" s="58">
        <v>46</v>
      </c>
      <c r="F1884" s="58" t="s">
        <v>31</v>
      </c>
      <c r="G1884" s="58" t="s">
        <v>21</v>
      </c>
      <c r="H1884" s="58">
        <v>14</v>
      </c>
      <c r="I1884" s="58" t="s">
        <v>1582</v>
      </c>
      <c r="J1884" s="58" t="s">
        <v>1594</v>
      </c>
      <c r="K1884" s="60">
        <v>45104</v>
      </c>
      <c r="L1884" s="58" t="s">
        <v>24</v>
      </c>
      <c r="M1884" s="60">
        <v>45148</v>
      </c>
      <c r="N1884" s="58" t="s">
        <v>1668</v>
      </c>
      <c r="O1884" s="58">
        <v>3900</v>
      </c>
      <c r="P1884" s="58">
        <v>44</v>
      </c>
      <c r="Q1884" s="59" t="s">
        <v>1619</v>
      </c>
      <c r="R1884" s="58">
        <v>2023</v>
      </c>
      <c r="S1884" s="58">
        <v>8</v>
      </c>
    </row>
    <row r="1885" spans="1:19" x14ac:dyDescent="0.25">
      <c r="A1885" s="58">
        <v>3787</v>
      </c>
      <c r="B1885" s="58" t="s">
        <v>429</v>
      </c>
      <c r="C1885" s="58" t="s">
        <v>13</v>
      </c>
      <c r="D1885" s="60">
        <v>27514</v>
      </c>
      <c r="E1885" s="58">
        <v>51</v>
      </c>
      <c r="F1885" s="58" t="s">
        <v>31</v>
      </c>
      <c r="G1885" s="58" t="s">
        <v>19</v>
      </c>
      <c r="H1885" s="58">
        <v>15</v>
      </c>
      <c r="I1885" s="58" t="s">
        <v>1580</v>
      </c>
      <c r="J1885" s="58" t="s">
        <v>1594</v>
      </c>
      <c r="K1885" s="60">
        <v>45114</v>
      </c>
      <c r="L1885" s="58" t="s">
        <v>24</v>
      </c>
      <c r="M1885" s="60">
        <v>45144</v>
      </c>
      <c r="N1885" s="58" t="s">
        <v>1668</v>
      </c>
      <c r="O1885" s="58">
        <v>2700</v>
      </c>
      <c r="P1885" s="58">
        <v>30</v>
      </c>
      <c r="Q1885" s="59" t="s">
        <v>1619</v>
      </c>
      <c r="R1885" s="58">
        <v>2023</v>
      </c>
      <c r="S1885" s="58">
        <v>8</v>
      </c>
    </row>
    <row r="1886" spans="1:19" x14ac:dyDescent="0.25">
      <c r="A1886" s="58">
        <v>1270</v>
      </c>
      <c r="B1886" s="58" t="s">
        <v>691</v>
      </c>
      <c r="C1886" s="58" t="s">
        <v>28</v>
      </c>
      <c r="D1886" s="60">
        <v>33328</v>
      </c>
      <c r="E1886" s="58">
        <v>35</v>
      </c>
      <c r="F1886" s="58" t="s">
        <v>14</v>
      </c>
      <c r="G1886" s="58" t="s">
        <v>19</v>
      </c>
      <c r="H1886" s="58">
        <v>8</v>
      </c>
      <c r="I1886" s="58" t="s">
        <v>1580</v>
      </c>
      <c r="J1886" s="58" t="s">
        <v>1594</v>
      </c>
      <c r="K1886" s="60">
        <v>45104</v>
      </c>
      <c r="L1886" s="58" t="s">
        <v>24</v>
      </c>
      <c r="M1886" s="60">
        <v>45159</v>
      </c>
      <c r="N1886" s="58" t="s">
        <v>1668</v>
      </c>
      <c r="O1886" s="58">
        <v>3100</v>
      </c>
      <c r="P1886" s="58">
        <v>55</v>
      </c>
      <c r="Q1886" s="59" t="s">
        <v>1619</v>
      </c>
      <c r="R1886" s="58">
        <v>2023</v>
      </c>
      <c r="S1886" s="58">
        <v>8</v>
      </c>
    </row>
    <row r="1887" spans="1:19" x14ac:dyDescent="0.25">
      <c r="A1887" s="58">
        <v>1833</v>
      </c>
      <c r="B1887" s="58" t="s">
        <v>264</v>
      </c>
      <c r="C1887" s="58" t="s">
        <v>28</v>
      </c>
      <c r="D1887" s="60">
        <v>32636</v>
      </c>
      <c r="E1887" s="58">
        <v>37</v>
      </c>
      <c r="F1887" s="58" t="s">
        <v>14</v>
      </c>
      <c r="G1887" s="58" t="s">
        <v>21</v>
      </c>
      <c r="H1887" s="58">
        <v>0</v>
      </c>
      <c r="I1887" s="58" t="s">
        <v>1580</v>
      </c>
      <c r="J1887" s="58" t="s">
        <v>1594</v>
      </c>
      <c r="K1887" s="60">
        <v>45101</v>
      </c>
      <c r="L1887" s="58" t="s">
        <v>24</v>
      </c>
      <c r="M1887" s="60">
        <v>45158</v>
      </c>
      <c r="N1887" s="58" t="s">
        <v>1668</v>
      </c>
      <c r="O1887" s="58">
        <v>2900</v>
      </c>
      <c r="P1887" s="58">
        <v>57</v>
      </c>
      <c r="Q1887" s="59" t="s">
        <v>1619</v>
      </c>
      <c r="R1887" s="58">
        <v>2023</v>
      </c>
      <c r="S1887" s="58">
        <v>8</v>
      </c>
    </row>
    <row r="1888" spans="1:19" x14ac:dyDescent="0.25">
      <c r="A1888" s="58">
        <v>1863</v>
      </c>
      <c r="B1888" s="58" t="s">
        <v>1073</v>
      </c>
      <c r="C1888" s="58" t="s">
        <v>28</v>
      </c>
      <c r="D1888" s="60">
        <v>33471</v>
      </c>
      <c r="E1888" s="58">
        <v>35</v>
      </c>
      <c r="F1888" s="58" t="s">
        <v>14</v>
      </c>
      <c r="G1888" s="58" t="s">
        <v>15</v>
      </c>
      <c r="H1888" s="58">
        <v>12</v>
      </c>
      <c r="I1888" s="58" t="s">
        <v>1576</v>
      </c>
      <c r="J1888" s="58" t="s">
        <v>1594</v>
      </c>
      <c r="K1888" s="60">
        <v>45112</v>
      </c>
      <c r="L1888" s="58" t="s">
        <v>24</v>
      </c>
      <c r="M1888" s="60">
        <v>45149</v>
      </c>
      <c r="N1888" s="58" t="s">
        <v>1668</v>
      </c>
      <c r="O1888" s="58">
        <v>2300</v>
      </c>
      <c r="P1888" s="58">
        <v>37</v>
      </c>
      <c r="Q1888" s="59" t="s">
        <v>1619</v>
      </c>
      <c r="R1888" s="58">
        <v>2023</v>
      </c>
      <c r="S1888" s="58">
        <v>8</v>
      </c>
    </row>
    <row r="1889" spans="1:19" x14ac:dyDescent="0.25">
      <c r="A1889" s="58">
        <v>2556</v>
      </c>
      <c r="B1889" s="58" t="s">
        <v>719</v>
      </c>
      <c r="C1889" s="58" t="s">
        <v>28</v>
      </c>
      <c r="D1889" s="60">
        <v>32738</v>
      </c>
      <c r="E1889" s="58">
        <v>37</v>
      </c>
      <c r="F1889" s="58" t="s">
        <v>14</v>
      </c>
      <c r="G1889" s="58" t="s">
        <v>19</v>
      </c>
      <c r="H1889" s="58">
        <v>4</v>
      </c>
      <c r="I1889" s="58" t="s">
        <v>1579</v>
      </c>
      <c r="J1889" s="58" t="s">
        <v>1594</v>
      </c>
      <c r="K1889" s="60">
        <v>45105</v>
      </c>
      <c r="L1889" s="58" t="s">
        <v>24</v>
      </c>
      <c r="M1889" s="60">
        <v>45154</v>
      </c>
      <c r="N1889" s="58" t="s">
        <v>1668</v>
      </c>
      <c r="O1889" s="58">
        <v>2100</v>
      </c>
      <c r="P1889" s="58">
        <v>49</v>
      </c>
      <c r="Q1889" s="59" t="s">
        <v>1619</v>
      </c>
      <c r="R1889" s="58">
        <v>2023</v>
      </c>
      <c r="S1889" s="58">
        <v>8</v>
      </c>
    </row>
    <row r="1890" spans="1:19" x14ac:dyDescent="0.25">
      <c r="A1890" s="58">
        <v>2809</v>
      </c>
      <c r="B1890" s="58" t="s">
        <v>369</v>
      </c>
      <c r="C1890" s="58" t="s">
        <v>28</v>
      </c>
      <c r="D1890" s="60">
        <v>34653</v>
      </c>
      <c r="E1890" s="58">
        <v>31</v>
      </c>
      <c r="F1890" s="58" t="s">
        <v>14</v>
      </c>
      <c r="G1890" s="58" t="s">
        <v>19</v>
      </c>
      <c r="H1890" s="58">
        <v>19</v>
      </c>
      <c r="I1890" s="58" t="s">
        <v>1578</v>
      </c>
      <c r="J1890" s="58" t="s">
        <v>1594</v>
      </c>
      <c r="K1890" s="60">
        <v>45460</v>
      </c>
      <c r="L1890" s="58" t="s">
        <v>24</v>
      </c>
      <c r="M1890" s="60">
        <v>45511</v>
      </c>
      <c r="N1890" s="58" t="s">
        <v>1668</v>
      </c>
      <c r="O1890" s="58">
        <v>2700</v>
      </c>
      <c r="P1890" s="58">
        <v>51</v>
      </c>
      <c r="Q1890" s="59" t="s">
        <v>1619</v>
      </c>
      <c r="R1890" s="58">
        <v>2024</v>
      </c>
      <c r="S1890" s="58">
        <v>8</v>
      </c>
    </row>
    <row r="1891" spans="1:19" x14ac:dyDescent="0.25">
      <c r="A1891" s="58">
        <v>2981</v>
      </c>
      <c r="B1891" s="58" t="s">
        <v>677</v>
      </c>
      <c r="C1891" s="58" t="s">
        <v>28</v>
      </c>
      <c r="D1891" s="60">
        <v>31577</v>
      </c>
      <c r="E1891" s="58">
        <v>40</v>
      </c>
      <c r="F1891" s="58" t="s">
        <v>14</v>
      </c>
      <c r="G1891" s="58" t="s">
        <v>21</v>
      </c>
      <c r="H1891" s="58">
        <v>3</v>
      </c>
      <c r="I1891" s="58" t="s">
        <v>1576</v>
      </c>
      <c r="J1891" s="58" t="s">
        <v>1594</v>
      </c>
      <c r="K1891" s="60">
        <v>45123</v>
      </c>
      <c r="L1891" s="58" t="s">
        <v>24</v>
      </c>
      <c r="M1891" s="60">
        <v>45162</v>
      </c>
      <c r="N1891" s="58" t="s">
        <v>1668</v>
      </c>
      <c r="O1891" s="58">
        <v>2100</v>
      </c>
      <c r="P1891" s="58">
        <v>39</v>
      </c>
      <c r="Q1891" s="59" t="s">
        <v>1619</v>
      </c>
      <c r="R1891" s="58">
        <v>2023</v>
      </c>
      <c r="S1891" s="58">
        <v>8</v>
      </c>
    </row>
    <row r="1892" spans="1:19" x14ac:dyDescent="0.25">
      <c r="A1892" s="58">
        <v>3361</v>
      </c>
      <c r="B1892" s="58" t="s">
        <v>1400</v>
      </c>
      <c r="C1892" s="58" t="s">
        <v>28</v>
      </c>
      <c r="D1892" s="60">
        <v>33099</v>
      </c>
      <c r="E1892" s="58">
        <v>36</v>
      </c>
      <c r="F1892" s="58" t="s">
        <v>14</v>
      </c>
      <c r="G1892" s="58" t="s">
        <v>15</v>
      </c>
      <c r="H1892" s="58">
        <v>11</v>
      </c>
      <c r="I1892" s="58" t="s">
        <v>1589</v>
      </c>
      <c r="J1892" s="58" t="s">
        <v>1594</v>
      </c>
      <c r="K1892" s="60">
        <v>45449</v>
      </c>
      <c r="L1892" s="58" t="s">
        <v>24</v>
      </c>
      <c r="M1892" s="60">
        <v>45505</v>
      </c>
      <c r="N1892" s="58" t="s">
        <v>1668</v>
      </c>
      <c r="O1892" s="58">
        <v>3600</v>
      </c>
      <c r="P1892" s="58">
        <v>56</v>
      </c>
      <c r="Q1892" s="59" t="s">
        <v>1619</v>
      </c>
      <c r="R1892" s="58">
        <v>2024</v>
      </c>
      <c r="S1892" s="58">
        <v>8</v>
      </c>
    </row>
    <row r="1893" spans="1:19" x14ac:dyDescent="0.25">
      <c r="A1893" s="58">
        <v>3584</v>
      </c>
      <c r="B1893" s="58" t="s">
        <v>1114</v>
      </c>
      <c r="C1893" s="58" t="s">
        <v>28</v>
      </c>
      <c r="D1893" s="60">
        <v>31631</v>
      </c>
      <c r="E1893" s="58">
        <v>40</v>
      </c>
      <c r="F1893" s="58" t="s">
        <v>14</v>
      </c>
      <c r="G1893" s="58" t="s">
        <v>21</v>
      </c>
      <c r="H1893" s="58">
        <v>7</v>
      </c>
      <c r="I1893" s="58" t="s">
        <v>1586</v>
      </c>
      <c r="J1893" s="58" t="s">
        <v>1594</v>
      </c>
      <c r="K1893" s="60">
        <v>45480</v>
      </c>
      <c r="L1893" s="58" t="s">
        <v>24</v>
      </c>
      <c r="M1893" s="60">
        <v>45525</v>
      </c>
      <c r="N1893" s="58" t="s">
        <v>1668</v>
      </c>
      <c r="O1893" s="58">
        <v>2200</v>
      </c>
      <c r="P1893" s="58">
        <v>45</v>
      </c>
      <c r="Q1893" s="59" t="s">
        <v>1619</v>
      </c>
      <c r="R1893" s="58">
        <v>2024</v>
      </c>
      <c r="S1893" s="58">
        <v>8</v>
      </c>
    </row>
    <row r="1894" spans="1:19" x14ac:dyDescent="0.25">
      <c r="A1894" s="58">
        <v>1275</v>
      </c>
      <c r="B1894" s="58" t="s">
        <v>596</v>
      </c>
      <c r="C1894" s="58" t="s">
        <v>28</v>
      </c>
      <c r="D1894" s="60">
        <v>35420</v>
      </c>
      <c r="E1894" s="58">
        <v>29</v>
      </c>
      <c r="F1894" s="58" t="s">
        <v>1591</v>
      </c>
      <c r="G1894" s="58" t="s">
        <v>15</v>
      </c>
      <c r="H1894" s="58">
        <v>17</v>
      </c>
      <c r="I1894" s="58" t="s">
        <v>1583</v>
      </c>
      <c r="J1894" s="58" t="s">
        <v>1594</v>
      </c>
      <c r="K1894" s="60">
        <v>45102</v>
      </c>
      <c r="L1894" s="58" t="s">
        <v>24</v>
      </c>
      <c r="M1894" s="60">
        <v>45154</v>
      </c>
      <c r="N1894" s="58" t="s">
        <v>1668</v>
      </c>
      <c r="O1894" s="58">
        <v>2400</v>
      </c>
      <c r="P1894" s="58">
        <v>52</v>
      </c>
      <c r="Q1894" s="59" t="s">
        <v>1619</v>
      </c>
      <c r="R1894" s="58">
        <v>2023</v>
      </c>
      <c r="S1894" s="58">
        <v>8</v>
      </c>
    </row>
    <row r="1895" spans="1:19" x14ac:dyDescent="0.25">
      <c r="A1895" s="58">
        <v>1436</v>
      </c>
      <c r="B1895" s="58" t="s">
        <v>493</v>
      </c>
      <c r="C1895" s="58" t="s">
        <v>28</v>
      </c>
      <c r="D1895" s="60">
        <v>36042</v>
      </c>
      <c r="E1895" s="58">
        <v>27</v>
      </c>
      <c r="F1895" s="58" t="s">
        <v>1591</v>
      </c>
      <c r="G1895" s="58" t="s">
        <v>15</v>
      </c>
      <c r="H1895" s="58">
        <v>11</v>
      </c>
      <c r="I1895" s="58" t="s">
        <v>1588</v>
      </c>
      <c r="J1895" s="58" t="s">
        <v>1594</v>
      </c>
      <c r="K1895" s="60">
        <v>45112</v>
      </c>
      <c r="L1895" s="58" t="s">
        <v>24</v>
      </c>
      <c r="M1895" s="60">
        <v>45148</v>
      </c>
      <c r="N1895" s="58" t="s">
        <v>1668</v>
      </c>
      <c r="O1895" s="58">
        <v>2700</v>
      </c>
      <c r="P1895" s="58">
        <v>36</v>
      </c>
      <c r="Q1895" s="59" t="s">
        <v>1619</v>
      </c>
      <c r="R1895" s="58">
        <v>2023</v>
      </c>
      <c r="S1895" s="58">
        <v>8</v>
      </c>
    </row>
    <row r="1896" spans="1:19" x14ac:dyDescent="0.25">
      <c r="A1896" s="58">
        <v>1492</v>
      </c>
      <c r="B1896" s="58" t="s">
        <v>955</v>
      </c>
      <c r="C1896" s="58" t="s">
        <v>28</v>
      </c>
      <c r="D1896" s="60">
        <v>36987</v>
      </c>
      <c r="E1896" s="58">
        <v>25</v>
      </c>
      <c r="F1896" s="58" t="s">
        <v>1591</v>
      </c>
      <c r="G1896" s="58" t="s">
        <v>15</v>
      </c>
      <c r="H1896" s="58">
        <v>4</v>
      </c>
      <c r="I1896" s="58" t="s">
        <v>1585</v>
      </c>
      <c r="J1896" s="58" t="s">
        <v>1594</v>
      </c>
      <c r="K1896" s="60">
        <v>45453</v>
      </c>
      <c r="L1896" s="58" t="s">
        <v>24</v>
      </c>
      <c r="M1896" s="60">
        <v>45508</v>
      </c>
      <c r="N1896" s="58" t="s">
        <v>1668</v>
      </c>
      <c r="O1896" s="58">
        <v>3400</v>
      </c>
      <c r="P1896" s="58">
        <v>55</v>
      </c>
      <c r="Q1896" s="59" t="s">
        <v>1619</v>
      </c>
      <c r="R1896" s="58">
        <v>2024</v>
      </c>
      <c r="S1896" s="58">
        <v>8</v>
      </c>
    </row>
    <row r="1897" spans="1:19" x14ac:dyDescent="0.25">
      <c r="A1897" s="58">
        <v>2542</v>
      </c>
      <c r="B1897" s="58" t="s">
        <v>718</v>
      </c>
      <c r="C1897" s="58" t="s">
        <v>28</v>
      </c>
      <c r="D1897" s="60">
        <v>35964</v>
      </c>
      <c r="E1897" s="58">
        <v>28</v>
      </c>
      <c r="F1897" s="58" t="s">
        <v>1591</v>
      </c>
      <c r="G1897" s="58" t="s">
        <v>15</v>
      </c>
      <c r="H1897" s="58">
        <v>8</v>
      </c>
      <c r="I1897" s="58" t="s">
        <v>1583</v>
      </c>
      <c r="J1897" s="58" t="s">
        <v>1594</v>
      </c>
      <c r="K1897" s="60">
        <v>45107</v>
      </c>
      <c r="L1897" s="58" t="s">
        <v>24</v>
      </c>
      <c r="M1897" s="60">
        <v>45145</v>
      </c>
      <c r="N1897" s="58" t="s">
        <v>1668</v>
      </c>
      <c r="O1897" s="58">
        <v>3200</v>
      </c>
      <c r="P1897" s="58">
        <v>38</v>
      </c>
      <c r="Q1897" s="59" t="s">
        <v>1619</v>
      </c>
      <c r="R1897" s="58">
        <v>2023</v>
      </c>
      <c r="S1897" s="58">
        <v>8</v>
      </c>
    </row>
    <row r="1898" spans="1:19" x14ac:dyDescent="0.25">
      <c r="A1898" s="58">
        <v>3200</v>
      </c>
      <c r="B1898" s="58" t="s">
        <v>1481</v>
      </c>
      <c r="C1898" s="58" t="s">
        <v>28</v>
      </c>
      <c r="D1898" s="60">
        <v>36288</v>
      </c>
      <c r="E1898" s="58">
        <v>27</v>
      </c>
      <c r="F1898" s="58" t="s">
        <v>1591</v>
      </c>
      <c r="G1898" s="58" t="s">
        <v>19</v>
      </c>
      <c r="H1898" s="58">
        <v>4</v>
      </c>
      <c r="I1898" s="58" t="s">
        <v>1584</v>
      </c>
      <c r="J1898" s="58" t="s">
        <v>1594</v>
      </c>
      <c r="K1898" s="60">
        <v>45119</v>
      </c>
      <c r="L1898" s="58" t="s">
        <v>24</v>
      </c>
      <c r="M1898" s="60">
        <v>45158</v>
      </c>
      <c r="N1898" s="58" t="s">
        <v>1668</v>
      </c>
      <c r="O1898" s="58">
        <v>3700</v>
      </c>
      <c r="P1898" s="58">
        <v>39</v>
      </c>
      <c r="Q1898" s="59" t="s">
        <v>1619</v>
      </c>
      <c r="R1898" s="58">
        <v>2023</v>
      </c>
      <c r="S1898" s="58">
        <v>8</v>
      </c>
    </row>
    <row r="1899" spans="1:19" x14ac:dyDescent="0.25">
      <c r="A1899" s="58">
        <v>3328</v>
      </c>
      <c r="B1899" s="58" t="s">
        <v>1322</v>
      </c>
      <c r="C1899" s="58" t="s">
        <v>28</v>
      </c>
      <c r="D1899" s="60">
        <v>36455</v>
      </c>
      <c r="E1899" s="58">
        <v>26</v>
      </c>
      <c r="F1899" s="58" t="s">
        <v>1591</v>
      </c>
      <c r="G1899" s="58" t="s">
        <v>21</v>
      </c>
      <c r="H1899" s="58">
        <v>12</v>
      </c>
      <c r="I1899" s="58" t="s">
        <v>1585</v>
      </c>
      <c r="J1899" s="58" t="s">
        <v>1594</v>
      </c>
      <c r="K1899" s="60">
        <v>45103</v>
      </c>
      <c r="L1899" s="58" t="s">
        <v>24</v>
      </c>
      <c r="M1899" s="60">
        <v>45150</v>
      </c>
      <c r="N1899" s="58" t="s">
        <v>1668</v>
      </c>
      <c r="O1899" s="58">
        <v>2400</v>
      </c>
      <c r="P1899" s="58">
        <v>47</v>
      </c>
      <c r="Q1899" s="59" t="s">
        <v>1619</v>
      </c>
      <c r="R1899" s="58">
        <v>2023</v>
      </c>
      <c r="S1899" s="58">
        <v>8</v>
      </c>
    </row>
    <row r="1900" spans="1:19" x14ac:dyDescent="0.25">
      <c r="A1900" s="58">
        <v>3753</v>
      </c>
      <c r="B1900" s="58" t="s">
        <v>427</v>
      </c>
      <c r="C1900" s="58" t="s">
        <v>28</v>
      </c>
      <c r="D1900" s="60">
        <v>36318</v>
      </c>
      <c r="E1900" s="58">
        <v>27</v>
      </c>
      <c r="F1900" s="58" t="s">
        <v>1591</v>
      </c>
      <c r="G1900" s="58" t="s">
        <v>15</v>
      </c>
      <c r="H1900" s="58">
        <v>19</v>
      </c>
      <c r="I1900" s="58" t="s">
        <v>1587</v>
      </c>
      <c r="J1900" s="58" t="s">
        <v>1594</v>
      </c>
      <c r="K1900" s="60">
        <v>45114</v>
      </c>
      <c r="L1900" s="58" t="s">
        <v>24</v>
      </c>
      <c r="M1900" s="60">
        <v>45152</v>
      </c>
      <c r="N1900" s="58" t="s">
        <v>1668</v>
      </c>
      <c r="O1900" s="58">
        <v>3800</v>
      </c>
      <c r="P1900" s="58">
        <v>38</v>
      </c>
      <c r="Q1900" s="59" t="s">
        <v>1619</v>
      </c>
      <c r="R1900" s="58">
        <v>2023</v>
      </c>
      <c r="S1900" s="58">
        <v>8</v>
      </c>
    </row>
    <row r="1901" spans="1:19" x14ac:dyDescent="0.25">
      <c r="A1901" s="58">
        <v>3890</v>
      </c>
      <c r="B1901" s="58" t="s">
        <v>862</v>
      </c>
      <c r="C1901" s="58" t="s">
        <v>28</v>
      </c>
      <c r="D1901" s="60">
        <v>35118</v>
      </c>
      <c r="E1901" s="58">
        <v>30</v>
      </c>
      <c r="F1901" s="58" t="s">
        <v>1591</v>
      </c>
      <c r="G1901" s="58" t="s">
        <v>21</v>
      </c>
      <c r="H1901" s="58">
        <v>4</v>
      </c>
      <c r="I1901" s="58" t="s">
        <v>1576</v>
      </c>
      <c r="J1901" s="58" t="s">
        <v>1594</v>
      </c>
      <c r="K1901" s="60">
        <v>45458</v>
      </c>
      <c r="L1901" s="58" t="s">
        <v>24</v>
      </c>
      <c r="M1901" s="60">
        <v>45515</v>
      </c>
      <c r="N1901" s="58" t="s">
        <v>1668</v>
      </c>
      <c r="O1901" s="58">
        <v>3400</v>
      </c>
      <c r="P1901" s="58">
        <v>57</v>
      </c>
      <c r="Q1901" s="59" t="s">
        <v>1619</v>
      </c>
      <c r="R1901" s="58">
        <v>2024</v>
      </c>
      <c r="S1901" s="58">
        <v>8</v>
      </c>
    </row>
    <row r="1902" spans="1:19" x14ac:dyDescent="0.25">
      <c r="A1902" s="58">
        <v>3990</v>
      </c>
      <c r="B1902" s="58" t="s">
        <v>437</v>
      </c>
      <c r="C1902" s="58" t="s">
        <v>28</v>
      </c>
      <c r="D1902" s="60">
        <v>37750</v>
      </c>
      <c r="E1902" s="58">
        <v>23</v>
      </c>
      <c r="F1902" s="58" t="s">
        <v>1591</v>
      </c>
      <c r="G1902" s="58" t="s">
        <v>18</v>
      </c>
      <c r="H1902" s="58">
        <v>17</v>
      </c>
      <c r="I1902" s="58" t="s">
        <v>1576</v>
      </c>
      <c r="J1902" s="58" t="s">
        <v>1594</v>
      </c>
      <c r="K1902" s="60">
        <v>45470</v>
      </c>
      <c r="L1902" s="58" t="s">
        <v>24</v>
      </c>
      <c r="M1902" s="60">
        <v>45525</v>
      </c>
      <c r="N1902" s="58" t="s">
        <v>1668</v>
      </c>
      <c r="O1902" s="58">
        <v>3000</v>
      </c>
      <c r="P1902" s="58">
        <v>55</v>
      </c>
      <c r="Q1902" s="59" t="s">
        <v>1619</v>
      </c>
      <c r="R1902" s="58">
        <v>2024</v>
      </c>
      <c r="S1902" s="58">
        <v>8</v>
      </c>
    </row>
    <row r="1903" spans="1:19" x14ac:dyDescent="0.25">
      <c r="A1903" s="58">
        <v>1438</v>
      </c>
      <c r="B1903" s="58" t="s">
        <v>678</v>
      </c>
      <c r="C1903" s="58" t="s">
        <v>28</v>
      </c>
      <c r="D1903" s="60">
        <v>27808</v>
      </c>
      <c r="E1903" s="58">
        <v>50</v>
      </c>
      <c r="F1903" s="58" t="s">
        <v>31</v>
      </c>
      <c r="G1903" s="58" t="s">
        <v>18</v>
      </c>
      <c r="H1903" s="58">
        <v>6</v>
      </c>
      <c r="I1903" s="58" t="s">
        <v>1587</v>
      </c>
      <c r="J1903" s="58" t="s">
        <v>1594</v>
      </c>
      <c r="K1903" s="60">
        <v>45469</v>
      </c>
      <c r="L1903" s="58" t="s">
        <v>24</v>
      </c>
      <c r="M1903" s="60">
        <v>45508</v>
      </c>
      <c r="N1903" s="58" t="s">
        <v>1668</v>
      </c>
      <c r="O1903" s="58">
        <v>2100</v>
      </c>
      <c r="P1903" s="58">
        <v>39</v>
      </c>
      <c r="Q1903" s="59" t="s">
        <v>1619</v>
      </c>
      <c r="R1903" s="58">
        <v>2024</v>
      </c>
      <c r="S1903" s="58">
        <v>8</v>
      </c>
    </row>
    <row r="1904" spans="1:19" x14ac:dyDescent="0.25">
      <c r="A1904" s="58">
        <v>1577</v>
      </c>
      <c r="B1904" s="58" t="s">
        <v>1064</v>
      </c>
      <c r="C1904" s="58" t="s">
        <v>28</v>
      </c>
      <c r="D1904" s="60">
        <v>29110</v>
      </c>
      <c r="E1904" s="58">
        <v>46</v>
      </c>
      <c r="F1904" s="58" t="s">
        <v>31</v>
      </c>
      <c r="G1904" s="58" t="s">
        <v>18</v>
      </c>
      <c r="H1904" s="58">
        <v>14</v>
      </c>
      <c r="I1904" s="58" t="s">
        <v>1590</v>
      </c>
      <c r="J1904" s="58" t="s">
        <v>1594</v>
      </c>
      <c r="K1904" s="60">
        <v>45107</v>
      </c>
      <c r="L1904" s="58" t="s">
        <v>24</v>
      </c>
      <c r="M1904" s="60">
        <v>45167</v>
      </c>
      <c r="N1904" s="58" t="s">
        <v>1668</v>
      </c>
      <c r="O1904" s="58">
        <v>3200</v>
      </c>
      <c r="P1904" s="58">
        <v>60</v>
      </c>
      <c r="Q1904" s="59" t="s">
        <v>1619</v>
      </c>
      <c r="R1904" s="58">
        <v>2023</v>
      </c>
      <c r="S1904" s="58">
        <v>8</v>
      </c>
    </row>
    <row r="1905" spans="1:19" x14ac:dyDescent="0.25">
      <c r="A1905" s="58">
        <v>1587</v>
      </c>
      <c r="B1905" s="58" t="s">
        <v>1200</v>
      </c>
      <c r="C1905" s="58" t="s">
        <v>28</v>
      </c>
      <c r="D1905" s="60">
        <v>30979</v>
      </c>
      <c r="E1905" s="58">
        <v>41</v>
      </c>
      <c r="F1905" s="58" t="s">
        <v>31</v>
      </c>
      <c r="G1905" s="58" t="s">
        <v>18</v>
      </c>
      <c r="H1905" s="58">
        <v>16</v>
      </c>
      <c r="I1905" s="58" t="s">
        <v>1584</v>
      </c>
      <c r="J1905" s="58" t="s">
        <v>1594</v>
      </c>
      <c r="K1905" s="60">
        <v>45094</v>
      </c>
      <c r="L1905" s="58" t="s">
        <v>24</v>
      </c>
      <c r="M1905" s="60">
        <v>45146</v>
      </c>
      <c r="N1905" s="58" t="s">
        <v>1668</v>
      </c>
      <c r="O1905" s="58">
        <v>3500</v>
      </c>
      <c r="P1905" s="58">
        <v>52</v>
      </c>
      <c r="Q1905" s="59" t="s">
        <v>1619</v>
      </c>
      <c r="R1905" s="58">
        <v>2023</v>
      </c>
      <c r="S1905" s="58">
        <v>8</v>
      </c>
    </row>
    <row r="1906" spans="1:19" x14ac:dyDescent="0.25">
      <c r="A1906" s="58">
        <v>1650</v>
      </c>
      <c r="B1906" s="58" t="s">
        <v>675</v>
      </c>
      <c r="C1906" s="58" t="s">
        <v>28</v>
      </c>
      <c r="D1906" s="60">
        <v>30175</v>
      </c>
      <c r="E1906" s="58">
        <v>44</v>
      </c>
      <c r="F1906" s="58" t="s">
        <v>31</v>
      </c>
      <c r="G1906" s="58" t="s">
        <v>21</v>
      </c>
      <c r="H1906" s="58">
        <v>14</v>
      </c>
      <c r="I1906" s="58" t="s">
        <v>1575</v>
      </c>
      <c r="J1906" s="58" t="s">
        <v>1594</v>
      </c>
      <c r="K1906" s="60">
        <v>45100</v>
      </c>
      <c r="L1906" s="58" t="s">
        <v>24</v>
      </c>
      <c r="M1906" s="60">
        <v>45145</v>
      </c>
      <c r="N1906" s="58" t="s">
        <v>1668</v>
      </c>
      <c r="O1906" s="58">
        <v>2100</v>
      </c>
      <c r="P1906" s="58">
        <v>45</v>
      </c>
      <c r="Q1906" s="59" t="s">
        <v>1619</v>
      </c>
      <c r="R1906" s="58">
        <v>2023</v>
      </c>
      <c r="S1906" s="58">
        <v>8</v>
      </c>
    </row>
    <row r="1907" spans="1:19" x14ac:dyDescent="0.25">
      <c r="A1907" s="58">
        <v>2139</v>
      </c>
      <c r="B1907" s="58" t="s">
        <v>1078</v>
      </c>
      <c r="C1907" s="58" t="s">
        <v>28</v>
      </c>
      <c r="D1907" s="60">
        <v>30124</v>
      </c>
      <c r="E1907" s="58">
        <v>44</v>
      </c>
      <c r="F1907" s="58" t="s">
        <v>31</v>
      </c>
      <c r="G1907" s="58" t="s">
        <v>21</v>
      </c>
      <c r="H1907" s="58">
        <v>6</v>
      </c>
      <c r="I1907" s="58" t="s">
        <v>1588</v>
      </c>
      <c r="J1907" s="58" t="s">
        <v>1594</v>
      </c>
      <c r="K1907" s="60">
        <v>45485</v>
      </c>
      <c r="L1907" s="58" t="s">
        <v>24</v>
      </c>
      <c r="M1907" s="60">
        <v>45531</v>
      </c>
      <c r="N1907" s="58" t="s">
        <v>1668</v>
      </c>
      <c r="O1907" s="58">
        <v>3500</v>
      </c>
      <c r="P1907" s="58">
        <v>46</v>
      </c>
      <c r="Q1907" s="59" t="s">
        <v>1619</v>
      </c>
      <c r="R1907" s="58">
        <v>2024</v>
      </c>
      <c r="S1907" s="58">
        <v>8</v>
      </c>
    </row>
    <row r="1908" spans="1:19" x14ac:dyDescent="0.25">
      <c r="A1908" s="58">
        <v>2189</v>
      </c>
      <c r="B1908" s="58" t="s">
        <v>1319</v>
      </c>
      <c r="C1908" s="58" t="s">
        <v>28</v>
      </c>
      <c r="D1908" s="60">
        <v>28020</v>
      </c>
      <c r="E1908" s="58">
        <v>49</v>
      </c>
      <c r="F1908" s="58" t="s">
        <v>31</v>
      </c>
      <c r="G1908" s="58" t="s">
        <v>15</v>
      </c>
      <c r="H1908" s="58">
        <v>9</v>
      </c>
      <c r="I1908" s="58" t="s">
        <v>1576</v>
      </c>
      <c r="J1908" s="58" t="s">
        <v>1594</v>
      </c>
      <c r="K1908" s="60">
        <v>45482</v>
      </c>
      <c r="L1908" s="58" t="s">
        <v>24</v>
      </c>
      <c r="M1908" s="60">
        <v>45512</v>
      </c>
      <c r="N1908" s="58" t="s">
        <v>1668</v>
      </c>
      <c r="O1908" s="58">
        <v>2500</v>
      </c>
      <c r="P1908" s="58">
        <v>30</v>
      </c>
      <c r="Q1908" s="59" t="s">
        <v>1619</v>
      </c>
      <c r="R1908" s="58">
        <v>2024</v>
      </c>
      <c r="S1908" s="58">
        <v>8</v>
      </c>
    </row>
    <row r="1909" spans="1:19" x14ac:dyDescent="0.25">
      <c r="A1909" s="58">
        <v>2436</v>
      </c>
      <c r="B1909" s="58" t="s">
        <v>199</v>
      </c>
      <c r="C1909" s="58" t="s">
        <v>28</v>
      </c>
      <c r="D1909" s="60">
        <v>29783</v>
      </c>
      <c r="E1909" s="58">
        <v>45</v>
      </c>
      <c r="F1909" s="58" t="s">
        <v>31</v>
      </c>
      <c r="G1909" s="58" t="s">
        <v>21</v>
      </c>
      <c r="H1909" s="58">
        <v>8</v>
      </c>
      <c r="I1909" s="58" t="s">
        <v>1576</v>
      </c>
      <c r="J1909" s="58" t="s">
        <v>1594</v>
      </c>
      <c r="K1909" s="60">
        <v>45491</v>
      </c>
      <c r="L1909" s="58" t="s">
        <v>24</v>
      </c>
      <c r="M1909" s="60">
        <v>45525</v>
      </c>
      <c r="N1909" s="58" t="s">
        <v>1668</v>
      </c>
      <c r="O1909" s="58">
        <v>3100</v>
      </c>
      <c r="P1909" s="58">
        <v>34</v>
      </c>
      <c r="Q1909" s="59" t="s">
        <v>1619</v>
      </c>
      <c r="R1909" s="58">
        <v>2024</v>
      </c>
      <c r="S1909" s="58">
        <v>8</v>
      </c>
    </row>
    <row r="1910" spans="1:19" x14ac:dyDescent="0.25">
      <c r="A1910" s="58">
        <v>2590</v>
      </c>
      <c r="B1910" s="58" t="s">
        <v>1332</v>
      </c>
      <c r="C1910" s="58" t="s">
        <v>28</v>
      </c>
      <c r="D1910" s="60">
        <v>30483</v>
      </c>
      <c r="E1910" s="58">
        <v>43</v>
      </c>
      <c r="F1910" s="58" t="s">
        <v>31</v>
      </c>
      <c r="G1910" s="58" t="s">
        <v>19</v>
      </c>
      <c r="H1910" s="58">
        <v>17</v>
      </c>
      <c r="I1910" s="58" t="s">
        <v>1584</v>
      </c>
      <c r="J1910" s="58" t="s">
        <v>1594</v>
      </c>
      <c r="K1910" s="60">
        <v>45487</v>
      </c>
      <c r="L1910" s="58" t="s">
        <v>24</v>
      </c>
      <c r="M1910" s="60">
        <v>45533</v>
      </c>
      <c r="N1910" s="58" t="s">
        <v>1668</v>
      </c>
      <c r="O1910" s="58">
        <v>2100</v>
      </c>
      <c r="P1910" s="58">
        <v>46</v>
      </c>
      <c r="Q1910" s="59" t="s">
        <v>1619</v>
      </c>
      <c r="R1910" s="58">
        <v>2024</v>
      </c>
      <c r="S1910" s="58">
        <v>8</v>
      </c>
    </row>
    <row r="1911" spans="1:19" x14ac:dyDescent="0.25">
      <c r="A1911" s="58">
        <v>2866</v>
      </c>
      <c r="B1911" s="58" t="s">
        <v>703</v>
      </c>
      <c r="C1911" s="58" t="s">
        <v>28</v>
      </c>
      <c r="D1911" s="60">
        <v>30940</v>
      </c>
      <c r="E1911" s="58">
        <v>41</v>
      </c>
      <c r="F1911" s="58" t="s">
        <v>31</v>
      </c>
      <c r="G1911" s="58" t="s">
        <v>19</v>
      </c>
      <c r="H1911" s="58">
        <v>19</v>
      </c>
      <c r="I1911" s="58" t="s">
        <v>1576</v>
      </c>
      <c r="J1911" s="58" t="s">
        <v>1594</v>
      </c>
      <c r="K1911" s="60">
        <v>45105</v>
      </c>
      <c r="L1911" s="58" t="s">
        <v>24</v>
      </c>
      <c r="M1911" s="60">
        <v>45148</v>
      </c>
      <c r="N1911" s="58" t="s">
        <v>1668</v>
      </c>
      <c r="O1911" s="58">
        <v>2200</v>
      </c>
      <c r="P1911" s="58">
        <v>43</v>
      </c>
      <c r="Q1911" s="59" t="s">
        <v>1619</v>
      </c>
      <c r="R1911" s="58">
        <v>2023</v>
      </c>
      <c r="S1911" s="58">
        <v>8</v>
      </c>
    </row>
    <row r="1912" spans="1:19" x14ac:dyDescent="0.25">
      <c r="A1912" s="58">
        <v>2911</v>
      </c>
      <c r="B1912" s="58" t="s">
        <v>102</v>
      </c>
      <c r="C1912" s="58" t="s">
        <v>28</v>
      </c>
      <c r="D1912" s="60">
        <v>28482</v>
      </c>
      <c r="E1912" s="58">
        <v>48</v>
      </c>
      <c r="F1912" s="58" t="s">
        <v>31</v>
      </c>
      <c r="G1912" s="58" t="s">
        <v>15</v>
      </c>
      <c r="H1912" s="58">
        <v>2</v>
      </c>
      <c r="I1912" s="58" t="s">
        <v>1584</v>
      </c>
      <c r="J1912" s="58" t="s">
        <v>1594</v>
      </c>
      <c r="K1912" s="60">
        <v>45467</v>
      </c>
      <c r="L1912" s="58" t="s">
        <v>24</v>
      </c>
      <c r="M1912" s="60">
        <v>45513</v>
      </c>
      <c r="N1912" s="58" t="s">
        <v>1668</v>
      </c>
      <c r="O1912" s="58">
        <v>3500</v>
      </c>
      <c r="P1912" s="58">
        <v>46</v>
      </c>
      <c r="Q1912" s="59" t="s">
        <v>1619</v>
      </c>
      <c r="R1912" s="58">
        <v>2024</v>
      </c>
      <c r="S1912" s="58">
        <v>8</v>
      </c>
    </row>
    <row r="1913" spans="1:19" x14ac:dyDescent="0.25">
      <c r="A1913" s="58">
        <v>2936</v>
      </c>
      <c r="B1913" s="58" t="s">
        <v>731</v>
      </c>
      <c r="C1913" s="58" t="s">
        <v>28</v>
      </c>
      <c r="D1913" s="60">
        <v>29398</v>
      </c>
      <c r="E1913" s="58">
        <v>46</v>
      </c>
      <c r="F1913" s="58" t="s">
        <v>31</v>
      </c>
      <c r="G1913" s="58" t="s">
        <v>19</v>
      </c>
      <c r="H1913" s="58">
        <v>1</v>
      </c>
      <c r="I1913" s="58" t="s">
        <v>1585</v>
      </c>
      <c r="J1913" s="58" t="s">
        <v>1594</v>
      </c>
      <c r="K1913" s="60">
        <v>45106</v>
      </c>
      <c r="L1913" s="58" t="s">
        <v>24</v>
      </c>
      <c r="M1913" s="60">
        <v>45160</v>
      </c>
      <c r="N1913" s="58" t="s">
        <v>1668</v>
      </c>
      <c r="O1913" s="58">
        <v>2900</v>
      </c>
      <c r="P1913" s="58">
        <v>54</v>
      </c>
      <c r="Q1913" s="59" t="s">
        <v>1619</v>
      </c>
      <c r="R1913" s="58">
        <v>2023</v>
      </c>
      <c r="S1913" s="58">
        <v>8</v>
      </c>
    </row>
    <row r="1914" spans="1:19" x14ac:dyDescent="0.25">
      <c r="A1914" s="58">
        <v>3654</v>
      </c>
      <c r="B1914" s="58" t="s">
        <v>85</v>
      </c>
      <c r="C1914" s="58" t="s">
        <v>28</v>
      </c>
      <c r="D1914" s="60">
        <v>30509</v>
      </c>
      <c r="E1914" s="58">
        <v>43</v>
      </c>
      <c r="F1914" s="58" t="s">
        <v>31</v>
      </c>
      <c r="G1914" s="58" t="s">
        <v>19</v>
      </c>
      <c r="H1914" s="58">
        <v>15</v>
      </c>
      <c r="I1914" s="58" t="s">
        <v>1583</v>
      </c>
      <c r="J1914" s="58" t="s">
        <v>1594</v>
      </c>
      <c r="K1914" s="60">
        <v>45108</v>
      </c>
      <c r="L1914" s="58" t="s">
        <v>24</v>
      </c>
      <c r="M1914" s="60">
        <v>45159</v>
      </c>
      <c r="N1914" s="58" t="s">
        <v>1668</v>
      </c>
      <c r="O1914" s="58">
        <v>3200</v>
      </c>
      <c r="P1914" s="58">
        <v>51</v>
      </c>
      <c r="Q1914" s="59" t="s">
        <v>1619</v>
      </c>
      <c r="R1914" s="58">
        <v>2023</v>
      </c>
      <c r="S1914" s="58">
        <v>8</v>
      </c>
    </row>
    <row r="1915" spans="1:19" x14ac:dyDescent="0.25">
      <c r="A1915" s="58">
        <v>3992</v>
      </c>
      <c r="B1915" s="58" t="s">
        <v>1123</v>
      </c>
      <c r="C1915" s="58" t="s">
        <v>28</v>
      </c>
      <c r="D1915" s="60">
        <v>31072</v>
      </c>
      <c r="E1915" s="58">
        <v>41</v>
      </c>
      <c r="F1915" s="58" t="s">
        <v>31</v>
      </c>
      <c r="G1915" s="58" t="s">
        <v>18</v>
      </c>
      <c r="H1915" s="58">
        <v>19</v>
      </c>
      <c r="I1915" s="58" t="s">
        <v>1579</v>
      </c>
      <c r="J1915" s="58" t="s">
        <v>1594</v>
      </c>
      <c r="K1915" s="60">
        <v>45112</v>
      </c>
      <c r="L1915" s="58" t="s">
        <v>24</v>
      </c>
      <c r="M1915" s="60">
        <v>45158</v>
      </c>
      <c r="N1915" s="58" t="s">
        <v>1668</v>
      </c>
      <c r="O1915" s="58">
        <v>2200</v>
      </c>
      <c r="P1915" s="58">
        <v>46</v>
      </c>
      <c r="Q1915" s="59" t="s">
        <v>1619</v>
      </c>
      <c r="R1915" s="58">
        <v>2023</v>
      </c>
      <c r="S1915" s="58">
        <v>8</v>
      </c>
    </row>
    <row r="1916" spans="1:19" x14ac:dyDescent="0.25">
      <c r="A1916" s="58">
        <v>1354</v>
      </c>
      <c r="B1916" s="58" t="s">
        <v>73</v>
      </c>
      <c r="C1916" s="58" t="s">
        <v>28</v>
      </c>
      <c r="D1916" s="60">
        <v>35120</v>
      </c>
      <c r="E1916" s="58">
        <v>30</v>
      </c>
      <c r="F1916" s="58" t="s">
        <v>1591</v>
      </c>
      <c r="G1916" s="58" t="s">
        <v>15</v>
      </c>
      <c r="H1916" s="58">
        <v>12</v>
      </c>
      <c r="I1916" s="58" t="s">
        <v>1588</v>
      </c>
      <c r="J1916" s="58" t="s">
        <v>1594</v>
      </c>
      <c r="K1916" s="60">
        <v>45114</v>
      </c>
      <c r="L1916" s="58" t="s">
        <v>27</v>
      </c>
      <c r="M1916" s="60">
        <v>45162</v>
      </c>
      <c r="N1916" s="58" t="s">
        <v>1668</v>
      </c>
      <c r="O1916" s="58">
        <v>2500</v>
      </c>
      <c r="P1916" s="58">
        <v>48</v>
      </c>
      <c r="Q1916" s="59" t="s">
        <v>1619</v>
      </c>
      <c r="R1916" s="58">
        <v>2023</v>
      </c>
      <c r="S1916" s="58">
        <v>8</v>
      </c>
    </row>
    <row r="1917" spans="1:19" x14ac:dyDescent="0.25">
      <c r="A1917" s="58">
        <v>1548</v>
      </c>
      <c r="B1917" s="58" t="s">
        <v>786</v>
      </c>
      <c r="C1917" s="58" t="s">
        <v>28</v>
      </c>
      <c r="D1917" s="60">
        <v>35178</v>
      </c>
      <c r="E1917" s="58">
        <v>30</v>
      </c>
      <c r="F1917" s="58" t="s">
        <v>1591</v>
      </c>
      <c r="G1917" s="58" t="s">
        <v>15</v>
      </c>
      <c r="H1917" s="58">
        <v>18</v>
      </c>
      <c r="I1917" s="58" t="s">
        <v>1589</v>
      </c>
      <c r="J1917" s="58" t="s">
        <v>1594</v>
      </c>
      <c r="K1917" s="60">
        <v>45096</v>
      </c>
      <c r="L1917" s="58" t="s">
        <v>27</v>
      </c>
      <c r="M1917" s="60">
        <v>45145</v>
      </c>
      <c r="N1917" s="58" t="s">
        <v>1668</v>
      </c>
      <c r="O1917" s="58">
        <v>2900</v>
      </c>
      <c r="P1917" s="58">
        <v>49</v>
      </c>
      <c r="Q1917" s="59" t="s">
        <v>1619</v>
      </c>
      <c r="R1917" s="58">
        <v>2023</v>
      </c>
      <c r="S1917" s="58">
        <v>8</v>
      </c>
    </row>
    <row r="1918" spans="1:19" x14ac:dyDescent="0.25">
      <c r="A1918" s="58">
        <v>1597</v>
      </c>
      <c r="B1918" s="58" t="s">
        <v>787</v>
      </c>
      <c r="C1918" s="58" t="s">
        <v>28</v>
      </c>
      <c r="D1918" s="60">
        <v>35338</v>
      </c>
      <c r="E1918" s="58">
        <v>29</v>
      </c>
      <c r="F1918" s="58" t="s">
        <v>1591</v>
      </c>
      <c r="G1918" s="58" t="s">
        <v>21</v>
      </c>
      <c r="H1918" s="58">
        <v>2</v>
      </c>
      <c r="I1918" s="58" t="s">
        <v>1589</v>
      </c>
      <c r="J1918" s="58" t="s">
        <v>1594</v>
      </c>
      <c r="K1918" s="60">
        <v>45088</v>
      </c>
      <c r="L1918" s="58" t="s">
        <v>27</v>
      </c>
      <c r="M1918" s="60">
        <v>45140</v>
      </c>
      <c r="N1918" s="58" t="s">
        <v>1668</v>
      </c>
      <c r="O1918" s="58">
        <v>3400</v>
      </c>
      <c r="P1918" s="58">
        <v>52</v>
      </c>
      <c r="Q1918" s="59" t="s">
        <v>1619</v>
      </c>
      <c r="R1918" s="58">
        <v>2023</v>
      </c>
      <c r="S1918" s="58">
        <v>8</v>
      </c>
    </row>
    <row r="1919" spans="1:19" x14ac:dyDescent="0.25">
      <c r="A1919" s="58">
        <v>1740</v>
      </c>
      <c r="B1919" s="58" t="s">
        <v>566</v>
      </c>
      <c r="C1919" s="58" t="s">
        <v>28</v>
      </c>
      <c r="D1919" s="60">
        <v>38222</v>
      </c>
      <c r="E1919" s="58">
        <v>21</v>
      </c>
      <c r="F1919" s="58" t="s">
        <v>1591</v>
      </c>
      <c r="G1919" s="58" t="s">
        <v>19</v>
      </c>
      <c r="H1919" s="58">
        <v>7</v>
      </c>
      <c r="I1919" s="58" t="s">
        <v>1590</v>
      </c>
      <c r="J1919" s="58" t="s">
        <v>1594</v>
      </c>
      <c r="K1919" s="60">
        <v>45087</v>
      </c>
      <c r="L1919" s="58" t="s">
        <v>27</v>
      </c>
      <c r="M1919" s="60">
        <v>45145</v>
      </c>
      <c r="N1919" s="58" t="s">
        <v>1668</v>
      </c>
      <c r="O1919" s="58">
        <v>2500</v>
      </c>
      <c r="P1919" s="58">
        <v>58</v>
      </c>
      <c r="Q1919" s="59" t="s">
        <v>1619</v>
      </c>
      <c r="R1919" s="58">
        <v>2023</v>
      </c>
      <c r="S1919" s="58">
        <v>8</v>
      </c>
    </row>
    <row r="1920" spans="1:19" x14ac:dyDescent="0.25">
      <c r="A1920" s="58">
        <v>2216</v>
      </c>
      <c r="B1920" s="58" t="s">
        <v>807</v>
      </c>
      <c r="C1920" s="58" t="s">
        <v>28</v>
      </c>
      <c r="D1920" s="60">
        <v>37322</v>
      </c>
      <c r="E1920" s="58">
        <v>24</v>
      </c>
      <c r="F1920" s="58" t="s">
        <v>1591</v>
      </c>
      <c r="G1920" s="58" t="s">
        <v>15</v>
      </c>
      <c r="H1920" s="58">
        <v>18</v>
      </c>
      <c r="I1920" s="58" t="s">
        <v>1580</v>
      </c>
      <c r="J1920" s="58" t="s">
        <v>1594</v>
      </c>
      <c r="K1920" s="60">
        <v>45100</v>
      </c>
      <c r="L1920" s="58" t="s">
        <v>27</v>
      </c>
      <c r="M1920" s="60">
        <v>45152</v>
      </c>
      <c r="N1920" s="58" t="s">
        <v>1668</v>
      </c>
      <c r="O1920" s="58">
        <v>2900</v>
      </c>
      <c r="P1920" s="58">
        <v>52</v>
      </c>
      <c r="Q1920" s="59" t="s">
        <v>1619</v>
      </c>
      <c r="R1920" s="58">
        <v>2023</v>
      </c>
      <c r="S1920" s="58">
        <v>8</v>
      </c>
    </row>
    <row r="1921" spans="1:19" x14ac:dyDescent="0.25">
      <c r="A1921" s="58">
        <v>2465</v>
      </c>
      <c r="B1921" s="58" t="s">
        <v>520</v>
      </c>
      <c r="C1921" s="58" t="s">
        <v>28</v>
      </c>
      <c r="D1921" s="60">
        <v>37615</v>
      </c>
      <c r="E1921" s="58">
        <v>23</v>
      </c>
      <c r="F1921" s="58" t="s">
        <v>1591</v>
      </c>
      <c r="G1921" s="58" t="s">
        <v>18</v>
      </c>
      <c r="H1921" s="58">
        <v>14</v>
      </c>
      <c r="I1921" s="58" t="s">
        <v>1584</v>
      </c>
      <c r="J1921" s="58" t="s">
        <v>1594</v>
      </c>
      <c r="K1921" s="60">
        <v>45469</v>
      </c>
      <c r="L1921" s="58" t="s">
        <v>27</v>
      </c>
      <c r="M1921" s="60">
        <v>45516</v>
      </c>
      <c r="N1921" s="58" t="s">
        <v>1668</v>
      </c>
      <c r="O1921" s="58">
        <v>2900</v>
      </c>
      <c r="P1921" s="58">
        <v>47</v>
      </c>
      <c r="Q1921" s="59" t="s">
        <v>1619</v>
      </c>
      <c r="R1921" s="58">
        <v>2024</v>
      </c>
      <c r="S1921" s="58">
        <v>8</v>
      </c>
    </row>
    <row r="1922" spans="1:19" x14ac:dyDescent="0.25">
      <c r="A1922" s="58">
        <v>2657</v>
      </c>
      <c r="B1922" s="58" t="s">
        <v>826</v>
      </c>
      <c r="C1922" s="58" t="s">
        <v>28</v>
      </c>
      <c r="D1922" s="60">
        <v>36200</v>
      </c>
      <c r="E1922" s="58">
        <v>27</v>
      </c>
      <c r="F1922" s="58" t="s">
        <v>1591</v>
      </c>
      <c r="G1922" s="58" t="s">
        <v>21</v>
      </c>
      <c r="H1922" s="58">
        <v>1</v>
      </c>
      <c r="I1922" s="58" t="s">
        <v>1583</v>
      </c>
      <c r="J1922" s="58" t="s">
        <v>1594</v>
      </c>
      <c r="K1922" s="60">
        <v>45099</v>
      </c>
      <c r="L1922" s="58" t="s">
        <v>27</v>
      </c>
      <c r="M1922" s="60">
        <v>45139</v>
      </c>
      <c r="N1922" s="58" t="s">
        <v>1668</v>
      </c>
      <c r="O1922" s="58">
        <v>3900</v>
      </c>
      <c r="P1922" s="58">
        <v>40</v>
      </c>
      <c r="Q1922" s="59" t="s">
        <v>1619</v>
      </c>
      <c r="R1922" s="58">
        <v>2023</v>
      </c>
      <c r="S1922" s="58">
        <v>8</v>
      </c>
    </row>
    <row r="1923" spans="1:19" x14ac:dyDescent="0.25">
      <c r="A1923" s="58">
        <v>3162</v>
      </c>
      <c r="B1923" s="58" t="s">
        <v>631</v>
      </c>
      <c r="C1923" s="58" t="s">
        <v>28</v>
      </c>
      <c r="D1923" s="60">
        <v>37168</v>
      </c>
      <c r="E1923" s="58">
        <v>24</v>
      </c>
      <c r="F1923" s="58" t="s">
        <v>1591</v>
      </c>
      <c r="G1923" s="58" t="s">
        <v>18</v>
      </c>
      <c r="H1923" s="58">
        <v>10</v>
      </c>
      <c r="I1923" s="58" t="s">
        <v>1577</v>
      </c>
      <c r="J1923" s="58" t="s">
        <v>1594</v>
      </c>
      <c r="K1923" s="60">
        <v>45105</v>
      </c>
      <c r="L1923" s="58" t="s">
        <v>27</v>
      </c>
      <c r="M1923" s="60">
        <v>45149</v>
      </c>
      <c r="N1923" s="58" t="s">
        <v>1668</v>
      </c>
      <c r="O1923" s="58">
        <v>2100</v>
      </c>
      <c r="P1923" s="58">
        <v>44</v>
      </c>
      <c r="Q1923" s="59" t="s">
        <v>1619</v>
      </c>
      <c r="R1923" s="58">
        <v>2023</v>
      </c>
      <c r="S1923" s="58">
        <v>8</v>
      </c>
    </row>
    <row r="1924" spans="1:19" x14ac:dyDescent="0.25">
      <c r="A1924" s="58">
        <v>3758</v>
      </c>
      <c r="B1924" s="58" t="s">
        <v>871</v>
      </c>
      <c r="C1924" s="58" t="s">
        <v>28</v>
      </c>
      <c r="D1924" s="60">
        <v>37601</v>
      </c>
      <c r="E1924" s="58">
        <v>23</v>
      </c>
      <c r="F1924" s="58" t="s">
        <v>1591</v>
      </c>
      <c r="G1924" s="58" t="s">
        <v>18</v>
      </c>
      <c r="H1924" s="58">
        <v>20</v>
      </c>
      <c r="I1924" s="58" t="s">
        <v>1578</v>
      </c>
      <c r="J1924" s="58" t="s">
        <v>1594</v>
      </c>
      <c r="K1924" s="60">
        <v>45492</v>
      </c>
      <c r="L1924" s="58" t="s">
        <v>27</v>
      </c>
      <c r="M1924" s="60">
        <v>45535</v>
      </c>
      <c r="N1924" s="58" t="s">
        <v>1668</v>
      </c>
      <c r="O1924" s="58">
        <v>3700</v>
      </c>
      <c r="P1924" s="58">
        <v>43</v>
      </c>
      <c r="Q1924" s="59" t="s">
        <v>1619</v>
      </c>
      <c r="R1924" s="58">
        <v>2024</v>
      </c>
      <c r="S1924" s="58">
        <v>8</v>
      </c>
    </row>
    <row r="1925" spans="1:19" x14ac:dyDescent="0.25">
      <c r="A1925" s="58">
        <v>1390</v>
      </c>
      <c r="B1925" s="58" t="s">
        <v>555</v>
      </c>
      <c r="C1925" s="58" t="s">
        <v>28</v>
      </c>
      <c r="D1925" s="60">
        <v>29124</v>
      </c>
      <c r="E1925" s="58">
        <v>46</v>
      </c>
      <c r="F1925" s="58" t="s">
        <v>31</v>
      </c>
      <c r="G1925" s="58" t="s">
        <v>15</v>
      </c>
      <c r="H1925" s="58">
        <v>19</v>
      </c>
      <c r="I1925" s="58" t="s">
        <v>1589</v>
      </c>
      <c r="J1925" s="58" t="s">
        <v>1594</v>
      </c>
      <c r="K1925" s="60">
        <v>45496</v>
      </c>
      <c r="L1925" s="58" t="s">
        <v>27</v>
      </c>
      <c r="M1925" s="60">
        <v>45531</v>
      </c>
      <c r="N1925" s="58" t="s">
        <v>1668</v>
      </c>
      <c r="O1925" s="58">
        <v>2900</v>
      </c>
      <c r="P1925" s="58">
        <v>35</v>
      </c>
      <c r="Q1925" s="59" t="s">
        <v>1619</v>
      </c>
      <c r="R1925" s="58">
        <v>2024</v>
      </c>
      <c r="S1925" s="58">
        <v>8</v>
      </c>
    </row>
    <row r="1926" spans="1:19" x14ac:dyDescent="0.25">
      <c r="A1926" s="58">
        <v>1653</v>
      </c>
      <c r="B1926" s="58" t="s">
        <v>562</v>
      </c>
      <c r="C1926" s="58" t="s">
        <v>28</v>
      </c>
      <c r="D1926" s="60">
        <v>27590</v>
      </c>
      <c r="E1926" s="58">
        <v>51</v>
      </c>
      <c r="F1926" s="58" t="s">
        <v>31</v>
      </c>
      <c r="G1926" s="58" t="s">
        <v>21</v>
      </c>
      <c r="H1926" s="58">
        <v>10</v>
      </c>
      <c r="I1926" s="58" t="s">
        <v>1584</v>
      </c>
      <c r="J1926" s="58" t="s">
        <v>1594</v>
      </c>
      <c r="K1926" s="60">
        <v>45104</v>
      </c>
      <c r="L1926" s="58" t="s">
        <v>27</v>
      </c>
      <c r="M1926" s="60">
        <v>45139</v>
      </c>
      <c r="N1926" s="58" t="s">
        <v>1668</v>
      </c>
      <c r="O1926" s="58">
        <v>3700</v>
      </c>
      <c r="P1926" s="58">
        <v>35</v>
      </c>
      <c r="Q1926" s="59" t="s">
        <v>1619</v>
      </c>
      <c r="R1926" s="58">
        <v>2023</v>
      </c>
      <c r="S1926" s="58">
        <v>8</v>
      </c>
    </row>
    <row r="1927" spans="1:19" x14ac:dyDescent="0.25">
      <c r="A1927" s="58">
        <v>2022</v>
      </c>
      <c r="B1927" s="58" t="s">
        <v>794</v>
      </c>
      <c r="C1927" s="58" t="s">
        <v>28</v>
      </c>
      <c r="D1927" s="60">
        <v>28348</v>
      </c>
      <c r="E1927" s="58">
        <v>49</v>
      </c>
      <c r="F1927" s="58" t="s">
        <v>31</v>
      </c>
      <c r="G1927" s="58" t="s">
        <v>15</v>
      </c>
      <c r="H1927" s="58">
        <v>11</v>
      </c>
      <c r="I1927" s="58" t="s">
        <v>1576</v>
      </c>
      <c r="J1927" s="58" t="s">
        <v>1594</v>
      </c>
      <c r="K1927" s="60">
        <v>45083</v>
      </c>
      <c r="L1927" s="58" t="s">
        <v>27</v>
      </c>
      <c r="M1927" s="60">
        <v>45141</v>
      </c>
      <c r="N1927" s="58" t="s">
        <v>1668</v>
      </c>
      <c r="O1927" s="58">
        <v>2800</v>
      </c>
      <c r="P1927" s="58">
        <v>58</v>
      </c>
      <c r="Q1927" s="59" t="s">
        <v>1619</v>
      </c>
      <c r="R1927" s="58">
        <v>2023</v>
      </c>
      <c r="S1927" s="58">
        <v>8</v>
      </c>
    </row>
    <row r="1928" spans="1:19" x14ac:dyDescent="0.25">
      <c r="A1928" s="58">
        <v>2487</v>
      </c>
      <c r="B1928" s="58" t="s">
        <v>592</v>
      </c>
      <c r="C1928" s="58" t="s">
        <v>28</v>
      </c>
      <c r="D1928" s="60">
        <v>29755</v>
      </c>
      <c r="E1928" s="58">
        <v>45</v>
      </c>
      <c r="F1928" s="58" t="s">
        <v>31</v>
      </c>
      <c r="G1928" s="58" t="s">
        <v>15</v>
      </c>
      <c r="H1928" s="58">
        <v>0</v>
      </c>
      <c r="I1928" s="58" t="s">
        <v>1587</v>
      </c>
      <c r="J1928" s="58" t="s">
        <v>1594</v>
      </c>
      <c r="K1928" s="60">
        <v>45098</v>
      </c>
      <c r="L1928" s="58" t="s">
        <v>27</v>
      </c>
      <c r="M1928" s="60">
        <v>45150</v>
      </c>
      <c r="N1928" s="58" t="s">
        <v>1668</v>
      </c>
      <c r="O1928" s="58">
        <v>2300</v>
      </c>
      <c r="P1928" s="58">
        <v>52</v>
      </c>
      <c r="Q1928" s="59" t="s">
        <v>1619</v>
      </c>
      <c r="R1928" s="58">
        <v>2023</v>
      </c>
      <c r="S1928" s="58">
        <v>8</v>
      </c>
    </row>
    <row r="1929" spans="1:19" x14ac:dyDescent="0.25">
      <c r="A1929" s="58">
        <v>3270</v>
      </c>
      <c r="B1929" s="58" t="s">
        <v>193</v>
      </c>
      <c r="C1929" s="58" t="s">
        <v>28</v>
      </c>
      <c r="D1929" s="60">
        <v>28997</v>
      </c>
      <c r="E1929" s="58">
        <v>47</v>
      </c>
      <c r="F1929" s="58" t="s">
        <v>31</v>
      </c>
      <c r="G1929" s="58" t="s">
        <v>21</v>
      </c>
      <c r="H1929" s="58">
        <v>6</v>
      </c>
      <c r="I1929" s="58" t="s">
        <v>1581</v>
      </c>
      <c r="J1929" s="58" t="s">
        <v>1594</v>
      </c>
      <c r="K1929" s="60">
        <v>45466</v>
      </c>
      <c r="L1929" s="58" t="s">
        <v>27</v>
      </c>
      <c r="M1929" s="60">
        <v>45515</v>
      </c>
      <c r="N1929" s="58" t="s">
        <v>1668</v>
      </c>
      <c r="O1929" s="58">
        <v>2900</v>
      </c>
      <c r="P1929" s="58">
        <v>49</v>
      </c>
      <c r="Q1929" s="59" t="s">
        <v>1619</v>
      </c>
      <c r="R1929" s="58">
        <v>2024</v>
      </c>
      <c r="S1929" s="58">
        <v>8</v>
      </c>
    </row>
    <row r="1930" spans="1:19" x14ac:dyDescent="0.25">
      <c r="A1930" s="58">
        <v>1660</v>
      </c>
      <c r="B1930" s="58" t="s">
        <v>790</v>
      </c>
      <c r="C1930" s="58" t="s">
        <v>28</v>
      </c>
      <c r="D1930" s="60">
        <v>33750</v>
      </c>
      <c r="E1930" s="58">
        <v>34</v>
      </c>
      <c r="F1930" s="58" t="s">
        <v>14</v>
      </c>
      <c r="G1930" s="58" t="s">
        <v>19</v>
      </c>
      <c r="H1930" s="58">
        <v>9</v>
      </c>
      <c r="I1930" s="58" t="s">
        <v>1579</v>
      </c>
      <c r="J1930" s="58" t="s">
        <v>1594</v>
      </c>
      <c r="K1930" s="60">
        <v>45091</v>
      </c>
      <c r="L1930" s="58" t="s">
        <v>27</v>
      </c>
      <c r="M1930" s="60">
        <v>45146</v>
      </c>
      <c r="N1930" s="58" t="s">
        <v>1668</v>
      </c>
      <c r="O1930" s="58">
        <v>3400</v>
      </c>
      <c r="P1930" s="58">
        <v>55</v>
      </c>
      <c r="Q1930" s="59" t="s">
        <v>1619</v>
      </c>
      <c r="R1930" s="58">
        <v>2023</v>
      </c>
      <c r="S1930" s="58">
        <v>8</v>
      </c>
    </row>
    <row r="1931" spans="1:19" x14ac:dyDescent="0.25">
      <c r="A1931" s="58">
        <v>1722</v>
      </c>
      <c r="B1931" s="58" t="s">
        <v>1305</v>
      </c>
      <c r="C1931" s="58" t="s">
        <v>28</v>
      </c>
      <c r="D1931" s="60">
        <v>33485</v>
      </c>
      <c r="E1931" s="58">
        <v>34</v>
      </c>
      <c r="F1931" s="58" t="s">
        <v>14</v>
      </c>
      <c r="G1931" s="58" t="s">
        <v>19</v>
      </c>
      <c r="H1931" s="58">
        <v>4</v>
      </c>
      <c r="I1931" s="58" t="s">
        <v>1580</v>
      </c>
      <c r="J1931" s="58" t="s">
        <v>1594</v>
      </c>
      <c r="K1931" s="60">
        <v>45475</v>
      </c>
      <c r="L1931" s="58" t="s">
        <v>27</v>
      </c>
      <c r="M1931" s="60">
        <v>45519</v>
      </c>
      <c r="N1931" s="58" t="s">
        <v>1668</v>
      </c>
      <c r="O1931" s="58">
        <v>3000</v>
      </c>
      <c r="P1931" s="58">
        <v>44</v>
      </c>
      <c r="Q1931" s="59" t="s">
        <v>1619</v>
      </c>
      <c r="R1931" s="58">
        <v>2024</v>
      </c>
      <c r="S1931" s="58">
        <v>8</v>
      </c>
    </row>
    <row r="1932" spans="1:19" x14ac:dyDescent="0.25">
      <c r="A1932" s="58">
        <v>3012</v>
      </c>
      <c r="B1932" s="58" t="s">
        <v>480</v>
      </c>
      <c r="C1932" s="58" t="s">
        <v>28</v>
      </c>
      <c r="D1932" s="60">
        <v>33459</v>
      </c>
      <c r="E1932" s="58">
        <v>35</v>
      </c>
      <c r="F1932" s="58" t="s">
        <v>14</v>
      </c>
      <c r="G1932" s="58" t="s">
        <v>18</v>
      </c>
      <c r="H1932" s="58">
        <v>8</v>
      </c>
      <c r="I1932" s="58" t="s">
        <v>1580</v>
      </c>
      <c r="J1932" s="58" t="s">
        <v>1594</v>
      </c>
      <c r="K1932" s="60">
        <v>45117</v>
      </c>
      <c r="L1932" s="58" t="s">
        <v>27</v>
      </c>
      <c r="M1932" s="60">
        <v>45167</v>
      </c>
      <c r="N1932" s="58" t="s">
        <v>1668</v>
      </c>
      <c r="O1932" s="58">
        <v>3000</v>
      </c>
      <c r="P1932" s="58">
        <v>50</v>
      </c>
      <c r="Q1932" s="59" t="s">
        <v>1619</v>
      </c>
      <c r="R1932" s="58">
        <v>2023</v>
      </c>
      <c r="S1932" s="58">
        <v>8</v>
      </c>
    </row>
    <row r="1933" spans="1:19" x14ac:dyDescent="0.25">
      <c r="A1933" s="58">
        <v>3061</v>
      </c>
      <c r="B1933" s="58" t="s">
        <v>262</v>
      </c>
      <c r="C1933" s="58" t="s">
        <v>28</v>
      </c>
      <c r="D1933" s="60">
        <v>32041</v>
      </c>
      <c r="E1933" s="58">
        <v>38</v>
      </c>
      <c r="F1933" s="58" t="s">
        <v>14</v>
      </c>
      <c r="G1933" s="58" t="s">
        <v>21</v>
      </c>
      <c r="H1933" s="58">
        <v>15</v>
      </c>
      <c r="I1933" s="58" t="s">
        <v>1588</v>
      </c>
      <c r="J1933" s="58" t="s">
        <v>1594</v>
      </c>
      <c r="K1933" s="60">
        <v>45102</v>
      </c>
      <c r="L1933" s="58" t="s">
        <v>27</v>
      </c>
      <c r="M1933" s="60">
        <v>45153</v>
      </c>
      <c r="N1933" s="58" t="s">
        <v>1668</v>
      </c>
      <c r="O1933" s="58">
        <v>3700</v>
      </c>
      <c r="P1933" s="58">
        <v>51</v>
      </c>
      <c r="Q1933" s="59" t="s">
        <v>1619</v>
      </c>
      <c r="R1933" s="58">
        <v>2023</v>
      </c>
      <c r="S1933" s="58">
        <v>8</v>
      </c>
    </row>
    <row r="1934" spans="1:19" x14ac:dyDescent="0.25">
      <c r="A1934" s="58">
        <v>1971</v>
      </c>
      <c r="B1934" s="58" t="s">
        <v>260</v>
      </c>
      <c r="C1934" s="58" t="s">
        <v>28</v>
      </c>
      <c r="D1934" s="60">
        <v>27444</v>
      </c>
      <c r="E1934" s="58">
        <v>51</v>
      </c>
      <c r="F1934" s="58" t="s">
        <v>1592</v>
      </c>
      <c r="G1934" s="58" t="s">
        <v>19</v>
      </c>
      <c r="H1934" s="58">
        <v>20</v>
      </c>
      <c r="I1934" s="58" t="s">
        <v>1587</v>
      </c>
      <c r="J1934" s="58" t="s">
        <v>1594</v>
      </c>
      <c r="K1934" s="60">
        <v>45491</v>
      </c>
      <c r="L1934" s="58" t="s">
        <v>27</v>
      </c>
      <c r="M1934" s="60">
        <v>45529</v>
      </c>
      <c r="N1934" s="58" t="s">
        <v>1668</v>
      </c>
      <c r="O1934" s="58">
        <v>2800</v>
      </c>
      <c r="P1934" s="58">
        <v>38</v>
      </c>
      <c r="Q1934" s="59" t="s">
        <v>1619</v>
      </c>
      <c r="R1934" s="58">
        <v>2024</v>
      </c>
      <c r="S1934" s="58">
        <v>8</v>
      </c>
    </row>
    <row r="1935" spans="1:19" x14ac:dyDescent="0.25">
      <c r="A1935" s="58">
        <v>1233</v>
      </c>
      <c r="B1935" s="58" t="s">
        <v>715</v>
      </c>
      <c r="C1935" s="58" t="s">
        <v>13</v>
      </c>
      <c r="D1935" s="60">
        <v>31380</v>
      </c>
      <c r="E1935" s="58">
        <v>40</v>
      </c>
      <c r="F1935" s="58" t="s">
        <v>14</v>
      </c>
      <c r="G1935" s="58" t="s">
        <v>18</v>
      </c>
      <c r="H1935" s="58">
        <v>1</v>
      </c>
      <c r="I1935" s="58" t="s">
        <v>1589</v>
      </c>
      <c r="J1935" s="58" t="s">
        <v>1594</v>
      </c>
      <c r="K1935" s="60">
        <v>45124</v>
      </c>
      <c r="L1935" s="58" t="s">
        <v>27</v>
      </c>
      <c r="M1935" s="60">
        <v>45161</v>
      </c>
      <c r="N1935" s="58" t="s">
        <v>1668</v>
      </c>
      <c r="O1935" s="58">
        <v>2100</v>
      </c>
      <c r="P1935" s="58">
        <v>37</v>
      </c>
      <c r="Q1935" s="59" t="s">
        <v>1619</v>
      </c>
      <c r="R1935" s="58">
        <v>2023</v>
      </c>
      <c r="S1935" s="58">
        <v>8</v>
      </c>
    </row>
    <row r="1936" spans="1:19" x14ac:dyDescent="0.25">
      <c r="A1936" s="58">
        <v>1717</v>
      </c>
      <c r="B1936" s="58" t="s">
        <v>575</v>
      </c>
      <c r="C1936" s="58" t="s">
        <v>13</v>
      </c>
      <c r="D1936" s="60">
        <v>34696</v>
      </c>
      <c r="E1936" s="58">
        <v>31</v>
      </c>
      <c r="F1936" s="58" t="s">
        <v>14</v>
      </c>
      <c r="G1936" s="58" t="s">
        <v>19</v>
      </c>
      <c r="H1936" s="58">
        <v>19</v>
      </c>
      <c r="I1936" s="58" t="s">
        <v>1582</v>
      </c>
      <c r="J1936" s="58" t="s">
        <v>1594</v>
      </c>
      <c r="K1936" s="60">
        <v>45123</v>
      </c>
      <c r="L1936" s="58" t="s">
        <v>27</v>
      </c>
      <c r="M1936" s="60">
        <v>45163</v>
      </c>
      <c r="N1936" s="58" t="s">
        <v>1668</v>
      </c>
      <c r="O1936" s="58">
        <v>2100</v>
      </c>
      <c r="P1936" s="58">
        <v>40</v>
      </c>
      <c r="Q1936" s="59" t="s">
        <v>1619</v>
      </c>
      <c r="R1936" s="58">
        <v>2023</v>
      </c>
      <c r="S1936" s="58">
        <v>8</v>
      </c>
    </row>
    <row r="1937" spans="1:19" x14ac:dyDescent="0.25">
      <c r="A1937" s="58">
        <v>2904</v>
      </c>
      <c r="B1937" s="58" t="s">
        <v>1127</v>
      </c>
      <c r="C1937" s="58" t="s">
        <v>13</v>
      </c>
      <c r="D1937" s="60">
        <v>31369</v>
      </c>
      <c r="E1937" s="58">
        <v>40</v>
      </c>
      <c r="F1937" s="58" t="s">
        <v>14</v>
      </c>
      <c r="G1937" s="58" t="s">
        <v>21</v>
      </c>
      <c r="H1937" s="58">
        <v>14</v>
      </c>
      <c r="I1937" s="58" t="s">
        <v>1576</v>
      </c>
      <c r="J1937" s="58" t="s">
        <v>1594</v>
      </c>
      <c r="K1937" s="60">
        <v>45121</v>
      </c>
      <c r="L1937" s="58" t="s">
        <v>27</v>
      </c>
      <c r="M1937" s="60">
        <v>45158</v>
      </c>
      <c r="N1937" s="58" t="s">
        <v>1668</v>
      </c>
      <c r="O1937" s="58">
        <v>3900</v>
      </c>
      <c r="P1937" s="58">
        <v>37</v>
      </c>
      <c r="Q1937" s="59" t="s">
        <v>1619</v>
      </c>
      <c r="R1937" s="58">
        <v>2023</v>
      </c>
      <c r="S1937" s="58">
        <v>8</v>
      </c>
    </row>
    <row r="1938" spans="1:19" x14ac:dyDescent="0.25">
      <c r="A1938" s="58">
        <v>3477</v>
      </c>
      <c r="B1938" s="58" t="s">
        <v>440</v>
      </c>
      <c r="C1938" s="58" t="s">
        <v>13</v>
      </c>
      <c r="D1938" s="60">
        <v>34437</v>
      </c>
      <c r="E1938" s="58">
        <v>32</v>
      </c>
      <c r="F1938" s="58" t="s">
        <v>14</v>
      </c>
      <c r="G1938" s="58" t="s">
        <v>18</v>
      </c>
      <c r="H1938" s="58">
        <v>7</v>
      </c>
      <c r="I1938" s="58" t="s">
        <v>1581</v>
      </c>
      <c r="J1938" s="58" t="s">
        <v>1594</v>
      </c>
      <c r="K1938" s="60">
        <v>45478</v>
      </c>
      <c r="L1938" s="58" t="s">
        <v>27</v>
      </c>
      <c r="M1938" s="60">
        <v>45534</v>
      </c>
      <c r="N1938" s="58" t="s">
        <v>1668</v>
      </c>
      <c r="O1938" s="58">
        <v>2100</v>
      </c>
      <c r="P1938" s="58">
        <v>56</v>
      </c>
      <c r="Q1938" s="59" t="s">
        <v>1619</v>
      </c>
      <c r="R1938" s="58">
        <v>2024</v>
      </c>
      <c r="S1938" s="58">
        <v>8</v>
      </c>
    </row>
    <row r="1939" spans="1:19" x14ac:dyDescent="0.25">
      <c r="A1939" s="58">
        <v>3588</v>
      </c>
      <c r="B1939" s="58" t="s">
        <v>866</v>
      </c>
      <c r="C1939" s="58" t="s">
        <v>13</v>
      </c>
      <c r="D1939" s="60">
        <v>32821</v>
      </c>
      <c r="E1939" s="58">
        <v>36</v>
      </c>
      <c r="F1939" s="58" t="s">
        <v>14</v>
      </c>
      <c r="G1939" s="58" t="s">
        <v>19</v>
      </c>
      <c r="H1939" s="58">
        <v>12</v>
      </c>
      <c r="I1939" s="58" t="s">
        <v>1576</v>
      </c>
      <c r="J1939" s="58" t="s">
        <v>1594</v>
      </c>
      <c r="K1939" s="60">
        <v>45465</v>
      </c>
      <c r="L1939" s="58" t="s">
        <v>27</v>
      </c>
      <c r="M1939" s="60">
        <v>45523</v>
      </c>
      <c r="N1939" s="58" t="s">
        <v>1668</v>
      </c>
      <c r="O1939" s="58">
        <v>3500</v>
      </c>
      <c r="P1939" s="58">
        <v>58</v>
      </c>
      <c r="Q1939" s="59" t="s">
        <v>1619</v>
      </c>
      <c r="R1939" s="58">
        <v>2024</v>
      </c>
      <c r="S1939" s="58">
        <v>8</v>
      </c>
    </row>
    <row r="1940" spans="1:19" x14ac:dyDescent="0.25">
      <c r="A1940" s="58">
        <v>1229</v>
      </c>
      <c r="B1940" s="58" t="s">
        <v>389</v>
      </c>
      <c r="C1940" s="58" t="s">
        <v>13</v>
      </c>
      <c r="D1940" s="60">
        <v>27995</v>
      </c>
      <c r="E1940" s="58">
        <v>50</v>
      </c>
      <c r="F1940" s="58" t="s">
        <v>31</v>
      </c>
      <c r="G1940" s="58" t="s">
        <v>18</v>
      </c>
      <c r="H1940" s="58">
        <v>12</v>
      </c>
      <c r="I1940" s="58" t="s">
        <v>1579</v>
      </c>
      <c r="J1940" s="58" t="s">
        <v>1594</v>
      </c>
      <c r="K1940" s="60">
        <v>45445</v>
      </c>
      <c r="L1940" s="58" t="s">
        <v>27</v>
      </c>
      <c r="M1940" s="60">
        <v>45505</v>
      </c>
      <c r="N1940" s="58" t="s">
        <v>1668</v>
      </c>
      <c r="O1940" s="58">
        <v>2500</v>
      </c>
      <c r="P1940" s="58">
        <v>60</v>
      </c>
      <c r="Q1940" s="59" t="s">
        <v>1619</v>
      </c>
      <c r="R1940" s="58">
        <v>2024</v>
      </c>
      <c r="S1940" s="58">
        <v>8</v>
      </c>
    </row>
    <row r="1941" spans="1:19" x14ac:dyDescent="0.25">
      <c r="A1941" s="58">
        <v>1803</v>
      </c>
      <c r="B1941" s="58" t="s">
        <v>570</v>
      </c>
      <c r="C1941" s="58" t="s">
        <v>13</v>
      </c>
      <c r="D1941" s="60">
        <v>28395</v>
      </c>
      <c r="E1941" s="58">
        <v>48</v>
      </c>
      <c r="F1941" s="58" t="s">
        <v>31</v>
      </c>
      <c r="G1941" s="58" t="s">
        <v>18</v>
      </c>
      <c r="H1941" s="58">
        <v>4</v>
      </c>
      <c r="I1941" s="58" t="s">
        <v>1583</v>
      </c>
      <c r="J1941" s="58" t="s">
        <v>1594</v>
      </c>
      <c r="K1941" s="60">
        <v>45086</v>
      </c>
      <c r="L1941" s="58" t="s">
        <v>27</v>
      </c>
      <c r="M1941" s="60">
        <v>45143</v>
      </c>
      <c r="N1941" s="58" t="s">
        <v>1668</v>
      </c>
      <c r="O1941" s="58">
        <v>3000</v>
      </c>
      <c r="P1941" s="58">
        <v>57</v>
      </c>
      <c r="Q1941" s="59" t="s">
        <v>1619</v>
      </c>
      <c r="R1941" s="58">
        <v>2023</v>
      </c>
      <c r="S1941" s="58">
        <v>8</v>
      </c>
    </row>
    <row r="1942" spans="1:19" x14ac:dyDescent="0.25">
      <c r="A1942" s="58">
        <v>2070</v>
      </c>
      <c r="B1942" s="58" t="s">
        <v>797</v>
      </c>
      <c r="C1942" s="58" t="s">
        <v>13</v>
      </c>
      <c r="D1942" s="60">
        <v>29281</v>
      </c>
      <c r="E1942" s="58">
        <v>46</v>
      </c>
      <c r="F1942" s="58" t="s">
        <v>31</v>
      </c>
      <c r="G1942" s="58" t="s">
        <v>15</v>
      </c>
      <c r="H1942" s="58">
        <v>17</v>
      </c>
      <c r="I1942" s="58" t="s">
        <v>1579</v>
      </c>
      <c r="J1942" s="58" t="s">
        <v>1594</v>
      </c>
      <c r="K1942" s="60">
        <v>45123</v>
      </c>
      <c r="L1942" s="58" t="s">
        <v>27</v>
      </c>
      <c r="M1942" s="60">
        <v>45165</v>
      </c>
      <c r="N1942" s="58" t="s">
        <v>1668</v>
      </c>
      <c r="O1942" s="58">
        <v>2300</v>
      </c>
      <c r="P1942" s="58">
        <v>42</v>
      </c>
      <c r="Q1942" s="59" t="s">
        <v>1619</v>
      </c>
      <c r="R1942" s="58">
        <v>2023</v>
      </c>
      <c r="S1942" s="58">
        <v>8</v>
      </c>
    </row>
    <row r="1943" spans="1:19" x14ac:dyDescent="0.25">
      <c r="A1943" s="58">
        <v>2113</v>
      </c>
      <c r="B1943" s="58" t="s">
        <v>802</v>
      </c>
      <c r="C1943" s="58" t="s">
        <v>13</v>
      </c>
      <c r="D1943" s="60">
        <v>28584</v>
      </c>
      <c r="E1943" s="58">
        <v>48</v>
      </c>
      <c r="F1943" s="58" t="s">
        <v>31</v>
      </c>
      <c r="G1943" s="58" t="s">
        <v>19</v>
      </c>
      <c r="H1943" s="58">
        <v>14</v>
      </c>
      <c r="I1943" s="58" t="s">
        <v>1584</v>
      </c>
      <c r="J1943" s="58" t="s">
        <v>1594</v>
      </c>
      <c r="K1943" s="60">
        <v>45484</v>
      </c>
      <c r="L1943" s="58" t="s">
        <v>27</v>
      </c>
      <c r="M1943" s="60">
        <v>45535</v>
      </c>
      <c r="N1943" s="58" t="s">
        <v>1668</v>
      </c>
      <c r="O1943" s="58">
        <v>2600</v>
      </c>
      <c r="P1943" s="58">
        <v>51</v>
      </c>
      <c r="Q1943" s="59" t="s">
        <v>1619</v>
      </c>
      <c r="R1943" s="58">
        <v>2024</v>
      </c>
      <c r="S1943" s="58">
        <v>8</v>
      </c>
    </row>
    <row r="1944" spans="1:19" x14ac:dyDescent="0.25">
      <c r="A1944" s="58">
        <v>2508</v>
      </c>
      <c r="B1944" s="58" t="s">
        <v>819</v>
      </c>
      <c r="C1944" s="58" t="s">
        <v>13</v>
      </c>
      <c r="D1944" s="60">
        <v>30949</v>
      </c>
      <c r="E1944" s="58">
        <v>41</v>
      </c>
      <c r="F1944" s="58" t="s">
        <v>31</v>
      </c>
      <c r="G1944" s="58" t="s">
        <v>21</v>
      </c>
      <c r="H1944" s="58">
        <v>12</v>
      </c>
      <c r="I1944" s="58" t="s">
        <v>1580</v>
      </c>
      <c r="J1944" s="58" t="s">
        <v>1594</v>
      </c>
      <c r="K1944" s="60">
        <v>45128</v>
      </c>
      <c r="L1944" s="58" t="s">
        <v>27</v>
      </c>
      <c r="M1944" s="60">
        <v>45164</v>
      </c>
      <c r="N1944" s="58" t="s">
        <v>1668</v>
      </c>
      <c r="O1944" s="58">
        <v>2800</v>
      </c>
      <c r="P1944" s="58">
        <v>36</v>
      </c>
      <c r="Q1944" s="59" t="s">
        <v>1619</v>
      </c>
      <c r="R1944" s="58">
        <v>2023</v>
      </c>
      <c r="S1944" s="58">
        <v>8</v>
      </c>
    </row>
    <row r="1945" spans="1:19" x14ac:dyDescent="0.25">
      <c r="A1945" s="58">
        <v>2847</v>
      </c>
      <c r="B1945" s="58" t="s">
        <v>673</v>
      </c>
      <c r="C1945" s="58" t="s">
        <v>13</v>
      </c>
      <c r="D1945" s="60">
        <v>29387</v>
      </c>
      <c r="E1945" s="58">
        <v>46</v>
      </c>
      <c r="F1945" s="58" t="s">
        <v>31</v>
      </c>
      <c r="G1945" s="58" t="s">
        <v>19</v>
      </c>
      <c r="H1945" s="58">
        <v>20</v>
      </c>
      <c r="I1945" s="58" t="s">
        <v>1580</v>
      </c>
      <c r="J1945" s="58" t="s">
        <v>1594</v>
      </c>
      <c r="K1945" s="60">
        <v>45105</v>
      </c>
      <c r="L1945" s="58" t="s">
        <v>27</v>
      </c>
      <c r="M1945" s="60">
        <v>45158</v>
      </c>
      <c r="N1945" s="58" t="s">
        <v>1668</v>
      </c>
      <c r="O1945" s="58">
        <v>2000</v>
      </c>
      <c r="P1945" s="58">
        <v>53</v>
      </c>
      <c r="Q1945" s="59" t="s">
        <v>1619</v>
      </c>
      <c r="R1945" s="58">
        <v>2023</v>
      </c>
      <c r="S1945" s="58">
        <v>8</v>
      </c>
    </row>
    <row r="1946" spans="1:19" x14ac:dyDescent="0.25">
      <c r="A1946" s="58">
        <v>2897</v>
      </c>
      <c r="B1946" s="58" t="s">
        <v>840</v>
      </c>
      <c r="C1946" s="58" t="s">
        <v>13</v>
      </c>
      <c r="D1946" s="60">
        <v>28315</v>
      </c>
      <c r="E1946" s="58">
        <v>49</v>
      </c>
      <c r="F1946" s="58" t="s">
        <v>31</v>
      </c>
      <c r="G1946" s="58" t="s">
        <v>15</v>
      </c>
      <c r="H1946" s="58">
        <v>9</v>
      </c>
      <c r="I1946" s="58" t="s">
        <v>1581</v>
      </c>
      <c r="J1946" s="58" t="s">
        <v>1594</v>
      </c>
      <c r="K1946" s="60">
        <v>45095</v>
      </c>
      <c r="L1946" s="58" t="s">
        <v>27</v>
      </c>
      <c r="M1946" s="60">
        <v>45152</v>
      </c>
      <c r="N1946" s="58" t="s">
        <v>1668</v>
      </c>
      <c r="O1946" s="58">
        <v>3700</v>
      </c>
      <c r="P1946" s="58">
        <v>57</v>
      </c>
      <c r="Q1946" s="59" t="s">
        <v>1619</v>
      </c>
      <c r="R1946" s="58">
        <v>2023</v>
      </c>
      <c r="S1946" s="58">
        <v>8</v>
      </c>
    </row>
    <row r="1947" spans="1:19" x14ac:dyDescent="0.25">
      <c r="A1947" s="58">
        <v>3541</v>
      </c>
      <c r="B1947" s="58" t="s">
        <v>142</v>
      </c>
      <c r="C1947" s="58" t="s">
        <v>13</v>
      </c>
      <c r="D1947" s="60">
        <v>27643</v>
      </c>
      <c r="E1947" s="58">
        <v>50</v>
      </c>
      <c r="F1947" s="58" t="s">
        <v>31</v>
      </c>
      <c r="G1947" s="58" t="s">
        <v>21</v>
      </c>
      <c r="H1947" s="58">
        <v>4</v>
      </c>
      <c r="I1947" s="58" t="s">
        <v>1585</v>
      </c>
      <c r="J1947" s="58" t="s">
        <v>1594</v>
      </c>
      <c r="K1947" s="60">
        <v>45103</v>
      </c>
      <c r="L1947" s="58" t="s">
        <v>27</v>
      </c>
      <c r="M1947" s="60">
        <v>45148</v>
      </c>
      <c r="N1947" s="58" t="s">
        <v>1668</v>
      </c>
      <c r="O1947" s="58">
        <v>2900</v>
      </c>
      <c r="P1947" s="58">
        <v>45</v>
      </c>
      <c r="Q1947" s="59" t="s">
        <v>1619</v>
      </c>
      <c r="R1947" s="58">
        <v>2023</v>
      </c>
      <c r="S1947" s="58">
        <v>8</v>
      </c>
    </row>
    <row r="1948" spans="1:19" x14ac:dyDescent="0.25">
      <c r="A1948" s="58">
        <v>1397</v>
      </c>
      <c r="B1948" s="58" t="s">
        <v>556</v>
      </c>
      <c r="C1948" s="58" t="s">
        <v>13</v>
      </c>
      <c r="D1948" s="60">
        <v>37278</v>
      </c>
      <c r="E1948" s="58">
        <v>24</v>
      </c>
      <c r="F1948" s="58" t="s">
        <v>1591</v>
      </c>
      <c r="G1948" s="58" t="s">
        <v>19</v>
      </c>
      <c r="H1948" s="58">
        <v>5</v>
      </c>
      <c r="I1948" s="58" t="s">
        <v>1588</v>
      </c>
      <c r="J1948" s="58" t="s">
        <v>1594</v>
      </c>
      <c r="K1948" s="60">
        <v>45489</v>
      </c>
      <c r="L1948" s="58" t="s">
        <v>27</v>
      </c>
      <c r="M1948" s="60">
        <v>45533</v>
      </c>
      <c r="N1948" s="58" t="s">
        <v>1668</v>
      </c>
      <c r="O1948" s="58">
        <v>2900</v>
      </c>
      <c r="P1948" s="58">
        <v>44</v>
      </c>
      <c r="Q1948" s="59" t="s">
        <v>1619</v>
      </c>
      <c r="R1948" s="58">
        <v>2024</v>
      </c>
      <c r="S1948" s="58">
        <v>8</v>
      </c>
    </row>
    <row r="1949" spans="1:19" x14ac:dyDescent="0.25">
      <c r="A1949" s="58">
        <v>2282</v>
      </c>
      <c r="B1949" s="58" t="s">
        <v>811</v>
      </c>
      <c r="C1949" s="58" t="s">
        <v>13</v>
      </c>
      <c r="D1949" s="60">
        <v>37311</v>
      </c>
      <c r="E1949" s="58">
        <v>24</v>
      </c>
      <c r="F1949" s="58" t="s">
        <v>1591</v>
      </c>
      <c r="G1949" s="58" t="s">
        <v>21</v>
      </c>
      <c r="H1949" s="58">
        <v>5</v>
      </c>
      <c r="I1949" s="58" t="s">
        <v>1590</v>
      </c>
      <c r="J1949" s="58" t="s">
        <v>1594</v>
      </c>
      <c r="K1949" s="60">
        <v>45453</v>
      </c>
      <c r="L1949" s="58" t="s">
        <v>27</v>
      </c>
      <c r="M1949" s="60">
        <v>45510</v>
      </c>
      <c r="N1949" s="58" t="s">
        <v>1668</v>
      </c>
      <c r="O1949" s="58">
        <v>3400</v>
      </c>
      <c r="P1949" s="58">
        <v>57</v>
      </c>
      <c r="Q1949" s="59" t="s">
        <v>1619</v>
      </c>
      <c r="R1949" s="58">
        <v>2024</v>
      </c>
      <c r="S1949" s="58">
        <v>8</v>
      </c>
    </row>
    <row r="1950" spans="1:19" x14ac:dyDescent="0.25">
      <c r="A1950" s="58">
        <v>2380</v>
      </c>
      <c r="B1950" s="58" t="s">
        <v>442</v>
      </c>
      <c r="C1950" s="58" t="s">
        <v>13</v>
      </c>
      <c r="D1950" s="60">
        <v>35917</v>
      </c>
      <c r="E1950" s="58">
        <v>28</v>
      </c>
      <c r="F1950" s="58" t="s">
        <v>1591</v>
      </c>
      <c r="G1950" s="58" t="s">
        <v>18</v>
      </c>
      <c r="H1950" s="58">
        <v>4</v>
      </c>
      <c r="I1950" s="58" t="s">
        <v>1585</v>
      </c>
      <c r="J1950" s="58" t="s">
        <v>1594</v>
      </c>
      <c r="K1950" s="60">
        <v>45106</v>
      </c>
      <c r="L1950" s="58" t="s">
        <v>27</v>
      </c>
      <c r="M1950" s="60">
        <v>45160</v>
      </c>
      <c r="N1950" s="58" t="s">
        <v>1668</v>
      </c>
      <c r="O1950" s="58">
        <v>2700</v>
      </c>
      <c r="P1950" s="58">
        <v>54</v>
      </c>
      <c r="Q1950" s="59" t="s">
        <v>1619</v>
      </c>
      <c r="R1950" s="58">
        <v>2023</v>
      </c>
      <c r="S1950" s="58">
        <v>8</v>
      </c>
    </row>
    <row r="1951" spans="1:19" x14ac:dyDescent="0.25">
      <c r="A1951" s="58">
        <v>2887</v>
      </c>
      <c r="B1951" s="58" t="s">
        <v>839</v>
      </c>
      <c r="C1951" s="58" t="s">
        <v>13</v>
      </c>
      <c r="D1951" s="60">
        <v>35759</v>
      </c>
      <c r="E1951" s="58">
        <v>28</v>
      </c>
      <c r="F1951" s="58" t="s">
        <v>1591</v>
      </c>
      <c r="G1951" s="58" t="s">
        <v>15</v>
      </c>
      <c r="H1951" s="58">
        <v>7</v>
      </c>
      <c r="I1951" s="58" t="s">
        <v>1583</v>
      </c>
      <c r="J1951" s="58" t="s">
        <v>1594</v>
      </c>
      <c r="K1951" s="60">
        <v>45478</v>
      </c>
      <c r="L1951" s="58" t="s">
        <v>27</v>
      </c>
      <c r="M1951" s="60">
        <v>45535</v>
      </c>
      <c r="N1951" s="58" t="s">
        <v>1668</v>
      </c>
      <c r="O1951" s="58">
        <v>3400</v>
      </c>
      <c r="P1951" s="58">
        <v>57</v>
      </c>
      <c r="Q1951" s="59" t="s">
        <v>1619</v>
      </c>
      <c r="R1951" s="58">
        <v>2024</v>
      </c>
      <c r="S1951" s="58">
        <v>8</v>
      </c>
    </row>
    <row r="1952" spans="1:19" x14ac:dyDescent="0.25">
      <c r="A1952" s="58">
        <v>3761</v>
      </c>
      <c r="B1952" s="58" t="s">
        <v>556</v>
      </c>
      <c r="C1952" s="58" t="s">
        <v>13</v>
      </c>
      <c r="D1952" s="60">
        <v>35873</v>
      </c>
      <c r="E1952" s="58">
        <v>28</v>
      </c>
      <c r="F1952" s="58" t="s">
        <v>1591</v>
      </c>
      <c r="G1952" s="58" t="s">
        <v>15</v>
      </c>
      <c r="H1952" s="58">
        <v>6</v>
      </c>
      <c r="I1952" s="58" t="s">
        <v>1581</v>
      </c>
      <c r="J1952" s="58" t="s">
        <v>1594</v>
      </c>
      <c r="K1952" s="60">
        <v>45475</v>
      </c>
      <c r="L1952" s="58" t="s">
        <v>27</v>
      </c>
      <c r="M1952" s="60">
        <v>45535</v>
      </c>
      <c r="N1952" s="58" t="s">
        <v>1668</v>
      </c>
      <c r="O1952" s="58">
        <v>2100</v>
      </c>
      <c r="P1952" s="58">
        <v>60</v>
      </c>
      <c r="Q1952" s="59" t="s">
        <v>1619</v>
      </c>
      <c r="R1952" s="58">
        <v>2024</v>
      </c>
      <c r="S1952" s="58">
        <v>8</v>
      </c>
    </row>
    <row r="1953" spans="1:19" x14ac:dyDescent="0.25">
      <c r="A1953" s="58">
        <v>1405</v>
      </c>
      <c r="B1953" s="58" t="s">
        <v>199</v>
      </c>
      <c r="C1953" s="58" t="s">
        <v>23</v>
      </c>
      <c r="D1953" s="60">
        <v>34053</v>
      </c>
      <c r="E1953" s="58">
        <v>33</v>
      </c>
      <c r="F1953" s="58" t="s">
        <v>14</v>
      </c>
      <c r="G1953" s="58" t="s">
        <v>15</v>
      </c>
      <c r="H1953" s="58">
        <v>15</v>
      </c>
      <c r="I1953" s="58" t="s">
        <v>1581</v>
      </c>
      <c r="J1953" s="58" t="s">
        <v>1594</v>
      </c>
      <c r="K1953" s="60">
        <v>45111</v>
      </c>
      <c r="L1953" s="58" t="s">
        <v>27</v>
      </c>
      <c r="M1953" s="60">
        <v>45161</v>
      </c>
      <c r="N1953" s="58" t="s">
        <v>1668</v>
      </c>
      <c r="O1953" s="58">
        <v>3800</v>
      </c>
      <c r="P1953" s="58">
        <v>50</v>
      </c>
      <c r="Q1953" s="59" t="s">
        <v>1619</v>
      </c>
      <c r="R1953" s="58">
        <v>2023</v>
      </c>
      <c r="S1953" s="58">
        <v>8</v>
      </c>
    </row>
    <row r="1954" spans="1:19" x14ac:dyDescent="0.25">
      <c r="A1954" s="58">
        <v>1880</v>
      </c>
      <c r="B1954" s="58" t="s">
        <v>906</v>
      </c>
      <c r="C1954" s="58" t="s">
        <v>23</v>
      </c>
      <c r="D1954" s="60">
        <v>30329</v>
      </c>
      <c r="E1954" s="58">
        <v>43</v>
      </c>
      <c r="F1954" s="58" t="s">
        <v>31</v>
      </c>
      <c r="G1954" s="58" t="s">
        <v>19</v>
      </c>
      <c r="H1954" s="58">
        <v>7</v>
      </c>
      <c r="I1954" s="58" t="s">
        <v>1588</v>
      </c>
      <c r="J1954" s="58" t="s">
        <v>1594</v>
      </c>
      <c r="K1954" s="60">
        <v>45471</v>
      </c>
      <c r="L1954" s="58" t="s">
        <v>29</v>
      </c>
      <c r="M1954" s="60">
        <v>45529</v>
      </c>
      <c r="N1954" s="58" t="s">
        <v>1668</v>
      </c>
      <c r="O1954" s="58">
        <v>3500</v>
      </c>
      <c r="P1954" s="58">
        <v>58</v>
      </c>
      <c r="Q1954" s="59" t="s">
        <v>1619</v>
      </c>
      <c r="R1954" s="58">
        <v>2024</v>
      </c>
      <c r="S1954" s="58">
        <v>8</v>
      </c>
    </row>
    <row r="1955" spans="1:19" x14ac:dyDescent="0.25">
      <c r="A1955" s="58">
        <v>1776</v>
      </c>
      <c r="B1955" s="58" t="s">
        <v>39</v>
      </c>
      <c r="C1955" s="58" t="s">
        <v>13</v>
      </c>
      <c r="D1955" s="60">
        <v>29980</v>
      </c>
      <c r="E1955" s="58">
        <v>44</v>
      </c>
      <c r="F1955" s="58" t="s">
        <v>31</v>
      </c>
      <c r="G1955" s="58" t="s">
        <v>18</v>
      </c>
      <c r="H1955" s="58">
        <v>10</v>
      </c>
      <c r="I1955" s="58" t="s">
        <v>1581</v>
      </c>
      <c r="J1955" s="58" t="s">
        <v>1594</v>
      </c>
      <c r="K1955" s="60">
        <v>45470</v>
      </c>
      <c r="L1955" s="58" t="s">
        <v>29</v>
      </c>
      <c r="M1955" s="60">
        <v>45510</v>
      </c>
      <c r="N1955" s="58" t="s">
        <v>1668</v>
      </c>
      <c r="O1955" s="58">
        <v>2000</v>
      </c>
      <c r="P1955" s="58">
        <v>40</v>
      </c>
      <c r="Q1955" s="59" t="s">
        <v>1619</v>
      </c>
      <c r="R1955" s="58">
        <v>2024</v>
      </c>
      <c r="S1955" s="58">
        <v>8</v>
      </c>
    </row>
    <row r="1956" spans="1:19" x14ac:dyDescent="0.25">
      <c r="A1956" s="58">
        <v>2076</v>
      </c>
      <c r="B1956" s="58" t="s">
        <v>910</v>
      </c>
      <c r="C1956" s="58" t="s">
        <v>13</v>
      </c>
      <c r="D1956" s="60">
        <v>35975</v>
      </c>
      <c r="E1956" s="58">
        <v>28</v>
      </c>
      <c r="F1956" s="58" t="s">
        <v>1591</v>
      </c>
      <c r="G1956" s="58" t="s">
        <v>15</v>
      </c>
      <c r="H1956" s="58">
        <v>19</v>
      </c>
      <c r="I1956" s="58" t="s">
        <v>1581</v>
      </c>
      <c r="J1956" s="58" t="s">
        <v>1594</v>
      </c>
      <c r="K1956" s="60">
        <v>45109</v>
      </c>
      <c r="L1956" s="58" t="s">
        <v>29</v>
      </c>
      <c r="M1956" s="60">
        <v>45144</v>
      </c>
      <c r="N1956" s="58" t="s">
        <v>1668</v>
      </c>
      <c r="O1956" s="58">
        <v>2500</v>
      </c>
      <c r="P1956" s="58">
        <v>35</v>
      </c>
      <c r="Q1956" s="59" t="s">
        <v>1619</v>
      </c>
      <c r="R1956" s="58">
        <v>2023</v>
      </c>
      <c r="S1956" s="58">
        <v>8</v>
      </c>
    </row>
    <row r="1957" spans="1:19" x14ac:dyDescent="0.25">
      <c r="A1957" s="58">
        <v>2265</v>
      </c>
      <c r="B1957" s="58" t="s">
        <v>965</v>
      </c>
      <c r="C1957" s="58" t="s">
        <v>13</v>
      </c>
      <c r="D1957" s="60">
        <v>34007</v>
      </c>
      <c r="E1957" s="58">
        <v>33</v>
      </c>
      <c r="F1957" s="58" t="s">
        <v>14</v>
      </c>
      <c r="G1957" s="58" t="s">
        <v>15</v>
      </c>
      <c r="H1957" s="58">
        <v>2</v>
      </c>
      <c r="I1957" s="58" t="s">
        <v>1575</v>
      </c>
      <c r="J1957" s="58" t="s">
        <v>1594</v>
      </c>
      <c r="K1957" s="60">
        <v>45463</v>
      </c>
      <c r="L1957" s="58" t="s">
        <v>29</v>
      </c>
      <c r="M1957" s="60">
        <v>45515</v>
      </c>
      <c r="N1957" s="58" t="s">
        <v>1668</v>
      </c>
      <c r="O1957" s="58">
        <v>3100</v>
      </c>
      <c r="P1957" s="58">
        <v>52</v>
      </c>
      <c r="Q1957" s="59" t="s">
        <v>1619</v>
      </c>
      <c r="R1957" s="58">
        <v>2024</v>
      </c>
      <c r="S1957" s="58">
        <v>8</v>
      </c>
    </row>
    <row r="1958" spans="1:19" x14ac:dyDescent="0.25">
      <c r="A1958" s="58">
        <v>2561</v>
      </c>
      <c r="B1958" s="58" t="s">
        <v>927</v>
      </c>
      <c r="C1958" s="58" t="s">
        <v>13</v>
      </c>
      <c r="D1958" s="60">
        <v>37949</v>
      </c>
      <c r="E1958" s="58">
        <v>22</v>
      </c>
      <c r="F1958" s="58" t="s">
        <v>1591</v>
      </c>
      <c r="G1958" s="58" t="s">
        <v>19</v>
      </c>
      <c r="H1958" s="58">
        <v>4</v>
      </c>
      <c r="I1958" s="58" t="s">
        <v>1582</v>
      </c>
      <c r="J1958" s="58" t="s">
        <v>1594</v>
      </c>
      <c r="K1958" s="60">
        <v>45100</v>
      </c>
      <c r="L1958" s="58" t="s">
        <v>29</v>
      </c>
      <c r="M1958" s="60">
        <v>45140</v>
      </c>
      <c r="N1958" s="58" t="s">
        <v>1668</v>
      </c>
      <c r="O1958" s="58">
        <v>3100</v>
      </c>
      <c r="P1958" s="58">
        <v>40</v>
      </c>
      <c r="Q1958" s="59" t="s">
        <v>1619</v>
      </c>
      <c r="R1958" s="58">
        <v>2023</v>
      </c>
      <c r="S1958" s="58">
        <v>8</v>
      </c>
    </row>
    <row r="1959" spans="1:19" x14ac:dyDescent="0.25">
      <c r="A1959" s="58">
        <v>3007</v>
      </c>
      <c r="B1959" s="58" t="s">
        <v>941</v>
      </c>
      <c r="C1959" s="58" t="s">
        <v>13</v>
      </c>
      <c r="D1959" s="60">
        <v>28307</v>
      </c>
      <c r="E1959" s="58">
        <v>49</v>
      </c>
      <c r="F1959" s="58" t="s">
        <v>31</v>
      </c>
      <c r="G1959" s="58" t="s">
        <v>15</v>
      </c>
      <c r="H1959" s="58">
        <v>13</v>
      </c>
      <c r="I1959" s="58" t="s">
        <v>1589</v>
      </c>
      <c r="J1959" s="58" t="s">
        <v>1594</v>
      </c>
      <c r="K1959" s="60">
        <v>45123</v>
      </c>
      <c r="L1959" s="58" t="s">
        <v>29</v>
      </c>
      <c r="M1959" s="60">
        <v>45169</v>
      </c>
      <c r="N1959" s="58" t="s">
        <v>1668</v>
      </c>
      <c r="O1959" s="58">
        <v>2800</v>
      </c>
      <c r="P1959" s="58">
        <v>46</v>
      </c>
      <c r="Q1959" s="59" t="s">
        <v>1619</v>
      </c>
      <c r="R1959" s="58">
        <v>2023</v>
      </c>
      <c r="S1959" s="58">
        <v>8</v>
      </c>
    </row>
    <row r="1960" spans="1:19" x14ac:dyDescent="0.25">
      <c r="A1960" s="58">
        <v>3235</v>
      </c>
      <c r="B1960" s="58" t="s">
        <v>1279</v>
      </c>
      <c r="C1960" s="58" t="s">
        <v>13</v>
      </c>
      <c r="D1960" s="60">
        <v>36821</v>
      </c>
      <c r="E1960" s="58">
        <v>25</v>
      </c>
      <c r="F1960" s="58" t="s">
        <v>1591</v>
      </c>
      <c r="G1960" s="58" t="s">
        <v>21</v>
      </c>
      <c r="H1960" s="58">
        <v>17</v>
      </c>
      <c r="I1960" s="58" t="s">
        <v>1576</v>
      </c>
      <c r="J1960" s="58" t="s">
        <v>1594</v>
      </c>
      <c r="K1960" s="60">
        <v>45100</v>
      </c>
      <c r="L1960" s="58" t="s">
        <v>29</v>
      </c>
      <c r="M1960" s="60">
        <v>45140</v>
      </c>
      <c r="N1960" s="58" t="s">
        <v>1668</v>
      </c>
      <c r="O1960" s="58">
        <v>2500</v>
      </c>
      <c r="P1960" s="58">
        <v>40</v>
      </c>
      <c r="Q1960" s="59" t="s">
        <v>1619</v>
      </c>
      <c r="R1960" s="58">
        <v>2023</v>
      </c>
      <c r="S1960" s="58">
        <v>8</v>
      </c>
    </row>
    <row r="1961" spans="1:19" x14ac:dyDescent="0.25">
      <c r="A1961" s="58">
        <v>3334</v>
      </c>
      <c r="B1961" s="58" t="s">
        <v>952</v>
      </c>
      <c r="C1961" s="58" t="s">
        <v>13</v>
      </c>
      <c r="D1961" s="60">
        <v>35861</v>
      </c>
      <c r="E1961" s="58">
        <v>28</v>
      </c>
      <c r="F1961" s="58" t="s">
        <v>1591</v>
      </c>
      <c r="G1961" s="58" t="s">
        <v>15</v>
      </c>
      <c r="H1961" s="58">
        <v>20</v>
      </c>
      <c r="I1961" s="58" t="s">
        <v>1588</v>
      </c>
      <c r="J1961" s="58" t="s">
        <v>1594</v>
      </c>
      <c r="K1961" s="60">
        <v>45114</v>
      </c>
      <c r="L1961" s="58" t="s">
        <v>29</v>
      </c>
      <c r="M1961" s="60">
        <v>45165</v>
      </c>
      <c r="N1961" s="58" t="s">
        <v>1668</v>
      </c>
      <c r="O1961" s="58">
        <v>2100</v>
      </c>
      <c r="P1961" s="58">
        <v>51</v>
      </c>
      <c r="Q1961" s="59" t="s">
        <v>1619</v>
      </c>
      <c r="R1961" s="58">
        <v>2023</v>
      </c>
      <c r="S1961" s="58">
        <v>8</v>
      </c>
    </row>
    <row r="1962" spans="1:19" x14ac:dyDescent="0.25">
      <c r="A1962" s="58">
        <v>3378</v>
      </c>
      <c r="B1962" s="58" t="s">
        <v>1048</v>
      </c>
      <c r="C1962" s="58" t="s">
        <v>13</v>
      </c>
      <c r="D1962" s="60">
        <v>31923</v>
      </c>
      <c r="E1962" s="58">
        <v>39</v>
      </c>
      <c r="F1962" s="58" t="s">
        <v>14</v>
      </c>
      <c r="G1962" s="58" t="s">
        <v>18</v>
      </c>
      <c r="H1962" s="58">
        <v>7</v>
      </c>
      <c r="I1962" s="58" t="s">
        <v>1581</v>
      </c>
      <c r="J1962" s="58" t="s">
        <v>1594</v>
      </c>
      <c r="K1962" s="60">
        <v>45111</v>
      </c>
      <c r="L1962" s="58" t="s">
        <v>29</v>
      </c>
      <c r="M1962" s="60">
        <v>45166</v>
      </c>
      <c r="N1962" s="58" t="s">
        <v>1668</v>
      </c>
      <c r="O1962" s="58">
        <v>2600</v>
      </c>
      <c r="P1962" s="58">
        <v>55</v>
      </c>
      <c r="Q1962" s="59" t="s">
        <v>1619</v>
      </c>
      <c r="R1962" s="58">
        <v>2023</v>
      </c>
      <c r="S1962" s="58">
        <v>8</v>
      </c>
    </row>
    <row r="1963" spans="1:19" x14ac:dyDescent="0.25">
      <c r="A1963" s="58">
        <v>3673</v>
      </c>
      <c r="B1963" s="58" t="s">
        <v>959</v>
      </c>
      <c r="C1963" s="58" t="s">
        <v>13</v>
      </c>
      <c r="D1963" s="60">
        <v>31943</v>
      </c>
      <c r="E1963" s="58">
        <v>39</v>
      </c>
      <c r="F1963" s="58" t="s">
        <v>14</v>
      </c>
      <c r="G1963" s="58" t="s">
        <v>19</v>
      </c>
      <c r="H1963" s="58">
        <v>17</v>
      </c>
      <c r="I1963" s="58" t="s">
        <v>1581</v>
      </c>
      <c r="J1963" s="58" t="s">
        <v>1594</v>
      </c>
      <c r="K1963" s="60">
        <v>45477</v>
      </c>
      <c r="L1963" s="58" t="s">
        <v>29</v>
      </c>
      <c r="M1963" s="60">
        <v>45534</v>
      </c>
      <c r="N1963" s="58" t="s">
        <v>1668</v>
      </c>
      <c r="O1963" s="58">
        <v>3000</v>
      </c>
      <c r="P1963" s="58">
        <v>57</v>
      </c>
      <c r="Q1963" s="59" t="s">
        <v>1619</v>
      </c>
      <c r="R1963" s="58">
        <v>2024</v>
      </c>
      <c r="S1963" s="58">
        <v>8</v>
      </c>
    </row>
    <row r="1964" spans="1:19" x14ac:dyDescent="0.25">
      <c r="A1964" s="58">
        <v>3860</v>
      </c>
      <c r="B1964" s="58" t="s">
        <v>967</v>
      </c>
      <c r="C1964" s="58" t="s">
        <v>13</v>
      </c>
      <c r="D1964" s="60">
        <v>34697</v>
      </c>
      <c r="E1964" s="58">
        <v>31</v>
      </c>
      <c r="F1964" s="58" t="s">
        <v>14</v>
      </c>
      <c r="G1964" s="58" t="s">
        <v>18</v>
      </c>
      <c r="H1964" s="58">
        <v>18</v>
      </c>
      <c r="I1964" s="58" t="s">
        <v>1585</v>
      </c>
      <c r="J1964" s="58" t="s">
        <v>1594</v>
      </c>
      <c r="K1964" s="60">
        <v>45491</v>
      </c>
      <c r="L1964" s="58" t="s">
        <v>29</v>
      </c>
      <c r="M1964" s="60">
        <v>45528</v>
      </c>
      <c r="N1964" s="58" t="s">
        <v>1668</v>
      </c>
      <c r="O1964" s="58">
        <v>3600</v>
      </c>
      <c r="P1964" s="58">
        <v>37</v>
      </c>
      <c r="Q1964" s="59" t="s">
        <v>1619</v>
      </c>
      <c r="R1964" s="58">
        <v>2024</v>
      </c>
      <c r="S1964" s="58">
        <v>8</v>
      </c>
    </row>
    <row r="1965" spans="1:19" x14ac:dyDescent="0.25">
      <c r="A1965" s="58">
        <v>1902</v>
      </c>
      <c r="B1965" s="58" t="s">
        <v>907</v>
      </c>
      <c r="C1965" s="58" t="s">
        <v>28</v>
      </c>
      <c r="D1965" s="60">
        <v>28922</v>
      </c>
      <c r="E1965" s="58">
        <v>47</v>
      </c>
      <c r="F1965" s="58" t="s">
        <v>31</v>
      </c>
      <c r="G1965" s="58" t="s">
        <v>19</v>
      </c>
      <c r="H1965" s="58">
        <v>13</v>
      </c>
      <c r="I1965" s="58" t="s">
        <v>1583</v>
      </c>
      <c r="J1965" s="58" t="s">
        <v>1594</v>
      </c>
      <c r="K1965" s="60">
        <v>45463</v>
      </c>
      <c r="L1965" s="58" t="s">
        <v>29</v>
      </c>
      <c r="M1965" s="60">
        <v>45511</v>
      </c>
      <c r="N1965" s="58" t="s">
        <v>1668</v>
      </c>
      <c r="O1965" s="58">
        <v>2300</v>
      </c>
      <c r="P1965" s="58">
        <v>48</v>
      </c>
      <c r="Q1965" s="59" t="s">
        <v>1619</v>
      </c>
      <c r="R1965" s="58">
        <v>2024</v>
      </c>
      <c r="S1965" s="58">
        <v>8</v>
      </c>
    </row>
    <row r="1966" spans="1:19" x14ac:dyDescent="0.25">
      <c r="A1966" s="58">
        <v>2684</v>
      </c>
      <c r="B1966" s="58" t="s">
        <v>1234</v>
      </c>
      <c r="C1966" s="58" t="s">
        <v>28</v>
      </c>
      <c r="D1966" s="60">
        <v>38141</v>
      </c>
      <c r="E1966" s="58">
        <v>22</v>
      </c>
      <c r="F1966" s="58" t="s">
        <v>1591</v>
      </c>
      <c r="G1966" s="58" t="s">
        <v>15</v>
      </c>
      <c r="H1966" s="58">
        <v>10</v>
      </c>
      <c r="I1966" s="58" t="s">
        <v>1579</v>
      </c>
      <c r="J1966" s="58" t="s">
        <v>1594</v>
      </c>
      <c r="K1966" s="60">
        <v>45098</v>
      </c>
      <c r="L1966" s="58" t="s">
        <v>29</v>
      </c>
      <c r="M1966" s="60">
        <v>45158</v>
      </c>
      <c r="N1966" s="58" t="s">
        <v>1668</v>
      </c>
      <c r="O1966" s="58">
        <v>2300</v>
      </c>
      <c r="P1966" s="58">
        <v>60</v>
      </c>
      <c r="Q1966" s="59" t="s">
        <v>1619</v>
      </c>
      <c r="R1966" s="58">
        <v>2023</v>
      </c>
      <c r="S1966" s="58">
        <v>8</v>
      </c>
    </row>
    <row r="1967" spans="1:19" x14ac:dyDescent="0.25">
      <c r="A1967" s="58">
        <v>2812</v>
      </c>
      <c r="B1967" s="58" t="s">
        <v>749</v>
      </c>
      <c r="C1967" s="58" t="s">
        <v>28</v>
      </c>
      <c r="D1967" s="60">
        <v>33641</v>
      </c>
      <c r="E1967" s="58">
        <v>34</v>
      </c>
      <c r="F1967" s="58" t="s">
        <v>14</v>
      </c>
      <c r="G1967" s="58" t="s">
        <v>19</v>
      </c>
      <c r="H1967" s="58">
        <v>6</v>
      </c>
      <c r="I1967" s="58" t="s">
        <v>1584</v>
      </c>
      <c r="J1967" s="58" t="s">
        <v>1594</v>
      </c>
      <c r="K1967" s="60">
        <v>45079</v>
      </c>
      <c r="L1967" s="58" t="s">
        <v>29</v>
      </c>
      <c r="M1967" s="60">
        <v>45139</v>
      </c>
      <c r="N1967" s="58" t="s">
        <v>1668</v>
      </c>
      <c r="O1967" s="58">
        <v>2200</v>
      </c>
      <c r="P1967" s="58">
        <v>60</v>
      </c>
      <c r="Q1967" s="59" t="s">
        <v>1619</v>
      </c>
      <c r="R1967" s="58">
        <v>2023</v>
      </c>
      <c r="S1967" s="58">
        <v>8</v>
      </c>
    </row>
    <row r="1968" spans="1:19" x14ac:dyDescent="0.25">
      <c r="A1968" s="58">
        <v>3042</v>
      </c>
      <c r="B1968" s="58" t="s">
        <v>766</v>
      </c>
      <c r="C1968" s="58" t="s">
        <v>28</v>
      </c>
      <c r="D1968" s="60">
        <v>34620</v>
      </c>
      <c r="E1968" s="58">
        <v>31</v>
      </c>
      <c r="F1968" s="58" t="s">
        <v>14</v>
      </c>
      <c r="G1968" s="58" t="s">
        <v>21</v>
      </c>
      <c r="H1968" s="58">
        <v>7</v>
      </c>
      <c r="I1968" s="58" t="s">
        <v>1581</v>
      </c>
      <c r="J1968" s="58" t="s">
        <v>1594</v>
      </c>
      <c r="K1968" s="60">
        <v>45462</v>
      </c>
      <c r="L1968" s="58" t="s">
        <v>29</v>
      </c>
      <c r="M1968" s="60">
        <v>45507</v>
      </c>
      <c r="N1968" s="58" t="s">
        <v>1668</v>
      </c>
      <c r="O1968" s="58">
        <v>2200</v>
      </c>
      <c r="P1968" s="58">
        <v>45</v>
      </c>
      <c r="Q1968" s="59" t="s">
        <v>1619</v>
      </c>
      <c r="R1968" s="58">
        <v>2024</v>
      </c>
      <c r="S1968" s="58">
        <v>8</v>
      </c>
    </row>
    <row r="1969" spans="1:19" x14ac:dyDescent="0.25">
      <c r="A1969" s="58">
        <v>3064</v>
      </c>
      <c r="B1969" s="58" t="s">
        <v>944</v>
      </c>
      <c r="C1969" s="58" t="s">
        <v>28</v>
      </c>
      <c r="D1969" s="60">
        <v>28300</v>
      </c>
      <c r="E1969" s="58">
        <v>49</v>
      </c>
      <c r="F1969" s="58" t="s">
        <v>31</v>
      </c>
      <c r="G1969" s="58" t="s">
        <v>21</v>
      </c>
      <c r="H1969" s="58">
        <v>1</v>
      </c>
      <c r="I1969" s="58" t="s">
        <v>1584</v>
      </c>
      <c r="J1969" s="58" t="s">
        <v>1594</v>
      </c>
      <c r="K1969" s="60">
        <v>45114</v>
      </c>
      <c r="L1969" s="58" t="s">
        <v>29</v>
      </c>
      <c r="M1969" s="60">
        <v>45151</v>
      </c>
      <c r="N1969" s="58" t="s">
        <v>1668</v>
      </c>
      <c r="O1969" s="58">
        <v>3100</v>
      </c>
      <c r="P1969" s="58">
        <v>37</v>
      </c>
      <c r="Q1969" s="59" t="s">
        <v>1619</v>
      </c>
      <c r="R1969" s="58">
        <v>2023</v>
      </c>
      <c r="S1969" s="58">
        <v>8</v>
      </c>
    </row>
    <row r="1970" spans="1:19" x14ac:dyDescent="0.25">
      <c r="A1970" s="58">
        <v>3318</v>
      </c>
      <c r="B1970" s="58" t="s">
        <v>951</v>
      </c>
      <c r="C1970" s="58" t="s">
        <v>28</v>
      </c>
      <c r="D1970" s="60">
        <v>29505</v>
      </c>
      <c r="E1970" s="58">
        <v>45</v>
      </c>
      <c r="F1970" s="58" t="s">
        <v>31</v>
      </c>
      <c r="G1970" s="58" t="s">
        <v>19</v>
      </c>
      <c r="H1970" s="58">
        <v>15</v>
      </c>
      <c r="I1970" s="58" t="s">
        <v>1583</v>
      </c>
      <c r="J1970" s="58" t="s">
        <v>1594</v>
      </c>
      <c r="K1970" s="60">
        <v>45095</v>
      </c>
      <c r="L1970" s="58" t="s">
        <v>29</v>
      </c>
      <c r="M1970" s="60">
        <v>45152</v>
      </c>
      <c r="N1970" s="58" t="s">
        <v>1668</v>
      </c>
      <c r="O1970" s="58">
        <v>2500</v>
      </c>
      <c r="P1970" s="58">
        <v>57</v>
      </c>
      <c r="Q1970" s="59" t="s">
        <v>1619</v>
      </c>
      <c r="R1970" s="58">
        <v>2023</v>
      </c>
      <c r="S1970" s="58">
        <v>8</v>
      </c>
    </row>
    <row r="1971" spans="1:19" x14ac:dyDescent="0.25">
      <c r="A1971" s="58">
        <v>1019</v>
      </c>
      <c r="B1971" s="58" t="s">
        <v>947</v>
      </c>
      <c r="C1971" s="58" t="s">
        <v>28</v>
      </c>
      <c r="D1971" s="60">
        <v>31829</v>
      </c>
      <c r="E1971" s="58">
        <v>39</v>
      </c>
      <c r="F1971" s="58" t="s">
        <v>14</v>
      </c>
      <c r="G1971" s="58" t="s">
        <v>18</v>
      </c>
      <c r="H1971" s="58">
        <v>12</v>
      </c>
      <c r="I1971" s="58" t="s">
        <v>1585</v>
      </c>
      <c r="J1971" s="58" t="s">
        <v>20</v>
      </c>
      <c r="K1971" s="60">
        <v>45472</v>
      </c>
      <c r="L1971" s="58" t="s">
        <v>27</v>
      </c>
      <c r="M1971" s="60">
        <v>45508</v>
      </c>
      <c r="N1971" s="58" t="s">
        <v>1668</v>
      </c>
      <c r="O1971" s="58">
        <v>2900</v>
      </c>
      <c r="P1971" s="58">
        <v>36</v>
      </c>
      <c r="Q1971" s="59" t="s">
        <v>1619</v>
      </c>
      <c r="R1971" s="58">
        <v>2024</v>
      </c>
      <c r="S1971" s="58">
        <v>8</v>
      </c>
    </row>
    <row r="1972" spans="1:19" x14ac:dyDescent="0.25">
      <c r="A1972" s="58">
        <v>1068</v>
      </c>
      <c r="B1972" s="58" t="s">
        <v>1347</v>
      </c>
      <c r="C1972" s="58" t="s">
        <v>28</v>
      </c>
      <c r="D1972" s="60">
        <v>32941</v>
      </c>
      <c r="E1972" s="58">
        <v>36</v>
      </c>
      <c r="F1972" s="58" t="s">
        <v>14</v>
      </c>
      <c r="G1972" s="58" t="s">
        <v>15</v>
      </c>
      <c r="H1972" s="58">
        <v>20</v>
      </c>
      <c r="I1972" s="58" t="s">
        <v>1590</v>
      </c>
      <c r="J1972" s="58" t="s">
        <v>20</v>
      </c>
      <c r="K1972" s="60">
        <v>45476</v>
      </c>
      <c r="L1972" s="58" t="s">
        <v>27</v>
      </c>
      <c r="M1972" s="60">
        <v>45509</v>
      </c>
      <c r="N1972" s="58" t="s">
        <v>1668</v>
      </c>
      <c r="O1972" s="58">
        <v>2900</v>
      </c>
      <c r="P1972" s="58">
        <v>33</v>
      </c>
      <c r="Q1972" s="59" t="s">
        <v>1619</v>
      </c>
      <c r="R1972" s="58">
        <v>2024</v>
      </c>
      <c r="S1972" s="58">
        <v>8</v>
      </c>
    </row>
    <row r="1973" spans="1:19" x14ac:dyDescent="0.25">
      <c r="A1973" s="58">
        <v>1094</v>
      </c>
      <c r="B1973" s="58" t="s">
        <v>1553</v>
      </c>
      <c r="C1973" s="58" t="s">
        <v>28</v>
      </c>
      <c r="D1973" s="60">
        <v>36195</v>
      </c>
      <c r="E1973" s="58">
        <v>27</v>
      </c>
      <c r="F1973" s="58" t="s">
        <v>1591</v>
      </c>
      <c r="G1973" s="58" t="s">
        <v>21</v>
      </c>
      <c r="H1973" s="58">
        <v>7</v>
      </c>
      <c r="I1973" s="58" t="s">
        <v>1578</v>
      </c>
      <c r="J1973" s="58" t="s">
        <v>20</v>
      </c>
      <c r="K1973" s="60">
        <v>45474</v>
      </c>
      <c r="L1973" s="58" t="s">
        <v>27</v>
      </c>
      <c r="M1973" s="60">
        <v>45534</v>
      </c>
      <c r="N1973" s="58" t="s">
        <v>1668</v>
      </c>
      <c r="O1973" s="58">
        <v>3400</v>
      </c>
      <c r="P1973" s="58">
        <v>60</v>
      </c>
      <c r="Q1973" s="59" t="s">
        <v>1619</v>
      </c>
      <c r="R1973" s="58">
        <v>2024</v>
      </c>
      <c r="S1973" s="58">
        <v>8</v>
      </c>
    </row>
    <row r="1974" spans="1:19" x14ac:dyDescent="0.25">
      <c r="A1974" s="58">
        <v>1236</v>
      </c>
      <c r="B1974" s="58" t="s">
        <v>311</v>
      </c>
      <c r="C1974" s="58" t="s">
        <v>28</v>
      </c>
      <c r="D1974" s="60">
        <v>27720</v>
      </c>
      <c r="E1974" s="58">
        <v>50</v>
      </c>
      <c r="F1974" s="58" t="s">
        <v>31</v>
      </c>
      <c r="G1974" s="58" t="s">
        <v>19</v>
      </c>
      <c r="H1974" s="58">
        <v>10</v>
      </c>
      <c r="I1974" s="58" t="s">
        <v>1588</v>
      </c>
      <c r="J1974" s="58" t="s">
        <v>20</v>
      </c>
      <c r="K1974" s="60">
        <v>45463</v>
      </c>
      <c r="L1974" s="58" t="s">
        <v>27</v>
      </c>
      <c r="M1974" s="60">
        <v>45518</v>
      </c>
      <c r="N1974" s="58" t="s">
        <v>1668</v>
      </c>
      <c r="O1974" s="58">
        <v>3000</v>
      </c>
      <c r="P1974" s="58">
        <v>55</v>
      </c>
      <c r="Q1974" s="59" t="s">
        <v>1619</v>
      </c>
      <c r="R1974" s="58">
        <v>2024</v>
      </c>
      <c r="S1974" s="58">
        <v>8</v>
      </c>
    </row>
    <row r="1975" spans="1:19" x14ac:dyDescent="0.25">
      <c r="A1975" s="58">
        <v>1345</v>
      </c>
      <c r="B1975" s="58" t="s">
        <v>1353</v>
      </c>
      <c r="C1975" s="58" t="s">
        <v>28</v>
      </c>
      <c r="D1975" s="60">
        <v>35324</v>
      </c>
      <c r="E1975" s="58">
        <v>29</v>
      </c>
      <c r="F1975" s="58" t="s">
        <v>1591</v>
      </c>
      <c r="G1975" s="58" t="s">
        <v>21</v>
      </c>
      <c r="H1975" s="58">
        <v>8</v>
      </c>
      <c r="I1975" s="58" t="s">
        <v>1584</v>
      </c>
      <c r="J1975" s="58" t="s">
        <v>20</v>
      </c>
      <c r="K1975" s="60">
        <v>45485</v>
      </c>
      <c r="L1975" s="58" t="s">
        <v>27</v>
      </c>
      <c r="M1975" s="60">
        <v>45523</v>
      </c>
      <c r="N1975" s="58" t="s">
        <v>1668</v>
      </c>
      <c r="O1975" s="58">
        <v>3500</v>
      </c>
      <c r="P1975" s="58">
        <v>38</v>
      </c>
      <c r="Q1975" s="59" t="s">
        <v>1619</v>
      </c>
      <c r="R1975" s="58">
        <v>2024</v>
      </c>
      <c r="S1975" s="58">
        <v>8</v>
      </c>
    </row>
    <row r="1976" spans="1:19" x14ac:dyDescent="0.25">
      <c r="A1976" s="58">
        <v>1454</v>
      </c>
      <c r="B1976" s="58" t="s">
        <v>1354</v>
      </c>
      <c r="C1976" s="58" t="s">
        <v>13</v>
      </c>
      <c r="D1976" s="60">
        <v>32813</v>
      </c>
      <c r="E1976" s="58">
        <v>36</v>
      </c>
      <c r="F1976" s="58" t="s">
        <v>14</v>
      </c>
      <c r="G1976" s="58" t="s">
        <v>21</v>
      </c>
      <c r="H1976" s="58">
        <v>7</v>
      </c>
      <c r="I1976" s="58" t="s">
        <v>1584</v>
      </c>
      <c r="J1976" s="58" t="s">
        <v>20</v>
      </c>
      <c r="K1976" s="60">
        <v>45115</v>
      </c>
      <c r="L1976" s="58" t="s">
        <v>27</v>
      </c>
      <c r="M1976" s="60">
        <v>45147</v>
      </c>
      <c r="N1976" s="58" t="s">
        <v>1668</v>
      </c>
      <c r="O1976" s="58">
        <v>2500</v>
      </c>
      <c r="P1976" s="58">
        <v>32</v>
      </c>
      <c r="Q1976" s="59" t="s">
        <v>1619</v>
      </c>
      <c r="R1976" s="58">
        <v>2023</v>
      </c>
      <c r="S1976" s="58">
        <v>8</v>
      </c>
    </row>
    <row r="1977" spans="1:19" x14ac:dyDescent="0.25">
      <c r="A1977" s="58">
        <v>1599</v>
      </c>
      <c r="B1977" s="58" t="s">
        <v>461</v>
      </c>
      <c r="C1977" s="58" t="s">
        <v>13</v>
      </c>
      <c r="D1977" s="60">
        <v>34537</v>
      </c>
      <c r="E1977" s="58">
        <v>32</v>
      </c>
      <c r="F1977" s="58" t="s">
        <v>14</v>
      </c>
      <c r="G1977" s="58" t="s">
        <v>21</v>
      </c>
      <c r="H1977" s="58">
        <v>8</v>
      </c>
      <c r="I1977" s="58" t="s">
        <v>1582</v>
      </c>
      <c r="J1977" s="58" t="s">
        <v>20</v>
      </c>
      <c r="K1977" s="60">
        <v>45104</v>
      </c>
      <c r="L1977" s="58" t="s">
        <v>27</v>
      </c>
      <c r="M1977" s="60">
        <v>45162</v>
      </c>
      <c r="N1977" s="58" t="s">
        <v>1668</v>
      </c>
      <c r="O1977" s="58">
        <v>3600</v>
      </c>
      <c r="P1977" s="58">
        <v>58</v>
      </c>
      <c r="Q1977" s="59" t="s">
        <v>1619</v>
      </c>
      <c r="R1977" s="58">
        <v>2023</v>
      </c>
      <c r="S1977" s="58">
        <v>8</v>
      </c>
    </row>
    <row r="1978" spans="1:19" x14ac:dyDescent="0.25">
      <c r="A1978" s="58">
        <v>1984</v>
      </c>
      <c r="B1978" s="58" t="s">
        <v>1360</v>
      </c>
      <c r="C1978" s="58" t="s">
        <v>13</v>
      </c>
      <c r="D1978" s="60">
        <v>32148</v>
      </c>
      <c r="E1978" s="58">
        <v>38</v>
      </c>
      <c r="F1978" s="58" t="s">
        <v>14</v>
      </c>
      <c r="G1978" s="58" t="s">
        <v>21</v>
      </c>
      <c r="H1978" s="58">
        <v>12</v>
      </c>
      <c r="I1978" s="58" t="s">
        <v>1579</v>
      </c>
      <c r="J1978" s="58" t="s">
        <v>20</v>
      </c>
      <c r="K1978" s="60">
        <v>45480</v>
      </c>
      <c r="L1978" s="58" t="s">
        <v>27</v>
      </c>
      <c r="M1978" s="60">
        <v>45535</v>
      </c>
      <c r="N1978" s="58" t="s">
        <v>1668</v>
      </c>
      <c r="O1978" s="58">
        <v>3100</v>
      </c>
      <c r="P1978" s="58">
        <v>55</v>
      </c>
      <c r="Q1978" s="59" t="s">
        <v>1619</v>
      </c>
      <c r="R1978" s="58">
        <v>2024</v>
      </c>
      <c r="S1978" s="58">
        <v>8</v>
      </c>
    </row>
    <row r="1979" spans="1:19" x14ac:dyDescent="0.25">
      <c r="A1979" s="58">
        <v>2383</v>
      </c>
      <c r="B1979" s="58" t="s">
        <v>524</v>
      </c>
      <c r="C1979" s="58" t="s">
        <v>13</v>
      </c>
      <c r="D1979" s="60">
        <v>37797</v>
      </c>
      <c r="E1979" s="58">
        <v>23</v>
      </c>
      <c r="F1979" s="58" t="s">
        <v>1591</v>
      </c>
      <c r="G1979" s="58" t="s">
        <v>21</v>
      </c>
      <c r="H1979" s="58">
        <v>5</v>
      </c>
      <c r="I1979" s="58" t="s">
        <v>1580</v>
      </c>
      <c r="J1979" s="58" t="s">
        <v>20</v>
      </c>
      <c r="K1979" s="60">
        <v>45478</v>
      </c>
      <c r="L1979" s="58" t="s">
        <v>27</v>
      </c>
      <c r="M1979" s="60">
        <v>45513</v>
      </c>
      <c r="N1979" s="58" t="s">
        <v>1668</v>
      </c>
      <c r="O1979" s="58">
        <v>2700</v>
      </c>
      <c r="P1979" s="58">
        <v>35</v>
      </c>
      <c r="Q1979" s="59" t="s">
        <v>1619</v>
      </c>
      <c r="R1979" s="58">
        <v>2024</v>
      </c>
      <c r="S1979" s="58">
        <v>8</v>
      </c>
    </row>
    <row r="1980" spans="1:19" x14ac:dyDescent="0.25">
      <c r="A1980" s="58">
        <v>2642</v>
      </c>
      <c r="B1980" s="58" t="s">
        <v>1350</v>
      </c>
      <c r="C1980" s="58" t="s">
        <v>28</v>
      </c>
      <c r="D1980" s="60">
        <v>28818</v>
      </c>
      <c r="E1980" s="58">
        <v>47</v>
      </c>
      <c r="F1980" s="58" t="s">
        <v>31</v>
      </c>
      <c r="G1980" s="58" t="s">
        <v>19</v>
      </c>
      <c r="H1980" s="58">
        <v>9</v>
      </c>
      <c r="I1980" s="58" t="s">
        <v>1578</v>
      </c>
      <c r="J1980" s="58" t="s">
        <v>20</v>
      </c>
      <c r="K1980" s="60">
        <v>45468</v>
      </c>
      <c r="L1980" s="58" t="s">
        <v>27</v>
      </c>
      <c r="M1980" s="60">
        <v>45524</v>
      </c>
      <c r="N1980" s="58" t="s">
        <v>1668</v>
      </c>
      <c r="O1980" s="58">
        <v>3300</v>
      </c>
      <c r="P1980" s="58">
        <v>56</v>
      </c>
      <c r="Q1980" s="59" t="s">
        <v>1619</v>
      </c>
      <c r="R1980" s="58">
        <v>2024</v>
      </c>
      <c r="S1980" s="58">
        <v>8</v>
      </c>
    </row>
    <row r="1981" spans="1:19" x14ac:dyDescent="0.25">
      <c r="A1981" s="58">
        <v>2707</v>
      </c>
      <c r="B1981" s="58" t="s">
        <v>279</v>
      </c>
      <c r="C1981" s="58" t="s">
        <v>13</v>
      </c>
      <c r="D1981" s="60">
        <v>30359</v>
      </c>
      <c r="E1981" s="58">
        <v>43</v>
      </c>
      <c r="F1981" s="58" t="s">
        <v>31</v>
      </c>
      <c r="G1981" s="58" t="s">
        <v>15</v>
      </c>
      <c r="H1981" s="58">
        <v>10</v>
      </c>
      <c r="I1981" s="58" t="s">
        <v>1579</v>
      </c>
      <c r="J1981" s="58" t="s">
        <v>20</v>
      </c>
      <c r="K1981" s="60">
        <v>45113</v>
      </c>
      <c r="L1981" s="58" t="s">
        <v>27</v>
      </c>
      <c r="M1981" s="60">
        <v>45143</v>
      </c>
      <c r="N1981" s="58" t="s">
        <v>1668</v>
      </c>
      <c r="O1981" s="58">
        <v>3200</v>
      </c>
      <c r="P1981" s="58">
        <v>30</v>
      </c>
      <c r="Q1981" s="59" t="s">
        <v>1619</v>
      </c>
      <c r="R1981" s="58">
        <v>2023</v>
      </c>
      <c r="S1981" s="58">
        <v>8</v>
      </c>
    </row>
    <row r="1982" spans="1:19" x14ac:dyDescent="0.25">
      <c r="A1982" s="58">
        <v>2995</v>
      </c>
      <c r="B1982" s="58" t="s">
        <v>489</v>
      </c>
      <c r="C1982" s="58" t="s">
        <v>13</v>
      </c>
      <c r="D1982" s="60">
        <v>34700</v>
      </c>
      <c r="E1982" s="58">
        <v>31</v>
      </c>
      <c r="F1982" s="58" t="s">
        <v>14</v>
      </c>
      <c r="G1982" s="58" t="s">
        <v>19</v>
      </c>
      <c r="H1982" s="58">
        <v>6</v>
      </c>
      <c r="I1982" s="58" t="s">
        <v>1580</v>
      </c>
      <c r="J1982" s="58" t="s">
        <v>20</v>
      </c>
      <c r="K1982" s="60">
        <v>45107</v>
      </c>
      <c r="L1982" s="58" t="s">
        <v>27</v>
      </c>
      <c r="M1982" s="60">
        <v>45151</v>
      </c>
      <c r="N1982" s="58" t="s">
        <v>1668</v>
      </c>
      <c r="O1982" s="58">
        <v>2900</v>
      </c>
      <c r="P1982" s="58">
        <v>44</v>
      </c>
      <c r="Q1982" s="59" t="s">
        <v>1619</v>
      </c>
      <c r="R1982" s="58">
        <v>2023</v>
      </c>
      <c r="S1982" s="58">
        <v>8</v>
      </c>
    </row>
    <row r="1983" spans="1:19" x14ac:dyDescent="0.25">
      <c r="A1983" s="58">
        <v>3247</v>
      </c>
      <c r="B1983" s="58" t="s">
        <v>1331</v>
      </c>
      <c r="C1983" s="58" t="s">
        <v>28</v>
      </c>
      <c r="D1983" s="60">
        <v>29407</v>
      </c>
      <c r="E1983" s="58">
        <v>46</v>
      </c>
      <c r="F1983" s="58" t="s">
        <v>31</v>
      </c>
      <c r="G1983" s="58" t="s">
        <v>18</v>
      </c>
      <c r="H1983" s="58">
        <v>13</v>
      </c>
      <c r="I1983" s="58" t="s">
        <v>1583</v>
      </c>
      <c r="J1983" s="58" t="s">
        <v>20</v>
      </c>
      <c r="K1983" s="60">
        <v>45121</v>
      </c>
      <c r="L1983" s="58" t="s">
        <v>27</v>
      </c>
      <c r="M1983" s="60">
        <v>45160</v>
      </c>
      <c r="N1983" s="58" t="s">
        <v>1668</v>
      </c>
      <c r="O1983" s="58">
        <v>2000</v>
      </c>
      <c r="P1983" s="58">
        <v>39</v>
      </c>
      <c r="Q1983" s="59" t="s">
        <v>1619</v>
      </c>
      <c r="R1983" s="58">
        <v>2023</v>
      </c>
      <c r="S1983" s="58">
        <v>8</v>
      </c>
    </row>
    <row r="1984" spans="1:19" x14ac:dyDescent="0.25">
      <c r="A1984" s="58">
        <v>3988</v>
      </c>
      <c r="B1984" s="58" t="s">
        <v>1345</v>
      </c>
      <c r="C1984" s="58" t="s">
        <v>13</v>
      </c>
      <c r="D1984" s="60">
        <v>32879</v>
      </c>
      <c r="E1984" s="58">
        <v>36</v>
      </c>
      <c r="F1984" s="58" t="s">
        <v>14</v>
      </c>
      <c r="G1984" s="58" t="s">
        <v>18</v>
      </c>
      <c r="H1984" s="58">
        <v>8</v>
      </c>
      <c r="I1984" s="58" t="s">
        <v>1584</v>
      </c>
      <c r="J1984" s="58" t="s">
        <v>20</v>
      </c>
      <c r="K1984" s="60">
        <v>45485</v>
      </c>
      <c r="L1984" s="58" t="s">
        <v>27</v>
      </c>
      <c r="M1984" s="60">
        <v>45520</v>
      </c>
      <c r="N1984" s="58" t="s">
        <v>1668</v>
      </c>
      <c r="O1984" s="58">
        <v>3400</v>
      </c>
      <c r="P1984" s="58">
        <v>35</v>
      </c>
      <c r="Q1984" s="59" t="s">
        <v>1619</v>
      </c>
      <c r="R1984" s="58">
        <v>2024</v>
      </c>
      <c r="S1984" s="58">
        <v>8</v>
      </c>
    </row>
    <row r="1985" spans="1:19" x14ac:dyDescent="0.25">
      <c r="A1985" s="58">
        <v>1095</v>
      </c>
      <c r="B1985" s="58" t="s">
        <v>680</v>
      </c>
      <c r="C1985" s="58" t="s">
        <v>28</v>
      </c>
      <c r="D1985" s="60">
        <v>34608</v>
      </c>
      <c r="E1985" s="58">
        <v>31</v>
      </c>
      <c r="F1985" s="58" t="s">
        <v>14</v>
      </c>
      <c r="G1985" s="58" t="s">
        <v>15</v>
      </c>
      <c r="H1985" s="58">
        <v>3</v>
      </c>
      <c r="I1985" s="58" t="s">
        <v>1588</v>
      </c>
      <c r="J1985" s="58" t="s">
        <v>20</v>
      </c>
      <c r="K1985" s="60">
        <v>45114</v>
      </c>
      <c r="L1985" s="58" t="s">
        <v>24</v>
      </c>
      <c r="M1985" s="60">
        <v>45161</v>
      </c>
      <c r="N1985" s="58" t="s">
        <v>1668</v>
      </c>
      <c r="O1985" s="58">
        <v>3100</v>
      </c>
      <c r="P1985" s="58">
        <v>47</v>
      </c>
      <c r="Q1985" s="59" t="s">
        <v>1619</v>
      </c>
      <c r="R1985" s="58">
        <v>2023</v>
      </c>
      <c r="S1985" s="58">
        <v>8</v>
      </c>
    </row>
    <row r="1986" spans="1:19" x14ac:dyDescent="0.25">
      <c r="A1986" s="58">
        <v>1147</v>
      </c>
      <c r="B1986" s="58" t="s">
        <v>402</v>
      </c>
      <c r="C1986" s="58" t="s">
        <v>13</v>
      </c>
      <c r="D1986" s="60">
        <v>37590</v>
      </c>
      <c r="E1986" s="58">
        <v>23</v>
      </c>
      <c r="F1986" s="58" t="s">
        <v>1591</v>
      </c>
      <c r="G1986" s="58" t="s">
        <v>19</v>
      </c>
      <c r="H1986" s="58">
        <v>12</v>
      </c>
      <c r="I1986" s="58" t="s">
        <v>1584</v>
      </c>
      <c r="J1986" s="58" t="s">
        <v>20</v>
      </c>
      <c r="K1986" s="60">
        <v>45479</v>
      </c>
      <c r="L1986" s="58" t="s">
        <v>24</v>
      </c>
      <c r="M1986" s="60">
        <v>45512</v>
      </c>
      <c r="N1986" s="58" t="s">
        <v>1668</v>
      </c>
      <c r="O1986" s="58">
        <v>2000</v>
      </c>
      <c r="P1986" s="58">
        <v>33</v>
      </c>
      <c r="Q1986" s="59" t="s">
        <v>1619</v>
      </c>
      <c r="R1986" s="58">
        <v>2024</v>
      </c>
      <c r="S1986" s="58">
        <v>8</v>
      </c>
    </row>
    <row r="1987" spans="1:19" x14ac:dyDescent="0.25">
      <c r="A1987" s="58">
        <v>1167</v>
      </c>
      <c r="B1987" s="58" t="s">
        <v>264</v>
      </c>
      <c r="C1987" s="58" t="s">
        <v>13</v>
      </c>
      <c r="D1987" s="60">
        <v>27500</v>
      </c>
      <c r="E1987" s="58">
        <v>51</v>
      </c>
      <c r="F1987" s="58" t="s">
        <v>31</v>
      </c>
      <c r="G1987" s="58" t="s">
        <v>15</v>
      </c>
      <c r="H1987" s="58">
        <v>18</v>
      </c>
      <c r="I1987" s="58" t="s">
        <v>1582</v>
      </c>
      <c r="J1987" s="58" t="s">
        <v>20</v>
      </c>
      <c r="K1987" s="60">
        <v>45114</v>
      </c>
      <c r="L1987" s="58" t="s">
        <v>24</v>
      </c>
      <c r="M1987" s="60">
        <v>45152</v>
      </c>
      <c r="N1987" s="58" t="s">
        <v>1668</v>
      </c>
      <c r="O1987" s="58">
        <v>3400</v>
      </c>
      <c r="P1987" s="58">
        <v>38</v>
      </c>
      <c r="Q1987" s="59" t="s">
        <v>1619</v>
      </c>
      <c r="R1987" s="58">
        <v>2023</v>
      </c>
      <c r="S1987" s="58">
        <v>8</v>
      </c>
    </row>
    <row r="1988" spans="1:19" x14ac:dyDescent="0.25">
      <c r="A1988" s="58">
        <v>1197</v>
      </c>
      <c r="B1988" s="58" t="s">
        <v>1437</v>
      </c>
      <c r="C1988" s="58" t="s">
        <v>28</v>
      </c>
      <c r="D1988" s="60">
        <v>30351</v>
      </c>
      <c r="E1988" s="58">
        <v>43</v>
      </c>
      <c r="F1988" s="58" t="s">
        <v>31</v>
      </c>
      <c r="G1988" s="58" t="s">
        <v>19</v>
      </c>
      <c r="H1988" s="58">
        <v>18</v>
      </c>
      <c r="I1988" s="58" t="s">
        <v>1586</v>
      </c>
      <c r="J1988" s="58" t="s">
        <v>20</v>
      </c>
      <c r="K1988" s="60">
        <v>45084</v>
      </c>
      <c r="L1988" s="58" t="s">
        <v>24</v>
      </c>
      <c r="M1988" s="60">
        <v>45144</v>
      </c>
      <c r="N1988" s="58" t="s">
        <v>1668</v>
      </c>
      <c r="O1988" s="58">
        <v>2600</v>
      </c>
      <c r="P1988" s="58">
        <v>60</v>
      </c>
      <c r="Q1988" s="59" t="s">
        <v>1619</v>
      </c>
      <c r="R1988" s="58">
        <v>2023</v>
      </c>
      <c r="S1988" s="58">
        <v>8</v>
      </c>
    </row>
    <row r="1989" spans="1:19" x14ac:dyDescent="0.25">
      <c r="A1989" s="58">
        <v>1231</v>
      </c>
      <c r="B1989" s="58" t="s">
        <v>786</v>
      </c>
      <c r="C1989" s="58" t="s">
        <v>28</v>
      </c>
      <c r="D1989" s="60">
        <v>35173</v>
      </c>
      <c r="E1989" s="58">
        <v>30</v>
      </c>
      <c r="F1989" s="58" t="s">
        <v>1591</v>
      </c>
      <c r="G1989" s="58" t="s">
        <v>19</v>
      </c>
      <c r="H1989" s="58">
        <v>8</v>
      </c>
      <c r="I1989" s="58" t="s">
        <v>1587</v>
      </c>
      <c r="J1989" s="58" t="s">
        <v>20</v>
      </c>
      <c r="K1989" s="60">
        <v>45106</v>
      </c>
      <c r="L1989" s="58" t="s">
        <v>24</v>
      </c>
      <c r="M1989" s="60">
        <v>45156</v>
      </c>
      <c r="N1989" s="58" t="s">
        <v>1668</v>
      </c>
      <c r="O1989" s="58">
        <v>2500</v>
      </c>
      <c r="P1989" s="58">
        <v>50</v>
      </c>
      <c r="Q1989" s="59" t="s">
        <v>1619</v>
      </c>
      <c r="R1989" s="58">
        <v>2023</v>
      </c>
      <c r="S1989" s="58">
        <v>8</v>
      </c>
    </row>
    <row r="1990" spans="1:19" x14ac:dyDescent="0.25">
      <c r="A1990" s="58">
        <v>2583</v>
      </c>
      <c r="B1990" s="58" t="s">
        <v>1420</v>
      </c>
      <c r="C1990" s="58" t="s">
        <v>13</v>
      </c>
      <c r="D1990" s="60">
        <v>31156</v>
      </c>
      <c r="E1990" s="58">
        <v>41</v>
      </c>
      <c r="F1990" s="58" t="s">
        <v>14</v>
      </c>
      <c r="G1990" s="58" t="s">
        <v>18</v>
      </c>
      <c r="H1990" s="58">
        <v>14</v>
      </c>
      <c r="I1990" s="58" t="s">
        <v>1588</v>
      </c>
      <c r="J1990" s="58" t="s">
        <v>20</v>
      </c>
      <c r="K1990" s="60">
        <v>45471</v>
      </c>
      <c r="L1990" s="58" t="s">
        <v>26</v>
      </c>
      <c r="M1990" s="60">
        <v>45513</v>
      </c>
      <c r="N1990" s="58" t="s">
        <v>1668</v>
      </c>
      <c r="O1990" s="58">
        <v>3700</v>
      </c>
      <c r="P1990" s="58">
        <v>42</v>
      </c>
      <c r="Q1990" s="59" t="s">
        <v>1619</v>
      </c>
      <c r="R1990" s="58">
        <v>2024</v>
      </c>
      <c r="S1990" s="58">
        <v>8</v>
      </c>
    </row>
    <row r="1991" spans="1:19" x14ac:dyDescent="0.25">
      <c r="A1991" s="58">
        <v>2615</v>
      </c>
      <c r="B1991" s="58" t="s">
        <v>373</v>
      </c>
      <c r="C1991" s="58" t="s">
        <v>13</v>
      </c>
      <c r="D1991" s="60">
        <v>28616</v>
      </c>
      <c r="E1991" s="58">
        <v>48</v>
      </c>
      <c r="F1991" s="58" t="s">
        <v>31</v>
      </c>
      <c r="G1991" s="58" t="s">
        <v>15</v>
      </c>
      <c r="H1991" s="58">
        <v>7</v>
      </c>
      <c r="I1991" s="58" t="s">
        <v>1581</v>
      </c>
      <c r="J1991" s="58" t="s">
        <v>20</v>
      </c>
      <c r="K1991" s="60">
        <v>45481</v>
      </c>
      <c r="L1991" s="58" t="s">
        <v>26</v>
      </c>
      <c r="M1991" s="60">
        <v>45525</v>
      </c>
      <c r="N1991" s="58" t="s">
        <v>1668</v>
      </c>
      <c r="O1991" s="58">
        <v>2500</v>
      </c>
      <c r="P1991" s="58">
        <v>44</v>
      </c>
      <c r="Q1991" s="59" t="s">
        <v>1619</v>
      </c>
      <c r="R1991" s="58">
        <v>2024</v>
      </c>
      <c r="S1991" s="58">
        <v>8</v>
      </c>
    </row>
    <row r="1992" spans="1:19" x14ac:dyDescent="0.25">
      <c r="A1992" s="58">
        <v>2780</v>
      </c>
      <c r="B1992" s="58" t="s">
        <v>937</v>
      </c>
      <c r="C1992" s="58" t="s">
        <v>13</v>
      </c>
      <c r="D1992" s="60">
        <v>28225</v>
      </c>
      <c r="E1992" s="58">
        <v>49</v>
      </c>
      <c r="F1992" s="58" t="s">
        <v>31</v>
      </c>
      <c r="G1992" s="58" t="s">
        <v>19</v>
      </c>
      <c r="H1992" s="58">
        <v>11</v>
      </c>
      <c r="I1992" s="58" t="s">
        <v>1589</v>
      </c>
      <c r="J1992" s="58" t="s">
        <v>20</v>
      </c>
      <c r="K1992" s="60">
        <v>45473</v>
      </c>
      <c r="L1992" s="58" t="s">
        <v>26</v>
      </c>
      <c r="M1992" s="60">
        <v>45520</v>
      </c>
      <c r="N1992" s="58" t="s">
        <v>1668</v>
      </c>
      <c r="O1992" s="58">
        <v>2300</v>
      </c>
      <c r="P1992" s="58">
        <v>47</v>
      </c>
      <c r="Q1992" s="59" t="s">
        <v>1619</v>
      </c>
      <c r="R1992" s="58">
        <v>2024</v>
      </c>
      <c r="S1992" s="58">
        <v>8</v>
      </c>
    </row>
    <row r="1993" spans="1:19" x14ac:dyDescent="0.25">
      <c r="A1993" s="58">
        <v>3067</v>
      </c>
      <c r="B1993" s="58" t="s">
        <v>873</v>
      </c>
      <c r="C1993" s="58" t="s">
        <v>13</v>
      </c>
      <c r="D1993" s="60">
        <v>32543</v>
      </c>
      <c r="E1993" s="58">
        <v>37</v>
      </c>
      <c r="F1993" s="58" t="s">
        <v>14</v>
      </c>
      <c r="G1993" s="58" t="s">
        <v>21</v>
      </c>
      <c r="H1993" s="58">
        <v>15</v>
      </c>
      <c r="I1993" s="58" t="s">
        <v>1585</v>
      </c>
      <c r="J1993" s="58" t="s">
        <v>20</v>
      </c>
      <c r="K1993" s="60">
        <v>45129</v>
      </c>
      <c r="L1993" s="58" t="s">
        <v>26</v>
      </c>
      <c r="M1993" s="60">
        <v>45162</v>
      </c>
      <c r="N1993" s="58" t="s">
        <v>1668</v>
      </c>
      <c r="O1993" s="58">
        <v>2100</v>
      </c>
      <c r="P1993" s="58">
        <v>33</v>
      </c>
      <c r="Q1993" s="59" t="s">
        <v>1619</v>
      </c>
      <c r="R1993" s="58">
        <v>2023</v>
      </c>
      <c r="S1993" s="58">
        <v>8</v>
      </c>
    </row>
    <row r="1994" spans="1:19" x14ac:dyDescent="0.25">
      <c r="A1994" s="58">
        <v>3525</v>
      </c>
      <c r="B1994" s="58" t="s">
        <v>1065</v>
      </c>
      <c r="C1994" s="58" t="s">
        <v>23</v>
      </c>
      <c r="D1994" s="60">
        <v>31025</v>
      </c>
      <c r="E1994" s="58">
        <v>41</v>
      </c>
      <c r="F1994" s="58" t="s">
        <v>31</v>
      </c>
      <c r="G1994" s="58" t="s">
        <v>21</v>
      </c>
      <c r="H1994" s="58">
        <v>6</v>
      </c>
      <c r="I1994" s="58" t="s">
        <v>1582</v>
      </c>
      <c r="J1994" s="58" t="s">
        <v>20</v>
      </c>
      <c r="K1994" s="60">
        <v>45476</v>
      </c>
      <c r="L1994" s="58" t="s">
        <v>26</v>
      </c>
      <c r="M1994" s="60">
        <v>45515</v>
      </c>
      <c r="N1994" s="58" t="s">
        <v>1668</v>
      </c>
      <c r="O1994" s="58">
        <v>3500</v>
      </c>
      <c r="P1994" s="58">
        <v>39</v>
      </c>
      <c r="Q1994" s="59" t="s">
        <v>1619</v>
      </c>
      <c r="R1994" s="58">
        <v>2024</v>
      </c>
      <c r="S1994" s="58">
        <v>8</v>
      </c>
    </row>
    <row r="1995" spans="1:19" x14ac:dyDescent="0.25">
      <c r="A1995" s="58">
        <v>3849</v>
      </c>
      <c r="B1995" s="58" t="s">
        <v>1178</v>
      </c>
      <c r="C1995" s="58" t="s">
        <v>13</v>
      </c>
      <c r="D1995" s="60">
        <v>27648</v>
      </c>
      <c r="E1995" s="58">
        <v>50</v>
      </c>
      <c r="F1995" s="58" t="s">
        <v>31</v>
      </c>
      <c r="G1995" s="58" t="s">
        <v>21</v>
      </c>
      <c r="H1995" s="58">
        <v>3</v>
      </c>
      <c r="I1995" s="58" t="s">
        <v>1577</v>
      </c>
      <c r="J1995" s="58" t="s">
        <v>20</v>
      </c>
      <c r="K1995" s="60">
        <v>45492</v>
      </c>
      <c r="L1995" s="58" t="s">
        <v>26</v>
      </c>
      <c r="M1995" s="60">
        <v>45531</v>
      </c>
      <c r="N1995" s="58" t="s">
        <v>1668</v>
      </c>
      <c r="O1995" s="58">
        <v>2000</v>
      </c>
      <c r="P1995" s="58">
        <v>39</v>
      </c>
      <c r="Q1995" s="59" t="s">
        <v>1619</v>
      </c>
      <c r="R1995" s="58">
        <v>2024</v>
      </c>
      <c r="S1995" s="58">
        <v>8</v>
      </c>
    </row>
    <row r="1996" spans="1:19" x14ac:dyDescent="0.25">
      <c r="A1996" s="58">
        <v>1772</v>
      </c>
      <c r="B1996" s="58" t="s">
        <v>198</v>
      </c>
      <c r="C1996" s="58" t="s">
        <v>28</v>
      </c>
      <c r="D1996" s="60">
        <v>34174</v>
      </c>
      <c r="E1996" s="58">
        <v>33</v>
      </c>
      <c r="F1996" s="58" t="s">
        <v>14</v>
      </c>
      <c r="G1996" s="58" t="s">
        <v>18</v>
      </c>
      <c r="H1996" s="58">
        <v>13</v>
      </c>
      <c r="I1996" s="58" t="s">
        <v>1575</v>
      </c>
      <c r="J1996" s="58" t="s">
        <v>20</v>
      </c>
      <c r="K1996" s="60">
        <v>45458</v>
      </c>
      <c r="L1996" s="58" t="s">
        <v>26</v>
      </c>
      <c r="M1996" s="60">
        <v>45511</v>
      </c>
      <c r="N1996" s="58" t="s">
        <v>1668</v>
      </c>
      <c r="O1996" s="58">
        <v>3900</v>
      </c>
      <c r="P1996" s="58">
        <v>53</v>
      </c>
      <c r="Q1996" s="59" t="s">
        <v>1619</v>
      </c>
      <c r="R1996" s="58">
        <v>2024</v>
      </c>
      <c r="S1996" s="58">
        <v>8</v>
      </c>
    </row>
    <row r="1997" spans="1:19" x14ac:dyDescent="0.25">
      <c r="A1997" s="58">
        <v>1890</v>
      </c>
      <c r="B1997" s="58" t="s">
        <v>1076</v>
      </c>
      <c r="C1997" s="58" t="s">
        <v>28</v>
      </c>
      <c r="D1997" s="60">
        <v>32241</v>
      </c>
      <c r="E1997" s="58">
        <v>38</v>
      </c>
      <c r="F1997" s="58" t="s">
        <v>14</v>
      </c>
      <c r="G1997" s="58" t="s">
        <v>15</v>
      </c>
      <c r="H1997" s="58">
        <v>9</v>
      </c>
      <c r="I1997" s="58" t="s">
        <v>1589</v>
      </c>
      <c r="J1997" s="58" t="s">
        <v>20</v>
      </c>
      <c r="K1997" s="60">
        <v>45487</v>
      </c>
      <c r="L1997" s="58" t="s">
        <v>26</v>
      </c>
      <c r="M1997" s="60">
        <v>45518</v>
      </c>
      <c r="N1997" s="58" t="s">
        <v>1668</v>
      </c>
      <c r="O1997" s="58">
        <v>2300</v>
      </c>
      <c r="P1997" s="58">
        <v>31</v>
      </c>
      <c r="Q1997" s="59" t="s">
        <v>1619</v>
      </c>
      <c r="R1997" s="58">
        <v>2024</v>
      </c>
      <c r="S1997" s="58">
        <v>8</v>
      </c>
    </row>
    <row r="1998" spans="1:19" x14ac:dyDescent="0.25">
      <c r="A1998" s="58">
        <v>1867</v>
      </c>
      <c r="B1998" s="58" t="s">
        <v>1260</v>
      </c>
      <c r="C1998" s="58" t="s">
        <v>28</v>
      </c>
      <c r="D1998" s="60">
        <v>33367</v>
      </c>
      <c r="E1998" s="58">
        <v>35</v>
      </c>
      <c r="F1998" s="58" t="s">
        <v>14</v>
      </c>
      <c r="G1998" s="58" t="s">
        <v>21</v>
      </c>
      <c r="H1998" s="58">
        <v>0</v>
      </c>
      <c r="I1998" s="58" t="s">
        <v>1583</v>
      </c>
      <c r="J1998" s="58" t="s">
        <v>1595</v>
      </c>
      <c r="K1998" s="60">
        <v>45113</v>
      </c>
      <c r="L1998" s="58" t="s">
        <v>29</v>
      </c>
      <c r="M1998" s="60">
        <v>45145</v>
      </c>
      <c r="N1998" s="58" t="s">
        <v>1668</v>
      </c>
      <c r="O1998" s="58">
        <v>3600</v>
      </c>
      <c r="P1998" s="58">
        <v>32</v>
      </c>
      <c r="Q1998" s="59" t="s">
        <v>1619</v>
      </c>
      <c r="R1998" s="58">
        <v>2023</v>
      </c>
      <c r="S1998" s="58">
        <v>8</v>
      </c>
    </row>
    <row r="1999" spans="1:19" x14ac:dyDescent="0.25">
      <c r="A1999" s="58">
        <v>1955</v>
      </c>
      <c r="B1999" s="58" t="s">
        <v>1128</v>
      </c>
      <c r="C1999" s="58" t="s">
        <v>13</v>
      </c>
      <c r="D1999" s="60">
        <v>30932</v>
      </c>
      <c r="E1999" s="58">
        <v>41</v>
      </c>
      <c r="F1999" s="58" t="s">
        <v>31</v>
      </c>
      <c r="G1999" s="58" t="s">
        <v>15</v>
      </c>
      <c r="H1999" s="58">
        <v>0</v>
      </c>
      <c r="I1999" s="58" t="s">
        <v>1586</v>
      </c>
      <c r="J1999" s="58" t="s">
        <v>1595</v>
      </c>
      <c r="K1999" s="60">
        <v>45481</v>
      </c>
      <c r="L1999" s="58" t="s">
        <v>29</v>
      </c>
      <c r="M1999" s="60">
        <v>45513</v>
      </c>
      <c r="N1999" s="58" t="s">
        <v>1668</v>
      </c>
      <c r="O1999" s="58">
        <v>3000</v>
      </c>
      <c r="P1999" s="58">
        <v>32</v>
      </c>
      <c r="Q1999" s="59" t="s">
        <v>1619</v>
      </c>
      <c r="R1999" s="58">
        <v>2024</v>
      </c>
      <c r="S1999" s="58">
        <v>8</v>
      </c>
    </row>
    <row r="2000" spans="1:19" x14ac:dyDescent="0.25">
      <c r="A2000" s="58">
        <v>2384</v>
      </c>
      <c r="B2000" s="58" t="s">
        <v>1267</v>
      </c>
      <c r="C2000" s="58" t="s">
        <v>28</v>
      </c>
      <c r="D2000" s="60">
        <v>29660</v>
      </c>
      <c r="E2000" s="58">
        <v>45</v>
      </c>
      <c r="F2000" s="58" t="s">
        <v>31</v>
      </c>
      <c r="G2000" s="58" t="s">
        <v>18</v>
      </c>
      <c r="H2000" s="58">
        <v>9</v>
      </c>
      <c r="I2000" s="58" t="s">
        <v>1584</v>
      </c>
      <c r="J2000" s="58" t="s">
        <v>1595</v>
      </c>
      <c r="K2000" s="60">
        <v>45461</v>
      </c>
      <c r="L2000" s="58" t="s">
        <v>29</v>
      </c>
      <c r="M2000" s="60">
        <v>45521</v>
      </c>
      <c r="N2000" s="58" t="s">
        <v>1668</v>
      </c>
      <c r="O2000" s="58">
        <v>2600</v>
      </c>
      <c r="P2000" s="58">
        <v>60</v>
      </c>
      <c r="Q2000" s="59" t="s">
        <v>1619</v>
      </c>
      <c r="R2000" s="58">
        <v>2024</v>
      </c>
      <c r="S2000" s="58">
        <v>8</v>
      </c>
    </row>
    <row r="2001" spans="1:19" x14ac:dyDescent="0.25">
      <c r="A2001" s="58">
        <v>2423</v>
      </c>
      <c r="B2001" s="58" t="s">
        <v>1031</v>
      </c>
      <c r="C2001" s="58" t="s">
        <v>28</v>
      </c>
      <c r="D2001" s="60">
        <v>33173</v>
      </c>
      <c r="E2001" s="58">
        <v>35</v>
      </c>
      <c r="F2001" s="58" t="s">
        <v>14</v>
      </c>
      <c r="G2001" s="58" t="s">
        <v>15</v>
      </c>
      <c r="H2001" s="58">
        <v>10</v>
      </c>
      <c r="I2001" s="58" t="s">
        <v>1590</v>
      </c>
      <c r="J2001" s="58" t="s">
        <v>1595</v>
      </c>
      <c r="K2001" s="60">
        <v>45495</v>
      </c>
      <c r="L2001" s="58" t="s">
        <v>29</v>
      </c>
      <c r="M2001" s="60">
        <v>45526</v>
      </c>
      <c r="N2001" s="58" t="s">
        <v>1668</v>
      </c>
      <c r="O2001" s="58">
        <v>2000</v>
      </c>
      <c r="P2001" s="58">
        <v>31</v>
      </c>
      <c r="Q2001" s="59" t="s">
        <v>1619</v>
      </c>
      <c r="R2001" s="58">
        <v>2024</v>
      </c>
      <c r="S2001" s="58">
        <v>8</v>
      </c>
    </row>
    <row r="2002" spans="1:19" x14ac:dyDescent="0.25">
      <c r="A2002" s="58">
        <v>2673</v>
      </c>
      <c r="B2002" s="58" t="s">
        <v>1272</v>
      </c>
      <c r="C2002" s="58" t="s">
        <v>28</v>
      </c>
      <c r="D2002" s="60">
        <v>31275</v>
      </c>
      <c r="E2002" s="58">
        <v>41</v>
      </c>
      <c r="F2002" s="58" t="s">
        <v>14</v>
      </c>
      <c r="G2002" s="58" t="s">
        <v>15</v>
      </c>
      <c r="H2002" s="58">
        <v>4</v>
      </c>
      <c r="I2002" s="58" t="s">
        <v>1584</v>
      </c>
      <c r="J2002" s="58" t="s">
        <v>1595</v>
      </c>
      <c r="K2002" s="60">
        <v>45484</v>
      </c>
      <c r="L2002" s="58" t="s">
        <v>29</v>
      </c>
      <c r="M2002" s="60">
        <v>45514</v>
      </c>
      <c r="N2002" s="58" t="s">
        <v>1668</v>
      </c>
      <c r="O2002" s="58">
        <v>2400</v>
      </c>
      <c r="P2002" s="58">
        <v>30</v>
      </c>
      <c r="Q2002" s="59" t="s">
        <v>1619</v>
      </c>
      <c r="R2002" s="58">
        <v>2024</v>
      </c>
      <c r="S2002" s="58">
        <v>8</v>
      </c>
    </row>
    <row r="2003" spans="1:19" x14ac:dyDescent="0.25">
      <c r="A2003" s="58">
        <v>2986</v>
      </c>
      <c r="B2003" s="58" t="s">
        <v>451</v>
      </c>
      <c r="C2003" s="58" t="s">
        <v>28</v>
      </c>
      <c r="D2003" s="60">
        <v>37716</v>
      </c>
      <c r="E2003" s="58">
        <v>23</v>
      </c>
      <c r="F2003" s="58" t="s">
        <v>1591</v>
      </c>
      <c r="G2003" s="58" t="s">
        <v>15</v>
      </c>
      <c r="H2003" s="58">
        <v>18</v>
      </c>
      <c r="I2003" s="58" t="s">
        <v>1588</v>
      </c>
      <c r="J2003" s="58" t="s">
        <v>1595</v>
      </c>
      <c r="K2003" s="60">
        <v>45092</v>
      </c>
      <c r="L2003" s="58" t="s">
        <v>29</v>
      </c>
      <c r="M2003" s="60">
        <v>45145</v>
      </c>
      <c r="N2003" s="58" t="s">
        <v>1668</v>
      </c>
      <c r="O2003" s="58">
        <v>3500</v>
      </c>
      <c r="P2003" s="58">
        <v>53</v>
      </c>
      <c r="Q2003" s="59" t="s">
        <v>1619</v>
      </c>
      <c r="R2003" s="58">
        <v>2023</v>
      </c>
      <c r="S2003" s="58">
        <v>8</v>
      </c>
    </row>
    <row r="2004" spans="1:19" x14ac:dyDescent="0.25">
      <c r="A2004" s="58">
        <v>3457</v>
      </c>
      <c r="B2004" s="58" t="s">
        <v>990</v>
      </c>
      <c r="C2004" s="58" t="s">
        <v>28</v>
      </c>
      <c r="D2004" s="60">
        <v>27986</v>
      </c>
      <c r="E2004" s="58">
        <v>50</v>
      </c>
      <c r="F2004" s="58" t="s">
        <v>31</v>
      </c>
      <c r="G2004" s="58" t="s">
        <v>19</v>
      </c>
      <c r="H2004" s="58">
        <v>12</v>
      </c>
      <c r="I2004" s="58" t="s">
        <v>1584</v>
      </c>
      <c r="J2004" s="58" t="s">
        <v>1595</v>
      </c>
      <c r="K2004" s="60">
        <v>45094</v>
      </c>
      <c r="L2004" s="58" t="s">
        <v>29</v>
      </c>
      <c r="M2004" s="60">
        <v>45151</v>
      </c>
      <c r="N2004" s="58" t="s">
        <v>1668</v>
      </c>
      <c r="O2004" s="58">
        <v>2900</v>
      </c>
      <c r="P2004" s="58">
        <v>57</v>
      </c>
      <c r="Q2004" s="59" t="s">
        <v>1619</v>
      </c>
      <c r="R2004" s="58">
        <v>2023</v>
      </c>
      <c r="S2004" s="58">
        <v>8</v>
      </c>
    </row>
    <row r="2005" spans="1:19" x14ac:dyDescent="0.25">
      <c r="A2005" s="58">
        <v>3518</v>
      </c>
      <c r="B2005" s="58" t="s">
        <v>928</v>
      </c>
      <c r="C2005" s="58" t="s">
        <v>13</v>
      </c>
      <c r="D2005" s="60">
        <v>35727</v>
      </c>
      <c r="E2005" s="58">
        <v>28</v>
      </c>
      <c r="F2005" s="58" t="s">
        <v>1591</v>
      </c>
      <c r="G2005" s="58" t="s">
        <v>21</v>
      </c>
      <c r="H2005" s="58">
        <v>9</v>
      </c>
      <c r="I2005" s="58" t="s">
        <v>1590</v>
      </c>
      <c r="J2005" s="58" t="s">
        <v>1595</v>
      </c>
      <c r="K2005" s="60">
        <v>45099</v>
      </c>
      <c r="L2005" s="58" t="s">
        <v>29</v>
      </c>
      <c r="M2005" s="60">
        <v>45153</v>
      </c>
      <c r="N2005" s="58" t="s">
        <v>1668</v>
      </c>
      <c r="O2005" s="58">
        <v>2000</v>
      </c>
      <c r="P2005" s="58">
        <v>54</v>
      </c>
      <c r="Q2005" s="59" t="s">
        <v>1619</v>
      </c>
      <c r="R2005" s="58">
        <v>2023</v>
      </c>
      <c r="S2005" s="58">
        <v>8</v>
      </c>
    </row>
    <row r="2006" spans="1:19" x14ac:dyDescent="0.25">
      <c r="A2006" s="58">
        <v>3564</v>
      </c>
      <c r="B2006" s="58" t="s">
        <v>1243</v>
      </c>
      <c r="C2006" s="58" t="s">
        <v>13</v>
      </c>
      <c r="D2006" s="60">
        <v>30181</v>
      </c>
      <c r="E2006" s="58">
        <v>44</v>
      </c>
      <c r="F2006" s="58" t="s">
        <v>31</v>
      </c>
      <c r="G2006" s="58" t="s">
        <v>21</v>
      </c>
      <c r="H2006" s="58">
        <v>13</v>
      </c>
      <c r="I2006" s="58" t="s">
        <v>1579</v>
      </c>
      <c r="J2006" s="58" t="s">
        <v>1595</v>
      </c>
      <c r="K2006" s="60">
        <v>45489</v>
      </c>
      <c r="L2006" s="58" t="s">
        <v>29</v>
      </c>
      <c r="M2006" s="60">
        <v>45530</v>
      </c>
      <c r="N2006" s="58" t="s">
        <v>1668</v>
      </c>
      <c r="O2006" s="58">
        <v>2300</v>
      </c>
      <c r="P2006" s="58">
        <v>41</v>
      </c>
      <c r="Q2006" s="59" t="s">
        <v>1619</v>
      </c>
      <c r="R2006" s="58">
        <v>2024</v>
      </c>
      <c r="S2006" s="58">
        <v>8</v>
      </c>
    </row>
    <row r="2007" spans="1:19" x14ac:dyDescent="0.25">
      <c r="A2007" s="58">
        <v>1637</v>
      </c>
      <c r="B2007" s="58" t="s">
        <v>317</v>
      </c>
      <c r="C2007" s="58" t="s">
        <v>28</v>
      </c>
      <c r="D2007" s="60">
        <v>30162</v>
      </c>
      <c r="E2007" s="58">
        <v>44</v>
      </c>
      <c r="F2007" s="58" t="s">
        <v>31</v>
      </c>
      <c r="G2007" s="58" t="s">
        <v>19</v>
      </c>
      <c r="H2007" s="58">
        <v>0</v>
      </c>
      <c r="I2007" s="58" t="s">
        <v>1580</v>
      </c>
      <c r="J2007" s="58" t="s">
        <v>1595</v>
      </c>
      <c r="K2007" s="60">
        <v>45131</v>
      </c>
      <c r="L2007" s="58" t="s">
        <v>24</v>
      </c>
      <c r="M2007" s="60">
        <v>45168</v>
      </c>
      <c r="N2007" s="58" t="s">
        <v>1668</v>
      </c>
      <c r="O2007" s="58">
        <v>2200</v>
      </c>
      <c r="P2007" s="58">
        <v>37</v>
      </c>
      <c r="Q2007" s="59" t="s">
        <v>1619</v>
      </c>
      <c r="R2007" s="58">
        <v>2023</v>
      </c>
      <c r="S2007" s="58">
        <v>8</v>
      </c>
    </row>
    <row r="2008" spans="1:19" x14ac:dyDescent="0.25">
      <c r="A2008" s="58">
        <v>1664</v>
      </c>
      <c r="B2008" s="58" t="s">
        <v>201</v>
      </c>
      <c r="C2008" s="58" t="s">
        <v>28</v>
      </c>
      <c r="D2008" s="60">
        <v>33219</v>
      </c>
      <c r="E2008" s="58">
        <v>35</v>
      </c>
      <c r="F2008" s="58" t="s">
        <v>14</v>
      </c>
      <c r="G2008" s="58" t="s">
        <v>21</v>
      </c>
      <c r="H2008" s="58">
        <v>18</v>
      </c>
      <c r="I2008" s="58" t="s">
        <v>1576</v>
      </c>
      <c r="J2008" s="58" t="s">
        <v>1595</v>
      </c>
      <c r="K2008" s="60">
        <v>45473</v>
      </c>
      <c r="L2008" s="58" t="s">
        <v>24</v>
      </c>
      <c r="M2008" s="60">
        <v>45519</v>
      </c>
      <c r="N2008" s="58" t="s">
        <v>1668</v>
      </c>
      <c r="O2008" s="58">
        <v>2800</v>
      </c>
      <c r="P2008" s="58">
        <v>46</v>
      </c>
      <c r="Q2008" s="59" t="s">
        <v>1619</v>
      </c>
      <c r="R2008" s="58">
        <v>2024</v>
      </c>
      <c r="S2008" s="58">
        <v>8</v>
      </c>
    </row>
    <row r="2009" spans="1:19" x14ac:dyDescent="0.25">
      <c r="A2009" s="58">
        <v>1899</v>
      </c>
      <c r="B2009" s="58" t="s">
        <v>325</v>
      </c>
      <c r="C2009" s="58" t="s">
        <v>28</v>
      </c>
      <c r="D2009" s="60">
        <v>31607</v>
      </c>
      <c r="E2009" s="58">
        <v>40</v>
      </c>
      <c r="F2009" s="58" t="s">
        <v>14</v>
      </c>
      <c r="G2009" s="58" t="s">
        <v>19</v>
      </c>
      <c r="H2009" s="58">
        <v>9</v>
      </c>
      <c r="I2009" s="58" t="s">
        <v>1579</v>
      </c>
      <c r="J2009" s="58" t="s">
        <v>1595</v>
      </c>
      <c r="K2009" s="60">
        <v>45118</v>
      </c>
      <c r="L2009" s="58" t="s">
        <v>24</v>
      </c>
      <c r="M2009" s="60">
        <v>45163</v>
      </c>
      <c r="N2009" s="58" t="s">
        <v>1668</v>
      </c>
      <c r="O2009" s="58">
        <v>2300</v>
      </c>
      <c r="P2009" s="58">
        <v>45</v>
      </c>
      <c r="Q2009" s="59" t="s">
        <v>1619</v>
      </c>
      <c r="R2009" s="58">
        <v>2023</v>
      </c>
      <c r="S2009" s="58">
        <v>8</v>
      </c>
    </row>
    <row r="2010" spans="1:19" x14ac:dyDescent="0.25">
      <c r="A2010" s="58">
        <v>2676</v>
      </c>
      <c r="B2010" s="58" t="s">
        <v>363</v>
      </c>
      <c r="C2010" s="58" t="s">
        <v>13</v>
      </c>
      <c r="D2010" s="60">
        <v>28157</v>
      </c>
      <c r="E2010" s="58">
        <v>49</v>
      </c>
      <c r="F2010" s="58" t="s">
        <v>31</v>
      </c>
      <c r="G2010" s="58" t="s">
        <v>15</v>
      </c>
      <c r="H2010" s="58">
        <v>16</v>
      </c>
      <c r="I2010" s="58" t="s">
        <v>1583</v>
      </c>
      <c r="J2010" s="58" t="s">
        <v>1595</v>
      </c>
      <c r="K2010" s="60">
        <v>45470</v>
      </c>
      <c r="L2010" s="58" t="s">
        <v>24</v>
      </c>
      <c r="M2010" s="60">
        <v>45522</v>
      </c>
      <c r="N2010" s="58" t="s">
        <v>1668</v>
      </c>
      <c r="O2010" s="58">
        <v>3100</v>
      </c>
      <c r="P2010" s="58">
        <v>52</v>
      </c>
      <c r="Q2010" s="59" t="s">
        <v>1619</v>
      </c>
      <c r="R2010" s="58">
        <v>2024</v>
      </c>
      <c r="S2010" s="58">
        <v>8</v>
      </c>
    </row>
    <row r="2011" spans="1:19" x14ac:dyDescent="0.25">
      <c r="A2011" s="58">
        <v>3799</v>
      </c>
      <c r="B2011" s="58" t="s">
        <v>1124</v>
      </c>
      <c r="C2011" s="58" t="s">
        <v>13</v>
      </c>
      <c r="D2011" s="60">
        <v>35793</v>
      </c>
      <c r="E2011" s="58">
        <v>28</v>
      </c>
      <c r="F2011" s="58" t="s">
        <v>1591</v>
      </c>
      <c r="G2011" s="58" t="s">
        <v>15</v>
      </c>
      <c r="H2011" s="58">
        <v>18</v>
      </c>
      <c r="I2011" s="58" t="s">
        <v>1585</v>
      </c>
      <c r="J2011" s="58" t="s">
        <v>1595</v>
      </c>
      <c r="K2011" s="60">
        <v>45504</v>
      </c>
      <c r="L2011" s="58" t="s">
        <v>27</v>
      </c>
      <c r="M2011" s="60">
        <v>45535</v>
      </c>
      <c r="N2011" s="58" t="s">
        <v>1668</v>
      </c>
      <c r="O2011" s="58">
        <v>2900</v>
      </c>
      <c r="P2011" s="58">
        <v>31</v>
      </c>
      <c r="Q2011" s="59" t="s">
        <v>1619</v>
      </c>
      <c r="R2011" s="58">
        <v>2024</v>
      </c>
      <c r="S2011" s="58">
        <v>8</v>
      </c>
    </row>
    <row r="2012" spans="1:19" x14ac:dyDescent="0.25">
      <c r="A2012" s="58">
        <v>1642</v>
      </c>
      <c r="B2012" s="58" t="s">
        <v>816</v>
      </c>
      <c r="C2012" s="58" t="s">
        <v>13</v>
      </c>
      <c r="D2012" s="60">
        <v>37218</v>
      </c>
      <c r="E2012" s="58">
        <v>24</v>
      </c>
      <c r="F2012" s="58" t="s">
        <v>1591</v>
      </c>
      <c r="G2012" s="58" t="s">
        <v>15</v>
      </c>
      <c r="H2012" s="58">
        <v>6</v>
      </c>
      <c r="I2012" s="58" t="s">
        <v>1578</v>
      </c>
      <c r="J2012" s="58" t="s">
        <v>1657</v>
      </c>
      <c r="K2012" s="60">
        <v>45103</v>
      </c>
      <c r="L2012" s="58" t="s">
        <v>29</v>
      </c>
      <c r="M2012" s="60">
        <v>45159</v>
      </c>
      <c r="N2012" s="58" t="s">
        <v>1668</v>
      </c>
      <c r="O2012" s="58">
        <v>3800</v>
      </c>
      <c r="P2012" s="58">
        <v>56</v>
      </c>
      <c r="Q2012" s="59" t="s">
        <v>1619</v>
      </c>
      <c r="R2012" s="58">
        <v>2023</v>
      </c>
      <c r="S2012" s="58">
        <v>8</v>
      </c>
    </row>
    <row r="2013" spans="1:19" x14ac:dyDescent="0.25">
      <c r="A2013" s="58">
        <v>1774</v>
      </c>
      <c r="B2013" s="58" t="s">
        <v>1215</v>
      </c>
      <c r="C2013" s="58" t="s">
        <v>13</v>
      </c>
      <c r="D2013" s="60">
        <v>29271</v>
      </c>
      <c r="E2013" s="58">
        <v>46</v>
      </c>
      <c r="F2013" s="58" t="s">
        <v>31</v>
      </c>
      <c r="G2013" s="58" t="s">
        <v>15</v>
      </c>
      <c r="H2013" s="58">
        <v>17</v>
      </c>
      <c r="I2013" s="58" t="s">
        <v>1581</v>
      </c>
      <c r="J2013" s="58" t="s">
        <v>1657</v>
      </c>
      <c r="K2013" s="60">
        <v>45111</v>
      </c>
      <c r="L2013" s="58" t="s">
        <v>26</v>
      </c>
      <c r="M2013" s="60">
        <v>45146</v>
      </c>
      <c r="N2013" s="58" t="s">
        <v>1668</v>
      </c>
      <c r="O2013" s="58">
        <v>3000</v>
      </c>
      <c r="P2013" s="58">
        <v>35</v>
      </c>
      <c r="Q2013" s="59" t="s">
        <v>1619</v>
      </c>
      <c r="R2013" s="58">
        <v>2023</v>
      </c>
      <c r="S2013" s="58">
        <v>8</v>
      </c>
    </row>
    <row r="2014" spans="1:19" x14ac:dyDescent="0.25">
      <c r="A2014" s="58">
        <v>2071</v>
      </c>
      <c r="B2014" s="58" t="s">
        <v>153</v>
      </c>
      <c r="C2014" s="58" t="s">
        <v>28</v>
      </c>
      <c r="D2014" s="60">
        <v>37306</v>
      </c>
      <c r="E2014" s="58">
        <v>24</v>
      </c>
      <c r="F2014" s="58" t="s">
        <v>1591</v>
      </c>
      <c r="G2014" s="58" t="s">
        <v>15</v>
      </c>
      <c r="H2014" s="58">
        <v>19</v>
      </c>
      <c r="I2014" s="58" t="s">
        <v>1580</v>
      </c>
      <c r="J2014" s="58" t="s">
        <v>1657</v>
      </c>
      <c r="K2014" s="60">
        <v>45121</v>
      </c>
      <c r="L2014" s="58" t="s">
        <v>24</v>
      </c>
      <c r="M2014" s="60">
        <v>45158</v>
      </c>
      <c r="N2014" s="58" t="s">
        <v>1668</v>
      </c>
      <c r="O2014" s="58">
        <v>3600</v>
      </c>
      <c r="P2014" s="58">
        <v>37</v>
      </c>
      <c r="Q2014" s="59" t="s">
        <v>1619</v>
      </c>
      <c r="R2014" s="58">
        <v>2023</v>
      </c>
      <c r="S2014" s="58">
        <v>8</v>
      </c>
    </row>
    <row r="2015" spans="1:19" x14ac:dyDescent="0.25">
      <c r="A2015" s="58">
        <v>1293</v>
      </c>
      <c r="B2015" s="58" t="s">
        <v>299</v>
      </c>
      <c r="C2015" s="58" t="s">
        <v>28</v>
      </c>
      <c r="D2015" s="60">
        <v>28991</v>
      </c>
      <c r="E2015" s="58">
        <v>47</v>
      </c>
      <c r="F2015" s="58" t="s">
        <v>31</v>
      </c>
      <c r="G2015" s="58" t="s">
        <v>15</v>
      </c>
      <c r="H2015" s="58">
        <v>14</v>
      </c>
      <c r="I2015" s="58" t="s">
        <v>1587</v>
      </c>
      <c r="J2015" s="58" t="s">
        <v>1595</v>
      </c>
      <c r="K2015" s="60">
        <v>45116</v>
      </c>
      <c r="L2015" s="58" t="s">
        <v>24</v>
      </c>
      <c r="M2015" s="60">
        <v>45152</v>
      </c>
      <c r="N2015" s="58" t="s">
        <v>17</v>
      </c>
      <c r="O2015" s="58">
        <v>2400</v>
      </c>
      <c r="P2015" s="58">
        <v>36</v>
      </c>
      <c r="Q2015" s="59" t="s">
        <v>1619</v>
      </c>
      <c r="R2015" s="58">
        <v>2023</v>
      </c>
      <c r="S2015" s="58">
        <v>8</v>
      </c>
    </row>
    <row r="2016" spans="1:19" x14ac:dyDescent="0.25">
      <c r="A2016" s="58">
        <v>1134</v>
      </c>
      <c r="B2016" s="58" t="s">
        <v>834</v>
      </c>
      <c r="C2016" s="58" t="s">
        <v>13</v>
      </c>
      <c r="D2016" s="60">
        <v>36675</v>
      </c>
      <c r="E2016" s="58">
        <v>26</v>
      </c>
      <c r="F2016" s="58" t="s">
        <v>1591</v>
      </c>
      <c r="G2016" s="58" t="s">
        <v>18</v>
      </c>
      <c r="H2016" s="58">
        <v>18</v>
      </c>
      <c r="I2016" s="58" t="s">
        <v>1581</v>
      </c>
      <c r="J2016" s="58" t="s">
        <v>1594</v>
      </c>
      <c r="K2016" s="60">
        <v>45453</v>
      </c>
      <c r="L2016" s="58" t="s">
        <v>16</v>
      </c>
      <c r="M2016" s="60">
        <v>45511</v>
      </c>
      <c r="N2016" s="58" t="s">
        <v>30</v>
      </c>
      <c r="O2016" s="58">
        <v>2600</v>
      </c>
      <c r="P2016" s="58">
        <v>58</v>
      </c>
      <c r="Q2016" s="59" t="s">
        <v>1619</v>
      </c>
      <c r="R2016" s="58">
        <v>2024</v>
      </c>
      <c r="S2016" s="58">
        <v>8</v>
      </c>
    </row>
    <row r="2017" spans="1:19" x14ac:dyDescent="0.25">
      <c r="A2017" s="58">
        <v>1140</v>
      </c>
      <c r="B2017" s="58" t="s">
        <v>80</v>
      </c>
      <c r="C2017" s="58" t="s">
        <v>13</v>
      </c>
      <c r="D2017" s="60">
        <v>32977</v>
      </c>
      <c r="E2017" s="58">
        <v>36</v>
      </c>
      <c r="F2017" s="58" t="s">
        <v>14</v>
      </c>
      <c r="G2017" s="58" t="s">
        <v>19</v>
      </c>
      <c r="H2017" s="58">
        <v>17</v>
      </c>
      <c r="I2017" s="58" t="s">
        <v>1578</v>
      </c>
      <c r="J2017" s="58" t="s">
        <v>1594</v>
      </c>
      <c r="K2017" s="60">
        <v>45113</v>
      </c>
      <c r="L2017" s="58" t="s">
        <v>16</v>
      </c>
      <c r="M2017" s="60">
        <v>45158</v>
      </c>
      <c r="N2017" s="58" t="s">
        <v>30</v>
      </c>
      <c r="O2017" s="58">
        <v>3500</v>
      </c>
      <c r="P2017" s="58">
        <v>45</v>
      </c>
      <c r="Q2017" s="59" t="s">
        <v>1619</v>
      </c>
      <c r="R2017" s="58">
        <v>2023</v>
      </c>
      <c r="S2017" s="58">
        <v>8</v>
      </c>
    </row>
    <row r="2018" spans="1:19" x14ac:dyDescent="0.25">
      <c r="A2018" s="58">
        <v>1156</v>
      </c>
      <c r="B2018" s="58" t="s">
        <v>682</v>
      </c>
      <c r="C2018" s="58" t="s">
        <v>13</v>
      </c>
      <c r="D2018" s="60">
        <v>30805</v>
      </c>
      <c r="E2018" s="58">
        <v>42</v>
      </c>
      <c r="F2018" s="58" t="s">
        <v>31</v>
      </c>
      <c r="G2018" s="58" t="s">
        <v>15</v>
      </c>
      <c r="H2018" s="58">
        <v>0</v>
      </c>
      <c r="I2018" s="58" t="s">
        <v>1584</v>
      </c>
      <c r="J2018" s="58" t="s">
        <v>1594</v>
      </c>
      <c r="K2018" s="60">
        <v>45467</v>
      </c>
      <c r="L2018" s="58" t="s">
        <v>16</v>
      </c>
      <c r="M2018" s="60">
        <v>45505</v>
      </c>
      <c r="N2018" s="58" t="s">
        <v>30</v>
      </c>
      <c r="O2018" s="58">
        <v>2700</v>
      </c>
      <c r="P2018" s="58">
        <v>38</v>
      </c>
      <c r="Q2018" s="59" t="s">
        <v>1619</v>
      </c>
      <c r="R2018" s="58">
        <v>2024</v>
      </c>
      <c r="S2018" s="58">
        <v>8</v>
      </c>
    </row>
    <row r="2019" spans="1:19" x14ac:dyDescent="0.25">
      <c r="A2019" s="58">
        <v>1288</v>
      </c>
      <c r="B2019" s="58" t="s">
        <v>788</v>
      </c>
      <c r="C2019" s="58" t="s">
        <v>13</v>
      </c>
      <c r="D2019" s="60">
        <v>37283</v>
      </c>
      <c r="E2019" s="58">
        <v>24</v>
      </c>
      <c r="F2019" s="58" t="s">
        <v>1591</v>
      </c>
      <c r="G2019" s="58" t="s">
        <v>18</v>
      </c>
      <c r="H2019" s="58">
        <v>7</v>
      </c>
      <c r="I2019" s="58" t="s">
        <v>1590</v>
      </c>
      <c r="J2019" s="58" t="s">
        <v>1594</v>
      </c>
      <c r="K2019" s="60">
        <v>45111</v>
      </c>
      <c r="L2019" s="58" t="s">
        <v>16</v>
      </c>
      <c r="M2019" s="60">
        <v>45160</v>
      </c>
      <c r="N2019" s="58" t="s">
        <v>30</v>
      </c>
      <c r="O2019" s="58">
        <v>2900</v>
      </c>
      <c r="P2019" s="58">
        <v>49</v>
      </c>
      <c r="Q2019" s="59" t="s">
        <v>1619</v>
      </c>
      <c r="R2019" s="58">
        <v>2023</v>
      </c>
      <c r="S2019" s="58">
        <v>8</v>
      </c>
    </row>
    <row r="2020" spans="1:19" x14ac:dyDescent="0.25">
      <c r="A2020" s="58">
        <v>1736</v>
      </c>
      <c r="B2020" s="58" t="s">
        <v>402</v>
      </c>
      <c r="C2020" s="58" t="s">
        <v>13</v>
      </c>
      <c r="D2020" s="60">
        <v>29230</v>
      </c>
      <c r="E2020" s="58">
        <v>46</v>
      </c>
      <c r="F2020" s="58" t="s">
        <v>31</v>
      </c>
      <c r="G2020" s="58" t="s">
        <v>18</v>
      </c>
      <c r="H2020" s="58">
        <v>1</v>
      </c>
      <c r="I2020" s="58" t="s">
        <v>1584</v>
      </c>
      <c r="J2020" s="58" t="s">
        <v>1657</v>
      </c>
      <c r="K2020" s="60">
        <v>45101</v>
      </c>
      <c r="L2020" s="58" t="s">
        <v>16</v>
      </c>
      <c r="M2020" s="60">
        <v>45152</v>
      </c>
      <c r="N2020" s="58" t="s">
        <v>30</v>
      </c>
      <c r="O2020" s="58">
        <v>3000</v>
      </c>
      <c r="P2020" s="58">
        <v>51</v>
      </c>
      <c r="Q2020" s="59" t="s">
        <v>1619</v>
      </c>
      <c r="R2020" s="58">
        <v>2023</v>
      </c>
      <c r="S2020" s="58">
        <v>8</v>
      </c>
    </row>
    <row r="2021" spans="1:19" x14ac:dyDescent="0.25">
      <c r="A2021" s="58">
        <v>1814</v>
      </c>
      <c r="B2021" s="58" t="s">
        <v>1139</v>
      </c>
      <c r="C2021" s="58" t="s">
        <v>13</v>
      </c>
      <c r="D2021" s="60">
        <v>32339</v>
      </c>
      <c r="E2021" s="58">
        <v>38</v>
      </c>
      <c r="F2021" s="58" t="s">
        <v>14</v>
      </c>
      <c r="G2021" s="58" t="s">
        <v>21</v>
      </c>
      <c r="H2021" s="58">
        <v>18</v>
      </c>
      <c r="I2021" s="58" t="s">
        <v>1578</v>
      </c>
      <c r="J2021" s="58" t="s">
        <v>1594</v>
      </c>
      <c r="K2021" s="60">
        <v>45127</v>
      </c>
      <c r="L2021" s="58" t="s">
        <v>16</v>
      </c>
      <c r="M2021" s="60">
        <v>45157</v>
      </c>
      <c r="N2021" s="58" t="s">
        <v>30</v>
      </c>
      <c r="O2021" s="58">
        <v>3700</v>
      </c>
      <c r="P2021" s="58">
        <v>30</v>
      </c>
      <c r="Q2021" s="59" t="s">
        <v>1619</v>
      </c>
      <c r="R2021" s="58">
        <v>2023</v>
      </c>
      <c r="S2021" s="58">
        <v>8</v>
      </c>
    </row>
    <row r="2022" spans="1:19" x14ac:dyDescent="0.25">
      <c r="A2022" s="58">
        <v>2002</v>
      </c>
      <c r="B2022" s="58" t="s">
        <v>131</v>
      </c>
      <c r="C2022" s="58" t="s">
        <v>13</v>
      </c>
      <c r="D2022" s="60">
        <v>29081</v>
      </c>
      <c r="E2022" s="58">
        <v>47</v>
      </c>
      <c r="F2022" s="58" t="s">
        <v>31</v>
      </c>
      <c r="G2022" s="58" t="s">
        <v>21</v>
      </c>
      <c r="H2022" s="58">
        <v>20</v>
      </c>
      <c r="I2022" s="58" t="s">
        <v>1587</v>
      </c>
      <c r="J2022" s="58" t="s">
        <v>1595</v>
      </c>
      <c r="K2022" s="60">
        <v>45109</v>
      </c>
      <c r="L2022" s="58" t="s">
        <v>16</v>
      </c>
      <c r="M2022" s="60">
        <v>45158</v>
      </c>
      <c r="N2022" s="58" t="s">
        <v>30</v>
      </c>
      <c r="O2022" s="58">
        <v>2700</v>
      </c>
      <c r="P2022" s="58">
        <v>49</v>
      </c>
      <c r="Q2022" s="59" t="s">
        <v>1619</v>
      </c>
      <c r="R2022" s="58">
        <v>2023</v>
      </c>
      <c r="S2022" s="58">
        <v>8</v>
      </c>
    </row>
    <row r="2023" spans="1:19" x14ac:dyDescent="0.25">
      <c r="A2023" s="58">
        <v>2135</v>
      </c>
      <c r="B2023" s="58" t="s">
        <v>1143</v>
      </c>
      <c r="C2023" s="58" t="s">
        <v>13</v>
      </c>
      <c r="D2023" s="60">
        <v>32983</v>
      </c>
      <c r="E2023" s="58">
        <v>36</v>
      </c>
      <c r="F2023" s="58" t="s">
        <v>14</v>
      </c>
      <c r="G2023" s="58" t="s">
        <v>18</v>
      </c>
      <c r="H2023" s="58">
        <v>8</v>
      </c>
      <c r="I2023" s="58" t="s">
        <v>1585</v>
      </c>
      <c r="J2023" s="58" t="s">
        <v>1594</v>
      </c>
      <c r="K2023" s="60">
        <v>45484</v>
      </c>
      <c r="L2023" s="58" t="s">
        <v>16</v>
      </c>
      <c r="M2023" s="60">
        <v>45526</v>
      </c>
      <c r="N2023" s="58" t="s">
        <v>30</v>
      </c>
      <c r="O2023" s="58">
        <v>2200</v>
      </c>
      <c r="P2023" s="58">
        <v>42</v>
      </c>
      <c r="Q2023" s="59" t="s">
        <v>1619</v>
      </c>
      <c r="R2023" s="58">
        <v>2024</v>
      </c>
      <c r="S2023" s="58">
        <v>8</v>
      </c>
    </row>
    <row r="2024" spans="1:19" x14ac:dyDescent="0.25">
      <c r="A2024" s="58">
        <v>2221</v>
      </c>
      <c r="B2024" s="58" t="s">
        <v>1146</v>
      </c>
      <c r="C2024" s="58" t="s">
        <v>13</v>
      </c>
      <c r="D2024" s="60">
        <v>30066</v>
      </c>
      <c r="E2024" s="58">
        <v>44</v>
      </c>
      <c r="F2024" s="58" t="s">
        <v>31</v>
      </c>
      <c r="G2024" s="58" t="s">
        <v>15</v>
      </c>
      <c r="H2024" s="58">
        <v>13</v>
      </c>
      <c r="I2024" s="58" t="s">
        <v>1582</v>
      </c>
      <c r="J2024" s="58" t="s">
        <v>1594</v>
      </c>
      <c r="K2024" s="60">
        <v>45475</v>
      </c>
      <c r="L2024" s="58" t="s">
        <v>16</v>
      </c>
      <c r="M2024" s="60">
        <v>45524</v>
      </c>
      <c r="N2024" s="58" t="s">
        <v>30</v>
      </c>
      <c r="O2024" s="58">
        <v>3900</v>
      </c>
      <c r="P2024" s="58">
        <v>49</v>
      </c>
      <c r="Q2024" s="59" t="s">
        <v>1619</v>
      </c>
      <c r="R2024" s="58">
        <v>2024</v>
      </c>
      <c r="S2024" s="58">
        <v>8</v>
      </c>
    </row>
    <row r="2025" spans="1:19" x14ac:dyDescent="0.25">
      <c r="A2025" s="58">
        <v>2424</v>
      </c>
      <c r="B2025" s="58" t="s">
        <v>1152</v>
      </c>
      <c r="C2025" s="58" t="s">
        <v>13</v>
      </c>
      <c r="D2025" s="60">
        <v>34343</v>
      </c>
      <c r="E2025" s="58">
        <v>32</v>
      </c>
      <c r="F2025" s="58" t="s">
        <v>14</v>
      </c>
      <c r="G2025" s="58" t="s">
        <v>19</v>
      </c>
      <c r="H2025" s="58">
        <v>11</v>
      </c>
      <c r="I2025" s="58" t="s">
        <v>1580</v>
      </c>
      <c r="J2025" s="58" t="s">
        <v>1657</v>
      </c>
      <c r="K2025" s="60">
        <v>45100</v>
      </c>
      <c r="L2025" s="58" t="s">
        <v>16</v>
      </c>
      <c r="M2025" s="60">
        <v>45145</v>
      </c>
      <c r="N2025" s="58" t="s">
        <v>30</v>
      </c>
      <c r="O2025" s="58">
        <v>2000</v>
      </c>
      <c r="P2025" s="58">
        <v>45</v>
      </c>
      <c r="Q2025" s="59" t="s">
        <v>1619</v>
      </c>
      <c r="R2025" s="58">
        <v>2023</v>
      </c>
      <c r="S2025" s="58">
        <v>8</v>
      </c>
    </row>
    <row r="2026" spans="1:19" x14ac:dyDescent="0.25">
      <c r="A2026" s="58">
        <v>2941</v>
      </c>
      <c r="B2026" s="58" t="s">
        <v>274</v>
      </c>
      <c r="C2026" s="58" t="s">
        <v>13</v>
      </c>
      <c r="D2026" s="60">
        <v>37112</v>
      </c>
      <c r="E2026" s="58">
        <v>25</v>
      </c>
      <c r="F2026" s="58" t="s">
        <v>1591</v>
      </c>
      <c r="G2026" s="58" t="s">
        <v>18</v>
      </c>
      <c r="H2026" s="58">
        <v>0</v>
      </c>
      <c r="I2026" s="58" t="s">
        <v>1578</v>
      </c>
      <c r="J2026" s="58" t="s">
        <v>1595</v>
      </c>
      <c r="K2026" s="60">
        <v>45117</v>
      </c>
      <c r="L2026" s="58" t="s">
        <v>16</v>
      </c>
      <c r="M2026" s="60">
        <v>45168</v>
      </c>
      <c r="N2026" s="58" t="s">
        <v>30</v>
      </c>
      <c r="O2026" s="58">
        <v>2700</v>
      </c>
      <c r="P2026" s="58">
        <v>51</v>
      </c>
      <c r="Q2026" s="59" t="s">
        <v>1619</v>
      </c>
      <c r="R2026" s="58">
        <v>2023</v>
      </c>
      <c r="S2026" s="58">
        <v>8</v>
      </c>
    </row>
    <row r="2027" spans="1:19" x14ac:dyDescent="0.25">
      <c r="A2027" s="58">
        <v>3320</v>
      </c>
      <c r="B2027" s="58" t="s">
        <v>85</v>
      </c>
      <c r="C2027" s="58" t="s">
        <v>13</v>
      </c>
      <c r="D2027" s="60">
        <v>28993</v>
      </c>
      <c r="E2027" s="58">
        <v>47</v>
      </c>
      <c r="F2027" s="58" t="s">
        <v>31</v>
      </c>
      <c r="G2027" s="58" t="s">
        <v>19</v>
      </c>
      <c r="H2027" s="58">
        <v>18</v>
      </c>
      <c r="I2027" s="58" t="s">
        <v>1581</v>
      </c>
      <c r="J2027" s="58" t="s">
        <v>1657</v>
      </c>
      <c r="K2027" s="60">
        <v>45474</v>
      </c>
      <c r="L2027" s="58" t="s">
        <v>16</v>
      </c>
      <c r="M2027" s="60">
        <v>45507</v>
      </c>
      <c r="N2027" s="58" t="s">
        <v>30</v>
      </c>
      <c r="O2027" s="58">
        <v>2700</v>
      </c>
      <c r="P2027" s="58">
        <v>33</v>
      </c>
      <c r="Q2027" s="59" t="s">
        <v>1619</v>
      </c>
      <c r="R2027" s="58">
        <v>2024</v>
      </c>
      <c r="S2027" s="58">
        <v>8</v>
      </c>
    </row>
    <row r="2028" spans="1:19" x14ac:dyDescent="0.25">
      <c r="A2028" s="58">
        <v>3327</v>
      </c>
      <c r="B2028" s="58" t="s">
        <v>432</v>
      </c>
      <c r="C2028" s="58" t="s">
        <v>13</v>
      </c>
      <c r="D2028" s="60">
        <v>27554</v>
      </c>
      <c r="E2028" s="58">
        <v>51</v>
      </c>
      <c r="F2028" s="58" t="s">
        <v>31</v>
      </c>
      <c r="G2028" s="58" t="s">
        <v>21</v>
      </c>
      <c r="H2028" s="58">
        <v>8</v>
      </c>
      <c r="I2028" s="58" t="s">
        <v>1582</v>
      </c>
      <c r="J2028" s="58" t="s">
        <v>1657</v>
      </c>
      <c r="K2028" s="60">
        <v>45479</v>
      </c>
      <c r="L2028" s="58" t="s">
        <v>16</v>
      </c>
      <c r="M2028" s="60">
        <v>45516</v>
      </c>
      <c r="N2028" s="58" t="s">
        <v>30</v>
      </c>
      <c r="O2028" s="58">
        <v>2900</v>
      </c>
      <c r="P2028" s="58">
        <v>37</v>
      </c>
      <c r="Q2028" s="59" t="s">
        <v>1619</v>
      </c>
      <c r="R2028" s="58">
        <v>2024</v>
      </c>
      <c r="S2028" s="58">
        <v>8</v>
      </c>
    </row>
    <row r="2029" spans="1:19" x14ac:dyDescent="0.25">
      <c r="A2029" s="58">
        <v>3492</v>
      </c>
      <c r="B2029" s="58" t="s">
        <v>1182</v>
      </c>
      <c r="C2029" s="58" t="s">
        <v>13</v>
      </c>
      <c r="D2029" s="60">
        <v>32406</v>
      </c>
      <c r="E2029" s="58">
        <v>37</v>
      </c>
      <c r="F2029" s="58" t="s">
        <v>14</v>
      </c>
      <c r="G2029" s="58" t="s">
        <v>15</v>
      </c>
      <c r="H2029" s="58">
        <v>11</v>
      </c>
      <c r="I2029" s="58" t="s">
        <v>1580</v>
      </c>
      <c r="J2029" s="58" t="s">
        <v>1657</v>
      </c>
      <c r="K2029" s="60">
        <v>45116</v>
      </c>
      <c r="L2029" s="58" t="s">
        <v>16</v>
      </c>
      <c r="M2029" s="60">
        <v>45169</v>
      </c>
      <c r="N2029" s="58" t="s">
        <v>30</v>
      </c>
      <c r="O2029" s="58">
        <v>2400</v>
      </c>
      <c r="P2029" s="58">
        <v>53</v>
      </c>
      <c r="Q2029" s="59" t="s">
        <v>1619</v>
      </c>
      <c r="R2029" s="58">
        <v>2023</v>
      </c>
      <c r="S2029" s="58">
        <v>8</v>
      </c>
    </row>
    <row r="2030" spans="1:19" x14ac:dyDescent="0.25">
      <c r="A2030" s="58">
        <v>3767</v>
      </c>
      <c r="B2030" s="58" t="s">
        <v>1341</v>
      </c>
      <c r="C2030" s="58" t="s">
        <v>13</v>
      </c>
      <c r="D2030" s="60">
        <v>36154</v>
      </c>
      <c r="E2030" s="58">
        <v>27</v>
      </c>
      <c r="F2030" s="58" t="s">
        <v>1591</v>
      </c>
      <c r="G2030" s="58" t="s">
        <v>19</v>
      </c>
      <c r="H2030" s="58">
        <v>20</v>
      </c>
      <c r="I2030" s="58" t="s">
        <v>1585</v>
      </c>
      <c r="J2030" s="58" t="s">
        <v>20</v>
      </c>
      <c r="K2030" s="60">
        <v>45107</v>
      </c>
      <c r="L2030" s="58" t="s">
        <v>16</v>
      </c>
      <c r="M2030" s="60">
        <v>45165</v>
      </c>
      <c r="N2030" s="58" t="s">
        <v>30</v>
      </c>
      <c r="O2030" s="58">
        <v>2900</v>
      </c>
      <c r="P2030" s="58">
        <v>58</v>
      </c>
      <c r="Q2030" s="59" t="s">
        <v>1619</v>
      </c>
      <c r="R2030" s="58">
        <v>2023</v>
      </c>
      <c r="S2030" s="58">
        <v>8</v>
      </c>
    </row>
    <row r="2031" spans="1:19" x14ac:dyDescent="0.25">
      <c r="A2031" s="58">
        <v>1114</v>
      </c>
      <c r="B2031" s="58" t="s">
        <v>987</v>
      </c>
      <c r="C2031" s="58" t="s">
        <v>28</v>
      </c>
      <c r="D2031" s="60">
        <v>37774</v>
      </c>
      <c r="E2031" s="58">
        <v>23</v>
      </c>
      <c r="F2031" s="58" t="s">
        <v>1591</v>
      </c>
      <c r="G2031" s="58" t="s">
        <v>21</v>
      </c>
      <c r="H2031" s="58">
        <v>11</v>
      </c>
      <c r="I2031" s="58" t="s">
        <v>1583</v>
      </c>
      <c r="J2031" s="58" t="s">
        <v>1594</v>
      </c>
      <c r="K2031" s="60">
        <v>45487</v>
      </c>
      <c r="L2031" s="58" t="s">
        <v>16</v>
      </c>
      <c r="M2031" s="60">
        <v>45521</v>
      </c>
      <c r="N2031" s="58" t="s">
        <v>30</v>
      </c>
      <c r="O2031" s="58">
        <v>2400</v>
      </c>
      <c r="P2031" s="58">
        <v>34</v>
      </c>
      <c r="Q2031" s="59" t="s">
        <v>1619</v>
      </c>
      <c r="R2031" s="58">
        <v>2024</v>
      </c>
      <c r="S2031" s="58">
        <v>8</v>
      </c>
    </row>
    <row r="2032" spans="1:19" x14ac:dyDescent="0.25">
      <c r="A2032" s="58">
        <v>1143</v>
      </c>
      <c r="B2032" s="58" t="s">
        <v>574</v>
      </c>
      <c r="C2032" s="58" t="s">
        <v>28</v>
      </c>
      <c r="D2032" s="60">
        <v>30512</v>
      </c>
      <c r="E2032" s="58">
        <v>43</v>
      </c>
      <c r="F2032" s="58" t="s">
        <v>31</v>
      </c>
      <c r="G2032" s="58" t="s">
        <v>21</v>
      </c>
      <c r="H2032" s="58">
        <v>4</v>
      </c>
      <c r="I2032" s="58" t="s">
        <v>1579</v>
      </c>
      <c r="J2032" s="58" t="s">
        <v>1657</v>
      </c>
      <c r="K2032" s="60">
        <v>45111</v>
      </c>
      <c r="L2032" s="58" t="s">
        <v>16</v>
      </c>
      <c r="M2032" s="60">
        <v>45143</v>
      </c>
      <c r="N2032" s="58" t="s">
        <v>30</v>
      </c>
      <c r="O2032" s="58">
        <v>2800</v>
      </c>
      <c r="P2032" s="58">
        <v>32</v>
      </c>
      <c r="Q2032" s="59" t="s">
        <v>1619</v>
      </c>
      <c r="R2032" s="58">
        <v>2023</v>
      </c>
      <c r="S2032" s="58">
        <v>8</v>
      </c>
    </row>
    <row r="2033" spans="1:19" x14ac:dyDescent="0.25">
      <c r="A2033" s="58">
        <v>1481</v>
      </c>
      <c r="B2033" s="58" t="s">
        <v>1207</v>
      </c>
      <c r="C2033" s="58" t="s">
        <v>28</v>
      </c>
      <c r="D2033" s="60">
        <v>34490</v>
      </c>
      <c r="E2033" s="58">
        <v>32</v>
      </c>
      <c r="F2033" s="58" t="s">
        <v>14</v>
      </c>
      <c r="G2033" s="58" t="s">
        <v>19</v>
      </c>
      <c r="H2033" s="58">
        <v>4</v>
      </c>
      <c r="I2033" s="58" t="s">
        <v>1586</v>
      </c>
      <c r="J2033" s="58" t="s">
        <v>1657</v>
      </c>
      <c r="K2033" s="60">
        <v>45484</v>
      </c>
      <c r="L2033" s="58" t="s">
        <v>16</v>
      </c>
      <c r="M2033" s="60">
        <v>45515</v>
      </c>
      <c r="N2033" s="58" t="s">
        <v>30</v>
      </c>
      <c r="O2033" s="58">
        <v>3600</v>
      </c>
      <c r="P2033" s="58">
        <v>31</v>
      </c>
      <c r="Q2033" s="59" t="s">
        <v>1619</v>
      </c>
      <c r="R2033" s="58">
        <v>2024</v>
      </c>
      <c r="S2033" s="58">
        <v>8</v>
      </c>
    </row>
    <row r="2034" spans="1:19" x14ac:dyDescent="0.25">
      <c r="A2034" s="58">
        <v>1488</v>
      </c>
      <c r="B2034" s="58" t="s">
        <v>496</v>
      </c>
      <c r="C2034" s="58" t="s">
        <v>28</v>
      </c>
      <c r="D2034" s="60">
        <v>30373</v>
      </c>
      <c r="E2034" s="58">
        <v>43</v>
      </c>
      <c r="F2034" s="58" t="s">
        <v>31</v>
      </c>
      <c r="G2034" s="58" t="s">
        <v>19</v>
      </c>
      <c r="H2034" s="58">
        <v>0</v>
      </c>
      <c r="I2034" s="58" t="s">
        <v>1587</v>
      </c>
      <c r="J2034" s="58" t="s">
        <v>1657</v>
      </c>
      <c r="K2034" s="60">
        <v>45474</v>
      </c>
      <c r="L2034" s="58" t="s">
        <v>16</v>
      </c>
      <c r="M2034" s="60">
        <v>45506</v>
      </c>
      <c r="N2034" s="58" t="s">
        <v>30</v>
      </c>
      <c r="O2034" s="58">
        <v>2000</v>
      </c>
      <c r="P2034" s="58">
        <v>32</v>
      </c>
      <c r="Q2034" s="59" t="s">
        <v>1619</v>
      </c>
      <c r="R2034" s="58">
        <v>2024</v>
      </c>
      <c r="S2034" s="58">
        <v>8</v>
      </c>
    </row>
    <row r="2035" spans="1:19" x14ac:dyDescent="0.25">
      <c r="A2035" s="58">
        <v>1718</v>
      </c>
      <c r="B2035" s="58" t="s">
        <v>1304</v>
      </c>
      <c r="C2035" s="58" t="s">
        <v>28</v>
      </c>
      <c r="D2035" s="60">
        <v>37347</v>
      </c>
      <c r="E2035" s="58">
        <v>24</v>
      </c>
      <c r="F2035" s="58" t="s">
        <v>1591</v>
      </c>
      <c r="G2035" s="58" t="s">
        <v>19</v>
      </c>
      <c r="H2035" s="58">
        <v>3</v>
      </c>
      <c r="I2035" s="58" t="s">
        <v>1578</v>
      </c>
      <c r="J2035" s="58" t="s">
        <v>1594</v>
      </c>
      <c r="K2035" s="60">
        <v>45475</v>
      </c>
      <c r="L2035" s="58" t="s">
        <v>16</v>
      </c>
      <c r="M2035" s="60">
        <v>45515</v>
      </c>
      <c r="N2035" s="58" t="s">
        <v>30</v>
      </c>
      <c r="O2035" s="58">
        <v>3700</v>
      </c>
      <c r="P2035" s="58">
        <v>40</v>
      </c>
      <c r="Q2035" s="59" t="s">
        <v>1619</v>
      </c>
      <c r="R2035" s="58">
        <v>2024</v>
      </c>
      <c r="S2035" s="58">
        <v>8</v>
      </c>
    </row>
    <row r="2036" spans="1:19" x14ac:dyDescent="0.25">
      <c r="A2036" s="58">
        <v>1887</v>
      </c>
      <c r="B2036" s="58" t="s">
        <v>791</v>
      </c>
      <c r="C2036" s="58" t="s">
        <v>28</v>
      </c>
      <c r="D2036" s="60">
        <v>32790</v>
      </c>
      <c r="E2036" s="58">
        <v>36</v>
      </c>
      <c r="F2036" s="58" t="s">
        <v>14</v>
      </c>
      <c r="G2036" s="58" t="s">
        <v>21</v>
      </c>
      <c r="H2036" s="58">
        <v>9</v>
      </c>
      <c r="I2036" s="58" t="s">
        <v>1581</v>
      </c>
      <c r="J2036" s="58" t="s">
        <v>1594</v>
      </c>
      <c r="K2036" s="60">
        <v>45121</v>
      </c>
      <c r="L2036" s="58" t="s">
        <v>16</v>
      </c>
      <c r="M2036" s="60">
        <v>45167</v>
      </c>
      <c r="N2036" s="58" t="s">
        <v>30</v>
      </c>
      <c r="O2036" s="58">
        <v>2100</v>
      </c>
      <c r="P2036" s="58">
        <v>46</v>
      </c>
      <c r="Q2036" s="59" t="s">
        <v>1619</v>
      </c>
      <c r="R2036" s="58">
        <v>2023</v>
      </c>
      <c r="S2036" s="58">
        <v>8</v>
      </c>
    </row>
    <row r="2037" spans="1:19" x14ac:dyDescent="0.25">
      <c r="A2037" s="58">
        <v>1907</v>
      </c>
      <c r="B2037" s="58" t="s">
        <v>1141</v>
      </c>
      <c r="C2037" s="58" t="s">
        <v>28</v>
      </c>
      <c r="D2037" s="60">
        <v>29468</v>
      </c>
      <c r="E2037" s="58">
        <v>45</v>
      </c>
      <c r="F2037" s="58" t="s">
        <v>31</v>
      </c>
      <c r="G2037" s="58" t="s">
        <v>15</v>
      </c>
      <c r="H2037" s="58">
        <v>20</v>
      </c>
      <c r="I2037" s="58" t="s">
        <v>1576</v>
      </c>
      <c r="J2037" s="58" t="s">
        <v>1594</v>
      </c>
      <c r="K2037" s="60">
        <v>45124</v>
      </c>
      <c r="L2037" s="58" t="s">
        <v>16</v>
      </c>
      <c r="M2037" s="60">
        <v>45163</v>
      </c>
      <c r="N2037" s="58" t="s">
        <v>30</v>
      </c>
      <c r="O2037" s="58">
        <v>3400</v>
      </c>
      <c r="P2037" s="58">
        <v>39</v>
      </c>
      <c r="Q2037" s="59" t="s">
        <v>1619</v>
      </c>
      <c r="R2037" s="58">
        <v>2023</v>
      </c>
      <c r="S2037" s="58">
        <v>8</v>
      </c>
    </row>
    <row r="2038" spans="1:19" x14ac:dyDescent="0.25">
      <c r="A2038" s="58">
        <v>2445</v>
      </c>
      <c r="B2038" s="58" t="s">
        <v>1322</v>
      </c>
      <c r="C2038" s="58" t="s">
        <v>28</v>
      </c>
      <c r="D2038" s="60">
        <v>38266</v>
      </c>
      <c r="E2038" s="58">
        <v>21</v>
      </c>
      <c r="F2038" s="58" t="s">
        <v>1591</v>
      </c>
      <c r="G2038" s="58" t="s">
        <v>21</v>
      </c>
      <c r="H2038" s="58">
        <v>13</v>
      </c>
      <c r="I2038" s="58" t="s">
        <v>1581</v>
      </c>
      <c r="J2038" s="58" t="s">
        <v>1594</v>
      </c>
      <c r="K2038" s="60">
        <v>45100</v>
      </c>
      <c r="L2038" s="58" t="s">
        <v>16</v>
      </c>
      <c r="M2038" s="60">
        <v>45153</v>
      </c>
      <c r="N2038" s="58" t="s">
        <v>30</v>
      </c>
      <c r="O2038" s="58">
        <v>2700</v>
      </c>
      <c r="P2038" s="58">
        <v>53</v>
      </c>
      <c r="Q2038" s="59" t="s">
        <v>1619</v>
      </c>
      <c r="R2038" s="58">
        <v>2023</v>
      </c>
      <c r="S2038" s="58">
        <v>8</v>
      </c>
    </row>
    <row r="2039" spans="1:19" x14ac:dyDescent="0.25">
      <c r="A2039" s="58">
        <v>2976</v>
      </c>
      <c r="B2039" s="58" t="s">
        <v>160</v>
      </c>
      <c r="C2039" s="58" t="s">
        <v>28</v>
      </c>
      <c r="D2039" s="60">
        <v>34726</v>
      </c>
      <c r="E2039" s="58">
        <v>31</v>
      </c>
      <c r="F2039" s="58" t="s">
        <v>14</v>
      </c>
      <c r="G2039" s="58" t="s">
        <v>15</v>
      </c>
      <c r="H2039" s="58">
        <v>8</v>
      </c>
      <c r="I2039" s="58" t="s">
        <v>1576</v>
      </c>
      <c r="J2039" s="58" t="s">
        <v>1657</v>
      </c>
      <c r="K2039" s="60">
        <v>45481</v>
      </c>
      <c r="L2039" s="58" t="s">
        <v>16</v>
      </c>
      <c r="M2039" s="60">
        <v>45531</v>
      </c>
      <c r="N2039" s="58" t="s">
        <v>30</v>
      </c>
      <c r="O2039" s="58">
        <v>2100</v>
      </c>
      <c r="P2039" s="58">
        <v>50</v>
      </c>
      <c r="Q2039" s="59" t="s">
        <v>1619</v>
      </c>
      <c r="R2039" s="58">
        <v>2024</v>
      </c>
      <c r="S2039" s="58">
        <v>8</v>
      </c>
    </row>
    <row r="2040" spans="1:19" x14ac:dyDescent="0.25">
      <c r="A2040" s="58">
        <v>3574</v>
      </c>
      <c r="B2040" s="58" t="s">
        <v>1184</v>
      </c>
      <c r="C2040" s="58" t="s">
        <v>28</v>
      </c>
      <c r="D2040" s="60">
        <v>36195</v>
      </c>
      <c r="E2040" s="58">
        <v>27</v>
      </c>
      <c r="F2040" s="58" t="s">
        <v>1591</v>
      </c>
      <c r="G2040" s="58" t="s">
        <v>15</v>
      </c>
      <c r="H2040" s="58">
        <v>9</v>
      </c>
      <c r="I2040" s="58" t="s">
        <v>1585</v>
      </c>
      <c r="J2040" s="58" t="s">
        <v>1657</v>
      </c>
      <c r="K2040" s="60">
        <v>45118</v>
      </c>
      <c r="L2040" s="58" t="s">
        <v>16</v>
      </c>
      <c r="M2040" s="60">
        <v>45157</v>
      </c>
      <c r="N2040" s="58" t="s">
        <v>30</v>
      </c>
      <c r="O2040" s="58">
        <v>2100</v>
      </c>
      <c r="P2040" s="58">
        <v>39</v>
      </c>
      <c r="Q2040" s="59" t="s">
        <v>1619</v>
      </c>
      <c r="R2040" s="58">
        <v>2023</v>
      </c>
      <c r="S2040" s="58">
        <v>8</v>
      </c>
    </row>
    <row r="2041" spans="1:19" x14ac:dyDescent="0.25">
      <c r="A2041" s="58">
        <v>3623</v>
      </c>
      <c r="B2041" s="58" t="s">
        <v>110</v>
      </c>
      <c r="C2041" s="58" t="s">
        <v>28</v>
      </c>
      <c r="D2041" s="60">
        <v>36658</v>
      </c>
      <c r="E2041" s="58">
        <v>26</v>
      </c>
      <c r="F2041" s="58" t="s">
        <v>1591</v>
      </c>
      <c r="G2041" s="58" t="s">
        <v>15</v>
      </c>
      <c r="H2041" s="58">
        <v>16</v>
      </c>
      <c r="I2041" s="58" t="s">
        <v>1576</v>
      </c>
      <c r="J2041" s="58" t="s">
        <v>1657</v>
      </c>
      <c r="K2041" s="60">
        <v>45480</v>
      </c>
      <c r="L2041" s="58" t="s">
        <v>16</v>
      </c>
      <c r="M2041" s="60">
        <v>45523</v>
      </c>
      <c r="N2041" s="58" t="s">
        <v>30</v>
      </c>
      <c r="O2041" s="58">
        <v>3800</v>
      </c>
      <c r="P2041" s="58">
        <v>43</v>
      </c>
      <c r="Q2041" s="59" t="s">
        <v>1619</v>
      </c>
      <c r="R2041" s="58">
        <v>2024</v>
      </c>
      <c r="S2041" s="58">
        <v>8</v>
      </c>
    </row>
    <row r="2042" spans="1:19" x14ac:dyDescent="0.25">
      <c r="A2042" s="58">
        <v>3666</v>
      </c>
      <c r="B2042" s="58" t="s">
        <v>1088</v>
      </c>
      <c r="C2042" s="58" t="s">
        <v>28</v>
      </c>
      <c r="D2042" s="60">
        <v>29099</v>
      </c>
      <c r="E2042" s="58">
        <v>46</v>
      </c>
      <c r="F2042" s="58" t="s">
        <v>31</v>
      </c>
      <c r="G2042" s="58" t="s">
        <v>15</v>
      </c>
      <c r="H2042" s="58">
        <v>3</v>
      </c>
      <c r="I2042" s="58" t="s">
        <v>1583</v>
      </c>
      <c r="J2042" s="58" t="s">
        <v>1657</v>
      </c>
      <c r="K2042" s="60">
        <v>45491</v>
      </c>
      <c r="L2042" s="58" t="s">
        <v>16</v>
      </c>
      <c r="M2042" s="60">
        <v>45524</v>
      </c>
      <c r="N2042" s="58" t="s">
        <v>30</v>
      </c>
      <c r="O2042" s="58">
        <v>3000</v>
      </c>
      <c r="P2042" s="58">
        <v>33</v>
      </c>
      <c r="Q2042" s="59" t="s">
        <v>1619</v>
      </c>
      <c r="R2042" s="58">
        <v>2024</v>
      </c>
      <c r="S2042" s="58">
        <v>8</v>
      </c>
    </row>
    <row r="2043" spans="1:19" x14ac:dyDescent="0.25">
      <c r="A2043" s="58">
        <v>3793</v>
      </c>
      <c r="B2043" s="58" t="s">
        <v>241</v>
      </c>
      <c r="C2043" s="58" t="s">
        <v>28</v>
      </c>
      <c r="D2043" s="60">
        <v>37450</v>
      </c>
      <c r="E2043" s="58">
        <v>24</v>
      </c>
      <c r="F2043" s="58" t="s">
        <v>1591</v>
      </c>
      <c r="G2043" s="58" t="s">
        <v>21</v>
      </c>
      <c r="H2043" s="58">
        <v>17</v>
      </c>
      <c r="I2043" s="58" t="s">
        <v>1580</v>
      </c>
      <c r="J2043" s="58" t="s">
        <v>1657</v>
      </c>
      <c r="K2043" s="60">
        <v>45087</v>
      </c>
      <c r="L2043" s="58" t="s">
        <v>16</v>
      </c>
      <c r="M2043" s="60">
        <v>45143</v>
      </c>
      <c r="N2043" s="58" t="s">
        <v>30</v>
      </c>
      <c r="O2043" s="58">
        <v>3600</v>
      </c>
      <c r="P2043" s="58">
        <v>56</v>
      </c>
      <c r="Q2043" s="59" t="s">
        <v>1619</v>
      </c>
      <c r="R2043" s="58">
        <v>2023</v>
      </c>
      <c r="S2043" s="58">
        <v>8</v>
      </c>
    </row>
    <row r="2044" spans="1:19" x14ac:dyDescent="0.25">
      <c r="A2044" s="58">
        <v>1145</v>
      </c>
      <c r="B2044" s="58" t="s">
        <v>814</v>
      </c>
      <c r="C2044" s="58" t="s">
        <v>13</v>
      </c>
      <c r="D2044" s="60">
        <v>32509</v>
      </c>
      <c r="E2044" s="58">
        <v>37</v>
      </c>
      <c r="F2044" s="58" t="s">
        <v>14</v>
      </c>
      <c r="G2044" s="58" t="s">
        <v>19</v>
      </c>
      <c r="H2044" s="58">
        <v>16</v>
      </c>
      <c r="I2044" s="58" t="s">
        <v>1580</v>
      </c>
      <c r="J2044" s="58" t="s">
        <v>20</v>
      </c>
      <c r="K2044" s="60">
        <v>45094</v>
      </c>
      <c r="L2044" s="58" t="s">
        <v>16</v>
      </c>
      <c r="M2044" s="60">
        <v>45140</v>
      </c>
      <c r="N2044" s="58" t="s">
        <v>17</v>
      </c>
      <c r="O2044" s="58">
        <v>3000</v>
      </c>
      <c r="P2044" s="58">
        <v>46</v>
      </c>
      <c r="Q2044" s="59" t="s">
        <v>1619</v>
      </c>
      <c r="R2044" s="58">
        <v>2023</v>
      </c>
      <c r="S2044" s="58">
        <v>8</v>
      </c>
    </row>
    <row r="2045" spans="1:19" x14ac:dyDescent="0.25">
      <c r="A2045" s="58">
        <v>1202</v>
      </c>
      <c r="B2045" s="58" t="s">
        <v>1542</v>
      </c>
      <c r="C2045" s="58" t="s">
        <v>13</v>
      </c>
      <c r="D2045" s="60">
        <v>34240</v>
      </c>
      <c r="E2045" s="58">
        <v>32</v>
      </c>
      <c r="F2045" s="58" t="s">
        <v>14</v>
      </c>
      <c r="G2045" s="58" t="s">
        <v>19</v>
      </c>
      <c r="H2045" s="58">
        <v>12</v>
      </c>
      <c r="I2045" s="58" t="s">
        <v>1579</v>
      </c>
      <c r="J2045" s="58" t="s">
        <v>1594</v>
      </c>
      <c r="K2045" s="60">
        <v>45469</v>
      </c>
      <c r="L2045" s="58" t="s">
        <v>16</v>
      </c>
      <c r="M2045" s="60">
        <v>45518</v>
      </c>
      <c r="N2045" s="58" t="s">
        <v>17</v>
      </c>
      <c r="O2045" s="58">
        <v>2900</v>
      </c>
      <c r="P2045" s="58">
        <v>49</v>
      </c>
      <c r="Q2045" s="59" t="s">
        <v>1619</v>
      </c>
      <c r="R2045" s="58">
        <v>2024</v>
      </c>
      <c r="S2045" s="58">
        <v>8</v>
      </c>
    </row>
    <row r="2046" spans="1:19" x14ac:dyDescent="0.25">
      <c r="A2046" s="58">
        <v>1904</v>
      </c>
      <c r="B2046" s="58" t="s">
        <v>1280</v>
      </c>
      <c r="C2046" s="58" t="s">
        <v>13</v>
      </c>
      <c r="D2046" s="60">
        <v>35521</v>
      </c>
      <c r="E2046" s="58">
        <v>29</v>
      </c>
      <c r="F2046" s="58" t="s">
        <v>1591</v>
      </c>
      <c r="G2046" s="58" t="s">
        <v>21</v>
      </c>
      <c r="H2046" s="58">
        <v>4</v>
      </c>
      <c r="I2046" s="58" t="s">
        <v>1587</v>
      </c>
      <c r="J2046" s="58" t="s">
        <v>20</v>
      </c>
      <c r="K2046" s="60">
        <v>45477</v>
      </c>
      <c r="L2046" s="58" t="s">
        <v>16</v>
      </c>
      <c r="M2046" s="60">
        <v>45511</v>
      </c>
      <c r="N2046" s="58" t="s">
        <v>17</v>
      </c>
      <c r="O2046" s="58">
        <v>2800</v>
      </c>
      <c r="P2046" s="58">
        <v>34</v>
      </c>
      <c r="Q2046" s="59" t="s">
        <v>1619</v>
      </c>
      <c r="R2046" s="58">
        <v>2024</v>
      </c>
      <c r="S2046" s="58">
        <v>8</v>
      </c>
    </row>
    <row r="2047" spans="1:19" x14ac:dyDescent="0.25">
      <c r="A2047" s="58">
        <v>2127</v>
      </c>
      <c r="B2047" s="58" t="s">
        <v>47</v>
      </c>
      <c r="C2047" s="58" t="s">
        <v>13</v>
      </c>
      <c r="D2047" s="60">
        <v>32708</v>
      </c>
      <c r="E2047" s="58">
        <v>37</v>
      </c>
      <c r="F2047" s="58" t="s">
        <v>14</v>
      </c>
      <c r="G2047" s="58" t="s">
        <v>19</v>
      </c>
      <c r="H2047" s="58">
        <v>5</v>
      </c>
      <c r="I2047" s="58" t="s">
        <v>1581</v>
      </c>
      <c r="J2047" s="58" t="s">
        <v>1594</v>
      </c>
      <c r="K2047" s="60">
        <v>45484</v>
      </c>
      <c r="L2047" s="58" t="s">
        <v>16</v>
      </c>
      <c r="M2047" s="60">
        <v>45535</v>
      </c>
      <c r="N2047" s="58" t="s">
        <v>17</v>
      </c>
      <c r="O2047" s="58">
        <v>2200</v>
      </c>
      <c r="P2047" s="58">
        <v>51</v>
      </c>
      <c r="Q2047" s="59" t="s">
        <v>1619</v>
      </c>
      <c r="R2047" s="58">
        <v>2024</v>
      </c>
      <c r="S2047" s="58">
        <v>8</v>
      </c>
    </row>
    <row r="2048" spans="1:19" x14ac:dyDescent="0.25">
      <c r="A2048" s="58">
        <v>2210</v>
      </c>
      <c r="B2048" s="58" t="s">
        <v>42</v>
      </c>
      <c r="C2048" s="58" t="s">
        <v>13</v>
      </c>
      <c r="D2048" s="60">
        <v>28551</v>
      </c>
      <c r="E2048" s="58">
        <v>48</v>
      </c>
      <c r="F2048" s="58" t="s">
        <v>31</v>
      </c>
      <c r="G2048" s="58" t="s">
        <v>18</v>
      </c>
      <c r="H2048" s="58">
        <v>14</v>
      </c>
      <c r="I2048" s="58" t="s">
        <v>1581</v>
      </c>
      <c r="J2048" s="58" t="s">
        <v>20</v>
      </c>
      <c r="K2048" s="60">
        <v>45484</v>
      </c>
      <c r="L2048" s="58" t="s">
        <v>16</v>
      </c>
      <c r="M2048" s="60">
        <v>45535</v>
      </c>
      <c r="N2048" s="58" t="s">
        <v>17</v>
      </c>
      <c r="O2048" s="58">
        <v>2000</v>
      </c>
      <c r="P2048" s="58">
        <v>51</v>
      </c>
      <c r="Q2048" s="59" t="s">
        <v>1619</v>
      </c>
      <c r="R2048" s="58">
        <v>2024</v>
      </c>
      <c r="S2048" s="58">
        <v>8</v>
      </c>
    </row>
    <row r="2049" spans="1:19" x14ac:dyDescent="0.25">
      <c r="A2049" s="58">
        <v>2469</v>
      </c>
      <c r="B2049" s="58" t="s">
        <v>72</v>
      </c>
      <c r="C2049" s="58" t="s">
        <v>13</v>
      </c>
      <c r="D2049" s="60">
        <v>32970</v>
      </c>
      <c r="E2049" s="58">
        <v>36</v>
      </c>
      <c r="F2049" s="58" t="s">
        <v>14</v>
      </c>
      <c r="G2049" s="58" t="s">
        <v>18</v>
      </c>
      <c r="H2049" s="58">
        <v>14</v>
      </c>
      <c r="I2049" s="58" t="s">
        <v>1584</v>
      </c>
      <c r="J2049" s="58" t="s">
        <v>20</v>
      </c>
      <c r="K2049" s="60">
        <v>45107</v>
      </c>
      <c r="L2049" s="58" t="s">
        <v>16</v>
      </c>
      <c r="M2049" s="60">
        <v>45140</v>
      </c>
      <c r="N2049" s="58" t="s">
        <v>17</v>
      </c>
      <c r="O2049" s="58">
        <v>3500</v>
      </c>
      <c r="P2049" s="58">
        <v>33</v>
      </c>
      <c r="Q2049" s="59" t="s">
        <v>1619</v>
      </c>
      <c r="R2049" s="58">
        <v>2023</v>
      </c>
      <c r="S2049" s="58">
        <v>8</v>
      </c>
    </row>
    <row r="2050" spans="1:19" x14ac:dyDescent="0.25">
      <c r="A2050" s="58">
        <v>2575</v>
      </c>
      <c r="B2050" s="58" t="s">
        <v>195</v>
      </c>
      <c r="C2050" s="58" t="s">
        <v>13</v>
      </c>
      <c r="D2050" s="60">
        <v>30289</v>
      </c>
      <c r="E2050" s="58">
        <v>43</v>
      </c>
      <c r="F2050" s="58" t="s">
        <v>31</v>
      </c>
      <c r="G2050" s="58" t="s">
        <v>21</v>
      </c>
      <c r="H2050" s="58">
        <v>12</v>
      </c>
      <c r="I2050" s="58" t="s">
        <v>1581</v>
      </c>
      <c r="J2050" s="58" t="s">
        <v>1657</v>
      </c>
      <c r="K2050" s="60">
        <v>45090</v>
      </c>
      <c r="L2050" s="58" t="s">
        <v>16</v>
      </c>
      <c r="M2050" s="60">
        <v>45150</v>
      </c>
      <c r="N2050" s="58" t="s">
        <v>17</v>
      </c>
      <c r="O2050" s="58">
        <v>3300</v>
      </c>
      <c r="P2050" s="58">
        <v>60</v>
      </c>
      <c r="Q2050" s="59" t="s">
        <v>1619</v>
      </c>
      <c r="R2050" s="58">
        <v>2023</v>
      </c>
      <c r="S2050" s="58">
        <v>8</v>
      </c>
    </row>
    <row r="2051" spans="1:19" x14ac:dyDescent="0.25">
      <c r="A2051" s="58">
        <v>3454</v>
      </c>
      <c r="B2051" s="58" t="s">
        <v>131</v>
      </c>
      <c r="C2051" s="58" t="s">
        <v>13</v>
      </c>
      <c r="D2051" s="60">
        <v>35221</v>
      </c>
      <c r="E2051" s="58">
        <v>30</v>
      </c>
      <c r="F2051" s="58" t="s">
        <v>1591</v>
      </c>
      <c r="G2051" s="58" t="s">
        <v>18</v>
      </c>
      <c r="H2051" s="58">
        <v>8</v>
      </c>
      <c r="I2051" s="58" t="s">
        <v>1582</v>
      </c>
      <c r="J2051" s="58" t="s">
        <v>20</v>
      </c>
      <c r="K2051" s="60">
        <v>45455</v>
      </c>
      <c r="L2051" s="58" t="s">
        <v>16</v>
      </c>
      <c r="M2051" s="60">
        <v>45508</v>
      </c>
      <c r="N2051" s="58" t="s">
        <v>17</v>
      </c>
      <c r="O2051" s="58">
        <v>2300</v>
      </c>
      <c r="P2051" s="58">
        <v>53</v>
      </c>
      <c r="Q2051" s="59" t="s">
        <v>1619</v>
      </c>
      <c r="R2051" s="58">
        <v>2024</v>
      </c>
      <c r="S2051" s="58">
        <v>8</v>
      </c>
    </row>
    <row r="2052" spans="1:19" x14ac:dyDescent="0.25">
      <c r="A2052" s="58">
        <v>3555</v>
      </c>
      <c r="B2052" s="58" t="s">
        <v>408</v>
      </c>
      <c r="C2052" s="58" t="s">
        <v>13</v>
      </c>
      <c r="D2052" s="60">
        <v>31051</v>
      </c>
      <c r="E2052" s="58">
        <v>41</v>
      </c>
      <c r="F2052" s="58" t="s">
        <v>31</v>
      </c>
      <c r="G2052" s="58" t="s">
        <v>15</v>
      </c>
      <c r="H2052" s="58">
        <v>10</v>
      </c>
      <c r="I2052" s="58" t="s">
        <v>1576</v>
      </c>
      <c r="J2052" s="58" t="s">
        <v>1594</v>
      </c>
      <c r="K2052" s="60">
        <v>45108</v>
      </c>
      <c r="L2052" s="58" t="s">
        <v>16</v>
      </c>
      <c r="M2052" s="60">
        <v>45168</v>
      </c>
      <c r="N2052" s="58" t="s">
        <v>17</v>
      </c>
      <c r="O2052" s="58">
        <v>3400</v>
      </c>
      <c r="P2052" s="58">
        <v>60</v>
      </c>
      <c r="Q2052" s="59" t="s">
        <v>1619</v>
      </c>
      <c r="R2052" s="58">
        <v>2023</v>
      </c>
      <c r="S2052" s="58">
        <v>8</v>
      </c>
    </row>
    <row r="2053" spans="1:19" x14ac:dyDescent="0.25">
      <c r="A2053" s="58">
        <v>1398</v>
      </c>
      <c r="B2053" s="58" t="s">
        <v>155</v>
      </c>
      <c r="C2053" s="58" t="s">
        <v>13</v>
      </c>
      <c r="D2053" s="60">
        <v>31018</v>
      </c>
      <c r="E2053" s="58">
        <v>41</v>
      </c>
      <c r="F2053" s="58" t="s">
        <v>31</v>
      </c>
      <c r="G2053" s="58" t="s">
        <v>21</v>
      </c>
      <c r="H2053" s="58">
        <v>16</v>
      </c>
      <c r="I2053" s="58" t="s">
        <v>1584</v>
      </c>
      <c r="J2053" s="58" t="s">
        <v>1595</v>
      </c>
      <c r="K2053" s="60">
        <v>45461</v>
      </c>
      <c r="L2053" s="58" t="s">
        <v>16</v>
      </c>
      <c r="M2053" s="60">
        <v>45518</v>
      </c>
      <c r="N2053" s="58" t="s">
        <v>17</v>
      </c>
      <c r="O2053" s="58">
        <v>2300</v>
      </c>
      <c r="P2053" s="58">
        <v>57</v>
      </c>
      <c r="Q2053" s="59" t="s">
        <v>1619</v>
      </c>
      <c r="R2053" s="58">
        <v>2024</v>
      </c>
      <c r="S2053" s="58">
        <v>8</v>
      </c>
    </row>
    <row r="2054" spans="1:19" x14ac:dyDescent="0.25">
      <c r="A2054" s="58">
        <v>1713</v>
      </c>
      <c r="B2054" s="58" t="s">
        <v>173</v>
      </c>
      <c r="C2054" s="58" t="s">
        <v>13</v>
      </c>
      <c r="D2054" s="60">
        <v>31577</v>
      </c>
      <c r="E2054" s="58">
        <v>40</v>
      </c>
      <c r="F2054" s="58" t="s">
        <v>14</v>
      </c>
      <c r="G2054" s="58" t="s">
        <v>21</v>
      </c>
      <c r="H2054" s="58">
        <v>11</v>
      </c>
      <c r="I2054" s="58" t="s">
        <v>1584</v>
      </c>
      <c r="J2054" s="58" t="s">
        <v>1595</v>
      </c>
      <c r="K2054" s="60">
        <v>45099</v>
      </c>
      <c r="L2054" s="58" t="s">
        <v>16</v>
      </c>
      <c r="M2054" s="60">
        <v>45145</v>
      </c>
      <c r="N2054" s="58" t="s">
        <v>17</v>
      </c>
      <c r="O2054" s="58">
        <v>3500</v>
      </c>
      <c r="P2054" s="58">
        <v>46</v>
      </c>
      <c r="Q2054" s="59" t="s">
        <v>1619</v>
      </c>
      <c r="R2054" s="58">
        <v>2023</v>
      </c>
      <c r="S2054" s="58">
        <v>8</v>
      </c>
    </row>
    <row r="2055" spans="1:19" x14ac:dyDescent="0.25">
      <c r="A2055" s="58">
        <v>1894</v>
      </c>
      <c r="B2055" s="58" t="s">
        <v>177</v>
      </c>
      <c r="C2055" s="58" t="s">
        <v>13</v>
      </c>
      <c r="D2055" s="60">
        <v>34072</v>
      </c>
      <c r="E2055" s="58">
        <v>33</v>
      </c>
      <c r="F2055" s="58" t="s">
        <v>14</v>
      </c>
      <c r="G2055" s="58" t="s">
        <v>18</v>
      </c>
      <c r="H2055" s="58">
        <v>0</v>
      </c>
      <c r="I2055" s="58" t="s">
        <v>1588</v>
      </c>
      <c r="J2055" s="58" t="s">
        <v>1595</v>
      </c>
      <c r="K2055" s="60">
        <v>45090</v>
      </c>
      <c r="L2055" s="58" t="s">
        <v>16</v>
      </c>
      <c r="M2055" s="60">
        <v>45147</v>
      </c>
      <c r="N2055" s="58" t="s">
        <v>17</v>
      </c>
      <c r="O2055" s="58">
        <v>3700</v>
      </c>
      <c r="P2055" s="58">
        <v>57</v>
      </c>
      <c r="Q2055" s="59" t="s">
        <v>1619</v>
      </c>
      <c r="R2055" s="58">
        <v>2023</v>
      </c>
      <c r="S2055" s="58">
        <v>8</v>
      </c>
    </row>
    <row r="2056" spans="1:19" x14ac:dyDescent="0.25">
      <c r="A2056" s="58">
        <v>2174</v>
      </c>
      <c r="B2056" s="58" t="s">
        <v>192</v>
      </c>
      <c r="C2056" s="58" t="s">
        <v>13</v>
      </c>
      <c r="D2056" s="60">
        <v>32774</v>
      </c>
      <c r="E2056" s="58">
        <v>36</v>
      </c>
      <c r="F2056" s="58" t="s">
        <v>14</v>
      </c>
      <c r="G2056" s="58" t="s">
        <v>21</v>
      </c>
      <c r="H2056" s="58">
        <v>1</v>
      </c>
      <c r="I2056" s="58" t="s">
        <v>1589</v>
      </c>
      <c r="J2056" s="58" t="s">
        <v>1595</v>
      </c>
      <c r="K2056" s="60">
        <v>45497</v>
      </c>
      <c r="L2056" s="58" t="s">
        <v>16</v>
      </c>
      <c r="M2056" s="60">
        <v>45530</v>
      </c>
      <c r="N2056" s="58" t="s">
        <v>17</v>
      </c>
      <c r="O2056" s="58">
        <v>2700</v>
      </c>
      <c r="P2056" s="58">
        <v>33</v>
      </c>
      <c r="Q2056" s="59" t="s">
        <v>1619</v>
      </c>
      <c r="R2056" s="58">
        <v>2024</v>
      </c>
      <c r="S2056" s="58">
        <v>8</v>
      </c>
    </row>
    <row r="2057" spans="1:19" x14ac:dyDescent="0.25">
      <c r="A2057" s="58">
        <v>2331</v>
      </c>
      <c r="B2057" s="58" t="s">
        <v>61</v>
      </c>
      <c r="C2057" s="58" t="s">
        <v>13</v>
      </c>
      <c r="D2057" s="60">
        <v>29616</v>
      </c>
      <c r="E2057" s="58">
        <v>45</v>
      </c>
      <c r="F2057" s="58" t="s">
        <v>31</v>
      </c>
      <c r="G2057" s="58" t="s">
        <v>15</v>
      </c>
      <c r="H2057" s="58">
        <v>5</v>
      </c>
      <c r="I2057" s="58" t="s">
        <v>1577</v>
      </c>
      <c r="J2057" s="58" t="s">
        <v>1595</v>
      </c>
      <c r="K2057" s="60">
        <v>45119</v>
      </c>
      <c r="L2057" s="58" t="s">
        <v>16</v>
      </c>
      <c r="M2057" s="60">
        <v>45152</v>
      </c>
      <c r="N2057" s="58" t="s">
        <v>17</v>
      </c>
      <c r="O2057" s="58">
        <v>2700</v>
      </c>
      <c r="P2057" s="58">
        <v>33</v>
      </c>
      <c r="Q2057" s="59" t="s">
        <v>1619</v>
      </c>
      <c r="R2057" s="58">
        <v>2023</v>
      </c>
      <c r="S2057" s="58">
        <v>8</v>
      </c>
    </row>
    <row r="2058" spans="1:19" x14ac:dyDescent="0.25">
      <c r="A2058" s="58">
        <v>2690</v>
      </c>
      <c r="B2058" s="58" t="s">
        <v>217</v>
      </c>
      <c r="C2058" s="58" t="s">
        <v>13</v>
      </c>
      <c r="D2058" s="60">
        <v>28583</v>
      </c>
      <c r="E2058" s="58">
        <v>48</v>
      </c>
      <c r="F2058" s="58" t="s">
        <v>31</v>
      </c>
      <c r="G2058" s="58" t="s">
        <v>18</v>
      </c>
      <c r="H2058" s="58">
        <v>3</v>
      </c>
      <c r="I2058" s="58" t="s">
        <v>1581</v>
      </c>
      <c r="J2058" s="58" t="s">
        <v>1595</v>
      </c>
      <c r="K2058" s="60">
        <v>45093</v>
      </c>
      <c r="L2058" s="58" t="s">
        <v>16</v>
      </c>
      <c r="M2058" s="60">
        <v>45140</v>
      </c>
      <c r="N2058" s="58" t="s">
        <v>17</v>
      </c>
      <c r="O2058" s="58">
        <v>2000</v>
      </c>
      <c r="P2058" s="58">
        <v>47</v>
      </c>
      <c r="Q2058" s="59" t="s">
        <v>1619</v>
      </c>
      <c r="R2058" s="58">
        <v>2023</v>
      </c>
      <c r="S2058" s="58">
        <v>8</v>
      </c>
    </row>
    <row r="2059" spans="1:19" x14ac:dyDescent="0.25">
      <c r="A2059" s="58">
        <v>3282</v>
      </c>
      <c r="B2059" s="58" t="s">
        <v>255</v>
      </c>
      <c r="C2059" s="58" t="s">
        <v>13</v>
      </c>
      <c r="D2059" s="60">
        <v>35002</v>
      </c>
      <c r="E2059" s="58">
        <v>30</v>
      </c>
      <c r="F2059" s="58" t="s">
        <v>1591</v>
      </c>
      <c r="G2059" s="58" t="s">
        <v>19</v>
      </c>
      <c r="H2059" s="58">
        <v>18</v>
      </c>
      <c r="I2059" s="58" t="s">
        <v>1576</v>
      </c>
      <c r="J2059" s="58" t="s">
        <v>1595</v>
      </c>
      <c r="K2059" s="60">
        <v>45096</v>
      </c>
      <c r="L2059" s="58" t="s">
        <v>16</v>
      </c>
      <c r="M2059" s="60">
        <v>45141</v>
      </c>
      <c r="N2059" s="58" t="s">
        <v>17</v>
      </c>
      <c r="O2059" s="58">
        <v>3100</v>
      </c>
      <c r="P2059" s="58">
        <v>45</v>
      </c>
      <c r="Q2059" s="59" t="s">
        <v>1619</v>
      </c>
      <c r="R2059" s="58">
        <v>2023</v>
      </c>
      <c r="S2059" s="58">
        <v>8</v>
      </c>
    </row>
    <row r="2060" spans="1:19" x14ac:dyDescent="0.25">
      <c r="A2060" s="58">
        <v>3536</v>
      </c>
      <c r="B2060" s="58" t="s">
        <v>266</v>
      </c>
      <c r="C2060" s="58" t="s">
        <v>13</v>
      </c>
      <c r="D2060" s="60">
        <v>36484</v>
      </c>
      <c r="E2060" s="58">
        <v>26</v>
      </c>
      <c r="F2060" s="58" t="s">
        <v>1591</v>
      </c>
      <c r="G2060" s="58" t="s">
        <v>21</v>
      </c>
      <c r="H2060" s="58">
        <v>18</v>
      </c>
      <c r="I2060" s="58" t="s">
        <v>1581</v>
      </c>
      <c r="J2060" s="58" t="s">
        <v>1595</v>
      </c>
      <c r="K2060" s="60">
        <v>45107</v>
      </c>
      <c r="L2060" s="58" t="s">
        <v>16</v>
      </c>
      <c r="M2060" s="60">
        <v>45149</v>
      </c>
      <c r="N2060" s="58" t="s">
        <v>17</v>
      </c>
      <c r="O2060" s="58">
        <v>3000</v>
      </c>
      <c r="P2060" s="58">
        <v>42</v>
      </c>
      <c r="Q2060" s="59" t="s">
        <v>1619</v>
      </c>
      <c r="R2060" s="58">
        <v>2023</v>
      </c>
      <c r="S2060" s="58">
        <v>8</v>
      </c>
    </row>
    <row r="2061" spans="1:19" x14ac:dyDescent="0.25">
      <c r="A2061" s="58">
        <v>3812</v>
      </c>
      <c r="B2061" s="58" t="s">
        <v>286</v>
      </c>
      <c r="C2061" s="58" t="s">
        <v>13</v>
      </c>
      <c r="D2061" s="60">
        <v>32192</v>
      </c>
      <c r="E2061" s="58">
        <v>38</v>
      </c>
      <c r="F2061" s="58" t="s">
        <v>14</v>
      </c>
      <c r="G2061" s="58" t="s">
        <v>21</v>
      </c>
      <c r="H2061" s="58">
        <v>4</v>
      </c>
      <c r="I2061" s="58" t="s">
        <v>1576</v>
      </c>
      <c r="J2061" s="58" t="s">
        <v>1595</v>
      </c>
      <c r="K2061" s="60">
        <v>45477</v>
      </c>
      <c r="L2061" s="58" t="s">
        <v>16</v>
      </c>
      <c r="M2061" s="60">
        <v>45527</v>
      </c>
      <c r="N2061" s="58" t="s">
        <v>17</v>
      </c>
      <c r="O2061" s="58">
        <v>2100</v>
      </c>
      <c r="P2061" s="58">
        <v>50</v>
      </c>
      <c r="Q2061" s="59" t="s">
        <v>1619</v>
      </c>
      <c r="R2061" s="58">
        <v>2024</v>
      </c>
      <c r="S2061" s="58">
        <v>8</v>
      </c>
    </row>
    <row r="2062" spans="1:19" x14ac:dyDescent="0.25">
      <c r="A2062" s="58">
        <v>3846</v>
      </c>
      <c r="B2062" s="58" t="s">
        <v>290</v>
      </c>
      <c r="C2062" s="58" t="s">
        <v>13</v>
      </c>
      <c r="D2062" s="60">
        <v>37407</v>
      </c>
      <c r="E2062" s="58">
        <v>24</v>
      </c>
      <c r="F2062" s="58" t="s">
        <v>1591</v>
      </c>
      <c r="G2062" s="58" t="s">
        <v>21</v>
      </c>
      <c r="H2062" s="58">
        <v>19</v>
      </c>
      <c r="I2062" s="58" t="s">
        <v>1589</v>
      </c>
      <c r="J2062" s="58" t="s">
        <v>1595</v>
      </c>
      <c r="K2062" s="60">
        <v>45460</v>
      </c>
      <c r="L2062" s="58" t="s">
        <v>16</v>
      </c>
      <c r="M2062" s="60">
        <v>45520</v>
      </c>
      <c r="N2062" s="58" t="s">
        <v>17</v>
      </c>
      <c r="O2062" s="58">
        <v>3600</v>
      </c>
      <c r="P2062" s="58">
        <v>60</v>
      </c>
      <c r="Q2062" s="59" t="s">
        <v>1619</v>
      </c>
      <c r="R2062" s="58">
        <v>2024</v>
      </c>
      <c r="S2062" s="58">
        <v>8</v>
      </c>
    </row>
    <row r="2063" spans="1:19" x14ac:dyDescent="0.25">
      <c r="A2063" s="58">
        <v>1089</v>
      </c>
      <c r="B2063" s="58" t="s">
        <v>1572</v>
      </c>
      <c r="C2063" s="58" t="s">
        <v>28</v>
      </c>
      <c r="D2063" s="60">
        <v>31747</v>
      </c>
      <c r="E2063" s="58">
        <v>39</v>
      </c>
      <c r="F2063" s="58" t="s">
        <v>14</v>
      </c>
      <c r="G2063" s="58" t="s">
        <v>19</v>
      </c>
      <c r="H2063" s="58">
        <v>10</v>
      </c>
      <c r="I2063" s="58" t="s">
        <v>1584</v>
      </c>
      <c r="J2063" s="58" t="s">
        <v>20</v>
      </c>
      <c r="K2063" s="60">
        <v>45092</v>
      </c>
      <c r="L2063" s="58" t="s">
        <v>16</v>
      </c>
      <c r="M2063" s="60">
        <v>45147</v>
      </c>
      <c r="N2063" s="58" t="s">
        <v>17</v>
      </c>
      <c r="O2063" s="58">
        <v>3300</v>
      </c>
      <c r="P2063" s="58">
        <v>55</v>
      </c>
      <c r="Q2063" s="59" t="s">
        <v>1619</v>
      </c>
      <c r="R2063" s="58">
        <v>2023</v>
      </c>
      <c r="S2063" s="58">
        <v>8</v>
      </c>
    </row>
    <row r="2064" spans="1:19" x14ac:dyDescent="0.25">
      <c r="A2064" s="58">
        <v>1183</v>
      </c>
      <c r="B2064" s="58" t="s">
        <v>880</v>
      </c>
      <c r="C2064" s="58" t="s">
        <v>28</v>
      </c>
      <c r="D2064" s="60">
        <v>29773</v>
      </c>
      <c r="E2064" s="58">
        <v>45</v>
      </c>
      <c r="F2064" s="58" t="s">
        <v>31</v>
      </c>
      <c r="G2064" s="58" t="s">
        <v>15</v>
      </c>
      <c r="H2064" s="58">
        <v>4</v>
      </c>
      <c r="I2064" s="58" t="s">
        <v>1577</v>
      </c>
      <c r="J2064" s="58" t="s">
        <v>1594</v>
      </c>
      <c r="K2064" s="60">
        <v>45110</v>
      </c>
      <c r="L2064" s="58" t="s">
        <v>16</v>
      </c>
      <c r="M2064" s="60">
        <v>45167</v>
      </c>
      <c r="N2064" s="58" t="s">
        <v>17</v>
      </c>
      <c r="O2064" s="58">
        <v>2400</v>
      </c>
      <c r="P2064" s="58">
        <v>57</v>
      </c>
      <c r="Q2064" s="59" t="s">
        <v>1619</v>
      </c>
      <c r="R2064" s="58">
        <v>2023</v>
      </c>
      <c r="S2064" s="58">
        <v>8</v>
      </c>
    </row>
    <row r="2065" spans="1:19" x14ac:dyDescent="0.25">
      <c r="A2065" s="58">
        <v>1327</v>
      </c>
      <c r="B2065" s="58" t="s">
        <v>150</v>
      </c>
      <c r="C2065" s="58" t="s">
        <v>28</v>
      </c>
      <c r="D2065" s="60">
        <v>28717</v>
      </c>
      <c r="E2065" s="58">
        <v>48</v>
      </c>
      <c r="F2065" s="58" t="s">
        <v>31</v>
      </c>
      <c r="G2065" s="58" t="s">
        <v>18</v>
      </c>
      <c r="H2065" s="58">
        <v>17</v>
      </c>
      <c r="I2065" s="58" t="s">
        <v>1579</v>
      </c>
      <c r="J2065" s="58" t="s">
        <v>20</v>
      </c>
      <c r="K2065" s="60">
        <v>45100</v>
      </c>
      <c r="L2065" s="58" t="s">
        <v>16</v>
      </c>
      <c r="M2065" s="60">
        <v>45142</v>
      </c>
      <c r="N2065" s="58" t="s">
        <v>17</v>
      </c>
      <c r="O2065" s="58">
        <v>2600</v>
      </c>
      <c r="P2065" s="58">
        <v>42</v>
      </c>
      <c r="Q2065" s="59" t="s">
        <v>1619</v>
      </c>
      <c r="R2065" s="58">
        <v>2023</v>
      </c>
      <c r="S2065" s="58">
        <v>8</v>
      </c>
    </row>
    <row r="2066" spans="1:19" x14ac:dyDescent="0.25">
      <c r="A2066" s="58">
        <v>1669</v>
      </c>
      <c r="B2066" s="58" t="s">
        <v>1131</v>
      </c>
      <c r="C2066" s="58" t="s">
        <v>28</v>
      </c>
      <c r="D2066" s="60">
        <v>38345</v>
      </c>
      <c r="E2066" s="58">
        <v>21</v>
      </c>
      <c r="F2066" s="58" t="s">
        <v>1591</v>
      </c>
      <c r="G2066" s="58" t="s">
        <v>15</v>
      </c>
      <c r="H2066" s="58">
        <v>1</v>
      </c>
      <c r="I2066" s="58" t="s">
        <v>1579</v>
      </c>
      <c r="J2066" s="58" t="s">
        <v>1594</v>
      </c>
      <c r="K2066" s="60">
        <v>45465</v>
      </c>
      <c r="L2066" s="58" t="s">
        <v>16</v>
      </c>
      <c r="M2066" s="60">
        <v>45513</v>
      </c>
      <c r="N2066" s="58" t="s">
        <v>17</v>
      </c>
      <c r="O2066" s="58">
        <v>3700</v>
      </c>
      <c r="P2066" s="58">
        <v>48</v>
      </c>
      <c r="Q2066" s="59" t="s">
        <v>1619</v>
      </c>
      <c r="R2066" s="58">
        <v>2024</v>
      </c>
      <c r="S2066" s="58">
        <v>8</v>
      </c>
    </row>
    <row r="2067" spans="1:19" x14ac:dyDescent="0.25">
      <c r="A2067" s="58">
        <v>1732</v>
      </c>
      <c r="B2067" s="58" t="s">
        <v>1133</v>
      </c>
      <c r="C2067" s="58" t="s">
        <v>28</v>
      </c>
      <c r="D2067" s="60">
        <v>36248</v>
      </c>
      <c r="E2067" s="58">
        <v>27</v>
      </c>
      <c r="F2067" s="58" t="s">
        <v>1591</v>
      </c>
      <c r="G2067" s="58" t="s">
        <v>18</v>
      </c>
      <c r="H2067" s="58">
        <v>19</v>
      </c>
      <c r="I2067" s="58" t="s">
        <v>1576</v>
      </c>
      <c r="J2067" s="58" t="s">
        <v>1594</v>
      </c>
      <c r="K2067" s="60">
        <v>45097</v>
      </c>
      <c r="L2067" s="58" t="s">
        <v>16</v>
      </c>
      <c r="M2067" s="60">
        <v>45153</v>
      </c>
      <c r="N2067" s="58" t="s">
        <v>17</v>
      </c>
      <c r="O2067" s="58">
        <v>2600</v>
      </c>
      <c r="P2067" s="58">
        <v>56</v>
      </c>
      <c r="Q2067" s="59" t="s">
        <v>1619</v>
      </c>
      <c r="R2067" s="58">
        <v>2023</v>
      </c>
      <c r="S2067" s="58">
        <v>8</v>
      </c>
    </row>
    <row r="2068" spans="1:19" x14ac:dyDescent="0.25">
      <c r="A2068" s="58">
        <v>2557</v>
      </c>
      <c r="B2068" s="58" t="s">
        <v>968</v>
      </c>
      <c r="C2068" s="58" t="s">
        <v>28</v>
      </c>
      <c r="D2068" s="60">
        <v>37494</v>
      </c>
      <c r="E2068" s="58">
        <v>23</v>
      </c>
      <c r="F2068" s="58" t="s">
        <v>1591</v>
      </c>
      <c r="G2068" s="58" t="s">
        <v>19</v>
      </c>
      <c r="H2068" s="58">
        <v>0</v>
      </c>
      <c r="I2068" s="58" t="s">
        <v>1576</v>
      </c>
      <c r="J2068" s="58" t="s">
        <v>1657</v>
      </c>
      <c r="K2068" s="60">
        <v>45465</v>
      </c>
      <c r="L2068" s="58" t="s">
        <v>16</v>
      </c>
      <c r="M2068" s="60">
        <v>45510</v>
      </c>
      <c r="N2068" s="58" t="s">
        <v>17</v>
      </c>
      <c r="O2068" s="58">
        <v>3700</v>
      </c>
      <c r="P2068" s="58">
        <v>45</v>
      </c>
      <c r="Q2068" s="59" t="s">
        <v>1619</v>
      </c>
      <c r="R2068" s="58">
        <v>2024</v>
      </c>
      <c r="S2068" s="58">
        <v>8</v>
      </c>
    </row>
    <row r="2069" spans="1:19" x14ac:dyDescent="0.25">
      <c r="A2069" s="58">
        <v>2603</v>
      </c>
      <c r="B2069" s="58" t="s">
        <v>79</v>
      </c>
      <c r="C2069" s="58" t="s">
        <v>28</v>
      </c>
      <c r="D2069" s="60">
        <v>37444</v>
      </c>
      <c r="E2069" s="58">
        <v>24</v>
      </c>
      <c r="F2069" s="58" t="s">
        <v>1591</v>
      </c>
      <c r="G2069" s="58" t="s">
        <v>19</v>
      </c>
      <c r="H2069" s="58">
        <v>0</v>
      </c>
      <c r="I2069" s="58" t="s">
        <v>1584</v>
      </c>
      <c r="J2069" s="58" t="s">
        <v>20</v>
      </c>
      <c r="K2069" s="60">
        <v>45489</v>
      </c>
      <c r="L2069" s="58" t="s">
        <v>16</v>
      </c>
      <c r="M2069" s="60">
        <v>45527</v>
      </c>
      <c r="N2069" s="58" t="s">
        <v>17</v>
      </c>
      <c r="O2069" s="58">
        <v>3200</v>
      </c>
      <c r="P2069" s="58">
        <v>38</v>
      </c>
      <c r="Q2069" s="59" t="s">
        <v>1619</v>
      </c>
      <c r="R2069" s="58">
        <v>2024</v>
      </c>
      <c r="S2069" s="58">
        <v>8</v>
      </c>
    </row>
    <row r="2070" spans="1:19" x14ac:dyDescent="0.25">
      <c r="A2070" s="58">
        <v>2864</v>
      </c>
      <c r="B2070" s="58" t="s">
        <v>1049</v>
      </c>
      <c r="C2070" s="58" t="s">
        <v>28</v>
      </c>
      <c r="D2070" s="60">
        <v>31621</v>
      </c>
      <c r="E2070" s="58">
        <v>40</v>
      </c>
      <c r="F2070" s="58" t="s">
        <v>14</v>
      </c>
      <c r="G2070" s="58" t="s">
        <v>15</v>
      </c>
      <c r="H2070" s="58">
        <v>14</v>
      </c>
      <c r="I2070" s="58" t="s">
        <v>1581</v>
      </c>
      <c r="J2070" s="58" t="s">
        <v>1657</v>
      </c>
      <c r="K2070" s="60">
        <v>45115</v>
      </c>
      <c r="L2070" s="58" t="s">
        <v>16</v>
      </c>
      <c r="M2070" s="60">
        <v>45164</v>
      </c>
      <c r="N2070" s="58" t="s">
        <v>17</v>
      </c>
      <c r="O2070" s="58">
        <v>3700</v>
      </c>
      <c r="P2070" s="58">
        <v>49</v>
      </c>
      <c r="Q2070" s="59" t="s">
        <v>1619</v>
      </c>
      <c r="R2070" s="58">
        <v>2023</v>
      </c>
      <c r="S2070" s="58">
        <v>8</v>
      </c>
    </row>
    <row r="2071" spans="1:19" x14ac:dyDescent="0.25">
      <c r="A2071" s="58">
        <v>3092</v>
      </c>
      <c r="B2071" s="58" t="s">
        <v>101</v>
      </c>
      <c r="C2071" s="58" t="s">
        <v>28</v>
      </c>
      <c r="D2071" s="60">
        <v>32411</v>
      </c>
      <c r="E2071" s="58">
        <v>37</v>
      </c>
      <c r="F2071" s="58" t="s">
        <v>14</v>
      </c>
      <c r="G2071" s="58" t="s">
        <v>15</v>
      </c>
      <c r="H2071" s="58">
        <v>4</v>
      </c>
      <c r="I2071" s="58" t="s">
        <v>1576</v>
      </c>
      <c r="J2071" s="58" t="s">
        <v>1657</v>
      </c>
      <c r="K2071" s="60">
        <v>45109</v>
      </c>
      <c r="L2071" s="58" t="s">
        <v>16</v>
      </c>
      <c r="M2071" s="60">
        <v>45169</v>
      </c>
      <c r="N2071" s="58" t="s">
        <v>17</v>
      </c>
      <c r="O2071" s="58">
        <v>2700</v>
      </c>
      <c r="P2071" s="58">
        <v>60</v>
      </c>
      <c r="Q2071" s="59" t="s">
        <v>1619</v>
      </c>
      <c r="R2071" s="58">
        <v>2023</v>
      </c>
      <c r="S2071" s="58">
        <v>8</v>
      </c>
    </row>
    <row r="2072" spans="1:19" x14ac:dyDescent="0.25">
      <c r="A2072" s="58">
        <v>3394</v>
      </c>
      <c r="B2072" s="58" t="s">
        <v>126</v>
      </c>
      <c r="C2072" s="58" t="s">
        <v>28</v>
      </c>
      <c r="D2072" s="60">
        <v>27423</v>
      </c>
      <c r="E2072" s="58">
        <v>51</v>
      </c>
      <c r="F2072" s="58" t="s">
        <v>1592</v>
      </c>
      <c r="G2072" s="58" t="s">
        <v>21</v>
      </c>
      <c r="H2072" s="58">
        <v>13</v>
      </c>
      <c r="I2072" s="58" t="s">
        <v>1588</v>
      </c>
      <c r="J2072" s="58" t="s">
        <v>20</v>
      </c>
      <c r="K2072" s="60">
        <v>45129</v>
      </c>
      <c r="L2072" s="58" t="s">
        <v>16</v>
      </c>
      <c r="M2072" s="60">
        <v>45168</v>
      </c>
      <c r="N2072" s="58" t="s">
        <v>17</v>
      </c>
      <c r="O2072" s="58">
        <v>2000</v>
      </c>
      <c r="P2072" s="58">
        <v>39</v>
      </c>
      <c r="Q2072" s="59" t="s">
        <v>1619</v>
      </c>
      <c r="R2072" s="58">
        <v>2023</v>
      </c>
      <c r="S2072" s="58">
        <v>8</v>
      </c>
    </row>
    <row r="2073" spans="1:19" x14ac:dyDescent="0.25">
      <c r="A2073" s="58">
        <v>3678</v>
      </c>
      <c r="B2073" s="58" t="s">
        <v>272</v>
      </c>
      <c r="C2073" s="58" t="s">
        <v>28</v>
      </c>
      <c r="D2073" s="60">
        <v>33610</v>
      </c>
      <c r="E2073" s="58">
        <v>34</v>
      </c>
      <c r="F2073" s="58" t="s">
        <v>14</v>
      </c>
      <c r="G2073" s="58" t="s">
        <v>19</v>
      </c>
      <c r="H2073" s="58">
        <v>13</v>
      </c>
      <c r="I2073" s="58" t="s">
        <v>1576</v>
      </c>
      <c r="J2073" s="58" t="s">
        <v>20</v>
      </c>
      <c r="K2073" s="60">
        <v>45470</v>
      </c>
      <c r="L2073" s="58" t="s">
        <v>16</v>
      </c>
      <c r="M2073" s="60">
        <v>45527</v>
      </c>
      <c r="N2073" s="58" t="s">
        <v>17</v>
      </c>
      <c r="O2073" s="58">
        <v>2600</v>
      </c>
      <c r="P2073" s="58">
        <v>57</v>
      </c>
      <c r="Q2073" s="59" t="s">
        <v>1619</v>
      </c>
      <c r="R2073" s="58">
        <v>2024</v>
      </c>
      <c r="S2073" s="58">
        <v>8</v>
      </c>
    </row>
    <row r="2074" spans="1:19" x14ac:dyDescent="0.25">
      <c r="A2074" s="58">
        <v>3739</v>
      </c>
      <c r="B2074" s="58" t="s">
        <v>136</v>
      </c>
      <c r="C2074" s="58" t="s">
        <v>28</v>
      </c>
      <c r="D2074" s="60">
        <v>34503</v>
      </c>
      <c r="E2074" s="58">
        <v>32</v>
      </c>
      <c r="F2074" s="58" t="s">
        <v>14</v>
      </c>
      <c r="G2074" s="58" t="s">
        <v>15</v>
      </c>
      <c r="H2074" s="58">
        <v>6</v>
      </c>
      <c r="I2074" s="58" t="s">
        <v>1577</v>
      </c>
      <c r="J2074" s="58" t="s">
        <v>20</v>
      </c>
      <c r="K2074" s="60">
        <v>45096</v>
      </c>
      <c r="L2074" s="58" t="s">
        <v>16</v>
      </c>
      <c r="M2074" s="60">
        <v>45150</v>
      </c>
      <c r="N2074" s="58" t="s">
        <v>17</v>
      </c>
      <c r="O2074" s="58">
        <v>3600</v>
      </c>
      <c r="P2074" s="58">
        <v>54</v>
      </c>
      <c r="Q2074" s="59" t="s">
        <v>1619</v>
      </c>
      <c r="R2074" s="58">
        <v>2023</v>
      </c>
      <c r="S2074" s="58">
        <v>8</v>
      </c>
    </row>
    <row r="2075" spans="1:19" x14ac:dyDescent="0.25">
      <c r="A2075" s="58">
        <v>2394</v>
      </c>
      <c r="B2075" s="58" t="s">
        <v>200</v>
      </c>
      <c r="C2075" s="58" t="s">
        <v>28</v>
      </c>
      <c r="D2075" s="60">
        <v>30897</v>
      </c>
      <c r="E2075" s="58">
        <v>42</v>
      </c>
      <c r="F2075" s="58" t="s">
        <v>31</v>
      </c>
      <c r="G2075" s="58" t="s">
        <v>15</v>
      </c>
      <c r="H2075" s="58">
        <v>4</v>
      </c>
      <c r="I2075" s="58" t="s">
        <v>1581</v>
      </c>
      <c r="J2075" s="58" t="s">
        <v>1595</v>
      </c>
      <c r="K2075" s="60">
        <v>45484</v>
      </c>
      <c r="L2075" s="58" t="s">
        <v>16</v>
      </c>
      <c r="M2075" s="60">
        <v>45534</v>
      </c>
      <c r="N2075" s="58" t="s">
        <v>17</v>
      </c>
      <c r="O2075" s="58">
        <v>2100</v>
      </c>
      <c r="P2075" s="58">
        <v>50</v>
      </c>
      <c r="Q2075" s="59" t="s">
        <v>1619</v>
      </c>
      <c r="R2075" s="58">
        <v>2024</v>
      </c>
      <c r="S2075" s="58">
        <v>8</v>
      </c>
    </row>
    <row r="2076" spans="1:19" x14ac:dyDescent="0.25">
      <c r="A2076" s="58">
        <v>2765</v>
      </c>
      <c r="B2076" s="58" t="s">
        <v>223</v>
      </c>
      <c r="C2076" s="58" t="s">
        <v>28</v>
      </c>
      <c r="D2076" s="60">
        <v>36574</v>
      </c>
      <c r="E2076" s="58">
        <v>26</v>
      </c>
      <c r="F2076" s="58" t="s">
        <v>1591</v>
      </c>
      <c r="G2076" s="58" t="s">
        <v>21</v>
      </c>
      <c r="H2076" s="58">
        <v>15</v>
      </c>
      <c r="I2076" s="58" t="s">
        <v>1590</v>
      </c>
      <c r="J2076" s="58" t="s">
        <v>1595</v>
      </c>
      <c r="K2076" s="60">
        <v>45123</v>
      </c>
      <c r="L2076" s="58" t="s">
        <v>16</v>
      </c>
      <c r="M2076" s="60">
        <v>45166</v>
      </c>
      <c r="N2076" s="58" t="s">
        <v>17</v>
      </c>
      <c r="O2076" s="58">
        <v>2500</v>
      </c>
      <c r="P2076" s="58">
        <v>43</v>
      </c>
      <c r="Q2076" s="59" t="s">
        <v>1619</v>
      </c>
      <c r="R2076" s="58">
        <v>2023</v>
      </c>
      <c r="S2076" s="58">
        <v>8</v>
      </c>
    </row>
    <row r="2077" spans="1:19" x14ac:dyDescent="0.25">
      <c r="A2077" s="58">
        <v>2798</v>
      </c>
      <c r="B2077" s="58" t="s">
        <v>226</v>
      </c>
      <c r="C2077" s="58" t="s">
        <v>28</v>
      </c>
      <c r="D2077" s="60">
        <v>27681</v>
      </c>
      <c r="E2077" s="58">
        <v>50</v>
      </c>
      <c r="F2077" s="58" t="s">
        <v>31</v>
      </c>
      <c r="G2077" s="58" t="s">
        <v>15</v>
      </c>
      <c r="H2077" s="58">
        <v>10</v>
      </c>
      <c r="I2077" s="58" t="s">
        <v>1576</v>
      </c>
      <c r="J2077" s="58" t="s">
        <v>1595</v>
      </c>
      <c r="K2077" s="60">
        <v>45471</v>
      </c>
      <c r="L2077" s="58" t="s">
        <v>16</v>
      </c>
      <c r="M2077" s="60">
        <v>45507</v>
      </c>
      <c r="N2077" s="58" t="s">
        <v>17</v>
      </c>
      <c r="O2077" s="58">
        <v>3000</v>
      </c>
      <c r="P2077" s="58">
        <v>36</v>
      </c>
      <c r="Q2077" s="59" t="s">
        <v>1619</v>
      </c>
      <c r="R2077" s="58">
        <v>2024</v>
      </c>
      <c r="S2077" s="58">
        <v>8</v>
      </c>
    </row>
    <row r="2078" spans="1:19" x14ac:dyDescent="0.25">
      <c r="A2078" s="58">
        <v>2988</v>
      </c>
      <c r="B2078" s="58" t="s">
        <v>239</v>
      </c>
      <c r="C2078" s="58" t="s">
        <v>28</v>
      </c>
      <c r="D2078" s="60">
        <v>30418</v>
      </c>
      <c r="E2078" s="58">
        <v>43</v>
      </c>
      <c r="F2078" s="58" t="s">
        <v>31</v>
      </c>
      <c r="G2078" s="58" t="s">
        <v>18</v>
      </c>
      <c r="H2078" s="58">
        <v>8</v>
      </c>
      <c r="I2078" s="58" t="s">
        <v>1583</v>
      </c>
      <c r="J2078" s="58" t="s">
        <v>1595</v>
      </c>
      <c r="K2078" s="60">
        <v>45106</v>
      </c>
      <c r="L2078" s="58" t="s">
        <v>16</v>
      </c>
      <c r="M2078" s="60">
        <v>45163</v>
      </c>
      <c r="N2078" s="58" t="s">
        <v>17</v>
      </c>
      <c r="O2078" s="58">
        <v>2700</v>
      </c>
      <c r="P2078" s="58">
        <v>57</v>
      </c>
      <c r="Q2078" s="59" t="s">
        <v>1619</v>
      </c>
      <c r="R2078" s="58">
        <v>2023</v>
      </c>
      <c r="S2078" s="58">
        <v>8</v>
      </c>
    </row>
    <row r="2079" spans="1:19" x14ac:dyDescent="0.25">
      <c r="A2079" s="58">
        <v>3034</v>
      </c>
      <c r="B2079" s="58" t="s">
        <v>241</v>
      </c>
      <c r="C2079" s="58" t="s">
        <v>28</v>
      </c>
      <c r="D2079" s="60">
        <v>30586</v>
      </c>
      <c r="E2079" s="58">
        <v>42</v>
      </c>
      <c r="F2079" s="58" t="s">
        <v>31</v>
      </c>
      <c r="G2079" s="58" t="s">
        <v>21</v>
      </c>
      <c r="H2079" s="58">
        <v>0</v>
      </c>
      <c r="I2079" s="58" t="s">
        <v>1585</v>
      </c>
      <c r="J2079" s="58" t="s">
        <v>1595</v>
      </c>
      <c r="K2079" s="60">
        <v>45118</v>
      </c>
      <c r="L2079" s="58" t="s">
        <v>16</v>
      </c>
      <c r="M2079" s="60">
        <v>45161</v>
      </c>
      <c r="N2079" s="58" t="s">
        <v>17</v>
      </c>
      <c r="O2079" s="58">
        <v>3000</v>
      </c>
      <c r="P2079" s="58">
        <v>43</v>
      </c>
      <c r="Q2079" s="59" t="s">
        <v>1619</v>
      </c>
      <c r="R2079" s="58">
        <v>2023</v>
      </c>
      <c r="S2079" s="58">
        <v>8</v>
      </c>
    </row>
    <row r="2080" spans="1:19" x14ac:dyDescent="0.25">
      <c r="A2080" s="58">
        <v>3214</v>
      </c>
      <c r="B2080" s="58" t="s">
        <v>110</v>
      </c>
      <c r="C2080" s="58" t="s">
        <v>28</v>
      </c>
      <c r="D2080" s="60">
        <v>37003</v>
      </c>
      <c r="E2080" s="58">
        <v>25</v>
      </c>
      <c r="F2080" s="58" t="s">
        <v>1591</v>
      </c>
      <c r="G2080" s="58" t="s">
        <v>19</v>
      </c>
      <c r="H2080" s="58">
        <v>4</v>
      </c>
      <c r="I2080" s="58" t="s">
        <v>1580</v>
      </c>
      <c r="J2080" s="58" t="s">
        <v>1595</v>
      </c>
      <c r="K2080" s="60">
        <v>45475</v>
      </c>
      <c r="L2080" s="58" t="s">
        <v>16</v>
      </c>
      <c r="M2080" s="60">
        <v>45518</v>
      </c>
      <c r="N2080" s="58" t="s">
        <v>17</v>
      </c>
      <c r="O2080" s="58">
        <v>2200</v>
      </c>
      <c r="P2080" s="58">
        <v>43</v>
      </c>
      <c r="Q2080" s="59" t="s">
        <v>1619</v>
      </c>
      <c r="R2080" s="58">
        <v>2024</v>
      </c>
      <c r="S2080" s="58">
        <v>8</v>
      </c>
    </row>
    <row r="2081" spans="1:19" x14ac:dyDescent="0.25">
      <c r="A2081" s="58">
        <v>3344</v>
      </c>
      <c r="B2081" s="58" t="s">
        <v>120</v>
      </c>
      <c r="C2081" s="58" t="s">
        <v>28</v>
      </c>
      <c r="D2081" s="60">
        <v>32505</v>
      </c>
      <c r="E2081" s="58">
        <v>37</v>
      </c>
      <c r="F2081" s="58" t="s">
        <v>14</v>
      </c>
      <c r="G2081" s="58" t="s">
        <v>21</v>
      </c>
      <c r="H2081" s="58">
        <v>16</v>
      </c>
      <c r="I2081" s="58" t="s">
        <v>1583</v>
      </c>
      <c r="J2081" s="58" t="s">
        <v>1595</v>
      </c>
      <c r="K2081" s="60">
        <v>45453</v>
      </c>
      <c r="L2081" s="58" t="s">
        <v>16</v>
      </c>
      <c r="M2081" s="60">
        <v>45509</v>
      </c>
      <c r="N2081" s="58" t="s">
        <v>17</v>
      </c>
      <c r="O2081" s="58">
        <v>2500</v>
      </c>
      <c r="P2081" s="58">
        <v>56</v>
      </c>
      <c r="Q2081" s="59" t="s">
        <v>1619</v>
      </c>
      <c r="R2081" s="58">
        <v>2024</v>
      </c>
      <c r="S2081" s="58">
        <v>8</v>
      </c>
    </row>
    <row r="2082" spans="1:19" x14ac:dyDescent="0.25">
      <c r="A2082" s="58">
        <v>3687</v>
      </c>
      <c r="B2082" s="58" t="s">
        <v>279</v>
      </c>
      <c r="C2082" s="58" t="s">
        <v>28</v>
      </c>
      <c r="D2082" s="60">
        <v>36938</v>
      </c>
      <c r="E2082" s="58">
        <v>25</v>
      </c>
      <c r="F2082" s="58" t="s">
        <v>1591</v>
      </c>
      <c r="G2082" s="58" t="s">
        <v>18</v>
      </c>
      <c r="H2082" s="58">
        <v>18</v>
      </c>
      <c r="I2082" s="58" t="s">
        <v>1581</v>
      </c>
      <c r="J2082" s="58" t="s">
        <v>1595</v>
      </c>
      <c r="K2082" s="60">
        <v>45122</v>
      </c>
      <c r="L2082" s="58" t="s">
        <v>16</v>
      </c>
      <c r="M2082" s="60">
        <v>45155</v>
      </c>
      <c r="N2082" s="58" t="s">
        <v>17</v>
      </c>
      <c r="O2082" s="58">
        <v>2500</v>
      </c>
      <c r="P2082" s="58">
        <v>33</v>
      </c>
      <c r="Q2082" s="59" t="s">
        <v>1619</v>
      </c>
      <c r="R2082" s="58">
        <v>2023</v>
      </c>
      <c r="S2082" s="58">
        <v>8</v>
      </c>
    </row>
    <row r="2083" spans="1:19" x14ac:dyDescent="0.25">
      <c r="A2083" s="58">
        <v>1087</v>
      </c>
      <c r="B2083" s="58" t="s">
        <v>1391</v>
      </c>
      <c r="C2083" s="58" t="s">
        <v>28</v>
      </c>
      <c r="D2083" s="60">
        <v>27501</v>
      </c>
      <c r="E2083" s="58">
        <v>51</v>
      </c>
      <c r="F2083" s="58" t="s">
        <v>31</v>
      </c>
      <c r="G2083" s="58" t="s">
        <v>18</v>
      </c>
      <c r="H2083" s="58">
        <v>12</v>
      </c>
      <c r="I2083" s="58" t="s">
        <v>1588</v>
      </c>
      <c r="J2083" s="58" t="s">
        <v>1594</v>
      </c>
      <c r="K2083" s="60">
        <v>45516</v>
      </c>
      <c r="L2083" s="58" t="s">
        <v>26</v>
      </c>
      <c r="M2083" s="60">
        <v>45552</v>
      </c>
      <c r="N2083" s="58" t="s">
        <v>1668</v>
      </c>
      <c r="O2083" s="58">
        <v>3200</v>
      </c>
      <c r="P2083" s="58">
        <v>36</v>
      </c>
      <c r="Q2083" s="59" t="s">
        <v>1620</v>
      </c>
      <c r="R2083" s="58">
        <v>2024</v>
      </c>
      <c r="S2083" s="58">
        <v>9</v>
      </c>
    </row>
    <row r="2084" spans="1:19" x14ac:dyDescent="0.25">
      <c r="A2084" s="58">
        <v>1168</v>
      </c>
      <c r="B2084" s="58" t="s">
        <v>885</v>
      </c>
      <c r="C2084" s="58" t="s">
        <v>28</v>
      </c>
      <c r="D2084" s="60">
        <v>28506</v>
      </c>
      <c r="E2084" s="58">
        <v>48</v>
      </c>
      <c r="F2084" s="58" t="s">
        <v>31</v>
      </c>
      <c r="G2084" s="58" t="s">
        <v>15</v>
      </c>
      <c r="H2084" s="58">
        <v>9</v>
      </c>
      <c r="I2084" s="58" t="s">
        <v>1587</v>
      </c>
      <c r="J2084" s="58" t="s">
        <v>1594</v>
      </c>
      <c r="K2084" s="60">
        <v>45522</v>
      </c>
      <c r="L2084" s="58" t="s">
        <v>26</v>
      </c>
      <c r="M2084" s="60">
        <v>45557</v>
      </c>
      <c r="N2084" s="58" t="s">
        <v>1668</v>
      </c>
      <c r="O2084" s="58">
        <v>3100</v>
      </c>
      <c r="P2084" s="58">
        <v>35</v>
      </c>
      <c r="Q2084" s="59" t="s">
        <v>1620</v>
      </c>
      <c r="R2084" s="58">
        <v>2024</v>
      </c>
      <c r="S2084" s="58">
        <v>9</v>
      </c>
    </row>
    <row r="2085" spans="1:19" x14ac:dyDescent="0.25">
      <c r="A2085" s="58">
        <v>1266</v>
      </c>
      <c r="B2085" s="58" t="s">
        <v>1395</v>
      </c>
      <c r="C2085" s="58" t="s">
        <v>28</v>
      </c>
      <c r="D2085" s="60">
        <v>30282</v>
      </c>
      <c r="E2085" s="58">
        <v>43</v>
      </c>
      <c r="F2085" s="58" t="s">
        <v>31</v>
      </c>
      <c r="G2085" s="58" t="s">
        <v>18</v>
      </c>
      <c r="H2085" s="58">
        <v>11</v>
      </c>
      <c r="I2085" s="58" t="s">
        <v>1581</v>
      </c>
      <c r="J2085" s="58" t="s">
        <v>1594</v>
      </c>
      <c r="K2085" s="60">
        <v>45132</v>
      </c>
      <c r="L2085" s="58" t="s">
        <v>26</v>
      </c>
      <c r="M2085" s="60">
        <v>45174</v>
      </c>
      <c r="N2085" s="58" t="s">
        <v>1668</v>
      </c>
      <c r="O2085" s="58">
        <v>3700</v>
      </c>
      <c r="P2085" s="58">
        <v>42</v>
      </c>
      <c r="Q2085" s="59" t="s">
        <v>1620</v>
      </c>
      <c r="R2085" s="58">
        <v>2023</v>
      </c>
      <c r="S2085" s="58">
        <v>9</v>
      </c>
    </row>
    <row r="2086" spans="1:19" x14ac:dyDescent="0.25">
      <c r="A2086" s="58">
        <v>2066</v>
      </c>
      <c r="B2086" s="58" t="s">
        <v>1410</v>
      </c>
      <c r="C2086" s="58" t="s">
        <v>28</v>
      </c>
      <c r="D2086" s="60">
        <v>28822</v>
      </c>
      <c r="E2086" s="58">
        <v>47</v>
      </c>
      <c r="F2086" s="58" t="s">
        <v>31</v>
      </c>
      <c r="G2086" s="58" t="s">
        <v>19</v>
      </c>
      <c r="H2086" s="58">
        <v>15</v>
      </c>
      <c r="I2086" s="58" t="s">
        <v>1586</v>
      </c>
      <c r="J2086" s="58" t="s">
        <v>1594</v>
      </c>
      <c r="K2086" s="60">
        <v>45132</v>
      </c>
      <c r="L2086" s="58" t="s">
        <v>26</v>
      </c>
      <c r="M2086" s="60">
        <v>45176</v>
      </c>
      <c r="N2086" s="58" t="s">
        <v>1668</v>
      </c>
      <c r="O2086" s="58">
        <v>3700</v>
      </c>
      <c r="P2086" s="58">
        <v>44</v>
      </c>
      <c r="Q2086" s="59" t="s">
        <v>1620</v>
      </c>
      <c r="R2086" s="58">
        <v>2023</v>
      </c>
      <c r="S2086" s="58">
        <v>9</v>
      </c>
    </row>
    <row r="2087" spans="1:19" x14ac:dyDescent="0.25">
      <c r="A2087" s="58">
        <v>2554</v>
      </c>
      <c r="B2087" s="58" t="s">
        <v>267</v>
      </c>
      <c r="C2087" s="58" t="s">
        <v>28</v>
      </c>
      <c r="D2087" s="60">
        <v>29289</v>
      </c>
      <c r="E2087" s="58">
        <v>46</v>
      </c>
      <c r="F2087" s="58" t="s">
        <v>31</v>
      </c>
      <c r="G2087" s="58" t="s">
        <v>15</v>
      </c>
      <c r="H2087" s="58">
        <v>2</v>
      </c>
      <c r="I2087" s="58" t="s">
        <v>1590</v>
      </c>
      <c r="J2087" s="58" t="s">
        <v>1594</v>
      </c>
      <c r="K2087" s="60">
        <v>45490</v>
      </c>
      <c r="L2087" s="58" t="s">
        <v>26</v>
      </c>
      <c r="M2087" s="60">
        <v>45546</v>
      </c>
      <c r="N2087" s="58" t="s">
        <v>1668</v>
      </c>
      <c r="O2087" s="58">
        <v>2500</v>
      </c>
      <c r="P2087" s="58">
        <v>56</v>
      </c>
      <c r="Q2087" s="59" t="s">
        <v>1620</v>
      </c>
      <c r="R2087" s="58">
        <v>2024</v>
      </c>
      <c r="S2087" s="58">
        <v>9</v>
      </c>
    </row>
    <row r="2088" spans="1:19" x14ac:dyDescent="0.25">
      <c r="A2088" s="58">
        <v>3436</v>
      </c>
      <c r="B2088" s="58" t="s">
        <v>526</v>
      </c>
      <c r="C2088" s="58" t="s">
        <v>28</v>
      </c>
      <c r="D2088" s="60">
        <v>29913</v>
      </c>
      <c r="E2088" s="58">
        <v>44</v>
      </c>
      <c r="F2088" s="58" t="s">
        <v>31</v>
      </c>
      <c r="G2088" s="58" t="s">
        <v>19</v>
      </c>
      <c r="H2088" s="58">
        <v>9</v>
      </c>
      <c r="I2088" s="58" t="s">
        <v>1576</v>
      </c>
      <c r="J2088" s="58" t="s">
        <v>1594</v>
      </c>
      <c r="K2088" s="60">
        <v>45515</v>
      </c>
      <c r="L2088" s="58" t="s">
        <v>26</v>
      </c>
      <c r="M2088" s="60">
        <v>45565</v>
      </c>
      <c r="N2088" s="58" t="s">
        <v>1668</v>
      </c>
      <c r="O2088" s="58">
        <v>2900</v>
      </c>
      <c r="P2088" s="58">
        <v>50</v>
      </c>
      <c r="Q2088" s="59" t="s">
        <v>1620</v>
      </c>
      <c r="R2088" s="58">
        <v>2024</v>
      </c>
      <c r="S2088" s="58">
        <v>9</v>
      </c>
    </row>
    <row r="2089" spans="1:19" x14ac:dyDescent="0.25">
      <c r="A2089" s="58">
        <v>3815</v>
      </c>
      <c r="B2089" s="58" t="s">
        <v>544</v>
      </c>
      <c r="C2089" s="58" t="s">
        <v>28</v>
      </c>
      <c r="D2089" s="60">
        <v>27798</v>
      </c>
      <c r="E2089" s="58">
        <v>50</v>
      </c>
      <c r="F2089" s="58" t="s">
        <v>31</v>
      </c>
      <c r="G2089" s="58" t="s">
        <v>19</v>
      </c>
      <c r="H2089" s="58">
        <v>7</v>
      </c>
      <c r="I2089" s="58" t="s">
        <v>1580</v>
      </c>
      <c r="J2089" s="58" t="s">
        <v>1594</v>
      </c>
      <c r="K2089" s="60">
        <v>45502</v>
      </c>
      <c r="L2089" s="58" t="s">
        <v>26</v>
      </c>
      <c r="M2089" s="60">
        <v>45541</v>
      </c>
      <c r="N2089" s="58" t="s">
        <v>1668</v>
      </c>
      <c r="O2089" s="58">
        <v>3000</v>
      </c>
      <c r="P2089" s="58">
        <v>39</v>
      </c>
      <c r="Q2089" s="59" t="s">
        <v>1620</v>
      </c>
      <c r="R2089" s="58">
        <v>2024</v>
      </c>
      <c r="S2089" s="58">
        <v>9</v>
      </c>
    </row>
    <row r="2090" spans="1:19" x14ac:dyDescent="0.25">
      <c r="A2090" s="58">
        <v>3975</v>
      </c>
      <c r="B2090" s="58" t="s">
        <v>553</v>
      </c>
      <c r="C2090" s="58" t="s">
        <v>28</v>
      </c>
      <c r="D2090" s="60">
        <v>27943</v>
      </c>
      <c r="E2090" s="58">
        <v>50</v>
      </c>
      <c r="F2090" s="58" t="s">
        <v>31</v>
      </c>
      <c r="G2090" s="58" t="s">
        <v>19</v>
      </c>
      <c r="H2090" s="58">
        <v>3</v>
      </c>
      <c r="I2090" s="58" t="s">
        <v>1576</v>
      </c>
      <c r="J2090" s="58" t="s">
        <v>1594</v>
      </c>
      <c r="K2090" s="60">
        <v>45506</v>
      </c>
      <c r="L2090" s="58" t="s">
        <v>26</v>
      </c>
      <c r="M2090" s="60">
        <v>45543</v>
      </c>
      <c r="N2090" s="58" t="s">
        <v>1668</v>
      </c>
      <c r="O2090" s="58">
        <v>3700</v>
      </c>
      <c r="P2090" s="58">
        <v>37</v>
      </c>
      <c r="Q2090" s="59" t="s">
        <v>1620</v>
      </c>
      <c r="R2090" s="58">
        <v>2024</v>
      </c>
      <c r="S2090" s="58">
        <v>9</v>
      </c>
    </row>
    <row r="2091" spans="1:19" x14ac:dyDescent="0.25">
      <c r="A2091" s="58">
        <v>1098</v>
      </c>
      <c r="B2091" s="58" t="s">
        <v>148</v>
      </c>
      <c r="C2091" s="58" t="s">
        <v>28</v>
      </c>
      <c r="D2091" s="60">
        <v>31390</v>
      </c>
      <c r="E2091" s="58">
        <v>40</v>
      </c>
      <c r="F2091" s="58" t="s">
        <v>14</v>
      </c>
      <c r="G2091" s="58" t="s">
        <v>15</v>
      </c>
      <c r="H2091" s="58">
        <v>12</v>
      </c>
      <c r="I2091" s="58" t="s">
        <v>1583</v>
      </c>
      <c r="J2091" s="58" t="s">
        <v>1594</v>
      </c>
      <c r="K2091" s="60">
        <v>45157</v>
      </c>
      <c r="L2091" s="58" t="s">
        <v>26</v>
      </c>
      <c r="M2091" s="60">
        <v>45188</v>
      </c>
      <c r="N2091" s="58" t="s">
        <v>1668</v>
      </c>
      <c r="O2091" s="58">
        <v>3600</v>
      </c>
      <c r="P2091" s="58">
        <v>31</v>
      </c>
      <c r="Q2091" s="59" t="s">
        <v>1620</v>
      </c>
      <c r="R2091" s="58">
        <v>2023</v>
      </c>
      <c r="S2091" s="58">
        <v>9</v>
      </c>
    </row>
    <row r="2092" spans="1:19" x14ac:dyDescent="0.25">
      <c r="A2092" s="58">
        <v>1146</v>
      </c>
      <c r="B2092" s="58" t="s">
        <v>71</v>
      </c>
      <c r="C2092" s="58" t="s">
        <v>28</v>
      </c>
      <c r="D2092" s="60">
        <v>31325</v>
      </c>
      <c r="E2092" s="58">
        <v>40</v>
      </c>
      <c r="F2092" s="58" t="s">
        <v>14</v>
      </c>
      <c r="G2092" s="58" t="s">
        <v>15</v>
      </c>
      <c r="H2092" s="58">
        <v>18</v>
      </c>
      <c r="I2092" s="58" t="s">
        <v>1586</v>
      </c>
      <c r="J2092" s="58" t="s">
        <v>1594</v>
      </c>
      <c r="K2092" s="60">
        <v>45532</v>
      </c>
      <c r="L2092" s="58" t="s">
        <v>26</v>
      </c>
      <c r="M2092" s="60">
        <v>45564</v>
      </c>
      <c r="N2092" s="58" t="s">
        <v>1668</v>
      </c>
      <c r="O2092" s="58">
        <v>2700</v>
      </c>
      <c r="P2092" s="58">
        <v>32</v>
      </c>
      <c r="Q2092" s="59" t="s">
        <v>1620</v>
      </c>
      <c r="R2092" s="58">
        <v>2024</v>
      </c>
      <c r="S2092" s="58">
        <v>9</v>
      </c>
    </row>
    <row r="2093" spans="1:19" x14ac:dyDescent="0.25">
      <c r="A2093" s="58">
        <v>1379</v>
      </c>
      <c r="B2093" s="58" t="s">
        <v>388</v>
      </c>
      <c r="C2093" s="58" t="s">
        <v>28</v>
      </c>
      <c r="D2093" s="60">
        <v>33028</v>
      </c>
      <c r="E2093" s="58">
        <v>36</v>
      </c>
      <c r="F2093" s="58" t="s">
        <v>14</v>
      </c>
      <c r="G2093" s="58" t="s">
        <v>21</v>
      </c>
      <c r="H2093" s="58">
        <v>18</v>
      </c>
      <c r="I2093" s="58" t="s">
        <v>1583</v>
      </c>
      <c r="J2093" s="58" t="s">
        <v>1594</v>
      </c>
      <c r="K2093" s="60">
        <v>45504</v>
      </c>
      <c r="L2093" s="58" t="s">
        <v>26</v>
      </c>
      <c r="M2093" s="60">
        <v>45554</v>
      </c>
      <c r="N2093" s="58" t="s">
        <v>1668</v>
      </c>
      <c r="O2093" s="58">
        <v>2200</v>
      </c>
      <c r="P2093" s="58">
        <v>50</v>
      </c>
      <c r="Q2093" s="59" t="s">
        <v>1620</v>
      </c>
      <c r="R2093" s="58">
        <v>2024</v>
      </c>
      <c r="S2093" s="58">
        <v>9</v>
      </c>
    </row>
    <row r="2094" spans="1:19" x14ac:dyDescent="0.25">
      <c r="A2094" s="58">
        <v>1407</v>
      </c>
      <c r="B2094" s="58" t="s">
        <v>441</v>
      </c>
      <c r="C2094" s="58" t="s">
        <v>28</v>
      </c>
      <c r="D2094" s="60">
        <v>32473</v>
      </c>
      <c r="E2094" s="58">
        <v>37</v>
      </c>
      <c r="F2094" s="58" t="s">
        <v>14</v>
      </c>
      <c r="G2094" s="58" t="s">
        <v>15</v>
      </c>
      <c r="H2094" s="58">
        <v>13</v>
      </c>
      <c r="I2094" s="58" t="s">
        <v>1583</v>
      </c>
      <c r="J2094" s="58" t="s">
        <v>1594</v>
      </c>
      <c r="K2094" s="60">
        <v>45502</v>
      </c>
      <c r="L2094" s="58" t="s">
        <v>26</v>
      </c>
      <c r="M2094" s="60">
        <v>45546</v>
      </c>
      <c r="N2094" s="58" t="s">
        <v>1668</v>
      </c>
      <c r="O2094" s="58">
        <v>3400</v>
      </c>
      <c r="P2094" s="58">
        <v>44</v>
      </c>
      <c r="Q2094" s="59" t="s">
        <v>1620</v>
      </c>
      <c r="R2094" s="58">
        <v>2024</v>
      </c>
      <c r="S2094" s="58">
        <v>9</v>
      </c>
    </row>
    <row r="2095" spans="1:19" x14ac:dyDescent="0.25">
      <c r="A2095" s="58">
        <v>1415</v>
      </c>
      <c r="B2095" s="58" t="s">
        <v>1399</v>
      </c>
      <c r="C2095" s="58" t="s">
        <v>28</v>
      </c>
      <c r="D2095" s="60">
        <v>34006</v>
      </c>
      <c r="E2095" s="58">
        <v>33</v>
      </c>
      <c r="F2095" s="58" t="s">
        <v>14</v>
      </c>
      <c r="G2095" s="58" t="s">
        <v>19</v>
      </c>
      <c r="H2095" s="58">
        <v>3</v>
      </c>
      <c r="I2095" s="58" t="s">
        <v>1581</v>
      </c>
      <c r="J2095" s="58" t="s">
        <v>1594</v>
      </c>
      <c r="K2095" s="60">
        <v>45489</v>
      </c>
      <c r="L2095" s="58" t="s">
        <v>26</v>
      </c>
      <c r="M2095" s="60">
        <v>45549</v>
      </c>
      <c r="N2095" s="58" t="s">
        <v>1668</v>
      </c>
      <c r="O2095" s="58">
        <v>2100</v>
      </c>
      <c r="P2095" s="58">
        <v>60</v>
      </c>
      <c r="Q2095" s="59" t="s">
        <v>1620</v>
      </c>
      <c r="R2095" s="58">
        <v>2024</v>
      </c>
      <c r="S2095" s="58">
        <v>9</v>
      </c>
    </row>
    <row r="2096" spans="1:19" x14ac:dyDescent="0.25">
      <c r="A2096" s="58">
        <v>1490</v>
      </c>
      <c r="B2096" s="58" t="s">
        <v>647</v>
      </c>
      <c r="C2096" s="58" t="s">
        <v>28</v>
      </c>
      <c r="D2096" s="60">
        <v>32618</v>
      </c>
      <c r="E2096" s="58">
        <v>37</v>
      </c>
      <c r="F2096" s="58" t="s">
        <v>14</v>
      </c>
      <c r="G2096" s="58" t="s">
        <v>19</v>
      </c>
      <c r="H2096" s="58">
        <v>18</v>
      </c>
      <c r="I2096" s="58" t="s">
        <v>1584</v>
      </c>
      <c r="J2096" s="58" t="s">
        <v>1594</v>
      </c>
      <c r="K2096" s="60">
        <v>45514</v>
      </c>
      <c r="L2096" s="58" t="s">
        <v>26</v>
      </c>
      <c r="M2096" s="60">
        <v>45551</v>
      </c>
      <c r="N2096" s="58" t="s">
        <v>1668</v>
      </c>
      <c r="O2096" s="58">
        <v>3600</v>
      </c>
      <c r="P2096" s="58">
        <v>37</v>
      </c>
      <c r="Q2096" s="59" t="s">
        <v>1620</v>
      </c>
      <c r="R2096" s="58">
        <v>2024</v>
      </c>
      <c r="S2096" s="58">
        <v>9</v>
      </c>
    </row>
    <row r="2097" spans="1:19" x14ac:dyDescent="0.25">
      <c r="A2097" s="58">
        <v>1515</v>
      </c>
      <c r="B2097" s="58" t="s">
        <v>673</v>
      </c>
      <c r="C2097" s="58" t="s">
        <v>28</v>
      </c>
      <c r="D2097" s="60">
        <v>31470</v>
      </c>
      <c r="E2097" s="58">
        <v>40</v>
      </c>
      <c r="F2097" s="58" t="s">
        <v>14</v>
      </c>
      <c r="G2097" s="58" t="s">
        <v>21</v>
      </c>
      <c r="H2097" s="58">
        <v>12</v>
      </c>
      <c r="I2097" s="58" t="s">
        <v>1584</v>
      </c>
      <c r="J2097" s="58" t="s">
        <v>1594</v>
      </c>
      <c r="K2097" s="60">
        <v>45134</v>
      </c>
      <c r="L2097" s="58" t="s">
        <v>26</v>
      </c>
      <c r="M2097" s="60">
        <v>45180</v>
      </c>
      <c r="N2097" s="58" t="s">
        <v>1668</v>
      </c>
      <c r="O2097" s="58">
        <v>2800</v>
      </c>
      <c r="P2097" s="58">
        <v>46</v>
      </c>
      <c r="Q2097" s="59" t="s">
        <v>1620</v>
      </c>
      <c r="R2097" s="58">
        <v>2023</v>
      </c>
      <c r="S2097" s="58">
        <v>9</v>
      </c>
    </row>
    <row r="2098" spans="1:19" x14ac:dyDescent="0.25">
      <c r="A2098" s="58">
        <v>1532</v>
      </c>
      <c r="B2098" s="58" t="s">
        <v>807</v>
      </c>
      <c r="C2098" s="58" t="s">
        <v>28</v>
      </c>
      <c r="D2098" s="60">
        <v>32380</v>
      </c>
      <c r="E2098" s="58">
        <v>37</v>
      </c>
      <c r="F2098" s="58" t="s">
        <v>14</v>
      </c>
      <c r="G2098" s="58" t="s">
        <v>19</v>
      </c>
      <c r="H2098" s="58">
        <v>10</v>
      </c>
      <c r="I2098" s="58" t="s">
        <v>1584</v>
      </c>
      <c r="J2098" s="58" t="s">
        <v>1594</v>
      </c>
      <c r="K2098" s="60">
        <v>45143</v>
      </c>
      <c r="L2098" s="58" t="s">
        <v>26</v>
      </c>
      <c r="M2098" s="60">
        <v>45189</v>
      </c>
      <c r="N2098" s="58" t="s">
        <v>1668</v>
      </c>
      <c r="O2098" s="58">
        <v>3100</v>
      </c>
      <c r="P2098" s="58">
        <v>46</v>
      </c>
      <c r="Q2098" s="59" t="s">
        <v>1620</v>
      </c>
      <c r="R2098" s="58">
        <v>2023</v>
      </c>
      <c r="S2098" s="58">
        <v>9</v>
      </c>
    </row>
    <row r="2099" spans="1:19" x14ac:dyDescent="0.25">
      <c r="A2099" s="58">
        <v>1583</v>
      </c>
      <c r="B2099" s="58" t="s">
        <v>1404</v>
      </c>
      <c r="C2099" s="58" t="s">
        <v>28</v>
      </c>
      <c r="D2099" s="60">
        <v>32966</v>
      </c>
      <c r="E2099" s="58">
        <v>36</v>
      </c>
      <c r="F2099" s="58" t="s">
        <v>14</v>
      </c>
      <c r="G2099" s="58" t="s">
        <v>15</v>
      </c>
      <c r="H2099" s="58">
        <v>5</v>
      </c>
      <c r="I2099" s="58" t="s">
        <v>1581</v>
      </c>
      <c r="J2099" s="58" t="s">
        <v>1594</v>
      </c>
      <c r="K2099" s="60">
        <v>45143</v>
      </c>
      <c r="L2099" s="58" t="s">
        <v>26</v>
      </c>
      <c r="M2099" s="60">
        <v>45192</v>
      </c>
      <c r="N2099" s="58" t="s">
        <v>1668</v>
      </c>
      <c r="O2099" s="58">
        <v>3100</v>
      </c>
      <c r="P2099" s="58">
        <v>49</v>
      </c>
      <c r="Q2099" s="59" t="s">
        <v>1620</v>
      </c>
      <c r="R2099" s="58">
        <v>2023</v>
      </c>
      <c r="S2099" s="58">
        <v>9</v>
      </c>
    </row>
    <row r="2100" spans="1:19" x14ac:dyDescent="0.25">
      <c r="A2100" s="58">
        <v>1618</v>
      </c>
      <c r="B2100" s="58" t="s">
        <v>1031</v>
      </c>
      <c r="C2100" s="58" t="s">
        <v>28</v>
      </c>
      <c r="D2100" s="60">
        <v>33857</v>
      </c>
      <c r="E2100" s="58">
        <v>33</v>
      </c>
      <c r="F2100" s="58" t="s">
        <v>14</v>
      </c>
      <c r="G2100" s="58" t="s">
        <v>15</v>
      </c>
      <c r="H2100" s="58">
        <v>5</v>
      </c>
      <c r="I2100" s="58" t="s">
        <v>1584</v>
      </c>
      <c r="J2100" s="58" t="s">
        <v>1594</v>
      </c>
      <c r="K2100" s="60">
        <v>45167</v>
      </c>
      <c r="L2100" s="58" t="s">
        <v>26</v>
      </c>
      <c r="M2100" s="60">
        <v>45197</v>
      </c>
      <c r="N2100" s="58" t="s">
        <v>1668</v>
      </c>
      <c r="O2100" s="58">
        <v>2500</v>
      </c>
      <c r="P2100" s="58">
        <v>30</v>
      </c>
      <c r="Q2100" s="59" t="s">
        <v>1620</v>
      </c>
      <c r="R2100" s="58">
        <v>2023</v>
      </c>
      <c r="S2100" s="58">
        <v>9</v>
      </c>
    </row>
    <row r="2101" spans="1:19" x14ac:dyDescent="0.25">
      <c r="A2101" s="58">
        <v>1892</v>
      </c>
      <c r="B2101" s="58" t="s">
        <v>525</v>
      </c>
      <c r="C2101" s="58" t="s">
        <v>28</v>
      </c>
      <c r="D2101" s="60">
        <v>31795</v>
      </c>
      <c r="E2101" s="58">
        <v>39</v>
      </c>
      <c r="F2101" s="58" t="s">
        <v>14</v>
      </c>
      <c r="G2101" s="58" t="s">
        <v>15</v>
      </c>
      <c r="H2101" s="58">
        <v>20</v>
      </c>
      <c r="I2101" s="58" t="s">
        <v>1586</v>
      </c>
      <c r="J2101" s="58" t="s">
        <v>1594</v>
      </c>
      <c r="K2101" s="60">
        <v>45158</v>
      </c>
      <c r="L2101" s="58" t="s">
        <v>26</v>
      </c>
      <c r="M2101" s="60">
        <v>45199</v>
      </c>
      <c r="N2101" s="58" t="s">
        <v>1668</v>
      </c>
      <c r="O2101" s="58">
        <v>2700</v>
      </c>
      <c r="P2101" s="58">
        <v>41</v>
      </c>
      <c r="Q2101" s="59" t="s">
        <v>1620</v>
      </c>
      <c r="R2101" s="58">
        <v>2023</v>
      </c>
      <c r="S2101" s="58">
        <v>9</v>
      </c>
    </row>
    <row r="2102" spans="1:19" x14ac:dyDescent="0.25">
      <c r="A2102" s="58">
        <v>1942</v>
      </c>
      <c r="B2102" s="58" t="s">
        <v>689</v>
      </c>
      <c r="C2102" s="58" t="s">
        <v>28</v>
      </c>
      <c r="D2102" s="60">
        <v>32813</v>
      </c>
      <c r="E2102" s="58">
        <v>36</v>
      </c>
      <c r="F2102" s="58" t="s">
        <v>14</v>
      </c>
      <c r="G2102" s="58" t="s">
        <v>21</v>
      </c>
      <c r="H2102" s="58">
        <v>10</v>
      </c>
      <c r="I2102" s="58" t="s">
        <v>1586</v>
      </c>
      <c r="J2102" s="58" t="s">
        <v>1594</v>
      </c>
      <c r="K2102" s="60">
        <v>45478</v>
      </c>
      <c r="L2102" s="58" t="s">
        <v>26</v>
      </c>
      <c r="M2102" s="60">
        <v>45536</v>
      </c>
      <c r="N2102" s="58" t="s">
        <v>1668</v>
      </c>
      <c r="O2102" s="58">
        <v>3300</v>
      </c>
      <c r="P2102" s="58">
        <v>58</v>
      </c>
      <c r="Q2102" s="59" t="s">
        <v>1620</v>
      </c>
      <c r="R2102" s="58">
        <v>2024</v>
      </c>
      <c r="S2102" s="58">
        <v>9</v>
      </c>
    </row>
    <row r="2103" spans="1:19" x14ac:dyDescent="0.25">
      <c r="A2103" s="58">
        <v>2269</v>
      </c>
      <c r="B2103" s="58" t="s">
        <v>476</v>
      </c>
      <c r="C2103" s="58" t="s">
        <v>28</v>
      </c>
      <c r="D2103" s="60">
        <v>34066</v>
      </c>
      <c r="E2103" s="58">
        <v>33</v>
      </c>
      <c r="F2103" s="58" t="s">
        <v>14</v>
      </c>
      <c r="G2103" s="58" t="s">
        <v>21</v>
      </c>
      <c r="H2103" s="58">
        <v>11</v>
      </c>
      <c r="I2103" s="58" t="s">
        <v>1584</v>
      </c>
      <c r="J2103" s="58" t="s">
        <v>1594</v>
      </c>
      <c r="K2103" s="60">
        <v>45498</v>
      </c>
      <c r="L2103" s="58" t="s">
        <v>26</v>
      </c>
      <c r="M2103" s="60">
        <v>45553</v>
      </c>
      <c r="N2103" s="58" t="s">
        <v>1668</v>
      </c>
      <c r="O2103" s="58">
        <v>3800</v>
      </c>
      <c r="P2103" s="58">
        <v>55</v>
      </c>
      <c r="Q2103" s="59" t="s">
        <v>1620</v>
      </c>
      <c r="R2103" s="58">
        <v>2024</v>
      </c>
      <c r="S2103" s="58">
        <v>9</v>
      </c>
    </row>
    <row r="2104" spans="1:19" x14ac:dyDescent="0.25">
      <c r="A2104" s="58">
        <v>2741</v>
      </c>
      <c r="B2104" s="58" t="s">
        <v>1021</v>
      </c>
      <c r="C2104" s="58" t="s">
        <v>28</v>
      </c>
      <c r="D2104" s="60">
        <v>31530</v>
      </c>
      <c r="E2104" s="58">
        <v>40</v>
      </c>
      <c r="F2104" s="58" t="s">
        <v>14</v>
      </c>
      <c r="G2104" s="58" t="s">
        <v>15</v>
      </c>
      <c r="H2104" s="58">
        <v>10</v>
      </c>
      <c r="I2104" s="58" t="s">
        <v>1590</v>
      </c>
      <c r="J2104" s="58" t="s">
        <v>1594</v>
      </c>
      <c r="K2104" s="60">
        <v>45515</v>
      </c>
      <c r="L2104" s="58" t="s">
        <v>26</v>
      </c>
      <c r="M2104" s="60">
        <v>45548</v>
      </c>
      <c r="N2104" s="58" t="s">
        <v>1668</v>
      </c>
      <c r="O2104" s="58">
        <v>3100</v>
      </c>
      <c r="P2104" s="58">
        <v>33</v>
      </c>
      <c r="Q2104" s="59" t="s">
        <v>1620</v>
      </c>
      <c r="R2104" s="58">
        <v>2024</v>
      </c>
      <c r="S2104" s="58">
        <v>9</v>
      </c>
    </row>
    <row r="2105" spans="1:19" x14ac:dyDescent="0.25">
      <c r="A2105" s="58">
        <v>2755</v>
      </c>
      <c r="B2105" s="58" t="s">
        <v>1515</v>
      </c>
      <c r="C2105" s="58" t="s">
        <v>28</v>
      </c>
      <c r="D2105" s="60">
        <v>31134</v>
      </c>
      <c r="E2105" s="58">
        <v>41</v>
      </c>
      <c r="F2105" s="58" t="s">
        <v>14</v>
      </c>
      <c r="G2105" s="58" t="s">
        <v>19</v>
      </c>
      <c r="H2105" s="58">
        <v>19</v>
      </c>
      <c r="I2105" s="58" t="s">
        <v>1586</v>
      </c>
      <c r="J2105" s="58" t="s">
        <v>1594</v>
      </c>
      <c r="K2105" s="60">
        <v>45497</v>
      </c>
      <c r="L2105" s="58" t="s">
        <v>26</v>
      </c>
      <c r="M2105" s="60">
        <v>45545</v>
      </c>
      <c r="N2105" s="58" t="s">
        <v>1668</v>
      </c>
      <c r="O2105" s="58">
        <v>2100</v>
      </c>
      <c r="P2105" s="58">
        <v>48</v>
      </c>
      <c r="Q2105" s="59" t="s">
        <v>1620</v>
      </c>
      <c r="R2105" s="58">
        <v>2024</v>
      </c>
      <c r="S2105" s="58">
        <v>9</v>
      </c>
    </row>
    <row r="2106" spans="1:19" x14ac:dyDescent="0.25">
      <c r="A2106" s="58">
        <v>3262</v>
      </c>
      <c r="B2106" s="58" t="s">
        <v>516</v>
      </c>
      <c r="C2106" s="58" t="s">
        <v>28</v>
      </c>
      <c r="D2106" s="60">
        <v>33540</v>
      </c>
      <c r="E2106" s="58">
        <v>34</v>
      </c>
      <c r="F2106" s="58" t="s">
        <v>14</v>
      </c>
      <c r="G2106" s="58" t="s">
        <v>18</v>
      </c>
      <c r="H2106" s="58">
        <v>0</v>
      </c>
      <c r="I2106" s="58" t="s">
        <v>1576</v>
      </c>
      <c r="J2106" s="58" t="s">
        <v>1594</v>
      </c>
      <c r="K2106" s="60">
        <v>45115</v>
      </c>
      <c r="L2106" s="58" t="s">
        <v>26</v>
      </c>
      <c r="M2106" s="60">
        <v>45170</v>
      </c>
      <c r="N2106" s="58" t="s">
        <v>1668</v>
      </c>
      <c r="O2106" s="58">
        <v>3400</v>
      </c>
      <c r="P2106" s="58">
        <v>55</v>
      </c>
      <c r="Q2106" s="59" t="s">
        <v>1620</v>
      </c>
      <c r="R2106" s="58">
        <v>2023</v>
      </c>
      <c r="S2106" s="58">
        <v>9</v>
      </c>
    </row>
    <row r="2107" spans="1:19" x14ac:dyDescent="0.25">
      <c r="A2107" s="58">
        <v>3586</v>
      </c>
      <c r="B2107" s="58" t="s">
        <v>996</v>
      </c>
      <c r="C2107" s="58" t="s">
        <v>28</v>
      </c>
      <c r="D2107" s="60">
        <v>34356</v>
      </c>
      <c r="E2107" s="58">
        <v>32</v>
      </c>
      <c r="F2107" s="58" t="s">
        <v>14</v>
      </c>
      <c r="G2107" s="58" t="s">
        <v>15</v>
      </c>
      <c r="H2107" s="58">
        <v>11</v>
      </c>
      <c r="I2107" s="58" t="s">
        <v>1581</v>
      </c>
      <c r="J2107" s="58" t="s">
        <v>1594</v>
      </c>
      <c r="K2107" s="60">
        <v>45514</v>
      </c>
      <c r="L2107" s="58" t="s">
        <v>26</v>
      </c>
      <c r="M2107" s="60">
        <v>45546</v>
      </c>
      <c r="N2107" s="58" t="s">
        <v>1668</v>
      </c>
      <c r="O2107" s="58">
        <v>3100</v>
      </c>
      <c r="P2107" s="58">
        <v>32</v>
      </c>
      <c r="Q2107" s="59" t="s">
        <v>1620</v>
      </c>
      <c r="R2107" s="58">
        <v>2024</v>
      </c>
      <c r="S2107" s="58">
        <v>9</v>
      </c>
    </row>
    <row r="2108" spans="1:19" x14ac:dyDescent="0.25">
      <c r="A2108" s="58">
        <v>3765</v>
      </c>
      <c r="B2108" s="58" t="s">
        <v>1046</v>
      </c>
      <c r="C2108" s="58" t="s">
        <v>28</v>
      </c>
      <c r="D2108" s="60">
        <v>33131</v>
      </c>
      <c r="E2108" s="58">
        <v>35</v>
      </c>
      <c r="F2108" s="58" t="s">
        <v>14</v>
      </c>
      <c r="G2108" s="58" t="s">
        <v>21</v>
      </c>
      <c r="H2108" s="58">
        <v>20</v>
      </c>
      <c r="I2108" s="58" t="s">
        <v>1590</v>
      </c>
      <c r="J2108" s="58" t="s">
        <v>1594</v>
      </c>
      <c r="K2108" s="60">
        <v>45506</v>
      </c>
      <c r="L2108" s="58" t="s">
        <v>26</v>
      </c>
      <c r="M2108" s="60">
        <v>45538</v>
      </c>
      <c r="N2108" s="58" t="s">
        <v>1668</v>
      </c>
      <c r="O2108" s="58">
        <v>2400</v>
      </c>
      <c r="P2108" s="58">
        <v>32</v>
      </c>
      <c r="Q2108" s="59" t="s">
        <v>1620</v>
      </c>
      <c r="R2108" s="58">
        <v>2024</v>
      </c>
      <c r="S2108" s="58">
        <v>9</v>
      </c>
    </row>
    <row r="2109" spans="1:19" x14ac:dyDescent="0.25">
      <c r="A2109" s="58">
        <v>1621</v>
      </c>
      <c r="B2109" s="58" t="s">
        <v>445</v>
      </c>
      <c r="C2109" s="58" t="s">
        <v>28</v>
      </c>
      <c r="D2109" s="60">
        <v>37214</v>
      </c>
      <c r="E2109" s="58">
        <v>24</v>
      </c>
      <c r="F2109" s="58" t="s">
        <v>1591</v>
      </c>
      <c r="G2109" s="58" t="s">
        <v>19</v>
      </c>
      <c r="H2109" s="58">
        <v>17</v>
      </c>
      <c r="I2109" s="58" t="s">
        <v>1581</v>
      </c>
      <c r="J2109" s="58" t="s">
        <v>1594</v>
      </c>
      <c r="K2109" s="60">
        <v>45506</v>
      </c>
      <c r="L2109" s="58" t="s">
        <v>26</v>
      </c>
      <c r="M2109" s="60">
        <v>45564</v>
      </c>
      <c r="N2109" s="58" t="s">
        <v>1668</v>
      </c>
      <c r="O2109" s="58">
        <v>3000</v>
      </c>
      <c r="P2109" s="58">
        <v>58</v>
      </c>
      <c r="Q2109" s="59" t="s">
        <v>1620</v>
      </c>
      <c r="R2109" s="58">
        <v>2024</v>
      </c>
      <c r="S2109" s="58">
        <v>9</v>
      </c>
    </row>
    <row r="2110" spans="1:19" x14ac:dyDescent="0.25">
      <c r="A2110" s="58">
        <v>1699</v>
      </c>
      <c r="B2110" s="58" t="s">
        <v>1303</v>
      </c>
      <c r="C2110" s="58" t="s">
        <v>28</v>
      </c>
      <c r="D2110" s="60">
        <v>35167</v>
      </c>
      <c r="E2110" s="58">
        <v>30</v>
      </c>
      <c r="F2110" s="58" t="s">
        <v>1591</v>
      </c>
      <c r="G2110" s="58" t="s">
        <v>18</v>
      </c>
      <c r="H2110" s="58">
        <v>3</v>
      </c>
      <c r="I2110" s="58" t="s">
        <v>1588</v>
      </c>
      <c r="J2110" s="58" t="s">
        <v>1594</v>
      </c>
      <c r="K2110" s="60">
        <v>45160</v>
      </c>
      <c r="L2110" s="58" t="s">
        <v>26</v>
      </c>
      <c r="M2110" s="60">
        <v>45193</v>
      </c>
      <c r="N2110" s="58" t="s">
        <v>1668</v>
      </c>
      <c r="O2110" s="58">
        <v>2400</v>
      </c>
      <c r="P2110" s="58">
        <v>33</v>
      </c>
      <c r="Q2110" s="59" t="s">
        <v>1620</v>
      </c>
      <c r="R2110" s="58">
        <v>2023</v>
      </c>
      <c r="S2110" s="58">
        <v>9</v>
      </c>
    </row>
    <row r="2111" spans="1:19" x14ac:dyDescent="0.25">
      <c r="A2111" s="58">
        <v>1858</v>
      </c>
      <c r="B2111" s="58" t="s">
        <v>1507</v>
      </c>
      <c r="C2111" s="58" t="s">
        <v>28</v>
      </c>
      <c r="D2111" s="60">
        <v>34942</v>
      </c>
      <c r="E2111" s="58">
        <v>30</v>
      </c>
      <c r="F2111" s="58" t="s">
        <v>1591</v>
      </c>
      <c r="G2111" s="58" t="s">
        <v>19</v>
      </c>
      <c r="H2111" s="58">
        <v>6</v>
      </c>
      <c r="I2111" s="58" t="s">
        <v>1579</v>
      </c>
      <c r="J2111" s="58" t="s">
        <v>1594</v>
      </c>
      <c r="K2111" s="60">
        <v>45130</v>
      </c>
      <c r="L2111" s="58" t="s">
        <v>26</v>
      </c>
      <c r="M2111" s="60">
        <v>45172</v>
      </c>
      <c r="N2111" s="58" t="s">
        <v>1668</v>
      </c>
      <c r="O2111" s="58">
        <v>2800</v>
      </c>
      <c r="P2111" s="58">
        <v>42</v>
      </c>
      <c r="Q2111" s="59" t="s">
        <v>1620</v>
      </c>
      <c r="R2111" s="58">
        <v>2023</v>
      </c>
      <c r="S2111" s="58">
        <v>9</v>
      </c>
    </row>
    <row r="2112" spans="1:19" x14ac:dyDescent="0.25">
      <c r="A2112" s="58">
        <v>2099</v>
      </c>
      <c r="B2112" s="58" t="s">
        <v>700</v>
      </c>
      <c r="C2112" s="58" t="s">
        <v>28</v>
      </c>
      <c r="D2112" s="60">
        <v>37248</v>
      </c>
      <c r="E2112" s="58">
        <v>24</v>
      </c>
      <c r="F2112" s="58" t="s">
        <v>1591</v>
      </c>
      <c r="G2112" s="58" t="s">
        <v>15</v>
      </c>
      <c r="H2112" s="58">
        <v>2</v>
      </c>
      <c r="I2112" s="58" t="s">
        <v>1581</v>
      </c>
      <c r="J2112" s="58" t="s">
        <v>1594</v>
      </c>
      <c r="K2112" s="60">
        <v>45504</v>
      </c>
      <c r="L2112" s="58" t="s">
        <v>26</v>
      </c>
      <c r="M2112" s="60">
        <v>45548</v>
      </c>
      <c r="N2112" s="58" t="s">
        <v>1668</v>
      </c>
      <c r="O2112" s="58">
        <v>2600</v>
      </c>
      <c r="P2112" s="58">
        <v>44</v>
      </c>
      <c r="Q2112" s="59" t="s">
        <v>1620</v>
      </c>
      <c r="R2112" s="58">
        <v>2024</v>
      </c>
      <c r="S2112" s="58">
        <v>9</v>
      </c>
    </row>
    <row r="2113" spans="1:19" x14ac:dyDescent="0.25">
      <c r="A2113" s="58">
        <v>2214</v>
      </c>
      <c r="B2113" s="58" t="s">
        <v>703</v>
      </c>
      <c r="C2113" s="58" t="s">
        <v>28</v>
      </c>
      <c r="D2113" s="60">
        <v>36791</v>
      </c>
      <c r="E2113" s="58">
        <v>25</v>
      </c>
      <c r="F2113" s="58" t="s">
        <v>1591</v>
      </c>
      <c r="G2113" s="58" t="s">
        <v>19</v>
      </c>
      <c r="H2113" s="58">
        <v>10</v>
      </c>
      <c r="I2113" s="58" t="s">
        <v>1587</v>
      </c>
      <c r="J2113" s="58" t="s">
        <v>1594</v>
      </c>
      <c r="K2113" s="60">
        <v>45143</v>
      </c>
      <c r="L2113" s="58" t="s">
        <v>26</v>
      </c>
      <c r="M2113" s="60">
        <v>45184</v>
      </c>
      <c r="N2113" s="58" t="s">
        <v>1668</v>
      </c>
      <c r="O2113" s="58">
        <v>2300</v>
      </c>
      <c r="P2113" s="58">
        <v>41</v>
      </c>
      <c r="Q2113" s="59" t="s">
        <v>1620</v>
      </c>
      <c r="R2113" s="58">
        <v>2023</v>
      </c>
      <c r="S2113" s="58">
        <v>9</v>
      </c>
    </row>
    <row r="2114" spans="1:19" x14ac:dyDescent="0.25">
      <c r="A2114" s="58">
        <v>2346</v>
      </c>
      <c r="B2114" s="58" t="s">
        <v>1010</v>
      </c>
      <c r="C2114" s="58" t="s">
        <v>28</v>
      </c>
      <c r="D2114" s="60">
        <v>37337</v>
      </c>
      <c r="E2114" s="58">
        <v>24</v>
      </c>
      <c r="F2114" s="58" t="s">
        <v>1591</v>
      </c>
      <c r="G2114" s="58" t="s">
        <v>21</v>
      </c>
      <c r="H2114" s="58">
        <v>5</v>
      </c>
      <c r="I2114" s="58" t="s">
        <v>1588</v>
      </c>
      <c r="J2114" s="58" t="s">
        <v>1594</v>
      </c>
      <c r="K2114" s="60">
        <v>45515</v>
      </c>
      <c r="L2114" s="58" t="s">
        <v>26</v>
      </c>
      <c r="M2114" s="60">
        <v>45551</v>
      </c>
      <c r="N2114" s="58" t="s">
        <v>1668</v>
      </c>
      <c r="O2114" s="58">
        <v>3300</v>
      </c>
      <c r="P2114" s="58">
        <v>36</v>
      </c>
      <c r="Q2114" s="59" t="s">
        <v>1620</v>
      </c>
      <c r="R2114" s="58">
        <v>2024</v>
      </c>
      <c r="S2114" s="58">
        <v>9</v>
      </c>
    </row>
    <row r="2115" spans="1:19" x14ac:dyDescent="0.25">
      <c r="A2115" s="58">
        <v>2373</v>
      </c>
      <c r="B2115" s="58" t="s">
        <v>209</v>
      </c>
      <c r="C2115" s="58" t="s">
        <v>28</v>
      </c>
      <c r="D2115" s="60">
        <v>38204</v>
      </c>
      <c r="E2115" s="58">
        <v>22</v>
      </c>
      <c r="F2115" s="58" t="s">
        <v>1591</v>
      </c>
      <c r="G2115" s="58" t="s">
        <v>19</v>
      </c>
      <c r="H2115" s="58">
        <v>18</v>
      </c>
      <c r="I2115" s="58" t="s">
        <v>1576</v>
      </c>
      <c r="J2115" s="58" t="s">
        <v>1594</v>
      </c>
      <c r="K2115" s="60">
        <v>45116</v>
      </c>
      <c r="L2115" s="58" t="s">
        <v>26</v>
      </c>
      <c r="M2115" s="60">
        <v>45171</v>
      </c>
      <c r="N2115" s="58" t="s">
        <v>1668</v>
      </c>
      <c r="O2115" s="58">
        <v>3800</v>
      </c>
      <c r="P2115" s="58">
        <v>55</v>
      </c>
      <c r="Q2115" s="59" t="s">
        <v>1620</v>
      </c>
      <c r="R2115" s="58">
        <v>2023</v>
      </c>
      <c r="S2115" s="58">
        <v>9</v>
      </c>
    </row>
    <row r="2116" spans="1:19" x14ac:dyDescent="0.25">
      <c r="A2116" s="58">
        <v>2609</v>
      </c>
      <c r="B2116" s="58" t="s">
        <v>834</v>
      </c>
      <c r="C2116" s="58" t="s">
        <v>28</v>
      </c>
      <c r="D2116" s="60">
        <v>35417</v>
      </c>
      <c r="E2116" s="58">
        <v>29</v>
      </c>
      <c r="F2116" s="58" t="s">
        <v>1591</v>
      </c>
      <c r="G2116" s="58" t="s">
        <v>21</v>
      </c>
      <c r="H2116" s="58">
        <v>16</v>
      </c>
      <c r="I2116" s="58" t="s">
        <v>1589</v>
      </c>
      <c r="J2116" s="58" t="s">
        <v>1594</v>
      </c>
      <c r="K2116" s="60">
        <v>45136</v>
      </c>
      <c r="L2116" s="58" t="s">
        <v>26</v>
      </c>
      <c r="M2116" s="60">
        <v>45179</v>
      </c>
      <c r="N2116" s="58" t="s">
        <v>1668</v>
      </c>
      <c r="O2116" s="58">
        <v>3100</v>
      </c>
      <c r="P2116" s="58">
        <v>43</v>
      </c>
      <c r="Q2116" s="59" t="s">
        <v>1620</v>
      </c>
      <c r="R2116" s="58">
        <v>2023</v>
      </c>
      <c r="S2116" s="58">
        <v>9</v>
      </c>
    </row>
    <row r="2117" spans="1:19" x14ac:dyDescent="0.25">
      <c r="A2117" s="58">
        <v>3505</v>
      </c>
      <c r="B2117" s="58" t="s">
        <v>1065</v>
      </c>
      <c r="C2117" s="58" t="s">
        <v>28</v>
      </c>
      <c r="D2117" s="60">
        <v>35051</v>
      </c>
      <c r="E2117" s="58">
        <v>30</v>
      </c>
      <c r="F2117" s="58" t="s">
        <v>1591</v>
      </c>
      <c r="G2117" s="58" t="s">
        <v>19</v>
      </c>
      <c r="H2117" s="58">
        <v>9</v>
      </c>
      <c r="I2117" s="58" t="s">
        <v>1590</v>
      </c>
      <c r="J2117" s="58" t="s">
        <v>1594</v>
      </c>
      <c r="K2117" s="60">
        <v>45489</v>
      </c>
      <c r="L2117" s="58" t="s">
        <v>26</v>
      </c>
      <c r="M2117" s="60">
        <v>45544</v>
      </c>
      <c r="N2117" s="58" t="s">
        <v>1668</v>
      </c>
      <c r="O2117" s="58">
        <v>2700</v>
      </c>
      <c r="P2117" s="58">
        <v>55</v>
      </c>
      <c r="Q2117" s="59" t="s">
        <v>1620</v>
      </c>
      <c r="R2117" s="58">
        <v>2024</v>
      </c>
      <c r="S2117" s="58">
        <v>9</v>
      </c>
    </row>
    <row r="2118" spans="1:19" x14ac:dyDescent="0.25">
      <c r="A2118" s="58">
        <v>1573</v>
      </c>
      <c r="B2118" s="58" t="s">
        <v>1403</v>
      </c>
      <c r="C2118" s="58" t="s">
        <v>13</v>
      </c>
      <c r="D2118" s="60">
        <v>36562</v>
      </c>
      <c r="E2118" s="58">
        <v>26</v>
      </c>
      <c r="F2118" s="58" t="s">
        <v>1591</v>
      </c>
      <c r="G2118" s="58" t="s">
        <v>15</v>
      </c>
      <c r="H2118" s="58">
        <v>6</v>
      </c>
      <c r="I2118" s="58" t="s">
        <v>1579</v>
      </c>
      <c r="J2118" s="58" t="s">
        <v>1594</v>
      </c>
      <c r="K2118" s="60">
        <v>45135</v>
      </c>
      <c r="L2118" s="58" t="s">
        <v>26</v>
      </c>
      <c r="M2118" s="60">
        <v>45178</v>
      </c>
      <c r="N2118" s="58" t="s">
        <v>1668</v>
      </c>
      <c r="O2118" s="58">
        <v>2100</v>
      </c>
      <c r="P2118" s="58">
        <v>43</v>
      </c>
      <c r="Q2118" s="59" t="s">
        <v>1620</v>
      </c>
      <c r="R2118" s="58">
        <v>2023</v>
      </c>
      <c r="S2118" s="58">
        <v>9</v>
      </c>
    </row>
    <row r="2119" spans="1:19" x14ac:dyDescent="0.25">
      <c r="A2119" s="58">
        <v>1765</v>
      </c>
      <c r="B2119" s="58" t="s">
        <v>453</v>
      </c>
      <c r="C2119" s="58" t="s">
        <v>13</v>
      </c>
      <c r="D2119" s="60">
        <v>36954</v>
      </c>
      <c r="E2119" s="58">
        <v>25</v>
      </c>
      <c r="F2119" s="58" t="s">
        <v>1591</v>
      </c>
      <c r="G2119" s="58" t="s">
        <v>15</v>
      </c>
      <c r="H2119" s="58">
        <v>4</v>
      </c>
      <c r="I2119" s="58" t="s">
        <v>1584</v>
      </c>
      <c r="J2119" s="58" t="s">
        <v>1594</v>
      </c>
      <c r="K2119" s="60">
        <v>45159</v>
      </c>
      <c r="L2119" s="58" t="s">
        <v>26</v>
      </c>
      <c r="M2119" s="60">
        <v>45193</v>
      </c>
      <c r="N2119" s="58" t="s">
        <v>1668</v>
      </c>
      <c r="O2119" s="58">
        <v>2000</v>
      </c>
      <c r="P2119" s="58">
        <v>34</v>
      </c>
      <c r="Q2119" s="59" t="s">
        <v>1620</v>
      </c>
      <c r="R2119" s="58">
        <v>2023</v>
      </c>
      <c r="S2119" s="58">
        <v>9</v>
      </c>
    </row>
    <row r="2120" spans="1:19" x14ac:dyDescent="0.25">
      <c r="A2120" s="58">
        <v>1961</v>
      </c>
      <c r="B2120" s="58" t="s">
        <v>1218</v>
      </c>
      <c r="C2120" s="58" t="s">
        <v>13</v>
      </c>
      <c r="D2120" s="60">
        <v>36402</v>
      </c>
      <c r="E2120" s="58">
        <v>26</v>
      </c>
      <c r="F2120" s="58" t="s">
        <v>1591</v>
      </c>
      <c r="G2120" s="58" t="s">
        <v>18</v>
      </c>
      <c r="H2120" s="58">
        <v>19</v>
      </c>
      <c r="I2120" s="58" t="s">
        <v>1588</v>
      </c>
      <c r="J2120" s="58" t="s">
        <v>1594</v>
      </c>
      <c r="K2120" s="60">
        <v>45483</v>
      </c>
      <c r="L2120" s="58" t="s">
        <v>26</v>
      </c>
      <c r="M2120" s="60">
        <v>45536</v>
      </c>
      <c r="N2120" s="58" t="s">
        <v>1668</v>
      </c>
      <c r="O2120" s="58">
        <v>3800</v>
      </c>
      <c r="P2120" s="58">
        <v>53</v>
      </c>
      <c r="Q2120" s="59" t="s">
        <v>1620</v>
      </c>
      <c r="R2120" s="58">
        <v>2024</v>
      </c>
      <c r="S2120" s="58">
        <v>9</v>
      </c>
    </row>
    <row r="2121" spans="1:19" x14ac:dyDescent="0.25">
      <c r="A2121" s="58">
        <v>2397</v>
      </c>
      <c r="B2121" s="58" t="s">
        <v>486</v>
      </c>
      <c r="C2121" s="58" t="s">
        <v>13</v>
      </c>
      <c r="D2121" s="60">
        <v>34911</v>
      </c>
      <c r="E2121" s="58">
        <v>31</v>
      </c>
      <c r="F2121" s="58" t="s">
        <v>1591</v>
      </c>
      <c r="G2121" s="58" t="s">
        <v>18</v>
      </c>
      <c r="H2121" s="58">
        <v>2</v>
      </c>
      <c r="I2121" s="58" t="s">
        <v>1581</v>
      </c>
      <c r="J2121" s="58" t="s">
        <v>1594</v>
      </c>
      <c r="K2121" s="60">
        <v>45497</v>
      </c>
      <c r="L2121" s="58" t="s">
        <v>26</v>
      </c>
      <c r="M2121" s="60">
        <v>45548</v>
      </c>
      <c r="N2121" s="58" t="s">
        <v>1668</v>
      </c>
      <c r="O2121" s="58">
        <v>3300</v>
      </c>
      <c r="P2121" s="58">
        <v>51</v>
      </c>
      <c r="Q2121" s="59" t="s">
        <v>1620</v>
      </c>
      <c r="R2121" s="58">
        <v>2024</v>
      </c>
      <c r="S2121" s="58">
        <v>9</v>
      </c>
    </row>
    <row r="2122" spans="1:19" x14ac:dyDescent="0.25">
      <c r="A2122" s="58">
        <v>2715</v>
      </c>
      <c r="B2122" s="58" t="s">
        <v>356</v>
      </c>
      <c r="C2122" s="58" t="s">
        <v>13</v>
      </c>
      <c r="D2122" s="60">
        <v>35413</v>
      </c>
      <c r="E2122" s="58">
        <v>29</v>
      </c>
      <c r="F2122" s="58" t="s">
        <v>1591</v>
      </c>
      <c r="G2122" s="58" t="s">
        <v>15</v>
      </c>
      <c r="H2122" s="58">
        <v>3</v>
      </c>
      <c r="I2122" s="58" t="s">
        <v>1589</v>
      </c>
      <c r="J2122" s="58" t="s">
        <v>1594</v>
      </c>
      <c r="K2122" s="60">
        <v>45508</v>
      </c>
      <c r="L2122" s="58" t="s">
        <v>26</v>
      </c>
      <c r="M2122" s="60">
        <v>45539</v>
      </c>
      <c r="N2122" s="58" t="s">
        <v>1668</v>
      </c>
      <c r="O2122" s="58">
        <v>2600</v>
      </c>
      <c r="P2122" s="58">
        <v>31</v>
      </c>
      <c r="Q2122" s="59" t="s">
        <v>1620</v>
      </c>
      <c r="R2122" s="58">
        <v>2024</v>
      </c>
      <c r="S2122" s="58">
        <v>9</v>
      </c>
    </row>
    <row r="2123" spans="1:19" x14ac:dyDescent="0.25">
      <c r="A2123" s="58">
        <v>3205</v>
      </c>
      <c r="B2123" s="58" t="s">
        <v>1436</v>
      </c>
      <c r="C2123" s="58" t="s">
        <v>13</v>
      </c>
      <c r="D2123" s="60">
        <v>35863</v>
      </c>
      <c r="E2123" s="58">
        <v>28</v>
      </c>
      <c r="F2123" s="58" t="s">
        <v>1591</v>
      </c>
      <c r="G2123" s="58" t="s">
        <v>15</v>
      </c>
      <c r="H2123" s="58">
        <v>8</v>
      </c>
      <c r="I2123" s="58" t="s">
        <v>1580</v>
      </c>
      <c r="J2123" s="58" t="s">
        <v>1594</v>
      </c>
      <c r="K2123" s="60">
        <v>45143</v>
      </c>
      <c r="L2123" s="58" t="s">
        <v>26</v>
      </c>
      <c r="M2123" s="60">
        <v>45180</v>
      </c>
      <c r="N2123" s="58" t="s">
        <v>1668</v>
      </c>
      <c r="O2123" s="58">
        <v>2600</v>
      </c>
      <c r="P2123" s="58">
        <v>37</v>
      </c>
      <c r="Q2123" s="59" t="s">
        <v>1620</v>
      </c>
      <c r="R2123" s="58">
        <v>2023</v>
      </c>
      <c r="S2123" s="58">
        <v>9</v>
      </c>
    </row>
    <row r="2124" spans="1:19" x14ac:dyDescent="0.25">
      <c r="A2124" s="58">
        <v>1343</v>
      </c>
      <c r="B2124" s="58" t="s">
        <v>1504</v>
      </c>
      <c r="C2124" s="58" t="s">
        <v>13</v>
      </c>
      <c r="D2124" s="60">
        <v>27834</v>
      </c>
      <c r="E2124" s="58">
        <v>50</v>
      </c>
      <c r="F2124" s="58" t="s">
        <v>31</v>
      </c>
      <c r="G2124" s="58" t="s">
        <v>18</v>
      </c>
      <c r="H2124" s="58">
        <v>11</v>
      </c>
      <c r="I2124" s="58" t="s">
        <v>1577</v>
      </c>
      <c r="J2124" s="58" t="s">
        <v>1594</v>
      </c>
      <c r="K2124" s="60">
        <v>45491</v>
      </c>
      <c r="L2124" s="58" t="s">
        <v>26</v>
      </c>
      <c r="M2124" s="60">
        <v>45548</v>
      </c>
      <c r="N2124" s="58" t="s">
        <v>1668</v>
      </c>
      <c r="O2124" s="58">
        <v>3800</v>
      </c>
      <c r="P2124" s="58">
        <v>57</v>
      </c>
      <c r="Q2124" s="59" t="s">
        <v>1620</v>
      </c>
      <c r="R2124" s="58">
        <v>2024</v>
      </c>
      <c r="S2124" s="58">
        <v>9</v>
      </c>
    </row>
    <row r="2125" spans="1:19" x14ac:dyDescent="0.25">
      <c r="A2125" s="58">
        <v>1489</v>
      </c>
      <c r="B2125" s="58" t="s">
        <v>1316</v>
      </c>
      <c r="C2125" s="58" t="s">
        <v>13</v>
      </c>
      <c r="D2125" s="60">
        <v>29312</v>
      </c>
      <c r="E2125" s="58">
        <v>46</v>
      </c>
      <c r="F2125" s="58" t="s">
        <v>31</v>
      </c>
      <c r="G2125" s="58" t="s">
        <v>15</v>
      </c>
      <c r="H2125" s="58">
        <v>10</v>
      </c>
      <c r="I2125" s="58" t="s">
        <v>1580</v>
      </c>
      <c r="J2125" s="58" t="s">
        <v>1594</v>
      </c>
      <c r="K2125" s="60">
        <v>45483</v>
      </c>
      <c r="L2125" s="58" t="s">
        <v>26</v>
      </c>
      <c r="M2125" s="60">
        <v>45539</v>
      </c>
      <c r="N2125" s="58" t="s">
        <v>1668</v>
      </c>
      <c r="O2125" s="58">
        <v>2700</v>
      </c>
      <c r="P2125" s="58">
        <v>56</v>
      </c>
      <c r="Q2125" s="59" t="s">
        <v>1620</v>
      </c>
      <c r="R2125" s="58">
        <v>2024</v>
      </c>
      <c r="S2125" s="58">
        <v>9</v>
      </c>
    </row>
    <row r="2126" spans="1:19" x14ac:dyDescent="0.25">
      <c r="A2126" s="58">
        <v>2157</v>
      </c>
      <c r="B2126" s="58" t="s">
        <v>701</v>
      </c>
      <c r="C2126" s="58" t="s">
        <v>13</v>
      </c>
      <c r="D2126" s="60">
        <v>30999</v>
      </c>
      <c r="E2126" s="58">
        <v>41</v>
      </c>
      <c r="F2126" s="58" t="s">
        <v>31</v>
      </c>
      <c r="G2126" s="58" t="s">
        <v>19</v>
      </c>
      <c r="H2126" s="58">
        <v>5</v>
      </c>
      <c r="I2126" s="58" t="s">
        <v>1575</v>
      </c>
      <c r="J2126" s="58" t="s">
        <v>1594</v>
      </c>
      <c r="K2126" s="60">
        <v>45507</v>
      </c>
      <c r="L2126" s="58" t="s">
        <v>26</v>
      </c>
      <c r="M2126" s="60">
        <v>45548</v>
      </c>
      <c r="N2126" s="58" t="s">
        <v>1668</v>
      </c>
      <c r="O2126" s="58">
        <v>3700</v>
      </c>
      <c r="P2126" s="58">
        <v>41</v>
      </c>
      <c r="Q2126" s="59" t="s">
        <v>1620</v>
      </c>
      <c r="R2126" s="58">
        <v>2024</v>
      </c>
      <c r="S2126" s="58">
        <v>9</v>
      </c>
    </row>
    <row r="2127" spans="1:19" x14ac:dyDescent="0.25">
      <c r="A2127" s="58">
        <v>2209</v>
      </c>
      <c r="B2127" s="58" t="s">
        <v>824</v>
      </c>
      <c r="C2127" s="58" t="s">
        <v>13</v>
      </c>
      <c r="D2127" s="60">
        <v>30767</v>
      </c>
      <c r="E2127" s="58">
        <v>42</v>
      </c>
      <c r="F2127" s="58" t="s">
        <v>31</v>
      </c>
      <c r="G2127" s="58" t="s">
        <v>19</v>
      </c>
      <c r="H2127" s="58">
        <v>8</v>
      </c>
      <c r="I2127" s="58" t="s">
        <v>1580</v>
      </c>
      <c r="J2127" s="58" t="s">
        <v>1594</v>
      </c>
      <c r="K2127" s="60">
        <v>45136</v>
      </c>
      <c r="L2127" s="58" t="s">
        <v>26</v>
      </c>
      <c r="M2127" s="60">
        <v>45175</v>
      </c>
      <c r="N2127" s="58" t="s">
        <v>1668</v>
      </c>
      <c r="O2127" s="58">
        <v>3700</v>
      </c>
      <c r="P2127" s="58">
        <v>39</v>
      </c>
      <c r="Q2127" s="59" t="s">
        <v>1620</v>
      </c>
      <c r="R2127" s="58">
        <v>2023</v>
      </c>
      <c r="S2127" s="58">
        <v>9</v>
      </c>
    </row>
    <row r="2128" spans="1:19" x14ac:dyDescent="0.25">
      <c r="A2128" s="58">
        <v>2538</v>
      </c>
      <c r="B2128" s="58" t="s">
        <v>704</v>
      </c>
      <c r="C2128" s="58" t="s">
        <v>13</v>
      </c>
      <c r="D2128" s="60">
        <v>28177</v>
      </c>
      <c r="E2128" s="58">
        <v>49</v>
      </c>
      <c r="F2128" s="58" t="s">
        <v>31</v>
      </c>
      <c r="G2128" s="58" t="s">
        <v>21</v>
      </c>
      <c r="H2128" s="58">
        <v>12</v>
      </c>
      <c r="I2128" s="58" t="s">
        <v>1578</v>
      </c>
      <c r="J2128" s="58" t="s">
        <v>1594</v>
      </c>
      <c r="K2128" s="60">
        <v>45521</v>
      </c>
      <c r="L2128" s="58" t="s">
        <v>26</v>
      </c>
      <c r="M2128" s="60">
        <v>45556</v>
      </c>
      <c r="N2128" s="58" t="s">
        <v>1668</v>
      </c>
      <c r="O2128" s="58">
        <v>3500</v>
      </c>
      <c r="P2128" s="58">
        <v>35</v>
      </c>
      <c r="Q2128" s="59" t="s">
        <v>1620</v>
      </c>
      <c r="R2128" s="58">
        <v>2024</v>
      </c>
      <c r="S2128" s="58">
        <v>9</v>
      </c>
    </row>
    <row r="2129" spans="1:19" x14ac:dyDescent="0.25">
      <c r="A2129" s="58">
        <v>3011</v>
      </c>
      <c r="B2129" s="58" t="s">
        <v>1033</v>
      </c>
      <c r="C2129" s="58" t="s">
        <v>13</v>
      </c>
      <c r="D2129" s="60">
        <v>27458</v>
      </c>
      <c r="E2129" s="58">
        <v>51</v>
      </c>
      <c r="F2129" s="58" t="s">
        <v>31</v>
      </c>
      <c r="G2129" s="58" t="s">
        <v>21</v>
      </c>
      <c r="H2129" s="58">
        <v>14</v>
      </c>
      <c r="I2129" s="58" t="s">
        <v>1583</v>
      </c>
      <c r="J2129" s="58" t="s">
        <v>1594</v>
      </c>
      <c r="K2129" s="60">
        <v>45150</v>
      </c>
      <c r="L2129" s="58" t="s">
        <v>26</v>
      </c>
      <c r="M2129" s="60">
        <v>45180</v>
      </c>
      <c r="N2129" s="58" t="s">
        <v>1668</v>
      </c>
      <c r="O2129" s="58">
        <v>3500</v>
      </c>
      <c r="P2129" s="58">
        <v>30</v>
      </c>
      <c r="Q2129" s="59" t="s">
        <v>1620</v>
      </c>
      <c r="R2129" s="58">
        <v>2023</v>
      </c>
      <c r="S2129" s="58">
        <v>9</v>
      </c>
    </row>
    <row r="2130" spans="1:19" x14ac:dyDescent="0.25">
      <c r="A2130" s="58">
        <v>3105</v>
      </c>
      <c r="B2130" s="58" t="s">
        <v>1104</v>
      </c>
      <c r="C2130" s="58" t="s">
        <v>13</v>
      </c>
      <c r="D2130" s="60">
        <v>27488</v>
      </c>
      <c r="E2130" s="58">
        <v>51</v>
      </c>
      <c r="F2130" s="58" t="s">
        <v>31</v>
      </c>
      <c r="G2130" s="58" t="s">
        <v>19</v>
      </c>
      <c r="H2130" s="58">
        <v>14</v>
      </c>
      <c r="I2130" s="58" t="s">
        <v>1583</v>
      </c>
      <c r="J2130" s="58" t="s">
        <v>1594</v>
      </c>
      <c r="K2130" s="60">
        <v>45526</v>
      </c>
      <c r="L2130" s="58" t="s">
        <v>26</v>
      </c>
      <c r="M2130" s="60">
        <v>45560</v>
      </c>
      <c r="N2130" s="58" t="s">
        <v>1668</v>
      </c>
      <c r="O2130" s="58">
        <v>2500</v>
      </c>
      <c r="P2130" s="58">
        <v>34</v>
      </c>
      <c r="Q2130" s="59" t="s">
        <v>1620</v>
      </c>
      <c r="R2130" s="58">
        <v>2024</v>
      </c>
      <c r="S2130" s="58">
        <v>9</v>
      </c>
    </row>
    <row r="2131" spans="1:19" x14ac:dyDescent="0.25">
      <c r="A2131" s="58">
        <v>1026</v>
      </c>
      <c r="B2131" s="58" t="s">
        <v>461</v>
      </c>
      <c r="C2131" s="58" t="s">
        <v>13</v>
      </c>
      <c r="D2131" s="60">
        <v>34023</v>
      </c>
      <c r="E2131" s="58">
        <v>33</v>
      </c>
      <c r="F2131" s="58" t="s">
        <v>14</v>
      </c>
      <c r="G2131" s="58" t="s">
        <v>18</v>
      </c>
      <c r="H2131" s="58">
        <v>8</v>
      </c>
      <c r="I2131" s="58" t="s">
        <v>1583</v>
      </c>
      <c r="J2131" s="58" t="s">
        <v>1594</v>
      </c>
      <c r="K2131" s="60">
        <v>45492</v>
      </c>
      <c r="L2131" s="58" t="s">
        <v>26</v>
      </c>
      <c r="M2131" s="60">
        <v>45547</v>
      </c>
      <c r="N2131" s="58" t="s">
        <v>1668</v>
      </c>
      <c r="O2131" s="58">
        <v>3700</v>
      </c>
      <c r="P2131" s="58">
        <v>55</v>
      </c>
      <c r="Q2131" s="59" t="s">
        <v>1620</v>
      </c>
      <c r="R2131" s="58">
        <v>2024</v>
      </c>
      <c r="S2131" s="58">
        <v>9</v>
      </c>
    </row>
    <row r="2132" spans="1:19" x14ac:dyDescent="0.25">
      <c r="A2132" s="58">
        <v>1295</v>
      </c>
      <c r="B2132" s="58" t="s">
        <v>467</v>
      </c>
      <c r="C2132" s="58" t="s">
        <v>13</v>
      </c>
      <c r="D2132" s="60">
        <v>34058</v>
      </c>
      <c r="E2132" s="58">
        <v>33</v>
      </c>
      <c r="F2132" s="58" t="s">
        <v>14</v>
      </c>
      <c r="G2132" s="58" t="s">
        <v>18</v>
      </c>
      <c r="H2132" s="58">
        <v>19</v>
      </c>
      <c r="I2132" s="58" t="s">
        <v>1581</v>
      </c>
      <c r="J2132" s="58" t="s">
        <v>1594</v>
      </c>
      <c r="K2132" s="60">
        <v>45140</v>
      </c>
      <c r="L2132" s="58" t="s">
        <v>26</v>
      </c>
      <c r="M2132" s="60">
        <v>45192</v>
      </c>
      <c r="N2132" s="58" t="s">
        <v>1668</v>
      </c>
      <c r="O2132" s="58">
        <v>3000</v>
      </c>
      <c r="P2132" s="58">
        <v>52</v>
      </c>
      <c r="Q2132" s="59" t="s">
        <v>1620</v>
      </c>
      <c r="R2132" s="58">
        <v>2023</v>
      </c>
      <c r="S2132" s="58">
        <v>9</v>
      </c>
    </row>
    <row r="2133" spans="1:19" x14ac:dyDescent="0.25">
      <c r="A2133" s="58">
        <v>1692</v>
      </c>
      <c r="B2133" s="58" t="s">
        <v>447</v>
      </c>
      <c r="C2133" s="58" t="s">
        <v>13</v>
      </c>
      <c r="D2133" s="60">
        <v>33172</v>
      </c>
      <c r="E2133" s="58">
        <v>35</v>
      </c>
      <c r="F2133" s="58" t="s">
        <v>14</v>
      </c>
      <c r="G2133" s="58" t="s">
        <v>18</v>
      </c>
      <c r="H2133" s="58">
        <v>9</v>
      </c>
      <c r="I2133" s="58" t="s">
        <v>1584</v>
      </c>
      <c r="J2133" s="58" t="s">
        <v>1594</v>
      </c>
      <c r="K2133" s="60">
        <v>45151</v>
      </c>
      <c r="L2133" s="58" t="s">
        <v>26</v>
      </c>
      <c r="M2133" s="60">
        <v>45187</v>
      </c>
      <c r="N2133" s="58" t="s">
        <v>1668</v>
      </c>
      <c r="O2133" s="58">
        <v>3000</v>
      </c>
      <c r="P2133" s="58">
        <v>36</v>
      </c>
      <c r="Q2133" s="59" t="s">
        <v>1620</v>
      </c>
      <c r="R2133" s="58">
        <v>2023</v>
      </c>
      <c r="S2133" s="58">
        <v>9</v>
      </c>
    </row>
    <row r="2134" spans="1:19" x14ac:dyDescent="0.25">
      <c r="A2134" s="58">
        <v>1805</v>
      </c>
      <c r="B2134" s="58" t="s">
        <v>984</v>
      </c>
      <c r="C2134" s="58" t="s">
        <v>13</v>
      </c>
      <c r="D2134" s="60">
        <v>34492</v>
      </c>
      <c r="E2134" s="58">
        <v>32</v>
      </c>
      <c r="F2134" s="58" t="s">
        <v>14</v>
      </c>
      <c r="G2134" s="58" t="s">
        <v>19</v>
      </c>
      <c r="H2134" s="58">
        <v>13</v>
      </c>
      <c r="I2134" s="58" t="s">
        <v>1576</v>
      </c>
      <c r="J2134" s="58" t="s">
        <v>1594</v>
      </c>
      <c r="K2134" s="60">
        <v>45150</v>
      </c>
      <c r="L2134" s="58" t="s">
        <v>26</v>
      </c>
      <c r="M2134" s="60">
        <v>45180</v>
      </c>
      <c r="N2134" s="58" t="s">
        <v>1668</v>
      </c>
      <c r="O2134" s="58">
        <v>3000</v>
      </c>
      <c r="P2134" s="58">
        <v>30</v>
      </c>
      <c r="Q2134" s="59" t="s">
        <v>1620</v>
      </c>
      <c r="R2134" s="58">
        <v>2023</v>
      </c>
      <c r="S2134" s="58">
        <v>9</v>
      </c>
    </row>
    <row r="2135" spans="1:19" x14ac:dyDescent="0.25">
      <c r="A2135" s="58">
        <v>1935</v>
      </c>
      <c r="B2135" s="58" t="s">
        <v>377</v>
      </c>
      <c r="C2135" s="58" t="s">
        <v>13</v>
      </c>
      <c r="D2135" s="60">
        <v>34737</v>
      </c>
      <c r="E2135" s="58">
        <v>31</v>
      </c>
      <c r="F2135" s="58" t="s">
        <v>14</v>
      </c>
      <c r="G2135" s="58" t="s">
        <v>18</v>
      </c>
      <c r="H2135" s="58">
        <v>12</v>
      </c>
      <c r="I2135" s="58" t="s">
        <v>1579</v>
      </c>
      <c r="J2135" s="58" t="s">
        <v>1594</v>
      </c>
      <c r="K2135" s="60">
        <v>45126</v>
      </c>
      <c r="L2135" s="58" t="s">
        <v>26</v>
      </c>
      <c r="M2135" s="60">
        <v>45177</v>
      </c>
      <c r="N2135" s="58" t="s">
        <v>1668</v>
      </c>
      <c r="O2135" s="58">
        <v>3600</v>
      </c>
      <c r="P2135" s="58">
        <v>51</v>
      </c>
      <c r="Q2135" s="59" t="s">
        <v>1620</v>
      </c>
      <c r="R2135" s="58">
        <v>2023</v>
      </c>
      <c r="S2135" s="58">
        <v>9</v>
      </c>
    </row>
    <row r="2136" spans="1:19" x14ac:dyDescent="0.25">
      <c r="A2136" s="58">
        <v>2432</v>
      </c>
      <c r="B2136" s="58" t="s">
        <v>151</v>
      </c>
      <c r="C2136" s="58" t="s">
        <v>13</v>
      </c>
      <c r="D2136" s="60">
        <v>32981</v>
      </c>
      <c r="E2136" s="58">
        <v>36</v>
      </c>
      <c r="F2136" s="58" t="s">
        <v>14</v>
      </c>
      <c r="G2136" s="58" t="s">
        <v>21</v>
      </c>
      <c r="H2136" s="58">
        <v>4</v>
      </c>
      <c r="I2136" s="58" t="s">
        <v>1578</v>
      </c>
      <c r="J2136" s="58" t="s">
        <v>1594</v>
      </c>
      <c r="K2136" s="60">
        <v>45511</v>
      </c>
      <c r="L2136" s="58" t="s">
        <v>26</v>
      </c>
      <c r="M2136" s="60">
        <v>45559</v>
      </c>
      <c r="N2136" s="58" t="s">
        <v>1668</v>
      </c>
      <c r="O2136" s="58">
        <v>3800</v>
      </c>
      <c r="P2136" s="58">
        <v>48</v>
      </c>
      <c r="Q2136" s="59" t="s">
        <v>1620</v>
      </c>
      <c r="R2136" s="58">
        <v>2024</v>
      </c>
      <c r="S2136" s="58">
        <v>9</v>
      </c>
    </row>
    <row r="2137" spans="1:19" x14ac:dyDescent="0.25">
      <c r="A2137" s="58">
        <v>2539</v>
      </c>
      <c r="B2137" s="58" t="s">
        <v>300</v>
      </c>
      <c r="C2137" s="58" t="s">
        <v>13</v>
      </c>
      <c r="D2137" s="60">
        <v>32219</v>
      </c>
      <c r="E2137" s="58">
        <v>38</v>
      </c>
      <c r="F2137" s="58" t="s">
        <v>14</v>
      </c>
      <c r="G2137" s="58" t="s">
        <v>15</v>
      </c>
      <c r="H2137" s="58">
        <v>9</v>
      </c>
      <c r="I2137" s="58" t="s">
        <v>1585</v>
      </c>
      <c r="J2137" s="58" t="s">
        <v>1594</v>
      </c>
      <c r="K2137" s="60">
        <v>45138</v>
      </c>
      <c r="L2137" s="58" t="s">
        <v>26</v>
      </c>
      <c r="M2137" s="60">
        <v>45191</v>
      </c>
      <c r="N2137" s="58" t="s">
        <v>1668</v>
      </c>
      <c r="O2137" s="58">
        <v>2000</v>
      </c>
      <c r="P2137" s="58">
        <v>53</v>
      </c>
      <c r="Q2137" s="59" t="s">
        <v>1620</v>
      </c>
      <c r="R2137" s="58">
        <v>2023</v>
      </c>
      <c r="S2137" s="58">
        <v>9</v>
      </c>
    </row>
    <row r="2138" spans="1:19" x14ac:dyDescent="0.25">
      <c r="A2138" s="58">
        <v>3569</v>
      </c>
      <c r="B2138" s="58" t="s">
        <v>1336</v>
      </c>
      <c r="C2138" s="58" t="s">
        <v>13</v>
      </c>
      <c r="D2138" s="60">
        <v>33528</v>
      </c>
      <c r="E2138" s="58">
        <v>34</v>
      </c>
      <c r="F2138" s="58" t="s">
        <v>14</v>
      </c>
      <c r="G2138" s="58" t="s">
        <v>18</v>
      </c>
      <c r="H2138" s="58">
        <v>13</v>
      </c>
      <c r="I2138" s="58" t="s">
        <v>1577</v>
      </c>
      <c r="J2138" s="58" t="s">
        <v>1594</v>
      </c>
      <c r="K2138" s="60">
        <v>45145</v>
      </c>
      <c r="L2138" s="58" t="s">
        <v>26</v>
      </c>
      <c r="M2138" s="60">
        <v>45184</v>
      </c>
      <c r="N2138" s="58" t="s">
        <v>1668</v>
      </c>
      <c r="O2138" s="58">
        <v>3700</v>
      </c>
      <c r="P2138" s="58">
        <v>39</v>
      </c>
      <c r="Q2138" s="59" t="s">
        <v>1620</v>
      </c>
      <c r="R2138" s="58">
        <v>2023</v>
      </c>
      <c r="S2138" s="58">
        <v>9</v>
      </c>
    </row>
    <row r="2139" spans="1:19" x14ac:dyDescent="0.25">
      <c r="A2139" s="58">
        <v>3581</v>
      </c>
      <c r="B2139" s="58" t="s">
        <v>534</v>
      </c>
      <c r="C2139" s="58" t="s">
        <v>13</v>
      </c>
      <c r="D2139" s="60">
        <v>33813</v>
      </c>
      <c r="E2139" s="58">
        <v>34</v>
      </c>
      <c r="F2139" s="58" t="s">
        <v>14</v>
      </c>
      <c r="G2139" s="58" t="s">
        <v>19</v>
      </c>
      <c r="H2139" s="58">
        <v>11</v>
      </c>
      <c r="I2139" s="58" t="s">
        <v>1580</v>
      </c>
      <c r="J2139" s="58" t="s">
        <v>1594</v>
      </c>
      <c r="K2139" s="60">
        <v>45503</v>
      </c>
      <c r="L2139" s="58" t="s">
        <v>26</v>
      </c>
      <c r="M2139" s="60">
        <v>45554</v>
      </c>
      <c r="N2139" s="58" t="s">
        <v>1668</v>
      </c>
      <c r="O2139" s="58">
        <v>2400</v>
      </c>
      <c r="P2139" s="58">
        <v>51</v>
      </c>
      <c r="Q2139" s="59" t="s">
        <v>1620</v>
      </c>
      <c r="R2139" s="58">
        <v>2024</v>
      </c>
      <c r="S2139" s="58">
        <v>9</v>
      </c>
    </row>
    <row r="2140" spans="1:19" x14ac:dyDescent="0.25">
      <c r="A2140" s="58">
        <v>3620</v>
      </c>
      <c r="B2140" s="58" t="s">
        <v>538</v>
      </c>
      <c r="C2140" s="58" t="s">
        <v>13</v>
      </c>
      <c r="D2140" s="60">
        <v>32788</v>
      </c>
      <c r="E2140" s="58">
        <v>36</v>
      </c>
      <c r="F2140" s="58" t="s">
        <v>14</v>
      </c>
      <c r="G2140" s="58" t="s">
        <v>21</v>
      </c>
      <c r="H2140" s="58">
        <v>0</v>
      </c>
      <c r="I2140" s="58" t="s">
        <v>1583</v>
      </c>
      <c r="J2140" s="58" t="s">
        <v>1594</v>
      </c>
      <c r="K2140" s="60">
        <v>45132</v>
      </c>
      <c r="L2140" s="58" t="s">
        <v>26</v>
      </c>
      <c r="M2140" s="60">
        <v>45189</v>
      </c>
      <c r="N2140" s="58" t="s">
        <v>1668</v>
      </c>
      <c r="O2140" s="58">
        <v>2800</v>
      </c>
      <c r="P2140" s="58">
        <v>57</v>
      </c>
      <c r="Q2140" s="59" t="s">
        <v>1620</v>
      </c>
      <c r="R2140" s="58">
        <v>2023</v>
      </c>
      <c r="S2140" s="58">
        <v>9</v>
      </c>
    </row>
    <row r="2141" spans="1:19" x14ac:dyDescent="0.25">
      <c r="A2141" s="58">
        <v>3677</v>
      </c>
      <c r="B2141" s="58" t="s">
        <v>537</v>
      </c>
      <c r="C2141" s="58" t="s">
        <v>13</v>
      </c>
      <c r="D2141" s="60">
        <v>31825</v>
      </c>
      <c r="E2141" s="58">
        <v>39</v>
      </c>
      <c r="F2141" s="58" t="s">
        <v>14</v>
      </c>
      <c r="G2141" s="58" t="s">
        <v>15</v>
      </c>
      <c r="H2141" s="58">
        <v>17</v>
      </c>
      <c r="I2141" s="58" t="s">
        <v>1581</v>
      </c>
      <c r="J2141" s="58" t="s">
        <v>1594</v>
      </c>
      <c r="K2141" s="60">
        <v>45145</v>
      </c>
      <c r="L2141" s="58" t="s">
        <v>26</v>
      </c>
      <c r="M2141" s="60">
        <v>45199</v>
      </c>
      <c r="N2141" s="58" t="s">
        <v>1668</v>
      </c>
      <c r="O2141" s="58">
        <v>2200</v>
      </c>
      <c r="P2141" s="58">
        <v>54</v>
      </c>
      <c r="Q2141" s="59" t="s">
        <v>1620</v>
      </c>
      <c r="R2141" s="58">
        <v>2023</v>
      </c>
      <c r="S2141" s="58">
        <v>9</v>
      </c>
    </row>
    <row r="2142" spans="1:19" x14ac:dyDescent="0.25">
      <c r="A2142" s="58">
        <v>1373</v>
      </c>
      <c r="B2142" s="58" t="s">
        <v>1056</v>
      </c>
      <c r="C2142" s="58" t="s">
        <v>13</v>
      </c>
      <c r="D2142" s="60">
        <v>31474</v>
      </c>
      <c r="E2142" s="58">
        <v>40</v>
      </c>
      <c r="F2142" s="58" t="s">
        <v>14</v>
      </c>
      <c r="G2142" s="58" t="s">
        <v>19</v>
      </c>
      <c r="H2142" s="58">
        <v>10</v>
      </c>
      <c r="I2142" s="58" t="s">
        <v>1589</v>
      </c>
      <c r="J2142" s="58" t="s">
        <v>1594</v>
      </c>
      <c r="K2142" s="60">
        <v>45515</v>
      </c>
      <c r="L2142" s="58" t="s">
        <v>24</v>
      </c>
      <c r="M2142" s="60">
        <v>45556</v>
      </c>
      <c r="N2142" s="58" t="s">
        <v>1668</v>
      </c>
      <c r="O2142" s="58">
        <v>2200</v>
      </c>
      <c r="P2142" s="58">
        <v>41</v>
      </c>
      <c r="Q2142" s="59" t="s">
        <v>1620</v>
      </c>
      <c r="R2142" s="58">
        <v>2024</v>
      </c>
      <c r="S2142" s="58">
        <v>9</v>
      </c>
    </row>
    <row r="2143" spans="1:19" x14ac:dyDescent="0.25">
      <c r="A2143" s="58">
        <v>2745</v>
      </c>
      <c r="B2143" s="58" t="s">
        <v>123</v>
      </c>
      <c r="C2143" s="58" t="s">
        <v>13</v>
      </c>
      <c r="D2143" s="60">
        <v>33439</v>
      </c>
      <c r="E2143" s="58">
        <v>35</v>
      </c>
      <c r="F2143" s="58" t="s">
        <v>14</v>
      </c>
      <c r="G2143" s="58" t="s">
        <v>19</v>
      </c>
      <c r="H2143" s="58">
        <v>19</v>
      </c>
      <c r="I2143" s="58" t="s">
        <v>1583</v>
      </c>
      <c r="J2143" s="58" t="s">
        <v>1594</v>
      </c>
      <c r="K2143" s="60">
        <v>45128</v>
      </c>
      <c r="L2143" s="58" t="s">
        <v>24</v>
      </c>
      <c r="M2143" s="60">
        <v>45175</v>
      </c>
      <c r="N2143" s="58" t="s">
        <v>1668</v>
      </c>
      <c r="O2143" s="58">
        <v>3900</v>
      </c>
      <c r="P2143" s="58">
        <v>47</v>
      </c>
      <c r="Q2143" s="59" t="s">
        <v>1620</v>
      </c>
      <c r="R2143" s="58">
        <v>2023</v>
      </c>
      <c r="S2143" s="58">
        <v>9</v>
      </c>
    </row>
    <row r="2144" spans="1:19" x14ac:dyDescent="0.25">
      <c r="A2144" s="58">
        <v>2782</v>
      </c>
      <c r="B2144" s="58" t="s">
        <v>1091</v>
      </c>
      <c r="C2144" s="58" t="s">
        <v>13</v>
      </c>
      <c r="D2144" s="60">
        <v>32044</v>
      </c>
      <c r="E2144" s="58">
        <v>38</v>
      </c>
      <c r="F2144" s="58" t="s">
        <v>14</v>
      </c>
      <c r="G2144" s="58" t="s">
        <v>19</v>
      </c>
      <c r="H2144" s="58">
        <v>10</v>
      </c>
      <c r="I2144" s="58" t="s">
        <v>1583</v>
      </c>
      <c r="J2144" s="58" t="s">
        <v>1594</v>
      </c>
      <c r="K2144" s="60">
        <v>45505</v>
      </c>
      <c r="L2144" s="58" t="s">
        <v>24</v>
      </c>
      <c r="M2144" s="60">
        <v>45559</v>
      </c>
      <c r="N2144" s="58" t="s">
        <v>1668</v>
      </c>
      <c r="O2144" s="58">
        <v>2500</v>
      </c>
      <c r="P2144" s="58">
        <v>54</v>
      </c>
      <c r="Q2144" s="59" t="s">
        <v>1620</v>
      </c>
      <c r="R2144" s="58">
        <v>2024</v>
      </c>
      <c r="S2144" s="58">
        <v>9</v>
      </c>
    </row>
    <row r="2145" spans="1:19" x14ac:dyDescent="0.25">
      <c r="A2145" s="58">
        <v>2884</v>
      </c>
      <c r="B2145" s="58" t="s">
        <v>750</v>
      </c>
      <c r="C2145" s="58" t="s">
        <v>13</v>
      </c>
      <c r="D2145" s="60">
        <v>34699</v>
      </c>
      <c r="E2145" s="58">
        <v>31</v>
      </c>
      <c r="F2145" s="58" t="s">
        <v>14</v>
      </c>
      <c r="G2145" s="58" t="s">
        <v>18</v>
      </c>
      <c r="H2145" s="58">
        <v>20</v>
      </c>
      <c r="I2145" s="58" t="s">
        <v>1581</v>
      </c>
      <c r="J2145" s="58" t="s">
        <v>1594</v>
      </c>
      <c r="K2145" s="60">
        <v>45500</v>
      </c>
      <c r="L2145" s="58" t="s">
        <v>24</v>
      </c>
      <c r="M2145" s="60">
        <v>45537</v>
      </c>
      <c r="N2145" s="58" t="s">
        <v>1668</v>
      </c>
      <c r="O2145" s="58">
        <v>2600</v>
      </c>
      <c r="P2145" s="58">
        <v>37</v>
      </c>
      <c r="Q2145" s="59" t="s">
        <v>1620</v>
      </c>
      <c r="R2145" s="58">
        <v>2024</v>
      </c>
      <c r="S2145" s="58">
        <v>9</v>
      </c>
    </row>
    <row r="2146" spans="1:19" x14ac:dyDescent="0.25">
      <c r="A2146" s="58">
        <v>2900</v>
      </c>
      <c r="B2146" s="58" t="s">
        <v>1094</v>
      </c>
      <c r="C2146" s="58" t="s">
        <v>13</v>
      </c>
      <c r="D2146" s="60">
        <v>31362</v>
      </c>
      <c r="E2146" s="58">
        <v>40</v>
      </c>
      <c r="F2146" s="58" t="s">
        <v>14</v>
      </c>
      <c r="G2146" s="58" t="s">
        <v>21</v>
      </c>
      <c r="H2146" s="58">
        <v>1</v>
      </c>
      <c r="I2146" s="58" t="s">
        <v>1584</v>
      </c>
      <c r="J2146" s="58" t="s">
        <v>1594</v>
      </c>
      <c r="K2146" s="60">
        <v>45123</v>
      </c>
      <c r="L2146" s="58" t="s">
        <v>24</v>
      </c>
      <c r="M2146" s="60">
        <v>45181</v>
      </c>
      <c r="N2146" s="58" t="s">
        <v>1668</v>
      </c>
      <c r="O2146" s="58">
        <v>2900</v>
      </c>
      <c r="P2146" s="58">
        <v>58</v>
      </c>
      <c r="Q2146" s="59" t="s">
        <v>1620</v>
      </c>
      <c r="R2146" s="58">
        <v>2023</v>
      </c>
      <c r="S2146" s="58">
        <v>9</v>
      </c>
    </row>
    <row r="2147" spans="1:19" x14ac:dyDescent="0.25">
      <c r="A2147" s="58">
        <v>3153</v>
      </c>
      <c r="B2147" s="58" t="s">
        <v>392</v>
      </c>
      <c r="C2147" s="58" t="s">
        <v>13</v>
      </c>
      <c r="D2147" s="60">
        <v>31775</v>
      </c>
      <c r="E2147" s="58">
        <v>39</v>
      </c>
      <c r="F2147" s="58" t="s">
        <v>14</v>
      </c>
      <c r="G2147" s="58" t="s">
        <v>19</v>
      </c>
      <c r="H2147" s="58">
        <v>13</v>
      </c>
      <c r="I2147" s="58" t="s">
        <v>1578</v>
      </c>
      <c r="J2147" s="58" t="s">
        <v>1594</v>
      </c>
      <c r="K2147" s="60">
        <v>45514</v>
      </c>
      <c r="L2147" s="58" t="s">
        <v>24</v>
      </c>
      <c r="M2147" s="60">
        <v>45553</v>
      </c>
      <c r="N2147" s="58" t="s">
        <v>1668</v>
      </c>
      <c r="O2147" s="58">
        <v>3700</v>
      </c>
      <c r="P2147" s="58">
        <v>39</v>
      </c>
      <c r="Q2147" s="59" t="s">
        <v>1620</v>
      </c>
      <c r="R2147" s="58">
        <v>2024</v>
      </c>
      <c r="S2147" s="58">
        <v>9</v>
      </c>
    </row>
    <row r="2148" spans="1:19" x14ac:dyDescent="0.25">
      <c r="A2148" s="58">
        <v>3336</v>
      </c>
      <c r="B2148" s="58" t="s">
        <v>888</v>
      </c>
      <c r="C2148" s="58" t="s">
        <v>13</v>
      </c>
      <c r="D2148" s="60">
        <v>31204</v>
      </c>
      <c r="E2148" s="58">
        <v>41</v>
      </c>
      <c r="F2148" s="58" t="s">
        <v>14</v>
      </c>
      <c r="G2148" s="58" t="s">
        <v>19</v>
      </c>
      <c r="H2148" s="58">
        <v>0</v>
      </c>
      <c r="I2148" s="58" t="s">
        <v>1590</v>
      </c>
      <c r="J2148" s="58" t="s">
        <v>1594</v>
      </c>
      <c r="K2148" s="60">
        <v>45503</v>
      </c>
      <c r="L2148" s="58" t="s">
        <v>24</v>
      </c>
      <c r="M2148" s="60">
        <v>45545</v>
      </c>
      <c r="N2148" s="58" t="s">
        <v>1668</v>
      </c>
      <c r="O2148" s="58">
        <v>3800</v>
      </c>
      <c r="P2148" s="58">
        <v>42</v>
      </c>
      <c r="Q2148" s="59" t="s">
        <v>1620</v>
      </c>
      <c r="R2148" s="58">
        <v>2024</v>
      </c>
      <c r="S2148" s="58">
        <v>9</v>
      </c>
    </row>
    <row r="2149" spans="1:19" x14ac:dyDescent="0.25">
      <c r="A2149" s="58">
        <v>3435</v>
      </c>
      <c r="B2149" s="58" t="s">
        <v>1484</v>
      </c>
      <c r="C2149" s="58" t="s">
        <v>13</v>
      </c>
      <c r="D2149" s="60">
        <v>33238</v>
      </c>
      <c r="E2149" s="58">
        <v>35</v>
      </c>
      <c r="F2149" s="58" t="s">
        <v>14</v>
      </c>
      <c r="G2149" s="58" t="s">
        <v>18</v>
      </c>
      <c r="H2149" s="58">
        <v>17</v>
      </c>
      <c r="I2149" s="58" t="s">
        <v>1575</v>
      </c>
      <c r="J2149" s="58" t="s">
        <v>1594</v>
      </c>
      <c r="K2149" s="60">
        <v>45133</v>
      </c>
      <c r="L2149" s="58" t="s">
        <v>24</v>
      </c>
      <c r="M2149" s="60">
        <v>45193</v>
      </c>
      <c r="N2149" s="58" t="s">
        <v>1668</v>
      </c>
      <c r="O2149" s="58">
        <v>3300</v>
      </c>
      <c r="P2149" s="58">
        <v>60</v>
      </c>
      <c r="Q2149" s="59" t="s">
        <v>1620</v>
      </c>
      <c r="R2149" s="58">
        <v>2023</v>
      </c>
      <c r="S2149" s="58">
        <v>9</v>
      </c>
    </row>
    <row r="2150" spans="1:19" x14ac:dyDescent="0.25">
      <c r="A2150" s="58">
        <v>3601</v>
      </c>
      <c r="B2150" s="58" t="s">
        <v>968</v>
      </c>
      <c r="C2150" s="58" t="s">
        <v>13</v>
      </c>
      <c r="D2150" s="60">
        <v>31659</v>
      </c>
      <c r="E2150" s="58">
        <v>39</v>
      </c>
      <c r="F2150" s="58" t="s">
        <v>14</v>
      </c>
      <c r="G2150" s="58" t="s">
        <v>19</v>
      </c>
      <c r="H2150" s="58">
        <v>0</v>
      </c>
      <c r="I2150" s="58" t="s">
        <v>1587</v>
      </c>
      <c r="J2150" s="58" t="s">
        <v>1594</v>
      </c>
      <c r="K2150" s="60">
        <v>45490</v>
      </c>
      <c r="L2150" s="58" t="s">
        <v>24</v>
      </c>
      <c r="M2150" s="60">
        <v>45550</v>
      </c>
      <c r="N2150" s="58" t="s">
        <v>1668</v>
      </c>
      <c r="O2150" s="58">
        <v>3500</v>
      </c>
      <c r="P2150" s="58">
        <v>60</v>
      </c>
      <c r="Q2150" s="59" t="s">
        <v>1620</v>
      </c>
      <c r="R2150" s="58">
        <v>2024</v>
      </c>
      <c r="S2150" s="58">
        <v>9</v>
      </c>
    </row>
    <row r="2151" spans="1:19" x14ac:dyDescent="0.25">
      <c r="A2151" s="58">
        <v>3704</v>
      </c>
      <c r="B2151" s="58" t="s">
        <v>423</v>
      </c>
      <c r="C2151" s="58" t="s">
        <v>13</v>
      </c>
      <c r="D2151" s="60">
        <v>32193</v>
      </c>
      <c r="E2151" s="58">
        <v>38</v>
      </c>
      <c r="F2151" s="58" t="s">
        <v>14</v>
      </c>
      <c r="G2151" s="58" t="s">
        <v>18</v>
      </c>
      <c r="H2151" s="58">
        <v>11</v>
      </c>
      <c r="I2151" s="58" t="s">
        <v>1579</v>
      </c>
      <c r="J2151" s="58" t="s">
        <v>1594</v>
      </c>
      <c r="K2151" s="60">
        <v>45490</v>
      </c>
      <c r="L2151" s="58" t="s">
        <v>24</v>
      </c>
      <c r="M2151" s="60">
        <v>45537</v>
      </c>
      <c r="N2151" s="58" t="s">
        <v>1668</v>
      </c>
      <c r="O2151" s="58">
        <v>2600</v>
      </c>
      <c r="P2151" s="58">
        <v>47</v>
      </c>
      <c r="Q2151" s="59" t="s">
        <v>1620</v>
      </c>
      <c r="R2151" s="58">
        <v>2024</v>
      </c>
      <c r="S2151" s="58">
        <v>9</v>
      </c>
    </row>
    <row r="2152" spans="1:19" x14ac:dyDescent="0.25">
      <c r="A2152" s="58">
        <v>3837</v>
      </c>
      <c r="B2152" s="58" t="s">
        <v>1119</v>
      </c>
      <c r="C2152" s="58" t="s">
        <v>13</v>
      </c>
      <c r="D2152" s="60">
        <v>34162</v>
      </c>
      <c r="E2152" s="58">
        <v>33</v>
      </c>
      <c r="F2152" s="58" t="s">
        <v>14</v>
      </c>
      <c r="G2152" s="58" t="s">
        <v>21</v>
      </c>
      <c r="H2152" s="58">
        <v>8</v>
      </c>
      <c r="I2152" s="58" t="s">
        <v>1584</v>
      </c>
      <c r="J2152" s="58" t="s">
        <v>1594</v>
      </c>
      <c r="K2152" s="60">
        <v>45521</v>
      </c>
      <c r="L2152" s="58" t="s">
        <v>24</v>
      </c>
      <c r="M2152" s="60">
        <v>45552</v>
      </c>
      <c r="N2152" s="58" t="s">
        <v>1668</v>
      </c>
      <c r="O2152" s="58">
        <v>3000</v>
      </c>
      <c r="P2152" s="58">
        <v>31</v>
      </c>
      <c r="Q2152" s="59" t="s">
        <v>1620</v>
      </c>
      <c r="R2152" s="58">
        <v>2024</v>
      </c>
      <c r="S2152" s="58">
        <v>9</v>
      </c>
    </row>
    <row r="2153" spans="1:19" x14ac:dyDescent="0.25">
      <c r="A2153" s="58">
        <v>1172</v>
      </c>
      <c r="B2153" s="58" t="s">
        <v>1154</v>
      </c>
      <c r="C2153" s="58" t="s">
        <v>13</v>
      </c>
      <c r="D2153" s="60">
        <v>37828</v>
      </c>
      <c r="E2153" s="58">
        <v>23</v>
      </c>
      <c r="F2153" s="58" t="s">
        <v>1591</v>
      </c>
      <c r="G2153" s="58" t="s">
        <v>18</v>
      </c>
      <c r="H2153" s="58">
        <v>2</v>
      </c>
      <c r="I2153" s="58" t="s">
        <v>1584</v>
      </c>
      <c r="J2153" s="58" t="s">
        <v>1594</v>
      </c>
      <c r="K2153" s="60">
        <v>45479</v>
      </c>
      <c r="L2153" s="58" t="s">
        <v>24</v>
      </c>
      <c r="M2153" s="60">
        <v>45538</v>
      </c>
      <c r="N2153" s="58" t="s">
        <v>1668</v>
      </c>
      <c r="O2153" s="58">
        <v>2200</v>
      </c>
      <c r="P2153" s="58">
        <v>59</v>
      </c>
      <c r="Q2153" s="59" t="s">
        <v>1620</v>
      </c>
      <c r="R2153" s="58">
        <v>2024</v>
      </c>
      <c r="S2153" s="58">
        <v>9</v>
      </c>
    </row>
    <row r="2154" spans="1:19" x14ac:dyDescent="0.25">
      <c r="A2154" s="58">
        <v>1563</v>
      </c>
      <c r="B2154" s="58" t="s">
        <v>128</v>
      </c>
      <c r="C2154" s="58" t="s">
        <v>13</v>
      </c>
      <c r="D2154" s="60">
        <v>37951</v>
      </c>
      <c r="E2154" s="58">
        <v>22</v>
      </c>
      <c r="F2154" s="58" t="s">
        <v>1591</v>
      </c>
      <c r="G2154" s="58" t="s">
        <v>18</v>
      </c>
      <c r="H2154" s="58">
        <v>17</v>
      </c>
      <c r="I2154" s="58" t="s">
        <v>1588</v>
      </c>
      <c r="J2154" s="58" t="s">
        <v>1594</v>
      </c>
      <c r="K2154" s="60">
        <v>45127</v>
      </c>
      <c r="L2154" s="58" t="s">
        <v>24</v>
      </c>
      <c r="M2154" s="60">
        <v>45184</v>
      </c>
      <c r="N2154" s="58" t="s">
        <v>1668</v>
      </c>
      <c r="O2154" s="58">
        <v>2300</v>
      </c>
      <c r="P2154" s="58">
        <v>57</v>
      </c>
      <c r="Q2154" s="59" t="s">
        <v>1620</v>
      </c>
      <c r="R2154" s="58">
        <v>2023</v>
      </c>
      <c r="S2154" s="58">
        <v>9</v>
      </c>
    </row>
    <row r="2155" spans="1:19" x14ac:dyDescent="0.25">
      <c r="A2155" s="58">
        <v>2623</v>
      </c>
      <c r="B2155" s="58" t="s">
        <v>1010</v>
      </c>
      <c r="C2155" s="58" t="s">
        <v>13</v>
      </c>
      <c r="D2155" s="60">
        <v>38292</v>
      </c>
      <c r="E2155" s="58">
        <v>21</v>
      </c>
      <c r="F2155" s="58" t="s">
        <v>1591</v>
      </c>
      <c r="G2155" s="58" t="s">
        <v>15</v>
      </c>
      <c r="H2155" s="58">
        <v>8</v>
      </c>
      <c r="I2155" s="58" t="s">
        <v>1588</v>
      </c>
      <c r="J2155" s="58" t="s">
        <v>1594</v>
      </c>
      <c r="K2155" s="60">
        <v>45146</v>
      </c>
      <c r="L2155" s="58" t="s">
        <v>24</v>
      </c>
      <c r="M2155" s="60">
        <v>45195</v>
      </c>
      <c r="N2155" s="58" t="s">
        <v>1668</v>
      </c>
      <c r="O2155" s="58">
        <v>2500</v>
      </c>
      <c r="P2155" s="58">
        <v>49</v>
      </c>
      <c r="Q2155" s="59" t="s">
        <v>1620</v>
      </c>
      <c r="R2155" s="58">
        <v>2023</v>
      </c>
      <c r="S2155" s="58">
        <v>9</v>
      </c>
    </row>
    <row r="2156" spans="1:19" x14ac:dyDescent="0.25">
      <c r="A2156" s="58">
        <v>2648</v>
      </c>
      <c r="B2156" s="58" t="s">
        <v>720</v>
      </c>
      <c r="C2156" s="58" t="s">
        <v>13</v>
      </c>
      <c r="D2156" s="60">
        <v>38030</v>
      </c>
      <c r="E2156" s="58">
        <v>22</v>
      </c>
      <c r="F2156" s="58" t="s">
        <v>1591</v>
      </c>
      <c r="G2156" s="58" t="s">
        <v>15</v>
      </c>
      <c r="H2156" s="58">
        <v>5</v>
      </c>
      <c r="I2156" s="58" t="s">
        <v>1584</v>
      </c>
      <c r="J2156" s="58" t="s">
        <v>1594</v>
      </c>
      <c r="K2156" s="60">
        <v>45523</v>
      </c>
      <c r="L2156" s="58" t="s">
        <v>24</v>
      </c>
      <c r="M2156" s="60">
        <v>45563</v>
      </c>
      <c r="N2156" s="58" t="s">
        <v>1668</v>
      </c>
      <c r="O2156" s="58">
        <v>3700</v>
      </c>
      <c r="P2156" s="58">
        <v>40</v>
      </c>
      <c r="Q2156" s="59" t="s">
        <v>1620</v>
      </c>
      <c r="R2156" s="58">
        <v>2024</v>
      </c>
      <c r="S2156" s="58">
        <v>9</v>
      </c>
    </row>
    <row r="2157" spans="1:19" x14ac:dyDescent="0.25">
      <c r="A2157" s="58">
        <v>2771</v>
      </c>
      <c r="B2157" s="58" t="s">
        <v>256</v>
      </c>
      <c r="C2157" s="58" t="s">
        <v>13</v>
      </c>
      <c r="D2157" s="60">
        <v>35703</v>
      </c>
      <c r="E2157" s="58">
        <v>28</v>
      </c>
      <c r="F2157" s="58" t="s">
        <v>1591</v>
      </c>
      <c r="G2157" s="58" t="s">
        <v>21</v>
      </c>
      <c r="H2157" s="58">
        <v>1</v>
      </c>
      <c r="I2157" s="58" t="s">
        <v>1584</v>
      </c>
      <c r="J2157" s="58" t="s">
        <v>1594</v>
      </c>
      <c r="K2157" s="60">
        <v>45500</v>
      </c>
      <c r="L2157" s="58" t="s">
        <v>24</v>
      </c>
      <c r="M2157" s="60">
        <v>45551</v>
      </c>
      <c r="N2157" s="58" t="s">
        <v>1668</v>
      </c>
      <c r="O2157" s="58">
        <v>2500</v>
      </c>
      <c r="P2157" s="58">
        <v>51</v>
      </c>
      <c r="Q2157" s="59" t="s">
        <v>1620</v>
      </c>
      <c r="R2157" s="58">
        <v>2024</v>
      </c>
      <c r="S2157" s="58">
        <v>9</v>
      </c>
    </row>
    <row r="2158" spans="1:19" x14ac:dyDescent="0.25">
      <c r="A2158" s="58">
        <v>3178</v>
      </c>
      <c r="B2158" s="58" t="s">
        <v>393</v>
      </c>
      <c r="C2158" s="58" t="s">
        <v>13</v>
      </c>
      <c r="D2158" s="60">
        <v>36581</v>
      </c>
      <c r="E2158" s="58">
        <v>26</v>
      </c>
      <c r="F2158" s="58" t="s">
        <v>1591</v>
      </c>
      <c r="G2158" s="58" t="s">
        <v>21</v>
      </c>
      <c r="H2158" s="58">
        <v>15</v>
      </c>
      <c r="I2158" s="58" t="s">
        <v>1584</v>
      </c>
      <c r="J2158" s="58" t="s">
        <v>1594</v>
      </c>
      <c r="K2158" s="60">
        <v>45513</v>
      </c>
      <c r="L2158" s="58" t="s">
        <v>24</v>
      </c>
      <c r="M2158" s="60">
        <v>45564</v>
      </c>
      <c r="N2158" s="58" t="s">
        <v>1668</v>
      </c>
      <c r="O2158" s="58">
        <v>3700</v>
      </c>
      <c r="P2158" s="58">
        <v>51</v>
      </c>
      <c r="Q2158" s="59" t="s">
        <v>1620</v>
      </c>
      <c r="R2158" s="58">
        <v>2024</v>
      </c>
      <c r="S2158" s="58">
        <v>9</v>
      </c>
    </row>
    <row r="2159" spans="1:19" x14ac:dyDescent="0.25">
      <c r="A2159" s="58">
        <v>3182</v>
      </c>
      <c r="B2159" s="58" t="s">
        <v>743</v>
      </c>
      <c r="C2159" s="58" t="s">
        <v>13</v>
      </c>
      <c r="D2159" s="60">
        <v>37533</v>
      </c>
      <c r="E2159" s="58">
        <v>23</v>
      </c>
      <c r="F2159" s="58" t="s">
        <v>1591</v>
      </c>
      <c r="G2159" s="58" t="s">
        <v>15</v>
      </c>
      <c r="H2159" s="58">
        <v>15</v>
      </c>
      <c r="I2159" s="58" t="s">
        <v>1576</v>
      </c>
      <c r="J2159" s="58" t="s">
        <v>1594</v>
      </c>
      <c r="K2159" s="60">
        <v>45133</v>
      </c>
      <c r="L2159" s="58" t="s">
        <v>24</v>
      </c>
      <c r="M2159" s="60">
        <v>45177</v>
      </c>
      <c r="N2159" s="58" t="s">
        <v>1668</v>
      </c>
      <c r="O2159" s="58">
        <v>3900</v>
      </c>
      <c r="P2159" s="58">
        <v>44</v>
      </c>
      <c r="Q2159" s="59" t="s">
        <v>1620</v>
      </c>
      <c r="R2159" s="58">
        <v>2023</v>
      </c>
      <c r="S2159" s="58">
        <v>9</v>
      </c>
    </row>
    <row r="2160" spans="1:19" x14ac:dyDescent="0.25">
      <c r="A2160" s="58">
        <v>3530</v>
      </c>
      <c r="B2160" s="58" t="s">
        <v>656</v>
      </c>
      <c r="C2160" s="58" t="s">
        <v>13</v>
      </c>
      <c r="D2160" s="60">
        <v>37491</v>
      </c>
      <c r="E2160" s="58">
        <v>23</v>
      </c>
      <c r="F2160" s="58" t="s">
        <v>1591</v>
      </c>
      <c r="G2160" s="58" t="s">
        <v>19</v>
      </c>
      <c r="H2160" s="58">
        <v>18</v>
      </c>
      <c r="I2160" s="58" t="s">
        <v>1583</v>
      </c>
      <c r="J2160" s="58" t="s">
        <v>1594</v>
      </c>
      <c r="K2160" s="60">
        <v>45513</v>
      </c>
      <c r="L2160" s="58" t="s">
        <v>24</v>
      </c>
      <c r="M2160" s="60">
        <v>45562</v>
      </c>
      <c r="N2160" s="58" t="s">
        <v>1668</v>
      </c>
      <c r="O2160" s="58">
        <v>2800</v>
      </c>
      <c r="P2160" s="58">
        <v>49</v>
      </c>
      <c r="Q2160" s="59" t="s">
        <v>1620</v>
      </c>
      <c r="R2160" s="58">
        <v>2024</v>
      </c>
      <c r="S2160" s="58">
        <v>9</v>
      </c>
    </row>
    <row r="2161" spans="1:19" x14ac:dyDescent="0.25">
      <c r="A2161" s="58">
        <v>1323</v>
      </c>
      <c r="B2161" s="58" t="s">
        <v>1055</v>
      </c>
      <c r="C2161" s="58" t="s">
        <v>13</v>
      </c>
      <c r="D2161" s="60">
        <v>30404</v>
      </c>
      <c r="E2161" s="58">
        <v>43</v>
      </c>
      <c r="F2161" s="58" t="s">
        <v>31</v>
      </c>
      <c r="G2161" s="58" t="s">
        <v>21</v>
      </c>
      <c r="H2161" s="58">
        <v>7</v>
      </c>
      <c r="I2161" s="58" t="s">
        <v>1589</v>
      </c>
      <c r="J2161" s="58" t="s">
        <v>1594</v>
      </c>
      <c r="K2161" s="60">
        <v>45511</v>
      </c>
      <c r="L2161" s="58" t="s">
        <v>24</v>
      </c>
      <c r="M2161" s="60">
        <v>45558</v>
      </c>
      <c r="N2161" s="58" t="s">
        <v>1668</v>
      </c>
      <c r="O2161" s="58">
        <v>2300</v>
      </c>
      <c r="P2161" s="58">
        <v>47</v>
      </c>
      <c r="Q2161" s="59" t="s">
        <v>1620</v>
      </c>
      <c r="R2161" s="58">
        <v>2024</v>
      </c>
      <c r="S2161" s="58">
        <v>9</v>
      </c>
    </row>
    <row r="2162" spans="1:19" x14ac:dyDescent="0.25">
      <c r="A2162" s="58">
        <v>1399</v>
      </c>
      <c r="B2162" s="58" t="s">
        <v>884</v>
      </c>
      <c r="C2162" s="58" t="s">
        <v>13</v>
      </c>
      <c r="D2162" s="60">
        <v>27762</v>
      </c>
      <c r="E2162" s="58">
        <v>50</v>
      </c>
      <c r="F2162" s="58" t="s">
        <v>31</v>
      </c>
      <c r="G2162" s="58" t="s">
        <v>15</v>
      </c>
      <c r="H2162" s="58">
        <v>17</v>
      </c>
      <c r="I2162" s="58" t="s">
        <v>1590</v>
      </c>
      <c r="J2162" s="58" t="s">
        <v>1594</v>
      </c>
      <c r="K2162" s="60">
        <v>45133</v>
      </c>
      <c r="L2162" s="58" t="s">
        <v>24</v>
      </c>
      <c r="M2162" s="60">
        <v>45174</v>
      </c>
      <c r="N2162" s="58" t="s">
        <v>1668</v>
      </c>
      <c r="O2162" s="58">
        <v>3600</v>
      </c>
      <c r="P2162" s="58">
        <v>41</v>
      </c>
      <c r="Q2162" s="59" t="s">
        <v>1620</v>
      </c>
      <c r="R2162" s="58">
        <v>2023</v>
      </c>
      <c r="S2162" s="58">
        <v>9</v>
      </c>
    </row>
    <row r="2163" spans="1:19" x14ac:dyDescent="0.25">
      <c r="A2163" s="58">
        <v>1462</v>
      </c>
      <c r="B2163" s="58" t="s">
        <v>1061</v>
      </c>
      <c r="C2163" s="58" t="s">
        <v>13</v>
      </c>
      <c r="D2163" s="60">
        <v>28468</v>
      </c>
      <c r="E2163" s="58">
        <v>48</v>
      </c>
      <c r="F2163" s="58" t="s">
        <v>31</v>
      </c>
      <c r="G2163" s="58" t="s">
        <v>18</v>
      </c>
      <c r="H2163" s="58">
        <v>9</v>
      </c>
      <c r="I2163" s="58" t="s">
        <v>1580</v>
      </c>
      <c r="J2163" s="58" t="s">
        <v>1594</v>
      </c>
      <c r="K2163" s="60">
        <v>45511</v>
      </c>
      <c r="L2163" s="58" t="s">
        <v>24</v>
      </c>
      <c r="M2163" s="60">
        <v>45555</v>
      </c>
      <c r="N2163" s="58" t="s">
        <v>1668</v>
      </c>
      <c r="O2163" s="58">
        <v>2300</v>
      </c>
      <c r="P2163" s="58">
        <v>44</v>
      </c>
      <c r="Q2163" s="59" t="s">
        <v>1620</v>
      </c>
      <c r="R2163" s="58">
        <v>2024</v>
      </c>
      <c r="S2163" s="58">
        <v>9</v>
      </c>
    </row>
    <row r="2164" spans="1:19" x14ac:dyDescent="0.25">
      <c r="A2164" s="58">
        <v>1779</v>
      </c>
      <c r="B2164" s="58" t="s">
        <v>1071</v>
      </c>
      <c r="C2164" s="58" t="s">
        <v>13</v>
      </c>
      <c r="D2164" s="60">
        <v>27972</v>
      </c>
      <c r="E2164" s="58">
        <v>50</v>
      </c>
      <c r="F2164" s="58" t="s">
        <v>31</v>
      </c>
      <c r="G2164" s="58" t="s">
        <v>19</v>
      </c>
      <c r="H2164" s="58">
        <v>18</v>
      </c>
      <c r="I2164" s="58" t="s">
        <v>1576</v>
      </c>
      <c r="J2164" s="58" t="s">
        <v>1594</v>
      </c>
      <c r="K2164" s="60">
        <v>45147</v>
      </c>
      <c r="L2164" s="58" t="s">
        <v>24</v>
      </c>
      <c r="M2164" s="60">
        <v>45179</v>
      </c>
      <c r="N2164" s="58" t="s">
        <v>1668</v>
      </c>
      <c r="O2164" s="58">
        <v>2700</v>
      </c>
      <c r="P2164" s="58">
        <v>32</v>
      </c>
      <c r="Q2164" s="59" t="s">
        <v>1620</v>
      </c>
      <c r="R2164" s="58">
        <v>2023</v>
      </c>
      <c r="S2164" s="58">
        <v>9</v>
      </c>
    </row>
    <row r="2165" spans="1:19" x14ac:dyDescent="0.25">
      <c r="A2165" s="58">
        <v>2291</v>
      </c>
      <c r="B2165" s="58" t="s">
        <v>937</v>
      </c>
      <c r="C2165" s="58" t="s">
        <v>13</v>
      </c>
      <c r="D2165" s="60">
        <v>30069</v>
      </c>
      <c r="E2165" s="58">
        <v>44</v>
      </c>
      <c r="F2165" s="58" t="s">
        <v>31</v>
      </c>
      <c r="G2165" s="58" t="s">
        <v>21</v>
      </c>
      <c r="H2165" s="58">
        <v>4</v>
      </c>
      <c r="I2165" s="58" t="s">
        <v>1582</v>
      </c>
      <c r="J2165" s="58" t="s">
        <v>1594</v>
      </c>
      <c r="K2165" s="60">
        <v>45117</v>
      </c>
      <c r="L2165" s="58" t="s">
        <v>24</v>
      </c>
      <c r="M2165" s="60">
        <v>45173</v>
      </c>
      <c r="N2165" s="58" t="s">
        <v>1668</v>
      </c>
      <c r="O2165" s="58">
        <v>3800</v>
      </c>
      <c r="P2165" s="58">
        <v>56</v>
      </c>
      <c r="Q2165" s="59" t="s">
        <v>1620</v>
      </c>
      <c r="R2165" s="58">
        <v>2023</v>
      </c>
      <c r="S2165" s="58">
        <v>9</v>
      </c>
    </row>
    <row r="2166" spans="1:19" x14ac:dyDescent="0.25">
      <c r="A2166" s="58">
        <v>2492</v>
      </c>
      <c r="B2166" s="58" t="s">
        <v>1203</v>
      </c>
      <c r="C2166" s="58" t="s">
        <v>13</v>
      </c>
      <c r="D2166" s="60">
        <v>29246</v>
      </c>
      <c r="E2166" s="58">
        <v>46</v>
      </c>
      <c r="F2166" s="58" t="s">
        <v>31</v>
      </c>
      <c r="G2166" s="58" t="s">
        <v>19</v>
      </c>
      <c r="H2166" s="58">
        <v>17</v>
      </c>
      <c r="I2166" s="58" t="s">
        <v>1587</v>
      </c>
      <c r="J2166" s="58" t="s">
        <v>1594</v>
      </c>
      <c r="K2166" s="60">
        <v>45139</v>
      </c>
      <c r="L2166" s="58" t="s">
        <v>24</v>
      </c>
      <c r="M2166" s="60">
        <v>45177</v>
      </c>
      <c r="N2166" s="58" t="s">
        <v>1668</v>
      </c>
      <c r="O2166" s="58">
        <v>2300</v>
      </c>
      <c r="P2166" s="58">
        <v>38</v>
      </c>
      <c r="Q2166" s="59" t="s">
        <v>1620</v>
      </c>
      <c r="R2166" s="58">
        <v>2023</v>
      </c>
      <c r="S2166" s="58">
        <v>9</v>
      </c>
    </row>
    <row r="2167" spans="1:19" x14ac:dyDescent="0.25">
      <c r="A2167" s="58">
        <v>2565</v>
      </c>
      <c r="B2167" s="58" t="s">
        <v>297</v>
      </c>
      <c r="C2167" s="58" t="s">
        <v>13</v>
      </c>
      <c r="D2167" s="60">
        <v>27739</v>
      </c>
      <c r="E2167" s="58">
        <v>50</v>
      </c>
      <c r="F2167" s="58" t="s">
        <v>31</v>
      </c>
      <c r="G2167" s="58" t="s">
        <v>19</v>
      </c>
      <c r="H2167" s="58">
        <v>16</v>
      </c>
      <c r="I2167" s="58" t="s">
        <v>1581</v>
      </c>
      <c r="J2167" s="58" t="s">
        <v>1594</v>
      </c>
      <c r="K2167" s="60">
        <v>45481</v>
      </c>
      <c r="L2167" s="58" t="s">
        <v>24</v>
      </c>
      <c r="M2167" s="60">
        <v>45541</v>
      </c>
      <c r="N2167" s="58" t="s">
        <v>1668</v>
      </c>
      <c r="O2167" s="58">
        <v>3300</v>
      </c>
      <c r="P2167" s="58">
        <v>60</v>
      </c>
      <c r="Q2167" s="59" t="s">
        <v>1620</v>
      </c>
      <c r="R2167" s="58">
        <v>2024</v>
      </c>
      <c r="S2167" s="58">
        <v>9</v>
      </c>
    </row>
    <row r="2168" spans="1:19" x14ac:dyDescent="0.25">
      <c r="A2168" s="58">
        <v>2727</v>
      </c>
      <c r="B2168" s="58" t="s">
        <v>130</v>
      </c>
      <c r="C2168" s="58" t="s">
        <v>13</v>
      </c>
      <c r="D2168" s="60">
        <v>27551</v>
      </c>
      <c r="E2168" s="58">
        <v>51</v>
      </c>
      <c r="F2168" s="58" t="s">
        <v>31</v>
      </c>
      <c r="G2168" s="58" t="s">
        <v>18</v>
      </c>
      <c r="H2168" s="58">
        <v>8</v>
      </c>
      <c r="I2168" s="58" t="s">
        <v>1589</v>
      </c>
      <c r="J2168" s="58" t="s">
        <v>1594</v>
      </c>
      <c r="K2168" s="60">
        <v>45503</v>
      </c>
      <c r="L2168" s="58" t="s">
        <v>24</v>
      </c>
      <c r="M2168" s="60">
        <v>45560</v>
      </c>
      <c r="N2168" s="58" t="s">
        <v>1668</v>
      </c>
      <c r="O2168" s="58">
        <v>3200</v>
      </c>
      <c r="P2168" s="58">
        <v>57</v>
      </c>
      <c r="Q2168" s="59" t="s">
        <v>1620</v>
      </c>
      <c r="R2168" s="58">
        <v>2024</v>
      </c>
      <c r="S2168" s="58">
        <v>9</v>
      </c>
    </row>
    <row r="2169" spans="1:19" x14ac:dyDescent="0.25">
      <c r="A2169" s="58">
        <v>2764</v>
      </c>
      <c r="B2169" s="58" t="s">
        <v>1475</v>
      </c>
      <c r="C2169" s="58" t="s">
        <v>13</v>
      </c>
      <c r="D2169" s="60">
        <v>30181</v>
      </c>
      <c r="E2169" s="58">
        <v>44</v>
      </c>
      <c r="F2169" s="58" t="s">
        <v>31</v>
      </c>
      <c r="G2169" s="58" t="s">
        <v>18</v>
      </c>
      <c r="H2169" s="58">
        <v>7</v>
      </c>
      <c r="I2169" s="58" t="s">
        <v>1581</v>
      </c>
      <c r="J2169" s="58" t="s">
        <v>1594</v>
      </c>
      <c r="K2169" s="60">
        <v>45145</v>
      </c>
      <c r="L2169" s="58" t="s">
        <v>24</v>
      </c>
      <c r="M2169" s="60">
        <v>45190</v>
      </c>
      <c r="N2169" s="58" t="s">
        <v>1668</v>
      </c>
      <c r="O2169" s="58">
        <v>2300</v>
      </c>
      <c r="P2169" s="58">
        <v>45</v>
      </c>
      <c r="Q2169" s="59" t="s">
        <v>1620</v>
      </c>
      <c r="R2169" s="58">
        <v>2023</v>
      </c>
      <c r="S2169" s="58">
        <v>9</v>
      </c>
    </row>
    <row r="2170" spans="1:19" x14ac:dyDescent="0.25">
      <c r="A2170" s="58">
        <v>2854</v>
      </c>
      <c r="B2170" s="58" t="s">
        <v>729</v>
      </c>
      <c r="C2170" s="58" t="s">
        <v>13</v>
      </c>
      <c r="D2170" s="60">
        <v>29074</v>
      </c>
      <c r="E2170" s="58">
        <v>47</v>
      </c>
      <c r="F2170" s="58" t="s">
        <v>31</v>
      </c>
      <c r="G2170" s="58" t="s">
        <v>18</v>
      </c>
      <c r="H2170" s="58">
        <v>0</v>
      </c>
      <c r="I2170" s="58" t="s">
        <v>1587</v>
      </c>
      <c r="J2170" s="58" t="s">
        <v>1594</v>
      </c>
      <c r="K2170" s="60">
        <v>45503</v>
      </c>
      <c r="L2170" s="58" t="s">
        <v>24</v>
      </c>
      <c r="M2170" s="60">
        <v>45543</v>
      </c>
      <c r="N2170" s="58" t="s">
        <v>1668</v>
      </c>
      <c r="O2170" s="58">
        <v>3500</v>
      </c>
      <c r="P2170" s="58">
        <v>40</v>
      </c>
      <c r="Q2170" s="59" t="s">
        <v>1620</v>
      </c>
      <c r="R2170" s="58">
        <v>2024</v>
      </c>
      <c r="S2170" s="58">
        <v>9</v>
      </c>
    </row>
    <row r="2171" spans="1:19" x14ac:dyDescent="0.25">
      <c r="A2171" s="58">
        <v>3263</v>
      </c>
      <c r="B2171" s="58" t="s">
        <v>604</v>
      </c>
      <c r="C2171" s="58" t="s">
        <v>13</v>
      </c>
      <c r="D2171" s="60">
        <v>28644</v>
      </c>
      <c r="E2171" s="58">
        <v>48</v>
      </c>
      <c r="F2171" s="58" t="s">
        <v>31</v>
      </c>
      <c r="G2171" s="58" t="s">
        <v>19</v>
      </c>
      <c r="H2171" s="58">
        <v>6</v>
      </c>
      <c r="I2171" s="58" t="s">
        <v>1580</v>
      </c>
      <c r="J2171" s="58" t="s">
        <v>1594</v>
      </c>
      <c r="K2171" s="60">
        <v>45513</v>
      </c>
      <c r="L2171" s="58" t="s">
        <v>24</v>
      </c>
      <c r="M2171" s="60">
        <v>45543</v>
      </c>
      <c r="N2171" s="58" t="s">
        <v>1668</v>
      </c>
      <c r="O2171" s="58">
        <v>2000</v>
      </c>
      <c r="P2171" s="58">
        <v>30</v>
      </c>
      <c r="Q2171" s="59" t="s">
        <v>1620</v>
      </c>
      <c r="R2171" s="58">
        <v>2024</v>
      </c>
      <c r="S2171" s="58">
        <v>9</v>
      </c>
    </row>
    <row r="2172" spans="1:19" x14ac:dyDescent="0.25">
      <c r="A2172" s="58">
        <v>3628</v>
      </c>
      <c r="B2172" s="58" t="s">
        <v>734</v>
      </c>
      <c r="C2172" s="58" t="s">
        <v>13</v>
      </c>
      <c r="D2172" s="60">
        <v>30444</v>
      </c>
      <c r="E2172" s="58">
        <v>43</v>
      </c>
      <c r="F2172" s="58" t="s">
        <v>31</v>
      </c>
      <c r="G2172" s="58" t="s">
        <v>15</v>
      </c>
      <c r="H2172" s="58">
        <v>15</v>
      </c>
      <c r="I2172" s="58" t="s">
        <v>1589</v>
      </c>
      <c r="J2172" s="58" t="s">
        <v>1594</v>
      </c>
      <c r="K2172" s="60">
        <v>45500</v>
      </c>
      <c r="L2172" s="58" t="s">
        <v>24</v>
      </c>
      <c r="M2172" s="60">
        <v>45551</v>
      </c>
      <c r="N2172" s="58" t="s">
        <v>1668</v>
      </c>
      <c r="O2172" s="58">
        <v>2400</v>
      </c>
      <c r="P2172" s="58">
        <v>51</v>
      </c>
      <c r="Q2172" s="59" t="s">
        <v>1620</v>
      </c>
      <c r="R2172" s="58">
        <v>2024</v>
      </c>
      <c r="S2172" s="58">
        <v>9</v>
      </c>
    </row>
    <row r="2173" spans="1:19" x14ac:dyDescent="0.25">
      <c r="A2173" s="58">
        <v>1077</v>
      </c>
      <c r="B2173" s="58" t="s">
        <v>149</v>
      </c>
      <c r="C2173" s="58" t="s">
        <v>28</v>
      </c>
      <c r="D2173" s="60">
        <v>31447</v>
      </c>
      <c r="E2173" s="58">
        <v>40</v>
      </c>
      <c r="F2173" s="58" t="s">
        <v>14</v>
      </c>
      <c r="G2173" s="58" t="s">
        <v>15</v>
      </c>
      <c r="H2173" s="58">
        <v>18</v>
      </c>
      <c r="I2173" s="58" t="s">
        <v>1579</v>
      </c>
      <c r="J2173" s="58" t="s">
        <v>1594</v>
      </c>
      <c r="K2173" s="60">
        <v>45148</v>
      </c>
      <c r="L2173" s="58" t="s">
        <v>24</v>
      </c>
      <c r="M2173" s="60">
        <v>45184</v>
      </c>
      <c r="N2173" s="58" t="s">
        <v>1668</v>
      </c>
      <c r="O2173" s="58">
        <v>3700</v>
      </c>
      <c r="P2173" s="58">
        <v>36</v>
      </c>
      <c r="Q2173" s="59" t="s">
        <v>1620</v>
      </c>
      <c r="R2173" s="58">
        <v>2023</v>
      </c>
      <c r="S2173" s="58">
        <v>9</v>
      </c>
    </row>
    <row r="2174" spans="1:19" x14ac:dyDescent="0.25">
      <c r="A2174" s="58">
        <v>1472</v>
      </c>
      <c r="B2174" s="58" t="s">
        <v>887</v>
      </c>
      <c r="C2174" s="58" t="s">
        <v>28</v>
      </c>
      <c r="D2174" s="60">
        <v>31106</v>
      </c>
      <c r="E2174" s="58">
        <v>41</v>
      </c>
      <c r="F2174" s="58" t="s">
        <v>14</v>
      </c>
      <c r="G2174" s="58" t="s">
        <v>15</v>
      </c>
      <c r="H2174" s="58">
        <v>20</v>
      </c>
      <c r="I2174" s="58" t="s">
        <v>1587</v>
      </c>
      <c r="J2174" s="58" t="s">
        <v>1594</v>
      </c>
      <c r="K2174" s="60">
        <v>45511</v>
      </c>
      <c r="L2174" s="58" t="s">
        <v>24</v>
      </c>
      <c r="M2174" s="60">
        <v>45547</v>
      </c>
      <c r="N2174" s="58" t="s">
        <v>1668</v>
      </c>
      <c r="O2174" s="58">
        <v>2700</v>
      </c>
      <c r="P2174" s="58">
        <v>36</v>
      </c>
      <c r="Q2174" s="59" t="s">
        <v>1620</v>
      </c>
      <c r="R2174" s="58">
        <v>2024</v>
      </c>
      <c r="S2174" s="58">
        <v>9</v>
      </c>
    </row>
    <row r="2175" spans="1:19" x14ac:dyDescent="0.25">
      <c r="A2175" s="58">
        <v>1593</v>
      </c>
      <c r="B2175" s="58" t="s">
        <v>1461</v>
      </c>
      <c r="C2175" s="58" t="s">
        <v>28</v>
      </c>
      <c r="D2175" s="60">
        <v>33516</v>
      </c>
      <c r="E2175" s="58">
        <v>34</v>
      </c>
      <c r="F2175" s="58" t="s">
        <v>14</v>
      </c>
      <c r="G2175" s="58" t="s">
        <v>18</v>
      </c>
      <c r="H2175" s="58">
        <v>17</v>
      </c>
      <c r="I2175" s="58" t="s">
        <v>1585</v>
      </c>
      <c r="J2175" s="58" t="s">
        <v>1594</v>
      </c>
      <c r="K2175" s="60">
        <v>45161</v>
      </c>
      <c r="L2175" s="58" t="s">
        <v>24</v>
      </c>
      <c r="M2175" s="60">
        <v>45194</v>
      </c>
      <c r="N2175" s="58" t="s">
        <v>1668</v>
      </c>
      <c r="O2175" s="58">
        <v>3800</v>
      </c>
      <c r="P2175" s="58">
        <v>33</v>
      </c>
      <c r="Q2175" s="59" t="s">
        <v>1620</v>
      </c>
      <c r="R2175" s="58">
        <v>2023</v>
      </c>
      <c r="S2175" s="58">
        <v>9</v>
      </c>
    </row>
    <row r="2176" spans="1:19" x14ac:dyDescent="0.25">
      <c r="A2176" s="58">
        <v>2167</v>
      </c>
      <c r="B2176" s="58" t="s">
        <v>585</v>
      </c>
      <c r="C2176" s="58" t="s">
        <v>28</v>
      </c>
      <c r="D2176" s="60">
        <v>34418</v>
      </c>
      <c r="E2176" s="58">
        <v>32</v>
      </c>
      <c r="F2176" s="58" t="s">
        <v>14</v>
      </c>
      <c r="G2176" s="58" t="s">
        <v>15</v>
      </c>
      <c r="H2176" s="58">
        <v>10</v>
      </c>
      <c r="I2176" s="58" t="s">
        <v>1585</v>
      </c>
      <c r="J2176" s="58" t="s">
        <v>1594</v>
      </c>
      <c r="K2176" s="60">
        <v>45158</v>
      </c>
      <c r="L2176" s="58" t="s">
        <v>24</v>
      </c>
      <c r="M2176" s="60">
        <v>45191</v>
      </c>
      <c r="N2176" s="58" t="s">
        <v>1668</v>
      </c>
      <c r="O2176" s="58">
        <v>2500</v>
      </c>
      <c r="P2176" s="58">
        <v>33</v>
      </c>
      <c r="Q2176" s="59" t="s">
        <v>1620</v>
      </c>
      <c r="R2176" s="58">
        <v>2023</v>
      </c>
      <c r="S2176" s="58">
        <v>9</v>
      </c>
    </row>
    <row r="2177" spans="1:19" x14ac:dyDescent="0.25">
      <c r="A2177" s="58">
        <v>2184</v>
      </c>
      <c r="B2177" s="58" t="s">
        <v>1199</v>
      </c>
      <c r="C2177" s="58" t="s">
        <v>28</v>
      </c>
      <c r="D2177" s="60">
        <v>33739</v>
      </c>
      <c r="E2177" s="58">
        <v>34</v>
      </c>
      <c r="F2177" s="58" t="s">
        <v>14</v>
      </c>
      <c r="G2177" s="58" t="s">
        <v>21</v>
      </c>
      <c r="H2177" s="58">
        <v>15</v>
      </c>
      <c r="I2177" s="58" t="s">
        <v>1578</v>
      </c>
      <c r="J2177" s="58" t="s">
        <v>1594</v>
      </c>
      <c r="K2177" s="60">
        <v>45487</v>
      </c>
      <c r="L2177" s="58" t="s">
        <v>24</v>
      </c>
      <c r="M2177" s="60">
        <v>45545</v>
      </c>
      <c r="N2177" s="58" t="s">
        <v>1668</v>
      </c>
      <c r="O2177" s="58">
        <v>2200</v>
      </c>
      <c r="P2177" s="58">
        <v>58</v>
      </c>
      <c r="Q2177" s="59" t="s">
        <v>1620</v>
      </c>
      <c r="R2177" s="58">
        <v>2024</v>
      </c>
      <c r="S2177" s="58">
        <v>9</v>
      </c>
    </row>
    <row r="2178" spans="1:19" x14ac:dyDescent="0.25">
      <c r="A2178" s="58">
        <v>2226</v>
      </c>
      <c r="B2178" s="58" t="s">
        <v>455</v>
      </c>
      <c r="C2178" s="58" t="s">
        <v>28</v>
      </c>
      <c r="D2178" s="60">
        <v>34412</v>
      </c>
      <c r="E2178" s="58">
        <v>32</v>
      </c>
      <c r="F2178" s="58" t="s">
        <v>14</v>
      </c>
      <c r="G2178" s="58" t="s">
        <v>15</v>
      </c>
      <c r="H2178" s="58">
        <v>9</v>
      </c>
      <c r="I2178" s="58" t="s">
        <v>1583</v>
      </c>
      <c r="J2178" s="58" t="s">
        <v>1594</v>
      </c>
      <c r="K2178" s="60">
        <v>45496</v>
      </c>
      <c r="L2178" s="58" t="s">
        <v>24</v>
      </c>
      <c r="M2178" s="60">
        <v>45552</v>
      </c>
      <c r="N2178" s="58" t="s">
        <v>1668</v>
      </c>
      <c r="O2178" s="58">
        <v>2700</v>
      </c>
      <c r="P2178" s="58">
        <v>56</v>
      </c>
      <c r="Q2178" s="59" t="s">
        <v>1620</v>
      </c>
      <c r="R2178" s="58">
        <v>2024</v>
      </c>
      <c r="S2178" s="58">
        <v>9</v>
      </c>
    </row>
    <row r="2179" spans="1:19" x14ac:dyDescent="0.25">
      <c r="A2179" s="58">
        <v>2249</v>
      </c>
      <c r="B2179" s="58" t="s">
        <v>1151</v>
      </c>
      <c r="C2179" s="58" t="s">
        <v>28</v>
      </c>
      <c r="D2179" s="60">
        <v>32373</v>
      </c>
      <c r="E2179" s="58">
        <v>38</v>
      </c>
      <c r="F2179" s="58" t="s">
        <v>14</v>
      </c>
      <c r="G2179" s="58" t="s">
        <v>18</v>
      </c>
      <c r="H2179" s="58">
        <v>18</v>
      </c>
      <c r="I2179" s="58" t="s">
        <v>1585</v>
      </c>
      <c r="J2179" s="58" t="s">
        <v>1594</v>
      </c>
      <c r="K2179" s="60">
        <v>45489</v>
      </c>
      <c r="L2179" s="58" t="s">
        <v>24</v>
      </c>
      <c r="M2179" s="60">
        <v>45549</v>
      </c>
      <c r="N2179" s="58" t="s">
        <v>1668</v>
      </c>
      <c r="O2179" s="58">
        <v>2700</v>
      </c>
      <c r="P2179" s="58">
        <v>60</v>
      </c>
      <c r="Q2179" s="59" t="s">
        <v>1620</v>
      </c>
      <c r="R2179" s="58">
        <v>2024</v>
      </c>
      <c r="S2179" s="58">
        <v>9</v>
      </c>
    </row>
    <row r="2180" spans="1:19" x14ac:dyDescent="0.25">
      <c r="A2180" s="58">
        <v>2515</v>
      </c>
      <c r="B2180" s="58" t="s">
        <v>546</v>
      </c>
      <c r="C2180" s="58" t="s">
        <v>28</v>
      </c>
      <c r="D2180" s="60">
        <v>32090</v>
      </c>
      <c r="E2180" s="58">
        <v>38</v>
      </c>
      <c r="F2180" s="58" t="s">
        <v>14</v>
      </c>
      <c r="G2180" s="58" t="s">
        <v>21</v>
      </c>
      <c r="H2180" s="58">
        <v>1</v>
      </c>
      <c r="I2180" s="58" t="s">
        <v>1578</v>
      </c>
      <c r="J2180" s="58" t="s">
        <v>1594</v>
      </c>
      <c r="K2180" s="60">
        <v>45155</v>
      </c>
      <c r="L2180" s="58" t="s">
        <v>24</v>
      </c>
      <c r="M2180" s="60">
        <v>45191</v>
      </c>
      <c r="N2180" s="58" t="s">
        <v>1668</v>
      </c>
      <c r="O2180" s="58">
        <v>2800</v>
      </c>
      <c r="P2180" s="58">
        <v>36</v>
      </c>
      <c r="Q2180" s="59" t="s">
        <v>1620</v>
      </c>
      <c r="R2180" s="58">
        <v>2023</v>
      </c>
      <c r="S2180" s="58">
        <v>9</v>
      </c>
    </row>
    <row r="2181" spans="1:19" x14ac:dyDescent="0.25">
      <c r="A2181" s="58">
        <v>2937</v>
      </c>
      <c r="B2181" s="58" t="s">
        <v>686</v>
      </c>
      <c r="C2181" s="58" t="s">
        <v>28</v>
      </c>
      <c r="D2181" s="60">
        <v>31279</v>
      </c>
      <c r="E2181" s="58">
        <v>41</v>
      </c>
      <c r="F2181" s="58" t="s">
        <v>14</v>
      </c>
      <c r="G2181" s="58" t="s">
        <v>19</v>
      </c>
      <c r="H2181" s="58">
        <v>14</v>
      </c>
      <c r="I2181" s="58" t="s">
        <v>1588</v>
      </c>
      <c r="J2181" s="58" t="s">
        <v>1594</v>
      </c>
      <c r="K2181" s="60">
        <v>45131</v>
      </c>
      <c r="L2181" s="58" t="s">
        <v>24</v>
      </c>
      <c r="M2181" s="60">
        <v>45180</v>
      </c>
      <c r="N2181" s="58" t="s">
        <v>1668</v>
      </c>
      <c r="O2181" s="58">
        <v>2700</v>
      </c>
      <c r="P2181" s="58">
        <v>49</v>
      </c>
      <c r="Q2181" s="59" t="s">
        <v>1620</v>
      </c>
      <c r="R2181" s="58">
        <v>2023</v>
      </c>
      <c r="S2181" s="58">
        <v>9</v>
      </c>
    </row>
    <row r="2182" spans="1:19" x14ac:dyDescent="0.25">
      <c r="A2182" s="58">
        <v>3491</v>
      </c>
      <c r="B2182" s="58" t="s">
        <v>865</v>
      </c>
      <c r="C2182" s="58" t="s">
        <v>28</v>
      </c>
      <c r="D2182" s="60">
        <v>31318</v>
      </c>
      <c r="E2182" s="58">
        <v>40</v>
      </c>
      <c r="F2182" s="58" t="s">
        <v>14</v>
      </c>
      <c r="G2182" s="58" t="s">
        <v>21</v>
      </c>
      <c r="H2182" s="58">
        <v>0</v>
      </c>
      <c r="I2182" s="58" t="s">
        <v>1582</v>
      </c>
      <c r="J2182" s="58" t="s">
        <v>1594</v>
      </c>
      <c r="K2182" s="60">
        <v>45133</v>
      </c>
      <c r="L2182" s="58" t="s">
        <v>24</v>
      </c>
      <c r="M2182" s="60">
        <v>45181</v>
      </c>
      <c r="N2182" s="58" t="s">
        <v>1668</v>
      </c>
      <c r="O2182" s="58">
        <v>2300</v>
      </c>
      <c r="P2182" s="58">
        <v>48</v>
      </c>
      <c r="Q2182" s="59" t="s">
        <v>1620</v>
      </c>
      <c r="R2182" s="58">
        <v>2023</v>
      </c>
      <c r="S2182" s="58">
        <v>9</v>
      </c>
    </row>
    <row r="2183" spans="1:19" x14ac:dyDescent="0.25">
      <c r="A2183" s="58">
        <v>1308</v>
      </c>
      <c r="B2183" s="58" t="s">
        <v>1388</v>
      </c>
      <c r="C2183" s="58" t="s">
        <v>28</v>
      </c>
      <c r="D2183" s="60">
        <v>35433</v>
      </c>
      <c r="E2183" s="58">
        <v>29</v>
      </c>
      <c r="F2183" s="58" t="s">
        <v>1591</v>
      </c>
      <c r="G2183" s="58" t="s">
        <v>19</v>
      </c>
      <c r="H2183" s="58">
        <v>6</v>
      </c>
      <c r="I2183" s="58" t="s">
        <v>1589</v>
      </c>
      <c r="J2183" s="58" t="s">
        <v>1594</v>
      </c>
      <c r="K2183" s="60">
        <v>45138</v>
      </c>
      <c r="L2183" s="58" t="s">
        <v>24</v>
      </c>
      <c r="M2183" s="60">
        <v>45179</v>
      </c>
      <c r="N2183" s="58" t="s">
        <v>1668</v>
      </c>
      <c r="O2183" s="58">
        <v>2500</v>
      </c>
      <c r="P2183" s="58">
        <v>41</v>
      </c>
      <c r="Q2183" s="59" t="s">
        <v>1620</v>
      </c>
      <c r="R2183" s="58">
        <v>2023</v>
      </c>
      <c r="S2183" s="58">
        <v>9</v>
      </c>
    </row>
    <row r="2184" spans="1:19" x14ac:dyDescent="0.25">
      <c r="A2184" s="58">
        <v>1386</v>
      </c>
      <c r="B2184" s="58" t="s">
        <v>1455</v>
      </c>
      <c r="C2184" s="58" t="s">
        <v>28</v>
      </c>
      <c r="D2184" s="60">
        <v>37139</v>
      </c>
      <c r="E2184" s="58">
        <v>24</v>
      </c>
      <c r="F2184" s="58" t="s">
        <v>1591</v>
      </c>
      <c r="G2184" s="58" t="s">
        <v>19</v>
      </c>
      <c r="H2184" s="58">
        <v>11</v>
      </c>
      <c r="I2184" s="58" t="s">
        <v>1580</v>
      </c>
      <c r="J2184" s="58" t="s">
        <v>1594</v>
      </c>
      <c r="K2184" s="60">
        <v>45485</v>
      </c>
      <c r="L2184" s="58" t="s">
        <v>24</v>
      </c>
      <c r="M2184" s="60">
        <v>45545</v>
      </c>
      <c r="N2184" s="58" t="s">
        <v>1668</v>
      </c>
      <c r="O2184" s="58">
        <v>3800</v>
      </c>
      <c r="P2184" s="58">
        <v>60</v>
      </c>
      <c r="Q2184" s="59" t="s">
        <v>1620</v>
      </c>
      <c r="R2184" s="58">
        <v>2024</v>
      </c>
      <c r="S2184" s="58">
        <v>9</v>
      </c>
    </row>
    <row r="2185" spans="1:19" x14ac:dyDescent="0.25">
      <c r="A2185" s="58">
        <v>1477</v>
      </c>
      <c r="B2185" s="58" t="s">
        <v>787</v>
      </c>
      <c r="C2185" s="58" t="s">
        <v>28</v>
      </c>
      <c r="D2185" s="60">
        <v>36505</v>
      </c>
      <c r="E2185" s="58">
        <v>26</v>
      </c>
      <c r="F2185" s="58" t="s">
        <v>1591</v>
      </c>
      <c r="G2185" s="58" t="s">
        <v>19</v>
      </c>
      <c r="H2185" s="58">
        <v>10</v>
      </c>
      <c r="I2185" s="58" t="s">
        <v>1580</v>
      </c>
      <c r="J2185" s="58" t="s">
        <v>1594</v>
      </c>
      <c r="K2185" s="60">
        <v>45145</v>
      </c>
      <c r="L2185" s="58" t="s">
        <v>24</v>
      </c>
      <c r="M2185" s="60">
        <v>45178</v>
      </c>
      <c r="N2185" s="58" t="s">
        <v>1668</v>
      </c>
      <c r="O2185" s="58">
        <v>3900</v>
      </c>
      <c r="P2185" s="58">
        <v>33</v>
      </c>
      <c r="Q2185" s="59" t="s">
        <v>1620</v>
      </c>
      <c r="R2185" s="58">
        <v>2023</v>
      </c>
      <c r="S2185" s="58">
        <v>9</v>
      </c>
    </row>
    <row r="2186" spans="1:19" x14ac:dyDescent="0.25">
      <c r="A2186" s="58">
        <v>1832</v>
      </c>
      <c r="B2186" s="58" t="s">
        <v>1209</v>
      </c>
      <c r="C2186" s="58" t="s">
        <v>28</v>
      </c>
      <c r="D2186" s="60">
        <v>37762</v>
      </c>
      <c r="E2186" s="58">
        <v>23</v>
      </c>
      <c r="F2186" s="58" t="s">
        <v>1591</v>
      </c>
      <c r="G2186" s="58" t="s">
        <v>15</v>
      </c>
      <c r="H2186" s="58">
        <v>2</v>
      </c>
      <c r="I2186" s="58" t="s">
        <v>1588</v>
      </c>
      <c r="J2186" s="58" t="s">
        <v>1594</v>
      </c>
      <c r="K2186" s="60">
        <v>45520</v>
      </c>
      <c r="L2186" s="58" t="s">
        <v>24</v>
      </c>
      <c r="M2186" s="60">
        <v>45550</v>
      </c>
      <c r="N2186" s="58" t="s">
        <v>1668</v>
      </c>
      <c r="O2186" s="58">
        <v>2600</v>
      </c>
      <c r="P2186" s="58">
        <v>30</v>
      </c>
      <c r="Q2186" s="59" t="s">
        <v>1620</v>
      </c>
      <c r="R2186" s="58">
        <v>2024</v>
      </c>
      <c r="S2186" s="58">
        <v>9</v>
      </c>
    </row>
    <row r="2187" spans="1:19" x14ac:dyDescent="0.25">
      <c r="A2187" s="58">
        <v>2248</v>
      </c>
      <c r="B2187" s="58" t="s">
        <v>346</v>
      </c>
      <c r="C2187" s="58" t="s">
        <v>28</v>
      </c>
      <c r="D2187" s="60">
        <v>38147</v>
      </c>
      <c r="E2187" s="58">
        <v>22</v>
      </c>
      <c r="F2187" s="58" t="s">
        <v>1591</v>
      </c>
      <c r="G2187" s="58" t="s">
        <v>19</v>
      </c>
      <c r="H2187" s="58">
        <v>12</v>
      </c>
      <c r="I2187" s="58" t="s">
        <v>1586</v>
      </c>
      <c r="J2187" s="58" t="s">
        <v>1594</v>
      </c>
      <c r="K2187" s="60">
        <v>45522</v>
      </c>
      <c r="L2187" s="58" t="s">
        <v>24</v>
      </c>
      <c r="M2187" s="60">
        <v>45558</v>
      </c>
      <c r="N2187" s="58" t="s">
        <v>1668</v>
      </c>
      <c r="O2187" s="58">
        <v>2800</v>
      </c>
      <c r="P2187" s="58">
        <v>36</v>
      </c>
      <c r="Q2187" s="59" t="s">
        <v>1620</v>
      </c>
      <c r="R2187" s="58">
        <v>2024</v>
      </c>
      <c r="S2187" s="58">
        <v>9</v>
      </c>
    </row>
    <row r="2188" spans="1:19" x14ac:dyDescent="0.25">
      <c r="A2188" s="58">
        <v>2682</v>
      </c>
      <c r="B2188" s="58" t="s">
        <v>1089</v>
      </c>
      <c r="C2188" s="58" t="s">
        <v>28</v>
      </c>
      <c r="D2188" s="60">
        <v>34791</v>
      </c>
      <c r="E2188" s="58">
        <v>31</v>
      </c>
      <c r="F2188" s="58" t="s">
        <v>1591</v>
      </c>
      <c r="G2188" s="58" t="s">
        <v>18</v>
      </c>
      <c r="H2188" s="58">
        <v>18</v>
      </c>
      <c r="I2188" s="58" t="s">
        <v>1586</v>
      </c>
      <c r="J2188" s="58" t="s">
        <v>1594</v>
      </c>
      <c r="K2188" s="60">
        <v>45518</v>
      </c>
      <c r="L2188" s="58" t="s">
        <v>24</v>
      </c>
      <c r="M2188" s="60">
        <v>45549</v>
      </c>
      <c r="N2188" s="58" t="s">
        <v>1668</v>
      </c>
      <c r="O2188" s="58">
        <v>2900</v>
      </c>
      <c r="P2188" s="58">
        <v>31</v>
      </c>
      <c r="Q2188" s="59" t="s">
        <v>1620</v>
      </c>
      <c r="R2188" s="58">
        <v>2024</v>
      </c>
      <c r="S2188" s="58">
        <v>9</v>
      </c>
    </row>
    <row r="2189" spans="1:19" x14ac:dyDescent="0.25">
      <c r="A2189" s="58">
        <v>3941</v>
      </c>
      <c r="B2189" s="58" t="s">
        <v>34</v>
      </c>
      <c r="C2189" s="58" t="s">
        <v>28</v>
      </c>
      <c r="D2189" s="60">
        <v>35288</v>
      </c>
      <c r="E2189" s="58">
        <v>30</v>
      </c>
      <c r="F2189" s="58" t="s">
        <v>1591</v>
      </c>
      <c r="G2189" s="58" t="s">
        <v>21</v>
      </c>
      <c r="H2189" s="58">
        <v>20</v>
      </c>
      <c r="I2189" s="58" t="s">
        <v>1585</v>
      </c>
      <c r="J2189" s="58" t="s">
        <v>1594</v>
      </c>
      <c r="K2189" s="60">
        <v>45505</v>
      </c>
      <c r="L2189" s="58" t="s">
        <v>24</v>
      </c>
      <c r="M2189" s="60">
        <v>45561</v>
      </c>
      <c r="N2189" s="58" t="s">
        <v>1668</v>
      </c>
      <c r="O2189" s="58">
        <v>2900</v>
      </c>
      <c r="P2189" s="58">
        <v>56</v>
      </c>
      <c r="Q2189" s="59" t="s">
        <v>1620</v>
      </c>
      <c r="R2189" s="58">
        <v>2024</v>
      </c>
      <c r="S2189" s="58">
        <v>9</v>
      </c>
    </row>
    <row r="2190" spans="1:19" x14ac:dyDescent="0.25">
      <c r="A2190" s="58">
        <v>1001</v>
      </c>
      <c r="B2190" s="58" t="s">
        <v>63</v>
      </c>
      <c r="C2190" s="58" t="s">
        <v>28</v>
      </c>
      <c r="D2190" s="60">
        <v>29128</v>
      </c>
      <c r="E2190" s="58">
        <v>46</v>
      </c>
      <c r="F2190" s="58" t="s">
        <v>31</v>
      </c>
      <c r="G2190" s="58" t="s">
        <v>15</v>
      </c>
      <c r="H2190" s="58">
        <v>8</v>
      </c>
      <c r="I2190" s="58" t="s">
        <v>1587</v>
      </c>
      <c r="J2190" s="58" t="s">
        <v>1594</v>
      </c>
      <c r="K2190" s="60">
        <v>45503</v>
      </c>
      <c r="L2190" s="58" t="s">
        <v>24</v>
      </c>
      <c r="M2190" s="60">
        <v>45557</v>
      </c>
      <c r="N2190" s="58" t="s">
        <v>1668</v>
      </c>
      <c r="O2190" s="58">
        <v>3100</v>
      </c>
      <c r="P2190" s="58">
        <v>54</v>
      </c>
      <c r="Q2190" s="59" t="s">
        <v>1620</v>
      </c>
      <c r="R2190" s="58">
        <v>2024</v>
      </c>
      <c r="S2190" s="58">
        <v>9</v>
      </c>
    </row>
    <row r="2191" spans="1:19" x14ac:dyDescent="0.25">
      <c r="A2191" s="58">
        <v>2389</v>
      </c>
      <c r="B2191" s="58" t="s">
        <v>1084</v>
      </c>
      <c r="C2191" s="58" t="s">
        <v>28</v>
      </c>
      <c r="D2191" s="60">
        <v>29585</v>
      </c>
      <c r="E2191" s="58">
        <v>45</v>
      </c>
      <c r="F2191" s="58" t="s">
        <v>31</v>
      </c>
      <c r="G2191" s="58" t="s">
        <v>19</v>
      </c>
      <c r="H2191" s="58">
        <v>2</v>
      </c>
      <c r="I2191" s="58" t="s">
        <v>1584</v>
      </c>
      <c r="J2191" s="58" t="s">
        <v>1594</v>
      </c>
      <c r="K2191" s="60">
        <v>45155</v>
      </c>
      <c r="L2191" s="58" t="s">
        <v>24</v>
      </c>
      <c r="M2191" s="60">
        <v>45197</v>
      </c>
      <c r="N2191" s="58" t="s">
        <v>1668</v>
      </c>
      <c r="O2191" s="58">
        <v>2500</v>
      </c>
      <c r="P2191" s="58">
        <v>42</v>
      </c>
      <c r="Q2191" s="59" t="s">
        <v>1620</v>
      </c>
      <c r="R2191" s="58">
        <v>2023</v>
      </c>
      <c r="S2191" s="58">
        <v>9</v>
      </c>
    </row>
    <row r="2192" spans="1:19" x14ac:dyDescent="0.25">
      <c r="A2192" s="58">
        <v>2758</v>
      </c>
      <c r="B2192" s="58" t="s">
        <v>391</v>
      </c>
      <c r="C2192" s="58" t="s">
        <v>28</v>
      </c>
      <c r="D2192" s="60">
        <v>30274</v>
      </c>
      <c r="E2192" s="58">
        <v>43</v>
      </c>
      <c r="F2192" s="58" t="s">
        <v>31</v>
      </c>
      <c r="G2192" s="58" t="s">
        <v>15</v>
      </c>
      <c r="H2192" s="58">
        <v>20</v>
      </c>
      <c r="I2192" s="58" t="s">
        <v>1583</v>
      </c>
      <c r="J2192" s="58" t="s">
        <v>1594</v>
      </c>
      <c r="K2192" s="60">
        <v>45159</v>
      </c>
      <c r="L2192" s="58" t="s">
        <v>24</v>
      </c>
      <c r="M2192" s="60">
        <v>45194</v>
      </c>
      <c r="N2192" s="58" t="s">
        <v>1668</v>
      </c>
      <c r="O2192" s="58">
        <v>2100</v>
      </c>
      <c r="P2192" s="58">
        <v>35</v>
      </c>
      <c r="Q2192" s="59" t="s">
        <v>1620</v>
      </c>
      <c r="R2192" s="58">
        <v>2023</v>
      </c>
      <c r="S2192" s="58">
        <v>9</v>
      </c>
    </row>
    <row r="2193" spans="1:19" x14ac:dyDescent="0.25">
      <c r="A2193" s="58">
        <v>2868</v>
      </c>
      <c r="B2193" s="58" t="s">
        <v>306</v>
      </c>
      <c r="C2193" s="58" t="s">
        <v>28</v>
      </c>
      <c r="D2193" s="60">
        <v>28899</v>
      </c>
      <c r="E2193" s="58">
        <v>47</v>
      </c>
      <c r="F2193" s="58" t="s">
        <v>31</v>
      </c>
      <c r="G2193" s="58" t="s">
        <v>21</v>
      </c>
      <c r="H2193" s="58">
        <v>14</v>
      </c>
      <c r="I2193" s="58" t="s">
        <v>1583</v>
      </c>
      <c r="J2193" s="58" t="s">
        <v>1594</v>
      </c>
      <c r="K2193" s="60">
        <v>45133</v>
      </c>
      <c r="L2193" s="58" t="s">
        <v>24</v>
      </c>
      <c r="M2193" s="60">
        <v>45179</v>
      </c>
      <c r="N2193" s="58" t="s">
        <v>1668</v>
      </c>
      <c r="O2193" s="58">
        <v>2100</v>
      </c>
      <c r="P2193" s="58">
        <v>46</v>
      </c>
      <c r="Q2193" s="59" t="s">
        <v>1620</v>
      </c>
      <c r="R2193" s="58">
        <v>2023</v>
      </c>
      <c r="S2193" s="58">
        <v>9</v>
      </c>
    </row>
    <row r="2194" spans="1:19" x14ac:dyDescent="0.25">
      <c r="A2194" s="58">
        <v>3546</v>
      </c>
      <c r="B2194" s="58" t="s">
        <v>415</v>
      </c>
      <c r="C2194" s="58" t="s">
        <v>28</v>
      </c>
      <c r="D2194" s="60">
        <v>29950</v>
      </c>
      <c r="E2194" s="58">
        <v>44</v>
      </c>
      <c r="F2194" s="58" t="s">
        <v>31</v>
      </c>
      <c r="G2194" s="58" t="s">
        <v>21</v>
      </c>
      <c r="H2194" s="58">
        <v>1</v>
      </c>
      <c r="I2194" s="58" t="s">
        <v>1584</v>
      </c>
      <c r="J2194" s="58" t="s">
        <v>1594</v>
      </c>
      <c r="K2194" s="60">
        <v>45519</v>
      </c>
      <c r="L2194" s="58" t="s">
        <v>24</v>
      </c>
      <c r="M2194" s="60">
        <v>45551</v>
      </c>
      <c r="N2194" s="58" t="s">
        <v>1668</v>
      </c>
      <c r="O2194" s="58">
        <v>2200</v>
      </c>
      <c r="P2194" s="58">
        <v>32</v>
      </c>
      <c r="Q2194" s="59" t="s">
        <v>1620</v>
      </c>
      <c r="R2194" s="58">
        <v>2024</v>
      </c>
      <c r="S2194" s="58">
        <v>9</v>
      </c>
    </row>
    <row r="2195" spans="1:19" x14ac:dyDescent="0.25">
      <c r="A2195" s="58">
        <v>3718</v>
      </c>
      <c r="B2195" s="58" t="s">
        <v>771</v>
      </c>
      <c r="C2195" s="58" t="s">
        <v>28</v>
      </c>
      <c r="D2195" s="60">
        <v>30452</v>
      </c>
      <c r="E2195" s="58">
        <v>43</v>
      </c>
      <c r="F2195" s="58" t="s">
        <v>31</v>
      </c>
      <c r="G2195" s="58" t="s">
        <v>15</v>
      </c>
      <c r="H2195" s="58">
        <v>15</v>
      </c>
      <c r="I2195" s="58" t="s">
        <v>1584</v>
      </c>
      <c r="J2195" s="58" t="s">
        <v>1594</v>
      </c>
      <c r="K2195" s="60">
        <v>45498</v>
      </c>
      <c r="L2195" s="58" t="s">
        <v>24</v>
      </c>
      <c r="M2195" s="60">
        <v>45557</v>
      </c>
      <c r="N2195" s="58" t="s">
        <v>1668</v>
      </c>
      <c r="O2195" s="58">
        <v>3800</v>
      </c>
      <c r="P2195" s="58">
        <v>59</v>
      </c>
      <c r="Q2195" s="59" t="s">
        <v>1620</v>
      </c>
      <c r="R2195" s="58">
        <v>2024</v>
      </c>
      <c r="S2195" s="58">
        <v>9</v>
      </c>
    </row>
    <row r="2196" spans="1:19" x14ac:dyDescent="0.25">
      <c r="A2196" s="58">
        <v>3876</v>
      </c>
      <c r="B2196" s="58" t="s">
        <v>1494</v>
      </c>
      <c r="C2196" s="58" t="s">
        <v>28</v>
      </c>
      <c r="D2196" s="60">
        <v>30433</v>
      </c>
      <c r="E2196" s="58">
        <v>43</v>
      </c>
      <c r="F2196" s="58" t="s">
        <v>31</v>
      </c>
      <c r="G2196" s="58" t="s">
        <v>15</v>
      </c>
      <c r="H2196" s="58">
        <v>0</v>
      </c>
      <c r="I2196" s="58" t="s">
        <v>1582</v>
      </c>
      <c r="J2196" s="58" t="s">
        <v>1594</v>
      </c>
      <c r="K2196" s="60">
        <v>45510</v>
      </c>
      <c r="L2196" s="58" t="s">
        <v>24</v>
      </c>
      <c r="M2196" s="60">
        <v>45550</v>
      </c>
      <c r="N2196" s="58" t="s">
        <v>1668</v>
      </c>
      <c r="O2196" s="58">
        <v>3200</v>
      </c>
      <c r="P2196" s="58">
        <v>40</v>
      </c>
      <c r="Q2196" s="59" t="s">
        <v>1620</v>
      </c>
      <c r="R2196" s="58">
        <v>2024</v>
      </c>
      <c r="S2196" s="58">
        <v>9</v>
      </c>
    </row>
    <row r="2197" spans="1:19" x14ac:dyDescent="0.25">
      <c r="A2197" s="58">
        <v>1908</v>
      </c>
      <c r="B2197" s="58" t="s">
        <v>1217</v>
      </c>
      <c r="C2197" s="58" t="s">
        <v>28</v>
      </c>
      <c r="D2197" s="60">
        <v>34758</v>
      </c>
      <c r="E2197" s="58">
        <v>31</v>
      </c>
      <c r="F2197" s="58" t="s">
        <v>1591</v>
      </c>
      <c r="G2197" s="58" t="s">
        <v>21</v>
      </c>
      <c r="H2197" s="58">
        <v>6</v>
      </c>
      <c r="I2197" s="58" t="s">
        <v>1581</v>
      </c>
      <c r="J2197" s="58" t="s">
        <v>1594</v>
      </c>
      <c r="K2197" s="60">
        <v>45143</v>
      </c>
      <c r="L2197" s="58" t="s">
        <v>27</v>
      </c>
      <c r="M2197" s="60">
        <v>45177</v>
      </c>
      <c r="N2197" s="58" t="s">
        <v>1668</v>
      </c>
      <c r="O2197" s="58">
        <v>3200</v>
      </c>
      <c r="P2197" s="58">
        <v>34</v>
      </c>
      <c r="Q2197" s="59" t="s">
        <v>1620</v>
      </c>
      <c r="R2197" s="58">
        <v>2023</v>
      </c>
      <c r="S2197" s="58">
        <v>9</v>
      </c>
    </row>
    <row r="2198" spans="1:19" x14ac:dyDescent="0.25">
      <c r="A2198" s="58">
        <v>2023</v>
      </c>
      <c r="B2198" s="58" t="s">
        <v>579</v>
      </c>
      <c r="C2198" s="58" t="s">
        <v>28</v>
      </c>
      <c r="D2198" s="60">
        <v>37291</v>
      </c>
      <c r="E2198" s="58">
        <v>24</v>
      </c>
      <c r="F2198" s="58" t="s">
        <v>1591</v>
      </c>
      <c r="G2198" s="58" t="s">
        <v>18</v>
      </c>
      <c r="H2198" s="58">
        <v>6</v>
      </c>
      <c r="I2198" s="58" t="s">
        <v>1583</v>
      </c>
      <c r="J2198" s="58" t="s">
        <v>1594</v>
      </c>
      <c r="K2198" s="60">
        <v>45134</v>
      </c>
      <c r="L2198" s="58" t="s">
        <v>27</v>
      </c>
      <c r="M2198" s="60">
        <v>45176</v>
      </c>
      <c r="N2198" s="58" t="s">
        <v>1668</v>
      </c>
      <c r="O2198" s="58">
        <v>2000</v>
      </c>
      <c r="P2198" s="58">
        <v>42</v>
      </c>
      <c r="Q2198" s="59" t="s">
        <v>1620</v>
      </c>
      <c r="R2198" s="58">
        <v>2023</v>
      </c>
      <c r="S2198" s="58">
        <v>9</v>
      </c>
    </row>
    <row r="2199" spans="1:19" x14ac:dyDescent="0.25">
      <c r="A2199" s="58">
        <v>2185</v>
      </c>
      <c r="B2199" s="58" t="s">
        <v>804</v>
      </c>
      <c r="C2199" s="58" t="s">
        <v>28</v>
      </c>
      <c r="D2199" s="60">
        <v>37603</v>
      </c>
      <c r="E2199" s="58">
        <v>23</v>
      </c>
      <c r="F2199" s="58" t="s">
        <v>1591</v>
      </c>
      <c r="G2199" s="58" t="s">
        <v>15</v>
      </c>
      <c r="H2199" s="58">
        <v>15</v>
      </c>
      <c r="I2199" s="58" t="s">
        <v>1586</v>
      </c>
      <c r="J2199" s="58" t="s">
        <v>1594</v>
      </c>
      <c r="K2199" s="60">
        <v>45121</v>
      </c>
      <c r="L2199" s="58" t="s">
        <v>27</v>
      </c>
      <c r="M2199" s="60">
        <v>45170</v>
      </c>
      <c r="N2199" s="58" t="s">
        <v>1668</v>
      </c>
      <c r="O2199" s="58">
        <v>3500</v>
      </c>
      <c r="P2199" s="58">
        <v>49</v>
      </c>
      <c r="Q2199" s="59" t="s">
        <v>1620</v>
      </c>
      <c r="R2199" s="58">
        <v>2023</v>
      </c>
      <c r="S2199" s="58">
        <v>9</v>
      </c>
    </row>
    <row r="2200" spans="1:19" x14ac:dyDescent="0.25">
      <c r="A2200" s="58">
        <v>3466</v>
      </c>
      <c r="B2200" s="58" t="s">
        <v>641</v>
      </c>
      <c r="C2200" s="58" t="s">
        <v>28</v>
      </c>
      <c r="D2200" s="60">
        <v>38084</v>
      </c>
      <c r="E2200" s="58">
        <v>22</v>
      </c>
      <c r="F2200" s="58" t="s">
        <v>1591</v>
      </c>
      <c r="G2200" s="58" t="s">
        <v>19</v>
      </c>
      <c r="H2200" s="58">
        <v>18</v>
      </c>
      <c r="I2200" s="58" t="s">
        <v>1588</v>
      </c>
      <c r="J2200" s="58" t="s">
        <v>1594</v>
      </c>
      <c r="K2200" s="60">
        <v>45503</v>
      </c>
      <c r="L2200" s="58" t="s">
        <v>27</v>
      </c>
      <c r="M2200" s="60">
        <v>45563</v>
      </c>
      <c r="N2200" s="58" t="s">
        <v>1668</v>
      </c>
      <c r="O2200" s="58">
        <v>2100</v>
      </c>
      <c r="P2200" s="58">
        <v>60</v>
      </c>
      <c r="Q2200" s="59" t="s">
        <v>1620</v>
      </c>
      <c r="R2200" s="58">
        <v>2024</v>
      </c>
      <c r="S2200" s="58">
        <v>9</v>
      </c>
    </row>
    <row r="2201" spans="1:19" x14ac:dyDescent="0.25">
      <c r="A2201" s="58">
        <v>3909</v>
      </c>
      <c r="B2201" s="58" t="s">
        <v>876</v>
      </c>
      <c r="C2201" s="58" t="s">
        <v>28</v>
      </c>
      <c r="D2201" s="60">
        <v>36056</v>
      </c>
      <c r="E2201" s="58">
        <v>27</v>
      </c>
      <c r="F2201" s="58" t="s">
        <v>1591</v>
      </c>
      <c r="G2201" s="58" t="s">
        <v>15</v>
      </c>
      <c r="H2201" s="58">
        <v>0</v>
      </c>
      <c r="I2201" s="58" t="s">
        <v>1584</v>
      </c>
      <c r="J2201" s="58" t="s">
        <v>1594</v>
      </c>
      <c r="K2201" s="60">
        <v>45121</v>
      </c>
      <c r="L2201" s="58" t="s">
        <v>27</v>
      </c>
      <c r="M2201" s="60">
        <v>45175</v>
      </c>
      <c r="N2201" s="58" t="s">
        <v>1668</v>
      </c>
      <c r="O2201" s="58">
        <v>2300</v>
      </c>
      <c r="P2201" s="58">
        <v>54</v>
      </c>
      <c r="Q2201" s="59" t="s">
        <v>1620</v>
      </c>
      <c r="R2201" s="58">
        <v>2023</v>
      </c>
      <c r="S2201" s="58">
        <v>9</v>
      </c>
    </row>
    <row r="2202" spans="1:19" x14ac:dyDescent="0.25">
      <c r="A2202" s="58">
        <v>1999</v>
      </c>
      <c r="B2202" s="58" t="s">
        <v>871</v>
      </c>
      <c r="C2202" s="58" t="s">
        <v>28</v>
      </c>
      <c r="D2202" s="60">
        <v>27502</v>
      </c>
      <c r="E2202" s="58">
        <v>51</v>
      </c>
      <c r="F2202" s="58" t="s">
        <v>31</v>
      </c>
      <c r="G2202" s="58" t="s">
        <v>15</v>
      </c>
      <c r="H2202" s="58">
        <v>13</v>
      </c>
      <c r="I2202" s="58" t="s">
        <v>1590</v>
      </c>
      <c r="J2202" s="58" t="s">
        <v>1594</v>
      </c>
      <c r="K2202" s="60">
        <v>45169</v>
      </c>
      <c r="L2202" s="58" t="s">
        <v>27</v>
      </c>
      <c r="M2202" s="60">
        <v>45199</v>
      </c>
      <c r="N2202" s="58" t="s">
        <v>1668</v>
      </c>
      <c r="O2202" s="58">
        <v>2000</v>
      </c>
      <c r="P2202" s="58">
        <v>30</v>
      </c>
      <c r="Q2202" s="59" t="s">
        <v>1620</v>
      </c>
      <c r="R2202" s="58">
        <v>2023</v>
      </c>
      <c r="S2202" s="58">
        <v>9</v>
      </c>
    </row>
    <row r="2203" spans="1:19" x14ac:dyDescent="0.25">
      <c r="A2203" s="58">
        <v>2160</v>
      </c>
      <c r="B2203" s="58" t="s">
        <v>1365</v>
      </c>
      <c r="C2203" s="58" t="s">
        <v>28</v>
      </c>
      <c r="D2203" s="60">
        <v>27610</v>
      </c>
      <c r="E2203" s="58">
        <v>51</v>
      </c>
      <c r="F2203" s="58" t="s">
        <v>31</v>
      </c>
      <c r="G2203" s="58" t="s">
        <v>19</v>
      </c>
      <c r="H2203" s="58">
        <v>0</v>
      </c>
      <c r="I2203" s="58" t="s">
        <v>1579</v>
      </c>
      <c r="J2203" s="58" t="s">
        <v>1594</v>
      </c>
      <c r="K2203" s="60">
        <v>45510</v>
      </c>
      <c r="L2203" s="58" t="s">
        <v>27</v>
      </c>
      <c r="M2203" s="60">
        <v>45551</v>
      </c>
      <c r="N2203" s="58" t="s">
        <v>1668</v>
      </c>
      <c r="O2203" s="58">
        <v>2400</v>
      </c>
      <c r="P2203" s="58">
        <v>41</v>
      </c>
      <c r="Q2203" s="59" t="s">
        <v>1620</v>
      </c>
      <c r="R2203" s="58">
        <v>2024</v>
      </c>
      <c r="S2203" s="58">
        <v>9</v>
      </c>
    </row>
    <row r="2204" spans="1:19" x14ac:dyDescent="0.25">
      <c r="A2204" s="58">
        <v>3035</v>
      </c>
      <c r="B2204" s="58" t="s">
        <v>42</v>
      </c>
      <c r="C2204" s="58" t="s">
        <v>28</v>
      </c>
      <c r="D2204" s="60">
        <v>30957</v>
      </c>
      <c r="E2204" s="58">
        <v>41</v>
      </c>
      <c r="F2204" s="58" t="s">
        <v>31</v>
      </c>
      <c r="G2204" s="58" t="s">
        <v>18</v>
      </c>
      <c r="H2204" s="58">
        <v>11</v>
      </c>
      <c r="I2204" s="58" t="s">
        <v>1576</v>
      </c>
      <c r="J2204" s="58" t="s">
        <v>1594</v>
      </c>
      <c r="K2204" s="60">
        <v>45156</v>
      </c>
      <c r="L2204" s="58" t="s">
        <v>27</v>
      </c>
      <c r="M2204" s="60">
        <v>45197</v>
      </c>
      <c r="N2204" s="58" t="s">
        <v>1668</v>
      </c>
      <c r="O2204" s="58">
        <v>3100</v>
      </c>
      <c r="P2204" s="58">
        <v>41</v>
      </c>
      <c r="Q2204" s="59" t="s">
        <v>1620</v>
      </c>
      <c r="R2204" s="58">
        <v>2023</v>
      </c>
      <c r="S2204" s="58">
        <v>9</v>
      </c>
    </row>
    <row r="2205" spans="1:19" x14ac:dyDescent="0.25">
      <c r="A2205" s="58">
        <v>3100</v>
      </c>
      <c r="B2205" s="58" t="s">
        <v>603</v>
      </c>
      <c r="C2205" s="58" t="s">
        <v>28</v>
      </c>
      <c r="D2205" s="60">
        <v>28373</v>
      </c>
      <c r="E2205" s="58">
        <v>48</v>
      </c>
      <c r="F2205" s="58" t="s">
        <v>31</v>
      </c>
      <c r="G2205" s="58" t="s">
        <v>15</v>
      </c>
      <c r="H2205" s="58">
        <v>11</v>
      </c>
      <c r="I2205" s="58" t="s">
        <v>1584</v>
      </c>
      <c r="J2205" s="58" t="s">
        <v>1594</v>
      </c>
      <c r="K2205" s="60">
        <v>45515</v>
      </c>
      <c r="L2205" s="58" t="s">
        <v>27</v>
      </c>
      <c r="M2205" s="60">
        <v>45563</v>
      </c>
      <c r="N2205" s="58" t="s">
        <v>1668</v>
      </c>
      <c r="O2205" s="58">
        <v>2000</v>
      </c>
      <c r="P2205" s="58">
        <v>48</v>
      </c>
      <c r="Q2205" s="59" t="s">
        <v>1620</v>
      </c>
      <c r="R2205" s="58">
        <v>2024</v>
      </c>
      <c r="S2205" s="58">
        <v>9</v>
      </c>
    </row>
    <row r="2206" spans="1:19" x14ac:dyDescent="0.25">
      <c r="A2206" s="58">
        <v>3553</v>
      </c>
      <c r="B2206" s="58" t="s">
        <v>1384</v>
      </c>
      <c r="C2206" s="58" t="s">
        <v>28</v>
      </c>
      <c r="D2206" s="60">
        <v>28148</v>
      </c>
      <c r="E2206" s="58">
        <v>49</v>
      </c>
      <c r="F2206" s="58" t="s">
        <v>31</v>
      </c>
      <c r="G2206" s="58" t="s">
        <v>19</v>
      </c>
      <c r="H2206" s="58">
        <v>14</v>
      </c>
      <c r="I2206" s="58" t="s">
        <v>1584</v>
      </c>
      <c r="J2206" s="58" t="s">
        <v>1594</v>
      </c>
      <c r="K2206" s="60">
        <v>45491</v>
      </c>
      <c r="L2206" s="58" t="s">
        <v>27</v>
      </c>
      <c r="M2206" s="60">
        <v>45549</v>
      </c>
      <c r="N2206" s="58" t="s">
        <v>1668</v>
      </c>
      <c r="O2206" s="58">
        <v>2500</v>
      </c>
      <c r="P2206" s="58">
        <v>58</v>
      </c>
      <c r="Q2206" s="59" t="s">
        <v>1620</v>
      </c>
      <c r="R2206" s="58">
        <v>2024</v>
      </c>
      <c r="S2206" s="58">
        <v>9</v>
      </c>
    </row>
    <row r="2207" spans="1:19" x14ac:dyDescent="0.25">
      <c r="A2207" s="58">
        <v>1132</v>
      </c>
      <c r="B2207" s="58" t="s">
        <v>1454</v>
      </c>
      <c r="C2207" s="58" t="s">
        <v>28</v>
      </c>
      <c r="D2207" s="60">
        <v>33170</v>
      </c>
      <c r="E2207" s="58">
        <v>35</v>
      </c>
      <c r="F2207" s="58" t="s">
        <v>14</v>
      </c>
      <c r="G2207" s="58" t="s">
        <v>19</v>
      </c>
      <c r="H2207" s="58">
        <v>18</v>
      </c>
      <c r="I2207" s="58" t="s">
        <v>1587</v>
      </c>
      <c r="J2207" s="58" t="s">
        <v>1594</v>
      </c>
      <c r="K2207" s="60">
        <v>45130</v>
      </c>
      <c r="L2207" s="58" t="s">
        <v>27</v>
      </c>
      <c r="M2207" s="60">
        <v>45175</v>
      </c>
      <c r="N2207" s="58" t="s">
        <v>1668</v>
      </c>
      <c r="O2207" s="58">
        <v>2400</v>
      </c>
      <c r="P2207" s="58">
        <v>45</v>
      </c>
      <c r="Q2207" s="59" t="s">
        <v>1620</v>
      </c>
      <c r="R2207" s="58">
        <v>2023</v>
      </c>
      <c r="S2207" s="58">
        <v>9</v>
      </c>
    </row>
    <row r="2208" spans="1:19" x14ac:dyDescent="0.25">
      <c r="A2208" s="58">
        <v>2746</v>
      </c>
      <c r="B2208" s="58" t="s">
        <v>830</v>
      </c>
      <c r="C2208" s="58" t="s">
        <v>28</v>
      </c>
      <c r="D2208" s="60">
        <v>32041</v>
      </c>
      <c r="E2208" s="58">
        <v>38</v>
      </c>
      <c r="F2208" s="58" t="s">
        <v>14</v>
      </c>
      <c r="G2208" s="58" t="s">
        <v>15</v>
      </c>
      <c r="H2208" s="58">
        <v>10</v>
      </c>
      <c r="I2208" s="58" t="s">
        <v>1584</v>
      </c>
      <c r="J2208" s="58" t="s">
        <v>1594</v>
      </c>
      <c r="K2208" s="60">
        <v>45129</v>
      </c>
      <c r="L2208" s="58" t="s">
        <v>27</v>
      </c>
      <c r="M2208" s="60">
        <v>45175</v>
      </c>
      <c r="N2208" s="58" t="s">
        <v>1668</v>
      </c>
      <c r="O2208" s="58">
        <v>3500</v>
      </c>
      <c r="P2208" s="58">
        <v>46</v>
      </c>
      <c r="Q2208" s="59" t="s">
        <v>1620</v>
      </c>
      <c r="R2208" s="58">
        <v>2023</v>
      </c>
      <c r="S2208" s="58">
        <v>9</v>
      </c>
    </row>
    <row r="2209" spans="1:19" x14ac:dyDescent="0.25">
      <c r="A2209" s="58">
        <v>3850</v>
      </c>
      <c r="B2209" s="58" t="s">
        <v>651</v>
      </c>
      <c r="C2209" s="58" t="s">
        <v>28</v>
      </c>
      <c r="D2209" s="60">
        <v>32662</v>
      </c>
      <c r="E2209" s="58">
        <v>37</v>
      </c>
      <c r="F2209" s="58" t="s">
        <v>14</v>
      </c>
      <c r="G2209" s="58" t="s">
        <v>18</v>
      </c>
      <c r="H2209" s="58">
        <v>11</v>
      </c>
      <c r="I2209" s="58" t="s">
        <v>1578</v>
      </c>
      <c r="J2209" s="58" t="s">
        <v>1594</v>
      </c>
      <c r="K2209" s="60">
        <v>45132</v>
      </c>
      <c r="L2209" s="58" t="s">
        <v>27</v>
      </c>
      <c r="M2209" s="60">
        <v>45177</v>
      </c>
      <c r="N2209" s="58" t="s">
        <v>1668</v>
      </c>
      <c r="O2209" s="58">
        <v>2800</v>
      </c>
      <c r="P2209" s="58">
        <v>45</v>
      </c>
      <c r="Q2209" s="59" t="s">
        <v>1620</v>
      </c>
      <c r="R2209" s="58">
        <v>2023</v>
      </c>
      <c r="S2209" s="58">
        <v>9</v>
      </c>
    </row>
    <row r="2210" spans="1:19" x14ac:dyDescent="0.25">
      <c r="A2210" s="58">
        <v>3998</v>
      </c>
      <c r="B2210" s="58" t="s">
        <v>659</v>
      </c>
      <c r="C2210" s="58" t="s">
        <v>28</v>
      </c>
      <c r="D2210" s="60">
        <v>32682</v>
      </c>
      <c r="E2210" s="58">
        <v>37</v>
      </c>
      <c r="F2210" s="58" t="s">
        <v>14</v>
      </c>
      <c r="G2210" s="58" t="s">
        <v>15</v>
      </c>
      <c r="H2210" s="58">
        <v>10</v>
      </c>
      <c r="I2210" s="58" t="s">
        <v>1583</v>
      </c>
      <c r="J2210" s="58" t="s">
        <v>1594</v>
      </c>
      <c r="K2210" s="60">
        <v>45135</v>
      </c>
      <c r="L2210" s="58" t="s">
        <v>27</v>
      </c>
      <c r="M2210" s="60">
        <v>45195</v>
      </c>
      <c r="N2210" s="58" t="s">
        <v>1668</v>
      </c>
      <c r="O2210" s="58">
        <v>2800</v>
      </c>
      <c r="P2210" s="58">
        <v>60</v>
      </c>
      <c r="Q2210" s="59" t="s">
        <v>1620</v>
      </c>
      <c r="R2210" s="58">
        <v>2023</v>
      </c>
      <c r="S2210" s="58">
        <v>9</v>
      </c>
    </row>
    <row r="2211" spans="1:19" x14ac:dyDescent="0.25">
      <c r="A2211" s="58">
        <v>1870</v>
      </c>
      <c r="B2211" s="58" t="s">
        <v>573</v>
      </c>
      <c r="C2211" s="58" t="s">
        <v>13</v>
      </c>
      <c r="D2211" s="60">
        <v>31576</v>
      </c>
      <c r="E2211" s="58">
        <v>40</v>
      </c>
      <c r="F2211" s="58" t="s">
        <v>14</v>
      </c>
      <c r="G2211" s="58" t="s">
        <v>18</v>
      </c>
      <c r="H2211" s="58">
        <v>5</v>
      </c>
      <c r="I2211" s="58" t="s">
        <v>1586</v>
      </c>
      <c r="J2211" s="58" t="s">
        <v>1594</v>
      </c>
      <c r="K2211" s="60">
        <v>45125</v>
      </c>
      <c r="L2211" s="58" t="s">
        <v>27</v>
      </c>
      <c r="M2211" s="60">
        <v>45184</v>
      </c>
      <c r="N2211" s="58" t="s">
        <v>1668</v>
      </c>
      <c r="O2211" s="58">
        <v>3900</v>
      </c>
      <c r="P2211" s="58">
        <v>59</v>
      </c>
      <c r="Q2211" s="59" t="s">
        <v>1620</v>
      </c>
      <c r="R2211" s="58">
        <v>2023</v>
      </c>
      <c r="S2211" s="58">
        <v>9</v>
      </c>
    </row>
    <row r="2212" spans="1:19" x14ac:dyDescent="0.25">
      <c r="A2212" s="58">
        <v>2855</v>
      </c>
      <c r="B2212" s="58" t="s">
        <v>620</v>
      </c>
      <c r="C2212" s="58" t="s">
        <v>13</v>
      </c>
      <c r="D2212" s="60">
        <v>32614</v>
      </c>
      <c r="E2212" s="58">
        <v>37</v>
      </c>
      <c r="F2212" s="58" t="s">
        <v>14</v>
      </c>
      <c r="G2212" s="58" t="s">
        <v>19</v>
      </c>
      <c r="H2212" s="58">
        <v>7</v>
      </c>
      <c r="I2212" s="58" t="s">
        <v>1589</v>
      </c>
      <c r="J2212" s="58" t="s">
        <v>1594</v>
      </c>
      <c r="K2212" s="60">
        <v>45507</v>
      </c>
      <c r="L2212" s="58" t="s">
        <v>27</v>
      </c>
      <c r="M2212" s="60">
        <v>45543</v>
      </c>
      <c r="N2212" s="58" t="s">
        <v>1668</v>
      </c>
      <c r="O2212" s="58">
        <v>2400</v>
      </c>
      <c r="P2212" s="58">
        <v>36</v>
      </c>
      <c r="Q2212" s="59" t="s">
        <v>1620</v>
      </c>
      <c r="R2212" s="58">
        <v>2024</v>
      </c>
      <c r="S2212" s="58">
        <v>9</v>
      </c>
    </row>
    <row r="2213" spans="1:19" x14ac:dyDescent="0.25">
      <c r="A2213" s="58">
        <v>2958</v>
      </c>
      <c r="B2213" s="58" t="s">
        <v>624</v>
      </c>
      <c r="C2213" s="58" t="s">
        <v>13</v>
      </c>
      <c r="D2213" s="60">
        <v>33867</v>
      </c>
      <c r="E2213" s="58">
        <v>33</v>
      </c>
      <c r="F2213" s="58" t="s">
        <v>14</v>
      </c>
      <c r="G2213" s="58" t="s">
        <v>15</v>
      </c>
      <c r="H2213" s="58">
        <v>7</v>
      </c>
      <c r="I2213" s="58" t="s">
        <v>1583</v>
      </c>
      <c r="J2213" s="58" t="s">
        <v>1594</v>
      </c>
      <c r="K2213" s="60">
        <v>45509</v>
      </c>
      <c r="L2213" s="58" t="s">
        <v>27</v>
      </c>
      <c r="M2213" s="60">
        <v>45551</v>
      </c>
      <c r="N2213" s="58" t="s">
        <v>1668</v>
      </c>
      <c r="O2213" s="58">
        <v>2200</v>
      </c>
      <c r="P2213" s="58">
        <v>42</v>
      </c>
      <c r="Q2213" s="59" t="s">
        <v>1620</v>
      </c>
      <c r="R2213" s="58">
        <v>2024</v>
      </c>
      <c r="S2213" s="58">
        <v>9</v>
      </c>
    </row>
    <row r="2214" spans="1:19" x14ac:dyDescent="0.25">
      <c r="A2214" s="58">
        <v>3769</v>
      </c>
      <c r="B2214" s="58" t="s">
        <v>623</v>
      </c>
      <c r="C2214" s="58" t="s">
        <v>13</v>
      </c>
      <c r="D2214" s="60">
        <v>33869</v>
      </c>
      <c r="E2214" s="58">
        <v>33</v>
      </c>
      <c r="F2214" s="58" t="s">
        <v>14</v>
      </c>
      <c r="G2214" s="58" t="s">
        <v>15</v>
      </c>
      <c r="H2214" s="58">
        <v>20</v>
      </c>
      <c r="I2214" s="58" t="s">
        <v>1576</v>
      </c>
      <c r="J2214" s="58" t="s">
        <v>1594</v>
      </c>
      <c r="K2214" s="60">
        <v>45122</v>
      </c>
      <c r="L2214" s="58" t="s">
        <v>27</v>
      </c>
      <c r="M2214" s="60">
        <v>45174</v>
      </c>
      <c r="N2214" s="58" t="s">
        <v>1668</v>
      </c>
      <c r="O2214" s="58">
        <v>2200</v>
      </c>
      <c r="P2214" s="58">
        <v>52</v>
      </c>
      <c r="Q2214" s="59" t="s">
        <v>1620</v>
      </c>
      <c r="R2214" s="58">
        <v>2023</v>
      </c>
      <c r="S2214" s="58">
        <v>9</v>
      </c>
    </row>
    <row r="2215" spans="1:19" x14ac:dyDescent="0.25">
      <c r="A2215" s="58">
        <v>3831</v>
      </c>
      <c r="B2215" s="58" t="s">
        <v>650</v>
      </c>
      <c r="C2215" s="58" t="s">
        <v>13</v>
      </c>
      <c r="D2215" s="60">
        <v>33540</v>
      </c>
      <c r="E2215" s="58">
        <v>34</v>
      </c>
      <c r="F2215" s="58" t="s">
        <v>14</v>
      </c>
      <c r="G2215" s="58" t="s">
        <v>21</v>
      </c>
      <c r="H2215" s="58">
        <v>2</v>
      </c>
      <c r="I2215" s="58" t="s">
        <v>1581</v>
      </c>
      <c r="J2215" s="58" t="s">
        <v>1594</v>
      </c>
      <c r="K2215" s="60">
        <v>45506</v>
      </c>
      <c r="L2215" s="58" t="s">
        <v>27</v>
      </c>
      <c r="M2215" s="60">
        <v>45562</v>
      </c>
      <c r="N2215" s="58" t="s">
        <v>1668</v>
      </c>
      <c r="O2215" s="58">
        <v>3900</v>
      </c>
      <c r="P2215" s="58">
        <v>56</v>
      </c>
      <c r="Q2215" s="59" t="s">
        <v>1620</v>
      </c>
      <c r="R2215" s="58">
        <v>2024</v>
      </c>
      <c r="S2215" s="58">
        <v>9</v>
      </c>
    </row>
    <row r="2216" spans="1:19" x14ac:dyDescent="0.25">
      <c r="A2216" s="58">
        <v>3078</v>
      </c>
      <c r="B2216" s="58" t="s">
        <v>846</v>
      </c>
      <c r="C2216" s="58" t="s">
        <v>13</v>
      </c>
      <c r="D2216" s="60">
        <v>27785</v>
      </c>
      <c r="E2216" s="58">
        <v>50</v>
      </c>
      <c r="F2216" s="58" t="s">
        <v>31</v>
      </c>
      <c r="G2216" s="58" t="s">
        <v>19</v>
      </c>
      <c r="H2216" s="58">
        <v>3</v>
      </c>
      <c r="I2216" s="58" t="s">
        <v>1587</v>
      </c>
      <c r="J2216" s="58" t="s">
        <v>1594</v>
      </c>
      <c r="K2216" s="60">
        <v>45134</v>
      </c>
      <c r="L2216" s="58" t="s">
        <v>27</v>
      </c>
      <c r="M2216" s="60">
        <v>45172</v>
      </c>
      <c r="N2216" s="58" t="s">
        <v>1668</v>
      </c>
      <c r="O2216" s="58">
        <v>3300</v>
      </c>
      <c r="P2216" s="58">
        <v>38</v>
      </c>
      <c r="Q2216" s="59" t="s">
        <v>1620</v>
      </c>
      <c r="R2216" s="58">
        <v>2023</v>
      </c>
      <c r="S2216" s="58">
        <v>9</v>
      </c>
    </row>
    <row r="2217" spans="1:19" x14ac:dyDescent="0.25">
      <c r="A2217" s="58">
        <v>3148</v>
      </c>
      <c r="B2217" s="58" t="s">
        <v>221</v>
      </c>
      <c r="C2217" s="58" t="s">
        <v>13</v>
      </c>
      <c r="D2217" s="60">
        <v>29005</v>
      </c>
      <c r="E2217" s="58">
        <v>47</v>
      </c>
      <c r="F2217" s="58" t="s">
        <v>31</v>
      </c>
      <c r="G2217" s="58" t="s">
        <v>21</v>
      </c>
      <c r="H2217" s="58">
        <v>18</v>
      </c>
      <c r="I2217" s="58" t="s">
        <v>1576</v>
      </c>
      <c r="J2217" s="58" t="s">
        <v>1594</v>
      </c>
      <c r="K2217" s="60">
        <v>45120</v>
      </c>
      <c r="L2217" s="58" t="s">
        <v>27</v>
      </c>
      <c r="M2217" s="60">
        <v>45177</v>
      </c>
      <c r="N2217" s="58" t="s">
        <v>1668</v>
      </c>
      <c r="O2217" s="58">
        <v>2800</v>
      </c>
      <c r="P2217" s="58">
        <v>57</v>
      </c>
      <c r="Q2217" s="59" t="s">
        <v>1620</v>
      </c>
      <c r="R2217" s="58">
        <v>2023</v>
      </c>
      <c r="S2217" s="58">
        <v>9</v>
      </c>
    </row>
    <row r="2218" spans="1:19" x14ac:dyDescent="0.25">
      <c r="A2218" s="58">
        <v>3341</v>
      </c>
      <c r="B2218" s="58" t="s">
        <v>188</v>
      </c>
      <c r="C2218" s="58" t="s">
        <v>13</v>
      </c>
      <c r="D2218" s="60">
        <v>27826</v>
      </c>
      <c r="E2218" s="58">
        <v>50</v>
      </c>
      <c r="F2218" s="58" t="s">
        <v>31</v>
      </c>
      <c r="G2218" s="58" t="s">
        <v>18</v>
      </c>
      <c r="H2218" s="58">
        <v>4</v>
      </c>
      <c r="I2218" s="58" t="s">
        <v>1578</v>
      </c>
      <c r="J2218" s="58" t="s">
        <v>1594</v>
      </c>
      <c r="K2218" s="60">
        <v>45503</v>
      </c>
      <c r="L2218" s="58" t="s">
        <v>27</v>
      </c>
      <c r="M2218" s="60">
        <v>45558</v>
      </c>
      <c r="N2218" s="58" t="s">
        <v>1668</v>
      </c>
      <c r="O2218" s="58">
        <v>2400</v>
      </c>
      <c r="P2218" s="58">
        <v>55</v>
      </c>
      <c r="Q2218" s="59" t="s">
        <v>1620</v>
      </c>
      <c r="R2218" s="58">
        <v>2024</v>
      </c>
      <c r="S2218" s="58">
        <v>9</v>
      </c>
    </row>
    <row r="2219" spans="1:19" x14ac:dyDescent="0.25">
      <c r="A2219" s="58">
        <v>3613</v>
      </c>
      <c r="B2219" s="58" t="s">
        <v>867</v>
      </c>
      <c r="C2219" s="58" t="s">
        <v>13</v>
      </c>
      <c r="D2219" s="60">
        <v>30151</v>
      </c>
      <c r="E2219" s="58">
        <v>44</v>
      </c>
      <c r="F2219" s="58" t="s">
        <v>31</v>
      </c>
      <c r="G2219" s="58" t="s">
        <v>15</v>
      </c>
      <c r="H2219" s="58">
        <v>13</v>
      </c>
      <c r="I2219" s="58" t="s">
        <v>1587</v>
      </c>
      <c r="J2219" s="58" t="s">
        <v>1594</v>
      </c>
      <c r="K2219" s="60">
        <v>45138</v>
      </c>
      <c r="L2219" s="58" t="s">
        <v>27</v>
      </c>
      <c r="M2219" s="60">
        <v>45195</v>
      </c>
      <c r="N2219" s="58" t="s">
        <v>1668</v>
      </c>
      <c r="O2219" s="58">
        <v>3500</v>
      </c>
      <c r="P2219" s="58">
        <v>57</v>
      </c>
      <c r="Q2219" s="59" t="s">
        <v>1620</v>
      </c>
      <c r="R2219" s="58">
        <v>2023</v>
      </c>
      <c r="S2219" s="58">
        <v>9</v>
      </c>
    </row>
    <row r="2220" spans="1:19" x14ac:dyDescent="0.25">
      <c r="A2220" s="58">
        <v>3943</v>
      </c>
      <c r="B2220" s="58" t="s">
        <v>544</v>
      </c>
      <c r="C2220" s="58" t="s">
        <v>13</v>
      </c>
      <c r="D2220" s="60">
        <v>30095</v>
      </c>
      <c r="E2220" s="58">
        <v>44</v>
      </c>
      <c r="F2220" s="58" t="s">
        <v>31</v>
      </c>
      <c r="G2220" s="58" t="s">
        <v>19</v>
      </c>
      <c r="H2220" s="58">
        <v>1</v>
      </c>
      <c r="I2220" s="58" t="s">
        <v>1584</v>
      </c>
      <c r="J2220" s="58" t="s">
        <v>1594</v>
      </c>
      <c r="K2220" s="60">
        <v>45133</v>
      </c>
      <c r="L2220" s="58" t="s">
        <v>27</v>
      </c>
      <c r="M2220" s="60">
        <v>45174</v>
      </c>
      <c r="N2220" s="58" t="s">
        <v>1668</v>
      </c>
      <c r="O2220" s="58">
        <v>3200</v>
      </c>
      <c r="P2220" s="58">
        <v>41</v>
      </c>
      <c r="Q2220" s="59" t="s">
        <v>1620</v>
      </c>
      <c r="R2220" s="58">
        <v>2023</v>
      </c>
      <c r="S2220" s="58">
        <v>9</v>
      </c>
    </row>
    <row r="2221" spans="1:19" x14ac:dyDescent="0.25">
      <c r="A2221" s="58">
        <v>1079</v>
      </c>
      <c r="B2221" s="58" t="s">
        <v>1295</v>
      </c>
      <c r="C2221" s="58" t="s">
        <v>13</v>
      </c>
      <c r="D2221" s="60">
        <v>38159</v>
      </c>
      <c r="E2221" s="58">
        <v>22</v>
      </c>
      <c r="F2221" s="58" t="s">
        <v>1591</v>
      </c>
      <c r="G2221" s="58" t="s">
        <v>19</v>
      </c>
      <c r="H2221" s="58">
        <v>2</v>
      </c>
      <c r="I2221" s="58" t="s">
        <v>1586</v>
      </c>
      <c r="J2221" s="58" t="s">
        <v>1594</v>
      </c>
      <c r="K2221" s="60">
        <v>45504</v>
      </c>
      <c r="L2221" s="58" t="s">
        <v>27</v>
      </c>
      <c r="M2221" s="60">
        <v>45563</v>
      </c>
      <c r="N2221" s="58" t="s">
        <v>1668</v>
      </c>
      <c r="O2221" s="58">
        <v>2500</v>
      </c>
      <c r="P2221" s="58">
        <v>59</v>
      </c>
      <c r="Q2221" s="59" t="s">
        <v>1620</v>
      </c>
      <c r="R2221" s="58">
        <v>2024</v>
      </c>
      <c r="S2221" s="58">
        <v>9</v>
      </c>
    </row>
    <row r="2222" spans="1:19" x14ac:dyDescent="0.25">
      <c r="A2222" s="58">
        <v>1422</v>
      </c>
      <c r="B2222" s="58" t="s">
        <v>781</v>
      </c>
      <c r="C2222" s="58" t="s">
        <v>13</v>
      </c>
      <c r="D2222" s="60">
        <v>35021</v>
      </c>
      <c r="E2222" s="58">
        <v>30</v>
      </c>
      <c r="F2222" s="58" t="s">
        <v>1591</v>
      </c>
      <c r="G2222" s="58" t="s">
        <v>21</v>
      </c>
      <c r="H2222" s="58">
        <v>5</v>
      </c>
      <c r="I2222" s="58" t="s">
        <v>1581</v>
      </c>
      <c r="J2222" s="58" t="s">
        <v>1594</v>
      </c>
      <c r="K2222" s="60">
        <v>45511</v>
      </c>
      <c r="L2222" s="58" t="s">
        <v>27</v>
      </c>
      <c r="M2222" s="60">
        <v>45549</v>
      </c>
      <c r="N2222" s="58" t="s">
        <v>1668</v>
      </c>
      <c r="O2222" s="58">
        <v>2500</v>
      </c>
      <c r="P2222" s="58">
        <v>38</v>
      </c>
      <c r="Q2222" s="59" t="s">
        <v>1620</v>
      </c>
      <c r="R2222" s="58">
        <v>2024</v>
      </c>
      <c r="S2222" s="58">
        <v>9</v>
      </c>
    </row>
    <row r="2223" spans="1:19" x14ac:dyDescent="0.25">
      <c r="A2223" s="58">
        <v>2227</v>
      </c>
      <c r="B2223" s="58" t="s">
        <v>992</v>
      </c>
      <c r="C2223" s="58" t="s">
        <v>13</v>
      </c>
      <c r="D2223" s="60">
        <v>35715</v>
      </c>
      <c r="E2223" s="58">
        <v>28</v>
      </c>
      <c r="F2223" s="58" t="s">
        <v>1591</v>
      </c>
      <c r="G2223" s="58" t="s">
        <v>21</v>
      </c>
      <c r="H2223" s="58">
        <v>19</v>
      </c>
      <c r="I2223" s="58" t="s">
        <v>1581</v>
      </c>
      <c r="J2223" s="58" t="s">
        <v>1594</v>
      </c>
      <c r="K2223" s="60">
        <v>45143</v>
      </c>
      <c r="L2223" s="58" t="s">
        <v>27</v>
      </c>
      <c r="M2223" s="60">
        <v>45190</v>
      </c>
      <c r="N2223" s="58" t="s">
        <v>1668</v>
      </c>
      <c r="O2223" s="58">
        <v>2400</v>
      </c>
      <c r="P2223" s="58">
        <v>47</v>
      </c>
      <c r="Q2223" s="59" t="s">
        <v>1620</v>
      </c>
      <c r="R2223" s="58">
        <v>2023</v>
      </c>
      <c r="S2223" s="58">
        <v>9</v>
      </c>
    </row>
    <row r="2224" spans="1:19" x14ac:dyDescent="0.25">
      <c r="A2224" s="58">
        <v>2323</v>
      </c>
      <c r="B2224" s="58" t="s">
        <v>814</v>
      </c>
      <c r="C2224" s="58" t="s">
        <v>13</v>
      </c>
      <c r="D2224" s="60">
        <v>37653</v>
      </c>
      <c r="E2224" s="58">
        <v>23</v>
      </c>
      <c r="F2224" s="58" t="s">
        <v>1591</v>
      </c>
      <c r="G2224" s="58" t="s">
        <v>19</v>
      </c>
      <c r="H2224" s="58">
        <v>13</v>
      </c>
      <c r="I2224" s="58" t="s">
        <v>1576</v>
      </c>
      <c r="J2224" s="58" t="s">
        <v>1594</v>
      </c>
      <c r="K2224" s="60">
        <v>45498</v>
      </c>
      <c r="L2224" s="58" t="s">
        <v>27</v>
      </c>
      <c r="M2224" s="60">
        <v>45540</v>
      </c>
      <c r="N2224" s="58" t="s">
        <v>1668</v>
      </c>
      <c r="O2224" s="58">
        <v>2200</v>
      </c>
      <c r="P2224" s="58">
        <v>42</v>
      </c>
      <c r="Q2224" s="59" t="s">
        <v>1620</v>
      </c>
      <c r="R2224" s="58">
        <v>2024</v>
      </c>
      <c r="S2224" s="58">
        <v>9</v>
      </c>
    </row>
    <row r="2225" spans="1:19" x14ac:dyDescent="0.25">
      <c r="A2225" s="58">
        <v>3069</v>
      </c>
      <c r="B2225" s="58" t="s">
        <v>629</v>
      </c>
      <c r="C2225" s="58" t="s">
        <v>13</v>
      </c>
      <c r="D2225" s="60">
        <v>36526</v>
      </c>
      <c r="E2225" s="58">
        <v>26</v>
      </c>
      <c r="F2225" s="58" t="s">
        <v>1591</v>
      </c>
      <c r="G2225" s="58" t="s">
        <v>19</v>
      </c>
      <c r="H2225" s="58">
        <v>8</v>
      </c>
      <c r="I2225" s="58" t="s">
        <v>1583</v>
      </c>
      <c r="J2225" s="58" t="s">
        <v>1594</v>
      </c>
      <c r="K2225" s="60">
        <v>45506</v>
      </c>
      <c r="L2225" s="58" t="s">
        <v>27</v>
      </c>
      <c r="M2225" s="60">
        <v>45555</v>
      </c>
      <c r="N2225" s="58" t="s">
        <v>1668</v>
      </c>
      <c r="O2225" s="58">
        <v>3400</v>
      </c>
      <c r="P2225" s="58">
        <v>49</v>
      </c>
      <c r="Q2225" s="59" t="s">
        <v>1620</v>
      </c>
      <c r="R2225" s="58">
        <v>2024</v>
      </c>
      <c r="S2225" s="58">
        <v>9</v>
      </c>
    </row>
    <row r="2226" spans="1:19" x14ac:dyDescent="0.25">
      <c r="A2226" s="58">
        <v>3079</v>
      </c>
      <c r="B2226" s="58" t="s">
        <v>266</v>
      </c>
      <c r="C2226" s="58" t="s">
        <v>13</v>
      </c>
      <c r="D2226" s="60">
        <v>35437</v>
      </c>
      <c r="E2226" s="58">
        <v>29</v>
      </c>
      <c r="F2226" s="58" t="s">
        <v>1591</v>
      </c>
      <c r="G2226" s="58" t="s">
        <v>15</v>
      </c>
      <c r="H2226" s="58">
        <v>10</v>
      </c>
      <c r="I2226" s="58" t="s">
        <v>1577</v>
      </c>
      <c r="J2226" s="58" t="s">
        <v>1594</v>
      </c>
      <c r="K2226" s="60">
        <v>45489</v>
      </c>
      <c r="L2226" s="58" t="s">
        <v>27</v>
      </c>
      <c r="M2226" s="60">
        <v>45540</v>
      </c>
      <c r="N2226" s="58" t="s">
        <v>1668</v>
      </c>
      <c r="O2226" s="58">
        <v>2700</v>
      </c>
      <c r="P2226" s="58">
        <v>51</v>
      </c>
      <c r="Q2226" s="59" t="s">
        <v>1620</v>
      </c>
      <c r="R2226" s="58">
        <v>2024</v>
      </c>
      <c r="S2226" s="58">
        <v>9</v>
      </c>
    </row>
    <row r="2227" spans="1:19" x14ac:dyDescent="0.25">
      <c r="A2227" s="58">
        <v>3116</v>
      </c>
      <c r="B2227" s="58" t="s">
        <v>152</v>
      </c>
      <c r="C2227" s="58" t="s">
        <v>13</v>
      </c>
      <c r="D2227" s="60">
        <v>35659</v>
      </c>
      <c r="E2227" s="58">
        <v>29</v>
      </c>
      <c r="F2227" s="58" t="s">
        <v>1591</v>
      </c>
      <c r="G2227" s="58" t="s">
        <v>19</v>
      </c>
      <c r="H2227" s="58">
        <v>1</v>
      </c>
      <c r="I2227" s="58" t="s">
        <v>1590</v>
      </c>
      <c r="J2227" s="58" t="s">
        <v>1594</v>
      </c>
      <c r="K2227" s="60">
        <v>45135</v>
      </c>
      <c r="L2227" s="58" t="s">
        <v>27</v>
      </c>
      <c r="M2227" s="60">
        <v>45184</v>
      </c>
      <c r="N2227" s="58" t="s">
        <v>1668</v>
      </c>
      <c r="O2227" s="58">
        <v>2100</v>
      </c>
      <c r="P2227" s="58">
        <v>49</v>
      </c>
      <c r="Q2227" s="59" t="s">
        <v>1620</v>
      </c>
      <c r="R2227" s="58">
        <v>2023</v>
      </c>
      <c r="S2227" s="58">
        <v>9</v>
      </c>
    </row>
    <row r="2228" spans="1:19" x14ac:dyDescent="0.25">
      <c r="A2228" s="58">
        <v>3433</v>
      </c>
      <c r="B2228" s="58" t="s">
        <v>858</v>
      </c>
      <c r="C2228" s="58" t="s">
        <v>13</v>
      </c>
      <c r="D2228" s="60">
        <v>37085</v>
      </c>
      <c r="E2228" s="58">
        <v>25</v>
      </c>
      <c r="F2228" s="58" t="s">
        <v>1591</v>
      </c>
      <c r="G2228" s="58" t="s">
        <v>21</v>
      </c>
      <c r="H2228" s="58">
        <v>2</v>
      </c>
      <c r="I2228" s="58" t="s">
        <v>1582</v>
      </c>
      <c r="J2228" s="58" t="s">
        <v>1594</v>
      </c>
      <c r="K2228" s="60">
        <v>45498</v>
      </c>
      <c r="L2228" s="58" t="s">
        <v>27</v>
      </c>
      <c r="M2228" s="60">
        <v>45547</v>
      </c>
      <c r="N2228" s="58" t="s">
        <v>1668</v>
      </c>
      <c r="O2228" s="58">
        <v>3700</v>
      </c>
      <c r="P2228" s="58">
        <v>49</v>
      </c>
      <c r="Q2228" s="59" t="s">
        <v>1620</v>
      </c>
      <c r="R2228" s="58">
        <v>2024</v>
      </c>
      <c r="S2228" s="58">
        <v>9</v>
      </c>
    </row>
    <row r="2229" spans="1:19" x14ac:dyDescent="0.25">
      <c r="A2229" s="58">
        <v>1987</v>
      </c>
      <c r="B2229" s="58" t="s">
        <v>431</v>
      </c>
      <c r="C2229" s="58" t="s">
        <v>13</v>
      </c>
      <c r="D2229" s="60">
        <v>38114</v>
      </c>
      <c r="E2229" s="58">
        <v>22</v>
      </c>
      <c r="F2229" s="58" t="s">
        <v>1591</v>
      </c>
      <c r="G2229" s="58" t="s">
        <v>19</v>
      </c>
      <c r="H2229" s="58">
        <v>6</v>
      </c>
      <c r="I2229" s="58" t="s">
        <v>1576</v>
      </c>
      <c r="J2229" s="58" t="s">
        <v>1594</v>
      </c>
      <c r="K2229" s="60">
        <v>45498</v>
      </c>
      <c r="L2229" s="58" t="s">
        <v>29</v>
      </c>
      <c r="M2229" s="60">
        <v>45549</v>
      </c>
      <c r="N2229" s="58" t="s">
        <v>1668</v>
      </c>
      <c r="O2229" s="58">
        <v>2700</v>
      </c>
      <c r="P2229" s="58">
        <v>51</v>
      </c>
      <c r="Q2229" s="59" t="s">
        <v>1620</v>
      </c>
      <c r="R2229" s="58">
        <v>2024</v>
      </c>
      <c r="S2229" s="58">
        <v>9</v>
      </c>
    </row>
    <row r="2230" spans="1:19" x14ac:dyDescent="0.25">
      <c r="A2230" s="58">
        <v>2018</v>
      </c>
      <c r="B2230" s="58" t="s">
        <v>733</v>
      </c>
      <c r="C2230" s="58" t="s">
        <v>13</v>
      </c>
      <c r="D2230" s="60">
        <v>29883</v>
      </c>
      <c r="E2230" s="58">
        <v>44</v>
      </c>
      <c r="F2230" s="58" t="s">
        <v>31</v>
      </c>
      <c r="G2230" s="58" t="s">
        <v>18</v>
      </c>
      <c r="H2230" s="58">
        <v>0</v>
      </c>
      <c r="I2230" s="58" t="s">
        <v>1584</v>
      </c>
      <c r="J2230" s="58" t="s">
        <v>1594</v>
      </c>
      <c r="K2230" s="60">
        <v>45514</v>
      </c>
      <c r="L2230" s="58" t="s">
        <v>29</v>
      </c>
      <c r="M2230" s="60">
        <v>45545</v>
      </c>
      <c r="N2230" s="58" t="s">
        <v>1668</v>
      </c>
      <c r="O2230" s="58">
        <v>2700</v>
      </c>
      <c r="P2230" s="58">
        <v>31</v>
      </c>
      <c r="Q2230" s="59" t="s">
        <v>1620</v>
      </c>
      <c r="R2230" s="58">
        <v>2024</v>
      </c>
      <c r="S2230" s="58">
        <v>9</v>
      </c>
    </row>
    <row r="2231" spans="1:19" x14ac:dyDescent="0.25">
      <c r="A2231" s="58">
        <v>2155</v>
      </c>
      <c r="B2231" s="58" t="s">
        <v>912</v>
      </c>
      <c r="C2231" s="58" t="s">
        <v>13</v>
      </c>
      <c r="D2231" s="60">
        <v>27525</v>
      </c>
      <c r="E2231" s="58">
        <v>51</v>
      </c>
      <c r="F2231" s="58" t="s">
        <v>31</v>
      </c>
      <c r="G2231" s="58" t="s">
        <v>19</v>
      </c>
      <c r="H2231" s="58">
        <v>18</v>
      </c>
      <c r="I2231" s="58" t="s">
        <v>1576</v>
      </c>
      <c r="J2231" s="58" t="s">
        <v>1594</v>
      </c>
      <c r="K2231" s="60">
        <v>45505</v>
      </c>
      <c r="L2231" s="58" t="s">
        <v>29</v>
      </c>
      <c r="M2231" s="60">
        <v>45565</v>
      </c>
      <c r="N2231" s="58" t="s">
        <v>1668</v>
      </c>
      <c r="O2231" s="58">
        <v>3700</v>
      </c>
      <c r="P2231" s="58">
        <v>60</v>
      </c>
      <c r="Q2231" s="59" t="s">
        <v>1620</v>
      </c>
      <c r="R2231" s="58">
        <v>2024</v>
      </c>
      <c r="S2231" s="58">
        <v>9</v>
      </c>
    </row>
    <row r="2232" spans="1:19" x14ac:dyDescent="0.25">
      <c r="A2232" s="58">
        <v>2254</v>
      </c>
      <c r="B2232" s="58" t="s">
        <v>1224</v>
      </c>
      <c r="C2232" s="58" t="s">
        <v>13</v>
      </c>
      <c r="D2232" s="60">
        <v>28544</v>
      </c>
      <c r="E2232" s="58">
        <v>48</v>
      </c>
      <c r="F2232" s="58" t="s">
        <v>31</v>
      </c>
      <c r="G2232" s="58" t="s">
        <v>18</v>
      </c>
      <c r="H2232" s="58">
        <v>3</v>
      </c>
      <c r="I2232" s="58" t="s">
        <v>1579</v>
      </c>
      <c r="J2232" s="58" t="s">
        <v>1594</v>
      </c>
      <c r="K2232" s="60">
        <v>45507</v>
      </c>
      <c r="L2232" s="58" t="s">
        <v>29</v>
      </c>
      <c r="M2232" s="60">
        <v>45544</v>
      </c>
      <c r="N2232" s="58" t="s">
        <v>1668</v>
      </c>
      <c r="O2232" s="58">
        <v>3100</v>
      </c>
      <c r="P2232" s="58">
        <v>37</v>
      </c>
      <c r="Q2232" s="59" t="s">
        <v>1620</v>
      </c>
      <c r="R2232" s="58">
        <v>2024</v>
      </c>
      <c r="S2232" s="58">
        <v>9</v>
      </c>
    </row>
    <row r="2233" spans="1:19" x14ac:dyDescent="0.25">
      <c r="A2233" s="58">
        <v>2654</v>
      </c>
      <c r="B2233" s="58" t="s">
        <v>399</v>
      </c>
      <c r="C2233" s="58" t="s">
        <v>13</v>
      </c>
      <c r="D2233" s="60">
        <v>38141</v>
      </c>
      <c r="E2233" s="58">
        <v>22</v>
      </c>
      <c r="F2233" s="58" t="s">
        <v>1591</v>
      </c>
      <c r="G2233" s="58" t="s">
        <v>15</v>
      </c>
      <c r="H2233" s="58">
        <v>12</v>
      </c>
      <c r="I2233" s="58" t="s">
        <v>1576</v>
      </c>
      <c r="J2233" s="58" t="s">
        <v>1594</v>
      </c>
      <c r="K2233" s="60">
        <v>45507</v>
      </c>
      <c r="L2233" s="58" t="s">
        <v>29</v>
      </c>
      <c r="M2233" s="60">
        <v>45558</v>
      </c>
      <c r="N2233" s="58" t="s">
        <v>1668</v>
      </c>
      <c r="O2233" s="58">
        <v>2500</v>
      </c>
      <c r="P2233" s="58">
        <v>51</v>
      </c>
      <c r="Q2233" s="59" t="s">
        <v>1620</v>
      </c>
      <c r="R2233" s="58">
        <v>2024</v>
      </c>
      <c r="S2233" s="58">
        <v>9</v>
      </c>
    </row>
    <row r="2234" spans="1:19" x14ac:dyDescent="0.25">
      <c r="A2234" s="58">
        <v>2722</v>
      </c>
      <c r="B2234" s="58" t="s">
        <v>933</v>
      </c>
      <c r="C2234" s="58" t="s">
        <v>13</v>
      </c>
      <c r="D2234" s="60">
        <v>30114</v>
      </c>
      <c r="E2234" s="58">
        <v>44</v>
      </c>
      <c r="F2234" s="58" t="s">
        <v>31</v>
      </c>
      <c r="G2234" s="58" t="s">
        <v>15</v>
      </c>
      <c r="H2234" s="58">
        <v>2</v>
      </c>
      <c r="I2234" s="58" t="s">
        <v>1578</v>
      </c>
      <c r="J2234" s="58" t="s">
        <v>1594</v>
      </c>
      <c r="K2234" s="60">
        <v>45488</v>
      </c>
      <c r="L2234" s="58" t="s">
        <v>29</v>
      </c>
      <c r="M2234" s="60">
        <v>45543</v>
      </c>
      <c r="N2234" s="58" t="s">
        <v>1668</v>
      </c>
      <c r="O2234" s="58">
        <v>2500</v>
      </c>
      <c r="P2234" s="58">
        <v>55</v>
      </c>
      <c r="Q2234" s="59" t="s">
        <v>1620</v>
      </c>
      <c r="R2234" s="58">
        <v>2024</v>
      </c>
      <c r="S2234" s="58">
        <v>9</v>
      </c>
    </row>
    <row r="2235" spans="1:19" x14ac:dyDescent="0.25">
      <c r="A2235" s="58">
        <v>2885</v>
      </c>
      <c r="B2235" s="58" t="s">
        <v>629</v>
      </c>
      <c r="C2235" s="58" t="s">
        <v>13</v>
      </c>
      <c r="D2235" s="60">
        <v>30555</v>
      </c>
      <c r="E2235" s="58">
        <v>42</v>
      </c>
      <c r="F2235" s="58" t="s">
        <v>31</v>
      </c>
      <c r="G2235" s="58" t="s">
        <v>19</v>
      </c>
      <c r="H2235" s="58">
        <v>13</v>
      </c>
      <c r="I2235" s="58" t="s">
        <v>1583</v>
      </c>
      <c r="J2235" s="58" t="s">
        <v>1594</v>
      </c>
      <c r="K2235" s="60">
        <v>45141</v>
      </c>
      <c r="L2235" s="58" t="s">
        <v>29</v>
      </c>
      <c r="M2235" s="60">
        <v>45171</v>
      </c>
      <c r="N2235" s="58" t="s">
        <v>1668</v>
      </c>
      <c r="O2235" s="58">
        <v>3000</v>
      </c>
      <c r="P2235" s="58">
        <v>30</v>
      </c>
      <c r="Q2235" s="59" t="s">
        <v>1620</v>
      </c>
      <c r="R2235" s="58">
        <v>2023</v>
      </c>
      <c r="S2235" s="58">
        <v>9</v>
      </c>
    </row>
    <row r="2236" spans="1:19" x14ac:dyDescent="0.25">
      <c r="A2236" s="58">
        <v>3201</v>
      </c>
      <c r="B2236" s="58" t="s">
        <v>185</v>
      </c>
      <c r="C2236" s="58" t="s">
        <v>13</v>
      </c>
      <c r="D2236" s="60">
        <v>28165</v>
      </c>
      <c r="E2236" s="58">
        <v>49</v>
      </c>
      <c r="F2236" s="58" t="s">
        <v>31</v>
      </c>
      <c r="G2236" s="58" t="s">
        <v>15</v>
      </c>
      <c r="H2236" s="58">
        <v>15</v>
      </c>
      <c r="I2236" s="58" t="s">
        <v>1590</v>
      </c>
      <c r="J2236" s="58" t="s">
        <v>1594</v>
      </c>
      <c r="K2236" s="60">
        <v>45137</v>
      </c>
      <c r="L2236" s="58" t="s">
        <v>29</v>
      </c>
      <c r="M2236" s="60">
        <v>45191</v>
      </c>
      <c r="N2236" s="58" t="s">
        <v>1668</v>
      </c>
      <c r="O2236" s="58">
        <v>2000</v>
      </c>
      <c r="P2236" s="58">
        <v>54</v>
      </c>
      <c r="Q2236" s="59" t="s">
        <v>1620</v>
      </c>
      <c r="R2236" s="58">
        <v>2023</v>
      </c>
      <c r="S2236" s="58">
        <v>9</v>
      </c>
    </row>
    <row r="2237" spans="1:19" x14ac:dyDescent="0.25">
      <c r="A2237" s="58">
        <v>3386</v>
      </c>
      <c r="B2237" s="58" t="s">
        <v>222</v>
      </c>
      <c r="C2237" s="58" t="s">
        <v>13</v>
      </c>
      <c r="D2237" s="60">
        <v>34475</v>
      </c>
      <c r="E2237" s="58">
        <v>32</v>
      </c>
      <c r="F2237" s="58" t="s">
        <v>14</v>
      </c>
      <c r="G2237" s="58" t="s">
        <v>19</v>
      </c>
      <c r="H2237" s="58">
        <v>19</v>
      </c>
      <c r="I2237" s="58" t="s">
        <v>1578</v>
      </c>
      <c r="J2237" s="58" t="s">
        <v>1594</v>
      </c>
      <c r="K2237" s="60">
        <v>45493</v>
      </c>
      <c r="L2237" s="58" t="s">
        <v>29</v>
      </c>
      <c r="M2237" s="60">
        <v>45543</v>
      </c>
      <c r="N2237" s="58" t="s">
        <v>1668</v>
      </c>
      <c r="O2237" s="58">
        <v>2100</v>
      </c>
      <c r="P2237" s="58">
        <v>50</v>
      </c>
      <c r="Q2237" s="59" t="s">
        <v>1620</v>
      </c>
      <c r="R2237" s="58">
        <v>2024</v>
      </c>
      <c r="S2237" s="58">
        <v>9</v>
      </c>
    </row>
    <row r="2238" spans="1:19" x14ac:dyDescent="0.25">
      <c r="A2238" s="58">
        <v>3412</v>
      </c>
      <c r="B2238" s="58" t="s">
        <v>63</v>
      </c>
      <c r="C2238" s="58" t="s">
        <v>13</v>
      </c>
      <c r="D2238" s="60">
        <v>27951</v>
      </c>
      <c r="E2238" s="58">
        <v>50</v>
      </c>
      <c r="F2238" s="58" t="s">
        <v>31</v>
      </c>
      <c r="G2238" s="58" t="s">
        <v>21</v>
      </c>
      <c r="H2238" s="58">
        <v>0</v>
      </c>
      <c r="I2238" s="58" t="s">
        <v>1586</v>
      </c>
      <c r="J2238" s="58" t="s">
        <v>1594</v>
      </c>
      <c r="K2238" s="60">
        <v>45129</v>
      </c>
      <c r="L2238" s="58" t="s">
        <v>29</v>
      </c>
      <c r="M2238" s="60">
        <v>45174</v>
      </c>
      <c r="N2238" s="58" t="s">
        <v>1668</v>
      </c>
      <c r="O2238" s="58">
        <v>2800</v>
      </c>
      <c r="P2238" s="58">
        <v>45</v>
      </c>
      <c r="Q2238" s="59" t="s">
        <v>1620</v>
      </c>
      <c r="R2238" s="58">
        <v>2023</v>
      </c>
      <c r="S2238" s="58">
        <v>9</v>
      </c>
    </row>
    <row r="2239" spans="1:19" x14ac:dyDescent="0.25">
      <c r="A2239" s="58">
        <v>2058</v>
      </c>
      <c r="B2239" s="58" t="s">
        <v>395</v>
      </c>
      <c r="C2239" s="58" t="s">
        <v>28</v>
      </c>
      <c r="D2239" s="60">
        <v>27502</v>
      </c>
      <c r="E2239" s="58">
        <v>51</v>
      </c>
      <c r="F2239" s="58" t="s">
        <v>31</v>
      </c>
      <c r="G2239" s="58" t="s">
        <v>21</v>
      </c>
      <c r="H2239" s="58">
        <v>17</v>
      </c>
      <c r="I2239" s="58" t="s">
        <v>1586</v>
      </c>
      <c r="J2239" s="58" t="s">
        <v>1594</v>
      </c>
      <c r="K2239" s="60">
        <v>45532</v>
      </c>
      <c r="L2239" s="58" t="s">
        <v>29</v>
      </c>
      <c r="M2239" s="60">
        <v>45563</v>
      </c>
      <c r="N2239" s="58" t="s">
        <v>1668</v>
      </c>
      <c r="O2239" s="58">
        <v>2400</v>
      </c>
      <c r="P2239" s="58">
        <v>31</v>
      </c>
      <c r="Q2239" s="59" t="s">
        <v>1620</v>
      </c>
      <c r="R2239" s="58">
        <v>2024</v>
      </c>
      <c r="S2239" s="58">
        <v>9</v>
      </c>
    </row>
    <row r="2240" spans="1:19" x14ac:dyDescent="0.25">
      <c r="A2240" s="58">
        <v>2182</v>
      </c>
      <c r="B2240" s="58" t="s">
        <v>915</v>
      </c>
      <c r="C2240" s="58" t="s">
        <v>28</v>
      </c>
      <c r="D2240" s="60">
        <v>33114</v>
      </c>
      <c r="E2240" s="58">
        <v>35</v>
      </c>
      <c r="F2240" s="58" t="s">
        <v>14</v>
      </c>
      <c r="G2240" s="58" t="s">
        <v>18</v>
      </c>
      <c r="H2240" s="58">
        <v>1</v>
      </c>
      <c r="I2240" s="58" t="s">
        <v>1583</v>
      </c>
      <c r="J2240" s="58" t="s">
        <v>1594</v>
      </c>
      <c r="K2240" s="60">
        <v>45129</v>
      </c>
      <c r="L2240" s="58" t="s">
        <v>29</v>
      </c>
      <c r="M2240" s="60">
        <v>45179</v>
      </c>
      <c r="N2240" s="58" t="s">
        <v>1668</v>
      </c>
      <c r="O2240" s="58">
        <v>3400</v>
      </c>
      <c r="P2240" s="58">
        <v>50</v>
      </c>
      <c r="Q2240" s="59" t="s">
        <v>1620</v>
      </c>
      <c r="R2240" s="58">
        <v>2023</v>
      </c>
      <c r="S2240" s="58">
        <v>9</v>
      </c>
    </row>
    <row r="2241" spans="1:19" x14ac:dyDescent="0.25">
      <c r="A2241" s="58">
        <v>2234</v>
      </c>
      <c r="B2241" s="58" t="s">
        <v>918</v>
      </c>
      <c r="C2241" s="58" t="s">
        <v>28</v>
      </c>
      <c r="D2241" s="60">
        <v>36742</v>
      </c>
      <c r="E2241" s="58">
        <v>26</v>
      </c>
      <c r="F2241" s="58" t="s">
        <v>1591</v>
      </c>
      <c r="G2241" s="58" t="s">
        <v>15</v>
      </c>
      <c r="H2241" s="58">
        <v>10</v>
      </c>
      <c r="I2241" s="58" t="s">
        <v>1576</v>
      </c>
      <c r="J2241" s="58" t="s">
        <v>1594</v>
      </c>
      <c r="K2241" s="60">
        <v>45476</v>
      </c>
      <c r="L2241" s="58" t="s">
        <v>29</v>
      </c>
      <c r="M2241" s="60">
        <v>45536</v>
      </c>
      <c r="N2241" s="58" t="s">
        <v>1668</v>
      </c>
      <c r="O2241" s="58">
        <v>2800</v>
      </c>
      <c r="P2241" s="58">
        <v>60</v>
      </c>
      <c r="Q2241" s="59" t="s">
        <v>1620</v>
      </c>
      <c r="R2241" s="58">
        <v>2024</v>
      </c>
      <c r="S2241" s="58">
        <v>9</v>
      </c>
    </row>
    <row r="2242" spans="1:19" x14ac:dyDescent="0.25">
      <c r="A2242" s="58">
        <v>3132</v>
      </c>
      <c r="B2242" s="58" t="s">
        <v>257</v>
      </c>
      <c r="C2242" s="58" t="s">
        <v>28</v>
      </c>
      <c r="D2242" s="60">
        <v>32881</v>
      </c>
      <c r="E2242" s="58">
        <v>36</v>
      </c>
      <c r="F2242" s="58" t="s">
        <v>14</v>
      </c>
      <c r="G2242" s="58" t="s">
        <v>21</v>
      </c>
      <c r="H2242" s="58">
        <v>17</v>
      </c>
      <c r="I2242" s="58" t="s">
        <v>1576</v>
      </c>
      <c r="J2242" s="58" t="s">
        <v>1594</v>
      </c>
      <c r="K2242" s="60">
        <v>45477</v>
      </c>
      <c r="L2242" s="58" t="s">
        <v>29</v>
      </c>
      <c r="M2242" s="60">
        <v>45536</v>
      </c>
      <c r="N2242" s="58" t="s">
        <v>1668</v>
      </c>
      <c r="O2242" s="58">
        <v>3500</v>
      </c>
      <c r="P2242" s="58">
        <v>59</v>
      </c>
      <c r="Q2242" s="59" t="s">
        <v>1620</v>
      </c>
      <c r="R2242" s="58">
        <v>2024</v>
      </c>
      <c r="S2242" s="58">
        <v>9</v>
      </c>
    </row>
    <row r="2243" spans="1:19" x14ac:dyDescent="0.25">
      <c r="A2243" s="58">
        <v>3510</v>
      </c>
      <c r="B2243" s="58" t="s">
        <v>71</v>
      </c>
      <c r="C2243" s="58" t="s">
        <v>28</v>
      </c>
      <c r="D2243" s="60">
        <v>34724</v>
      </c>
      <c r="E2243" s="58">
        <v>31</v>
      </c>
      <c r="F2243" s="58" t="s">
        <v>14</v>
      </c>
      <c r="G2243" s="58" t="s">
        <v>19</v>
      </c>
      <c r="H2243" s="58">
        <v>18</v>
      </c>
      <c r="I2243" s="58" t="s">
        <v>1587</v>
      </c>
      <c r="J2243" s="58" t="s">
        <v>1594</v>
      </c>
      <c r="K2243" s="60">
        <v>45492</v>
      </c>
      <c r="L2243" s="58" t="s">
        <v>29</v>
      </c>
      <c r="M2243" s="60">
        <v>45546</v>
      </c>
      <c r="N2243" s="58" t="s">
        <v>1668</v>
      </c>
      <c r="O2243" s="58">
        <v>3100</v>
      </c>
      <c r="P2243" s="58">
        <v>54</v>
      </c>
      <c r="Q2243" s="59" t="s">
        <v>1620</v>
      </c>
      <c r="R2243" s="58">
        <v>2024</v>
      </c>
      <c r="S2243" s="58">
        <v>9</v>
      </c>
    </row>
    <row r="2244" spans="1:19" x14ac:dyDescent="0.25">
      <c r="A2244" s="58">
        <v>3911</v>
      </c>
      <c r="B2244" s="58" t="s">
        <v>968</v>
      </c>
      <c r="C2244" s="58" t="s">
        <v>28</v>
      </c>
      <c r="D2244" s="60">
        <v>35202</v>
      </c>
      <c r="E2244" s="58">
        <v>30</v>
      </c>
      <c r="F2244" s="58" t="s">
        <v>1591</v>
      </c>
      <c r="G2244" s="58" t="s">
        <v>15</v>
      </c>
      <c r="H2244" s="58">
        <v>10</v>
      </c>
      <c r="I2244" s="58" t="s">
        <v>1583</v>
      </c>
      <c r="J2244" s="58" t="s">
        <v>1594</v>
      </c>
      <c r="K2244" s="60">
        <v>45500</v>
      </c>
      <c r="L2244" s="58" t="s">
        <v>29</v>
      </c>
      <c r="M2244" s="60">
        <v>45549</v>
      </c>
      <c r="N2244" s="58" t="s">
        <v>1668</v>
      </c>
      <c r="O2244" s="58">
        <v>2900</v>
      </c>
      <c r="P2244" s="58">
        <v>49</v>
      </c>
      <c r="Q2244" s="59" t="s">
        <v>1620</v>
      </c>
      <c r="R2244" s="58">
        <v>2024</v>
      </c>
      <c r="S2244" s="58">
        <v>9</v>
      </c>
    </row>
    <row r="2245" spans="1:19" x14ac:dyDescent="0.25">
      <c r="A2245" s="58">
        <v>1022</v>
      </c>
      <c r="B2245" s="58" t="s">
        <v>959</v>
      </c>
      <c r="C2245" s="58" t="s">
        <v>28</v>
      </c>
      <c r="D2245" s="60">
        <v>30533</v>
      </c>
      <c r="E2245" s="58">
        <v>43</v>
      </c>
      <c r="F2245" s="58" t="s">
        <v>31</v>
      </c>
      <c r="G2245" s="58" t="s">
        <v>21</v>
      </c>
      <c r="H2245" s="58">
        <v>17</v>
      </c>
      <c r="I2245" s="58" t="s">
        <v>1576</v>
      </c>
      <c r="J2245" s="58" t="s">
        <v>20</v>
      </c>
      <c r="K2245" s="60">
        <v>45512</v>
      </c>
      <c r="L2245" s="58" t="s">
        <v>27</v>
      </c>
      <c r="M2245" s="60">
        <v>45542</v>
      </c>
      <c r="N2245" s="58" t="s">
        <v>1668</v>
      </c>
      <c r="O2245" s="58">
        <v>2700</v>
      </c>
      <c r="P2245" s="58">
        <v>30</v>
      </c>
      <c r="Q2245" s="59" t="s">
        <v>1620</v>
      </c>
      <c r="R2245" s="58">
        <v>2024</v>
      </c>
      <c r="S2245" s="58">
        <v>9</v>
      </c>
    </row>
    <row r="2246" spans="1:19" x14ac:dyDescent="0.25">
      <c r="A2246" s="58">
        <v>1023</v>
      </c>
      <c r="B2246" s="58" t="s">
        <v>380</v>
      </c>
      <c r="C2246" s="58" t="s">
        <v>28</v>
      </c>
      <c r="D2246" s="60">
        <v>31509</v>
      </c>
      <c r="E2246" s="58">
        <v>40</v>
      </c>
      <c r="F2246" s="58" t="s">
        <v>14</v>
      </c>
      <c r="G2246" s="58" t="s">
        <v>18</v>
      </c>
      <c r="H2246" s="58">
        <v>11</v>
      </c>
      <c r="I2246" s="58" t="s">
        <v>1587</v>
      </c>
      <c r="J2246" s="58" t="s">
        <v>20</v>
      </c>
      <c r="K2246" s="60">
        <v>45141</v>
      </c>
      <c r="L2246" s="58" t="s">
        <v>27</v>
      </c>
      <c r="M2246" s="60">
        <v>45197</v>
      </c>
      <c r="N2246" s="58" t="s">
        <v>1668</v>
      </c>
      <c r="O2246" s="58">
        <v>2600</v>
      </c>
      <c r="P2246" s="58">
        <v>56</v>
      </c>
      <c r="Q2246" s="59" t="s">
        <v>1620</v>
      </c>
      <c r="R2246" s="58">
        <v>2023</v>
      </c>
      <c r="S2246" s="58">
        <v>9</v>
      </c>
    </row>
    <row r="2247" spans="1:19" x14ac:dyDescent="0.25">
      <c r="A2247" s="58">
        <v>1455</v>
      </c>
      <c r="B2247" s="58" t="s">
        <v>105</v>
      </c>
      <c r="C2247" s="58" t="s">
        <v>28</v>
      </c>
      <c r="D2247" s="60">
        <v>32769</v>
      </c>
      <c r="E2247" s="58">
        <v>36</v>
      </c>
      <c r="F2247" s="58" t="s">
        <v>14</v>
      </c>
      <c r="G2247" s="58" t="s">
        <v>21</v>
      </c>
      <c r="H2247" s="58">
        <v>18</v>
      </c>
      <c r="I2247" s="58" t="s">
        <v>1587</v>
      </c>
      <c r="J2247" s="58" t="s">
        <v>20</v>
      </c>
      <c r="K2247" s="60">
        <v>45145</v>
      </c>
      <c r="L2247" s="58" t="s">
        <v>27</v>
      </c>
      <c r="M2247" s="60">
        <v>45185</v>
      </c>
      <c r="N2247" s="58" t="s">
        <v>1668</v>
      </c>
      <c r="O2247" s="58">
        <v>3700</v>
      </c>
      <c r="P2247" s="58">
        <v>40</v>
      </c>
      <c r="Q2247" s="59" t="s">
        <v>1620</v>
      </c>
      <c r="R2247" s="58">
        <v>2023</v>
      </c>
      <c r="S2247" s="58">
        <v>9</v>
      </c>
    </row>
    <row r="2248" spans="1:19" x14ac:dyDescent="0.25">
      <c r="A2248" s="58">
        <v>1757</v>
      </c>
      <c r="B2248" s="58" t="s">
        <v>1108</v>
      </c>
      <c r="C2248" s="58" t="s">
        <v>13</v>
      </c>
      <c r="D2248" s="60">
        <v>32565</v>
      </c>
      <c r="E2248" s="58">
        <v>37</v>
      </c>
      <c r="F2248" s="58" t="s">
        <v>14</v>
      </c>
      <c r="G2248" s="58" t="s">
        <v>19</v>
      </c>
      <c r="H2248" s="58">
        <v>13</v>
      </c>
      <c r="I2248" s="58" t="s">
        <v>1590</v>
      </c>
      <c r="J2248" s="58" t="s">
        <v>20</v>
      </c>
      <c r="K2248" s="60">
        <v>45129</v>
      </c>
      <c r="L2248" s="58" t="s">
        <v>27</v>
      </c>
      <c r="M2248" s="60">
        <v>45184</v>
      </c>
      <c r="N2248" s="58" t="s">
        <v>1668</v>
      </c>
      <c r="O2248" s="58">
        <v>3500</v>
      </c>
      <c r="P2248" s="58">
        <v>55</v>
      </c>
      <c r="Q2248" s="59" t="s">
        <v>1620</v>
      </c>
      <c r="R2248" s="58">
        <v>2023</v>
      </c>
      <c r="S2248" s="58">
        <v>9</v>
      </c>
    </row>
    <row r="2249" spans="1:19" x14ac:dyDescent="0.25">
      <c r="A2249" s="58">
        <v>2043</v>
      </c>
      <c r="B2249" s="58" t="s">
        <v>172</v>
      </c>
      <c r="C2249" s="58" t="s">
        <v>28</v>
      </c>
      <c r="D2249" s="60">
        <v>33260</v>
      </c>
      <c r="E2249" s="58">
        <v>35</v>
      </c>
      <c r="F2249" s="58" t="s">
        <v>14</v>
      </c>
      <c r="G2249" s="58" t="s">
        <v>21</v>
      </c>
      <c r="H2249" s="58">
        <v>8</v>
      </c>
      <c r="I2249" s="58" t="s">
        <v>1581</v>
      </c>
      <c r="J2249" s="58" t="s">
        <v>20</v>
      </c>
      <c r="K2249" s="60">
        <v>45527</v>
      </c>
      <c r="L2249" s="58" t="s">
        <v>27</v>
      </c>
      <c r="M2249" s="60">
        <v>45557</v>
      </c>
      <c r="N2249" s="58" t="s">
        <v>1668</v>
      </c>
      <c r="O2249" s="58">
        <v>3400</v>
      </c>
      <c r="P2249" s="58">
        <v>30</v>
      </c>
      <c r="Q2249" s="59" t="s">
        <v>1620</v>
      </c>
      <c r="R2249" s="58">
        <v>2024</v>
      </c>
      <c r="S2249" s="58">
        <v>9</v>
      </c>
    </row>
    <row r="2250" spans="1:19" x14ac:dyDescent="0.25">
      <c r="A2250" s="58">
        <v>2447</v>
      </c>
      <c r="B2250" s="58" t="s">
        <v>858</v>
      </c>
      <c r="C2250" s="58" t="s">
        <v>28</v>
      </c>
      <c r="D2250" s="60">
        <v>36199</v>
      </c>
      <c r="E2250" s="58">
        <v>27</v>
      </c>
      <c r="F2250" s="58" t="s">
        <v>1591</v>
      </c>
      <c r="G2250" s="58" t="s">
        <v>21</v>
      </c>
      <c r="H2250" s="58">
        <v>16</v>
      </c>
      <c r="I2250" s="58" t="s">
        <v>1586</v>
      </c>
      <c r="J2250" s="58" t="s">
        <v>20</v>
      </c>
      <c r="K2250" s="60">
        <v>45133</v>
      </c>
      <c r="L2250" s="58" t="s">
        <v>27</v>
      </c>
      <c r="M2250" s="60">
        <v>45193</v>
      </c>
      <c r="N2250" s="58" t="s">
        <v>1668</v>
      </c>
      <c r="O2250" s="58">
        <v>3700</v>
      </c>
      <c r="P2250" s="58">
        <v>60</v>
      </c>
      <c r="Q2250" s="59" t="s">
        <v>1620</v>
      </c>
      <c r="R2250" s="58">
        <v>2023</v>
      </c>
      <c r="S2250" s="58">
        <v>9</v>
      </c>
    </row>
    <row r="2251" spans="1:19" x14ac:dyDescent="0.25">
      <c r="A2251" s="58">
        <v>1150</v>
      </c>
      <c r="B2251" s="58" t="s">
        <v>1559</v>
      </c>
      <c r="C2251" s="58" t="s">
        <v>28</v>
      </c>
      <c r="D2251" s="60">
        <v>29605</v>
      </c>
      <c r="E2251" s="58">
        <v>45</v>
      </c>
      <c r="F2251" s="58" t="s">
        <v>31</v>
      </c>
      <c r="G2251" s="58" t="s">
        <v>21</v>
      </c>
      <c r="H2251" s="58">
        <v>15</v>
      </c>
      <c r="I2251" s="58" t="s">
        <v>1582</v>
      </c>
      <c r="J2251" s="58" t="s">
        <v>20</v>
      </c>
      <c r="K2251" s="60">
        <v>45490</v>
      </c>
      <c r="L2251" s="58" t="s">
        <v>24</v>
      </c>
      <c r="M2251" s="60">
        <v>45549</v>
      </c>
      <c r="N2251" s="58" t="s">
        <v>1668</v>
      </c>
      <c r="O2251" s="58">
        <v>2800</v>
      </c>
      <c r="P2251" s="58">
        <v>59</v>
      </c>
      <c r="Q2251" s="59" t="s">
        <v>1620</v>
      </c>
      <c r="R2251" s="58">
        <v>2024</v>
      </c>
      <c r="S2251" s="58">
        <v>9</v>
      </c>
    </row>
    <row r="2252" spans="1:19" x14ac:dyDescent="0.25">
      <c r="A2252" s="58">
        <v>1220</v>
      </c>
      <c r="B2252" s="58" t="s">
        <v>1436</v>
      </c>
      <c r="C2252" s="58" t="s">
        <v>28</v>
      </c>
      <c r="D2252" s="60">
        <v>37413</v>
      </c>
      <c r="E2252" s="58">
        <v>24</v>
      </c>
      <c r="F2252" s="58" t="s">
        <v>1591</v>
      </c>
      <c r="G2252" s="58" t="s">
        <v>19</v>
      </c>
      <c r="H2252" s="58">
        <v>0</v>
      </c>
      <c r="I2252" s="58" t="s">
        <v>1584</v>
      </c>
      <c r="J2252" s="58" t="s">
        <v>20</v>
      </c>
      <c r="K2252" s="60">
        <v>45125</v>
      </c>
      <c r="L2252" s="58" t="s">
        <v>24</v>
      </c>
      <c r="M2252" s="60">
        <v>45177</v>
      </c>
      <c r="N2252" s="58" t="s">
        <v>1668</v>
      </c>
      <c r="O2252" s="58">
        <v>3900</v>
      </c>
      <c r="P2252" s="58">
        <v>52</v>
      </c>
      <c r="Q2252" s="59" t="s">
        <v>1620</v>
      </c>
      <c r="R2252" s="58">
        <v>2023</v>
      </c>
      <c r="S2252" s="58">
        <v>9</v>
      </c>
    </row>
    <row r="2253" spans="1:19" x14ac:dyDescent="0.25">
      <c r="A2253" s="58">
        <v>1230</v>
      </c>
      <c r="B2253" s="58" t="s">
        <v>592</v>
      </c>
      <c r="C2253" s="58" t="s">
        <v>28</v>
      </c>
      <c r="D2253" s="60">
        <v>38224</v>
      </c>
      <c r="E2253" s="58">
        <v>21</v>
      </c>
      <c r="F2253" s="58" t="s">
        <v>1591</v>
      </c>
      <c r="G2253" s="58" t="s">
        <v>19</v>
      </c>
      <c r="H2253" s="58">
        <v>15</v>
      </c>
      <c r="I2253" s="58" t="s">
        <v>1578</v>
      </c>
      <c r="J2253" s="58" t="s">
        <v>20</v>
      </c>
      <c r="K2253" s="60">
        <v>45156</v>
      </c>
      <c r="L2253" s="58" t="s">
        <v>24</v>
      </c>
      <c r="M2253" s="60">
        <v>45199</v>
      </c>
      <c r="N2253" s="58" t="s">
        <v>1668</v>
      </c>
      <c r="O2253" s="58">
        <v>2100</v>
      </c>
      <c r="P2253" s="58">
        <v>43</v>
      </c>
      <c r="Q2253" s="59" t="s">
        <v>1620</v>
      </c>
      <c r="R2253" s="58">
        <v>2023</v>
      </c>
      <c r="S2253" s="58">
        <v>9</v>
      </c>
    </row>
    <row r="2254" spans="1:19" x14ac:dyDescent="0.25">
      <c r="A2254" s="58">
        <v>2881</v>
      </c>
      <c r="B2254" s="58" t="s">
        <v>1030</v>
      </c>
      <c r="C2254" s="58" t="s">
        <v>13</v>
      </c>
      <c r="D2254" s="60">
        <v>33419</v>
      </c>
      <c r="E2254" s="58">
        <v>35</v>
      </c>
      <c r="F2254" s="58" t="s">
        <v>14</v>
      </c>
      <c r="G2254" s="58" t="s">
        <v>15</v>
      </c>
      <c r="H2254" s="58">
        <v>7</v>
      </c>
      <c r="I2254" s="58" t="s">
        <v>1585</v>
      </c>
      <c r="J2254" s="58" t="s">
        <v>20</v>
      </c>
      <c r="K2254" s="60">
        <v>45510</v>
      </c>
      <c r="L2254" s="58" t="s">
        <v>26</v>
      </c>
      <c r="M2254" s="60">
        <v>45543</v>
      </c>
      <c r="N2254" s="58" t="s">
        <v>1668</v>
      </c>
      <c r="O2254" s="58">
        <v>3500</v>
      </c>
      <c r="P2254" s="58">
        <v>33</v>
      </c>
      <c r="Q2254" s="59" t="s">
        <v>1620</v>
      </c>
      <c r="R2254" s="58">
        <v>2024</v>
      </c>
      <c r="S2254" s="58">
        <v>9</v>
      </c>
    </row>
    <row r="2255" spans="1:19" x14ac:dyDescent="0.25">
      <c r="A2255" s="58">
        <v>3051</v>
      </c>
      <c r="B2255" s="58" t="s">
        <v>1128</v>
      </c>
      <c r="C2255" s="58" t="s">
        <v>13</v>
      </c>
      <c r="D2255" s="60">
        <v>31802</v>
      </c>
      <c r="E2255" s="58">
        <v>39</v>
      </c>
      <c r="F2255" s="58" t="s">
        <v>14</v>
      </c>
      <c r="G2255" s="58" t="s">
        <v>15</v>
      </c>
      <c r="H2255" s="58">
        <v>17</v>
      </c>
      <c r="I2255" s="58" t="s">
        <v>1582</v>
      </c>
      <c r="J2255" s="58" t="s">
        <v>20</v>
      </c>
      <c r="K2255" s="60">
        <v>45495</v>
      </c>
      <c r="L2255" s="58" t="s">
        <v>26</v>
      </c>
      <c r="M2255" s="60">
        <v>45549</v>
      </c>
      <c r="N2255" s="58" t="s">
        <v>1668</v>
      </c>
      <c r="O2255" s="58">
        <v>3000</v>
      </c>
      <c r="P2255" s="58">
        <v>54</v>
      </c>
      <c r="Q2255" s="59" t="s">
        <v>1620</v>
      </c>
      <c r="R2255" s="58">
        <v>2024</v>
      </c>
      <c r="S2255" s="58">
        <v>9</v>
      </c>
    </row>
    <row r="2256" spans="1:19" x14ac:dyDescent="0.25">
      <c r="A2256" s="58">
        <v>3060</v>
      </c>
      <c r="B2256" s="58" t="s">
        <v>968</v>
      </c>
      <c r="C2256" s="58" t="s">
        <v>13</v>
      </c>
      <c r="D2256" s="60">
        <v>32213</v>
      </c>
      <c r="E2256" s="58">
        <v>38</v>
      </c>
      <c r="F2256" s="58" t="s">
        <v>14</v>
      </c>
      <c r="G2256" s="58" t="s">
        <v>21</v>
      </c>
      <c r="H2256" s="58">
        <v>19</v>
      </c>
      <c r="I2256" s="58" t="s">
        <v>1578</v>
      </c>
      <c r="J2256" s="58" t="s">
        <v>20</v>
      </c>
      <c r="K2256" s="60">
        <v>45130</v>
      </c>
      <c r="L2256" s="58" t="s">
        <v>26</v>
      </c>
      <c r="M2256" s="60">
        <v>45190</v>
      </c>
      <c r="N2256" s="58" t="s">
        <v>1668</v>
      </c>
      <c r="O2256" s="58">
        <v>3100</v>
      </c>
      <c r="P2256" s="58">
        <v>60</v>
      </c>
      <c r="Q2256" s="59" t="s">
        <v>1620</v>
      </c>
      <c r="R2256" s="58">
        <v>2023</v>
      </c>
      <c r="S2256" s="58">
        <v>9</v>
      </c>
    </row>
    <row r="2257" spans="1:19" x14ac:dyDescent="0.25">
      <c r="A2257" s="58">
        <v>3065</v>
      </c>
      <c r="B2257" s="58" t="s">
        <v>1479</v>
      </c>
      <c r="C2257" s="58" t="s">
        <v>13</v>
      </c>
      <c r="D2257" s="60">
        <v>29212</v>
      </c>
      <c r="E2257" s="58">
        <v>46</v>
      </c>
      <c r="F2257" s="58" t="s">
        <v>31</v>
      </c>
      <c r="G2257" s="58" t="s">
        <v>19</v>
      </c>
      <c r="H2257" s="58">
        <v>11</v>
      </c>
      <c r="I2257" s="58" t="s">
        <v>1581</v>
      </c>
      <c r="J2257" s="58" t="s">
        <v>20</v>
      </c>
      <c r="K2257" s="60">
        <v>45134</v>
      </c>
      <c r="L2257" s="58" t="s">
        <v>26</v>
      </c>
      <c r="M2257" s="60">
        <v>45171</v>
      </c>
      <c r="N2257" s="58" t="s">
        <v>1668</v>
      </c>
      <c r="O2257" s="58">
        <v>2900</v>
      </c>
      <c r="P2257" s="58">
        <v>37</v>
      </c>
      <c r="Q2257" s="59" t="s">
        <v>1620</v>
      </c>
      <c r="R2257" s="58">
        <v>2023</v>
      </c>
      <c r="S2257" s="58">
        <v>9</v>
      </c>
    </row>
    <row r="2258" spans="1:19" x14ac:dyDescent="0.25">
      <c r="A2258" s="58">
        <v>3144</v>
      </c>
      <c r="B2258" s="58" t="s">
        <v>1519</v>
      </c>
      <c r="C2258" s="58" t="s">
        <v>13</v>
      </c>
      <c r="D2258" s="60">
        <v>29930</v>
      </c>
      <c r="E2258" s="58">
        <v>44</v>
      </c>
      <c r="F2258" s="58" t="s">
        <v>31</v>
      </c>
      <c r="G2258" s="58" t="s">
        <v>18</v>
      </c>
      <c r="H2258" s="58">
        <v>15</v>
      </c>
      <c r="I2258" s="58" t="s">
        <v>1583</v>
      </c>
      <c r="J2258" s="58" t="s">
        <v>20</v>
      </c>
      <c r="K2258" s="60">
        <v>45137</v>
      </c>
      <c r="L2258" s="58" t="s">
        <v>26</v>
      </c>
      <c r="M2258" s="60">
        <v>45195</v>
      </c>
      <c r="N2258" s="58" t="s">
        <v>1668</v>
      </c>
      <c r="O2258" s="58">
        <v>3100</v>
      </c>
      <c r="P2258" s="58">
        <v>58</v>
      </c>
      <c r="Q2258" s="59" t="s">
        <v>1620</v>
      </c>
      <c r="R2258" s="58">
        <v>2023</v>
      </c>
      <c r="S2258" s="58">
        <v>9</v>
      </c>
    </row>
    <row r="2259" spans="1:19" x14ac:dyDescent="0.25">
      <c r="A2259" s="58">
        <v>3580</v>
      </c>
      <c r="B2259" s="58" t="s">
        <v>608</v>
      </c>
      <c r="C2259" s="58" t="s">
        <v>13</v>
      </c>
      <c r="D2259" s="60">
        <v>28576</v>
      </c>
      <c r="E2259" s="58">
        <v>48</v>
      </c>
      <c r="F2259" s="58" t="s">
        <v>31</v>
      </c>
      <c r="G2259" s="58" t="s">
        <v>19</v>
      </c>
      <c r="H2259" s="58">
        <v>2</v>
      </c>
      <c r="I2259" s="58" t="s">
        <v>1576</v>
      </c>
      <c r="J2259" s="58" t="s">
        <v>20</v>
      </c>
      <c r="K2259" s="60">
        <v>45502</v>
      </c>
      <c r="L2259" s="58" t="s">
        <v>26</v>
      </c>
      <c r="M2259" s="60">
        <v>45555</v>
      </c>
      <c r="N2259" s="58" t="s">
        <v>1668</v>
      </c>
      <c r="O2259" s="58">
        <v>2000</v>
      </c>
      <c r="P2259" s="58">
        <v>53</v>
      </c>
      <c r="Q2259" s="59" t="s">
        <v>1620</v>
      </c>
      <c r="R2259" s="58">
        <v>2024</v>
      </c>
      <c r="S2259" s="58">
        <v>9</v>
      </c>
    </row>
    <row r="2260" spans="1:19" x14ac:dyDescent="0.25">
      <c r="A2260" s="58">
        <v>3640</v>
      </c>
      <c r="B2260" s="58" t="s">
        <v>445</v>
      </c>
      <c r="C2260" s="58" t="s">
        <v>23</v>
      </c>
      <c r="D2260" s="60">
        <v>38050</v>
      </c>
      <c r="E2260" s="58">
        <v>22</v>
      </c>
      <c r="F2260" s="58" t="s">
        <v>1591</v>
      </c>
      <c r="G2260" s="58" t="s">
        <v>19</v>
      </c>
      <c r="H2260" s="58">
        <v>10</v>
      </c>
      <c r="I2260" s="58" t="s">
        <v>1578</v>
      </c>
      <c r="J2260" s="58" t="s">
        <v>20</v>
      </c>
      <c r="K2260" s="60">
        <v>45141</v>
      </c>
      <c r="L2260" s="58" t="s">
        <v>26</v>
      </c>
      <c r="M2260" s="60">
        <v>45197</v>
      </c>
      <c r="N2260" s="58" t="s">
        <v>1668</v>
      </c>
      <c r="O2260" s="58">
        <v>3500</v>
      </c>
      <c r="P2260" s="58">
        <v>56</v>
      </c>
      <c r="Q2260" s="59" t="s">
        <v>1620</v>
      </c>
      <c r="R2260" s="58">
        <v>2023</v>
      </c>
      <c r="S2260" s="58">
        <v>9</v>
      </c>
    </row>
    <row r="2261" spans="1:19" x14ac:dyDescent="0.25">
      <c r="A2261" s="58">
        <v>1176</v>
      </c>
      <c r="B2261" s="58" t="s">
        <v>137</v>
      </c>
      <c r="C2261" s="58" t="s">
        <v>28</v>
      </c>
      <c r="D2261" s="60">
        <v>28282</v>
      </c>
      <c r="E2261" s="58">
        <v>49</v>
      </c>
      <c r="F2261" s="58" t="s">
        <v>31</v>
      </c>
      <c r="G2261" s="58" t="s">
        <v>15</v>
      </c>
      <c r="H2261" s="58">
        <v>20</v>
      </c>
      <c r="I2261" s="58" t="s">
        <v>1584</v>
      </c>
      <c r="J2261" s="58" t="s">
        <v>20</v>
      </c>
      <c r="K2261" s="60">
        <v>45134</v>
      </c>
      <c r="L2261" s="58" t="s">
        <v>26</v>
      </c>
      <c r="M2261" s="60">
        <v>45188</v>
      </c>
      <c r="N2261" s="58" t="s">
        <v>1668</v>
      </c>
      <c r="O2261" s="58">
        <v>2200</v>
      </c>
      <c r="P2261" s="58">
        <v>54</v>
      </c>
      <c r="Q2261" s="59" t="s">
        <v>1620</v>
      </c>
      <c r="R2261" s="58">
        <v>2023</v>
      </c>
      <c r="S2261" s="58">
        <v>9</v>
      </c>
    </row>
    <row r="2262" spans="1:19" x14ac:dyDescent="0.25">
      <c r="A2262" s="58">
        <v>2852</v>
      </c>
      <c r="B2262" s="58" t="s">
        <v>793</v>
      </c>
      <c r="C2262" s="58" t="s">
        <v>28</v>
      </c>
      <c r="D2262" s="60">
        <v>34789</v>
      </c>
      <c r="E2262" s="58">
        <v>31</v>
      </c>
      <c r="F2262" s="58" t="s">
        <v>1591</v>
      </c>
      <c r="G2262" s="58" t="s">
        <v>21</v>
      </c>
      <c r="H2262" s="58">
        <v>16</v>
      </c>
      <c r="I2262" s="58" t="s">
        <v>1585</v>
      </c>
      <c r="J2262" s="58" t="s">
        <v>20</v>
      </c>
      <c r="K2262" s="60">
        <v>45130</v>
      </c>
      <c r="L2262" s="58" t="s">
        <v>26</v>
      </c>
      <c r="M2262" s="60">
        <v>45174</v>
      </c>
      <c r="N2262" s="58" t="s">
        <v>1668</v>
      </c>
      <c r="O2262" s="58">
        <v>2200</v>
      </c>
      <c r="P2262" s="58">
        <v>44</v>
      </c>
      <c r="Q2262" s="59" t="s">
        <v>1620</v>
      </c>
      <c r="R2262" s="58">
        <v>2023</v>
      </c>
      <c r="S2262" s="58">
        <v>9</v>
      </c>
    </row>
    <row r="2263" spans="1:19" x14ac:dyDescent="0.25">
      <c r="A2263" s="58">
        <v>3186</v>
      </c>
      <c r="B2263" s="58" t="s">
        <v>630</v>
      </c>
      <c r="C2263" s="58" t="s">
        <v>28</v>
      </c>
      <c r="D2263" s="60">
        <v>36296</v>
      </c>
      <c r="E2263" s="58">
        <v>27</v>
      </c>
      <c r="F2263" s="58" t="s">
        <v>1591</v>
      </c>
      <c r="G2263" s="58" t="s">
        <v>19</v>
      </c>
      <c r="H2263" s="58">
        <v>1</v>
      </c>
      <c r="I2263" s="58" t="s">
        <v>1587</v>
      </c>
      <c r="J2263" s="58" t="s">
        <v>20</v>
      </c>
      <c r="K2263" s="60">
        <v>45521</v>
      </c>
      <c r="L2263" s="58" t="s">
        <v>26</v>
      </c>
      <c r="M2263" s="60">
        <v>45560</v>
      </c>
      <c r="N2263" s="58" t="s">
        <v>1668</v>
      </c>
      <c r="O2263" s="58">
        <v>3900</v>
      </c>
      <c r="P2263" s="58">
        <v>39</v>
      </c>
      <c r="Q2263" s="59" t="s">
        <v>1620</v>
      </c>
      <c r="R2263" s="58">
        <v>2024</v>
      </c>
      <c r="S2263" s="58">
        <v>9</v>
      </c>
    </row>
    <row r="2264" spans="1:19" x14ac:dyDescent="0.25">
      <c r="A2264" s="58">
        <v>3222</v>
      </c>
      <c r="B2264" s="58" t="s">
        <v>602</v>
      </c>
      <c r="C2264" s="58" t="s">
        <v>28</v>
      </c>
      <c r="D2264" s="60">
        <v>27539</v>
      </c>
      <c r="E2264" s="58">
        <v>51</v>
      </c>
      <c r="F2264" s="58" t="s">
        <v>31</v>
      </c>
      <c r="G2264" s="58" t="s">
        <v>19</v>
      </c>
      <c r="H2264" s="58">
        <v>8</v>
      </c>
      <c r="I2264" s="58" t="s">
        <v>1581</v>
      </c>
      <c r="J2264" s="58" t="s">
        <v>20</v>
      </c>
      <c r="K2264" s="60">
        <v>45511</v>
      </c>
      <c r="L2264" s="58" t="s">
        <v>26</v>
      </c>
      <c r="M2264" s="60">
        <v>45551</v>
      </c>
      <c r="N2264" s="58" t="s">
        <v>1668</v>
      </c>
      <c r="O2264" s="58">
        <v>2100</v>
      </c>
      <c r="P2264" s="58">
        <v>40</v>
      </c>
      <c r="Q2264" s="59" t="s">
        <v>1620</v>
      </c>
      <c r="R2264" s="58">
        <v>2024</v>
      </c>
      <c r="S2264" s="58">
        <v>9</v>
      </c>
    </row>
    <row r="2265" spans="1:19" x14ac:dyDescent="0.25">
      <c r="A2265" s="58">
        <v>3406</v>
      </c>
      <c r="B2265" s="58" t="s">
        <v>287</v>
      </c>
      <c r="C2265" s="58" t="s">
        <v>28</v>
      </c>
      <c r="D2265" s="60">
        <v>36602</v>
      </c>
      <c r="E2265" s="58">
        <v>26</v>
      </c>
      <c r="F2265" s="58" t="s">
        <v>1591</v>
      </c>
      <c r="G2265" s="58" t="s">
        <v>18</v>
      </c>
      <c r="H2265" s="58">
        <v>15</v>
      </c>
      <c r="I2265" s="58" t="s">
        <v>1584</v>
      </c>
      <c r="J2265" s="58" t="s">
        <v>20</v>
      </c>
      <c r="K2265" s="60">
        <v>45498</v>
      </c>
      <c r="L2265" s="58" t="s">
        <v>26</v>
      </c>
      <c r="M2265" s="60">
        <v>45545</v>
      </c>
      <c r="N2265" s="58" t="s">
        <v>1668</v>
      </c>
      <c r="O2265" s="58">
        <v>2600</v>
      </c>
      <c r="P2265" s="58">
        <v>47</v>
      </c>
      <c r="Q2265" s="59" t="s">
        <v>1620</v>
      </c>
      <c r="R2265" s="58">
        <v>2024</v>
      </c>
      <c r="S2265" s="58">
        <v>9</v>
      </c>
    </row>
    <row r="2266" spans="1:19" x14ac:dyDescent="0.25">
      <c r="A2266" s="58">
        <v>1769</v>
      </c>
      <c r="B2266" s="58" t="s">
        <v>1041</v>
      </c>
      <c r="C2266" s="58" t="s">
        <v>28</v>
      </c>
      <c r="D2266" s="60">
        <v>35598</v>
      </c>
      <c r="E2266" s="58">
        <v>29</v>
      </c>
      <c r="F2266" s="58" t="s">
        <v>1591</v>
      </c>
      <c r="G2266" s="58" t="s">
        <v>19</v>
      </c>
      <c r="H2266" s="58">
        <v>9</v>
      </c>
      <c r="I2266" s="58" t="s">
        <v>1578</v>
      </c>
      <c r="J2266" s="58" t="s">
        <v>1595</v>
      </c>
      <c r="K2266" s="60">
        <v>45502</v>
      </c>
      <c r="L2266" s="58" t="s">
        <v>29</v>
      </c>
      <c r="M2266" s="60">
        <v>45558</v>
      </c>
      <c r="N2266" s="58" t="s">
        <v>1668</v>
      </c>
      <c r="O2266" s="58">
        <v>3800</v>
      </c>
      <c r="P2266" s="58">
        <v>56</v>
      </c>
      <c r="Q2266" s="59" t="s">
        <v>1620</v>
      </c>
      <c r="R2266" s="58">
        <v>2024</v>
      </c>
      <c r="S2266" s="58">
        <v>9</v>
      </c>
    </row>
    <row r="2267" spans="1:19" x14ac:dyDescent="0.25">
      <c r="A2267" s="58">
        <v>2503</v>
      </c>
      <c r="B2267" s="58" t="s">
        <v>1208</v>
      </c>
      <c r="C2267" s="58" t="s">
        <v>13</v>
      </c>
      <c r="D2267" s="60">
        <v>31566</v>
      </c>
      <c r="E2267" s="58">
        <v>40</v>
      </c>
      <c r="F2267" s="58" t="s">
        <v>14</v>
      </c>
      <c r="G2267" s="58" t="s">
        <v>21</v>
      </c>
      <c r="H2267" s="58">
        <v>16</v>
      </c>
      <c r="I2267" s="58" t="s">
        <v>1587</v>
      </c>
      <c r="J2267" s="58" t="s">
        <v>1595</v>
      </c>
      <c r="K2267" s="60">
        <v>45509</v>
      </c>
      <c r="L2267" s="58" t="s">
        <v>29</v>
      </c>
      <c r="M2267" s="60">
        <v>45552</v>
      </c>
      <c r="N2267" s="58" t="s">
        <v>1668</v>
      </c>
      <c r="O2267" s="58">
        <v>3900</v>
      </c>
      <c r="P2267" s="58">
        <v>43</v>
      </c>
      <c r="Q2267" s="59" t="s">
        <v>1620</v>
      </c>
      <c r="R2267" s="58">
        <v>2024</v>
      </c>
      <c r="S2267" s="58">
        <v>9</v>
      </c>
    </row>
    <row r="2268" spans="1:19" x14ac:dyDescent="0.25">
      <c r="A2268" s="58">
        <v>3499</v>
      </c>
      <c r="B2268" s="58" t="s">
        <v>1139</v>
      </c>
      <c r="C2268" s="58" t="s">
        <v>13</v>
      </c>
      <c r="D2268" s="60">
        <v>30855</v>
      </c>
      <c r="E2268" s="58">
        <v>42</v>
      </c>
      <c r="F2268" s="58" t="s">
        <v>31</v>
      </c>
      <c r="G2268" s="58" t="s">
        <v>15</v>
      </c>
      <c r="H2268" s="58">
        <v>3</v>
      </c>
      <c r="I2268" s="58" t="s">
        <v>1586</v>
      </c>
      <c r="J2268" s="58" t="s">
        <v>1595</v>
      </c>
      <c r="K2268" s="60">
        <v>45153</v>
      </c>
      <c r="L2268" s="58" t="s">
        <v>29</v>
      </c>
      <c r="M2268" s="60">
        <v>45187</v>
      </c>
      <c r="N2268" s="58" t="s">
        <v>1668</v>
      </c>
      <c r="O2268" s="58">
        <v>2100</v>
      </c>
      <c r="P2268" s="58">
        <v>34</v>
      </c>
      <c r="Q2268" s="59" t="s">
        <v>1620</v>
      </c>
      <c r="R2268" s="58">
        <v>2023</v>
      </c>
      <c r="S2268" s="58">
        <v>9</v>
      </c>
    </row>
    <row r="2269" spans="1:19" x14ac:dyDescent="0.25">
      <c r="A2269" s="58">
        <v>1237</v>
      </c>
      <c r="B2269" s="58" t="s">
        <v>408</v>
      </c>
      <c r="C2269" s="58" t="s">
        <v>13</v>
      </c>
      <c r="D2269" s="60">
        <v>36433</v>
      </c>
      <c r="E2269" s="58">
        <v>26</v>
      </c>
      <c r="F2269" s="58" t="s">
        <v>1591</v>
      </c>
      <c r="G2269" s="58" t="s">
        <v>19</v>
      </c>
      <c r="H2269" s="58">
        <v>8</v>
      </c>
      <c r="I2269" s="58" t="s">
        <v>1582</v>
      </c>
      <c r="J2269" s="58" t="s">
        <v>1595</v>
      </c>
      <c r="K2269" s="60">
        <v>45502</v>
      </c>
      <c r="L2269" s="58" t="s">
        <v>27</v>
      </c>
      <c r="M2269" s="60">
        <v>45536</v>
      </c>
      <c r="N2269" s="58" t="s">
        <v>1668</v>
      </c>
      <c r="O2269" s="58">
        <v>2900</v>
      </c>
      <c r="P2269" s="58">
        <v>34</v>
      </c>
      <c r="Q2269" s="59" t="s">
        <v>1620</v>
      </c>
      <c r="R2269" s="58">
        <v>2024</v>
      </c>
      <c r="S2269" s="58">
        <v>9</v>
      </c>
    </row>
    <row r="2270" spans="1:19" x14ac:dyDescent="0.25">
      <c r="A2270" s="58">
        <v>1441</v>
      </c>
      <c r="B2270" s="58" t="s">
        <v>268</v>
      </c>
      <c r="C2270" s="58" t="s">
        <v>28</v>
      </c>
      <c r="D2270" s="60">
        <v>34981</v>
      </c>
      <c r="E2270" s="58">
        <v>30</v>
      </c>
      <c r="F2270" s="58" t="s">
        <v>1591</v>
      </c>
      <c r="G2270" s="58" t="s">
        <v>19</v>
      </c>
      <c r="H2270" s="58">
        <v>2</v>
      </c>
      <c r="I2270" s="58" t="s">
        <v>1580</v>
      </c>
      <c r="J2270" s="58" t="s">
        <v>1595</v>
      </c>
      <c r="K2270" s="60">
        <v>45507</v>
      </c>
      <c r="L2270" s="58" t="s">
        <v>24</v>
      </c>
      <c r="M2270" s="60">
        <v>45538</v>
      </c>
      <c r="N2270" s="58" t="s">
        <v>1668</v>
      </c>
      <c r="O2270" s="58">
        <v>2300</v>
      </c>
      <c r="P2270" s="58">
        <v>31</v>
      </c>
      <c r="Q2270" s="59" t="s">
        <v>1620</v>
      </c>
      <c r="R2270" s="58">
        <v>2024</v>
      </c>
      <c r="S2270" s="58">
        <v>9</v>
      </c>
    </row>
    <row r="2271" spans="1:19" x14ac:dyDescent="0.25">
      <c r="A2271" s="58">
        <v>1936</v>
      </c>
      <c r="B2271" s="58" t="s">
        <v>328</v>
      </c>
      <c r="C2271" s="58" t="s">
        <v>28</v>
      </c>
      <c r="D2271" s="60">
        <v>31920</v>
      </c>
      <c r="E2271" s="58">
        <v>39</v>
      </c>
      <c r="F2271" s="58" t="s">
        <v>14</v>
      </c>
      <c r="G2271" s="58" t="s">
        <v>18</v>
      </c>
      <c r="H2271" s="58">
        <v>4</v>
      </c>
      <c r="I2271" s="58" t="s">
        <v>1577</v>
      </c>
      <c r="J2271" s="58" t="s">
        <v>1595</v>
      </c>
      <c r="K2271" s="60">
        <v>45489</v>
      </c>
      <c r="L2271" s="58" t="s">
        <v>24</v>
      </c>
      <c r="M2271" s="60">
        <v>45536</v>
      </c>
      <c r="N2271" s="58" t="s">
        <v>1668</v>
      </c>
      <c r="O2271" s="58">
        <v>2600</v>
      </c>
      <c r="P2271" s="58">
        <v>47</v>
      </c>
      <c r="Q2271" s="59" t="s">
        <v>1620</v>
      </c>
      <c r="R2271" s="58">
        <v>2024</v>
      </c>
      <c r="S2271" s="58">
        <v>9</v>
      </c>
    </row>
    <row r="2272" spans="1:19" x14ac:dyDescent="0.25">
      <c r="A2272" s="58">
        <v>2028</v>
      </c>
      <c r="B2272" s="58" t="s">
        <v>334</v>
      </c>
      <c r="C2272" s="58" t="s">
        <v>28</v>
      </c>
      <c r="D2272" s="60">
        <v>37236</v>
      </c>
      <c r="E2272" s="58">
        <v>24</v>
      </c>
      <c r="F2272" s="58" t="s">
        <v>1591</v>
      </c>
      <c r="G2272" s="58" t="s">
        <v>18</v>
      </c>
      <c r="H2272" s="58">
        <v>11</v>
      </c>
      <c r="I2272" s="58" t="s">
        <v>1581</v>
      </c>
      <c r="J2272" s="58" t="s">
        <v>1595</v>
      </c>
      <c r="K2272" s="60">
        <v>45509</v>
      </c>
      <c r="L2272" s="58" t="s">
        <v>24</v>
      </c>
      <c r="M2272" s="60">
        <v>45540</v>
      </c>
      <c r="N2272" s="58" t="s">
        <v>1668</v>
      </c>
      <c r="O2272" s="58">
        <v>2300</v>
      </c>
      <c r="P2272" s="58">
        <v>31</v>
      </c>
      <c r="Q2272" s="59" t="s">
        <v>1620</v>
      </c>
      <c r="R2272" s="58">
        <v>2024</v>
      </c>
      <c r="S2272" s="58">
        <v>9</v>
      </c>
    </row>
    <row r="2273" spans="1:19" x14ac:dyDescent="0.25">
      <c r="A2273" s="58">
        <v>2656</v>
      </c>
      <c r="B2273" s="58" t="s">
        <v>362</v>
      </c>
      <c r="C2273" s="58" t="s">
        <v>13</v>
      </c>
      <c r="D2273" s="60">
        <v>30413</v>
      </c>
      <c r="E2273" s="58">
        <v>43</v>
      </c>
      <c r="F2273" s="58" t="s">
        <v>31</v>
      </c>
      <c r="G2273" s="58" t="s">
        <v>18</v>
      </c>
      <c r="H2273" s="58">
        <v>7</v>
      </c>
      <c r="I2273" s="58" t="s">
        <v>1588</v>
      </c>
      <c r="J2273" s="58" t="s">
        <v>1595</v>
      </c>
      <c r="K2273" s="60">
        <v>45480</v>
      </c>
      <c r="L2273" s="58" t="s">
        <v>24</v>
      </c>
      <c r="M2273" s="60">
        <v>45538</v>
      </c>
      <c r="N2273" s="58" t="s">
        <v>1668</v>
      </c>
      <c r="O2273" s="58">
        <v>2300</v>
      </c>
      <c r="P2273" s="58">
        <v>58</v>
      </c>
      <c r="Q2273" s="59" t="s">
        <v>1620</v>
      </c>
      <c r="R2273" s="58">
        <v>2024</v>
      </c>
      <c r="S2273" s="58">
        <v>9</v>
      </c>
    </row>
    <row r="2274" spans="1:19" x14ac:dyDescent="0.25">
      <c r="A2274" s="58">
        <v>1322</v>
      </c>
      <c r="B2274" s="58" t="s">
        <v>1203</v>
      </c>
      <c r="C2274" s="58" t="s">
        <v>28</v>
      </c>
      <c r="D2274" s="60">
        <v>38295</v>
      </c>
      <c r="E2274" s="58">
        <v>21</v>
      </c>
      <c r="F2274" s="58" t="s">
        <v>1591</v>
      </c>
      <c r="G2274" s="58" t="s">
        <v>19</v>
      </c>
      <c r="H2274" s="58">
        <v>18</v>
      </c>
      <c r="I2274" s="58" t="s">
        <v>1584</v>
      </c>
      <c r="J2274" s="58" t="s">
        <v>1657</v>
      </c>
      <c r="K2274" s="60">
        <v>45137</v>
      </c>
      <c r="L2274" s="58" t="s">
        <v>26</v>
      </c>
      <c r="M2274" s="60">
        <v>45187</v>
      </c>
      <c r="N2274" s="58" t="s">
        <v>1668</v>
      </c>
      <c r="O2274" s="58">
        <v>2800</v>
      </c>
      <c r="P2274" s="58">
        <v>50</v>
      </c>
      <c r="Q2274" s="59" t="s">
        <v>1620</v>
      </c>
      <c r="R2274" s="58">
        <v>2023</v>
      </c>
      <c r="S2274" s="58">
        <v>9</v>
      </c>
    </row>
    <row r="2275" spans="1:19" x14ac:dyDescent="0.25">
      <c r="A2275" s="58">
        <v>1610</v>
      </c>
      <c r="B2275" s="58" t="s">
        <v>492</v>
      </c>
      <c r="C2275" s="58" t="s">
        <v>28</v>
      </c>
      <c r="D2275" s="60">
        <v>31919</v>
      </c>
      <c r="E2275" s="58">
        <v>39</v>
      </c>
      <c r="F2275" s="58" t="s">
        <v>14</v>
      </c>
      <c r="G2275" s="58" t="s">
        <v>15</v>
      </c>
      <c r="H2275" s="58">
        <v>12</v>
      </c>
      <c r="I2275" s="58" t="s">
        <v>1587</v>
      </c>
      <c r="J2275" s="58" t="s">
        <v>1657</v>
      </c>
      <c r="K2275" s="60">
        <v>45499</v>
      </c>
      <c r="L2275" s="58" t="s">
        <v>29</v>
      </c>
      <c r="M2275" s="60">
        <v>45550</v>
      </c>
      <c r="N2275" s="58" t="s">
        <v>1668</v>
      </c>
      <c r="O2275" s="58">
        <v>3200</v>
      </c>
      <c r="P2275" s="58">
        <v>51</v>
      </c>
      <c r="Q2275" s="59" t="s">
        <v>1620</v>
      </c>
      <c r="R2275" s="58">
        <v>2024</v>
      </c>
      <c r="S2275" s="58">
        <v>9</v>
      </c>
    </row>
    <row r="2276" spans="1:19" x14ac:dyDescent="0.25">
      <c r="A2276" s="58">
        <v>1696</v>
      </c>
      <c r="B2276" s="58" t="s">
        <v>1214</v>
      </c>
      <c r="C2276" s="58" t="s">
        <v>28</v>
      </c>
      <c r="D2276" s="60">
        <v>28725</v>
      </c>
      <c r="E2276" s="58">
        <v>48</v>
      </c>
      <c r="F2276" s="58" t="s">
        <v>31</v>
      </c>
      <c r="G2276" s="58" t="s">
        <v>18</v>
      </c>
      <c r="H2276" s="58">
        <v>16</v>
      </c>
      <c r="I2276" s="58" t="s">
        <v>1579</v>
      </c>
      <c r="J2276" s="58" t="s">
        <v>1657</v>
      </c>
      <c r="K2276" s="60">
        <v>45495</v>
      </c>
      <c r="L2276" s="58" t="s">
        <v>29</v>
      </c>
      <c r="M2276" s="60">
        <v>45552</v>
      </c>
      <c r="N2276" s="58" t="s">
        <v>1668</v>
      </c>
      <c r="O2276" s="58">
        <v>2200</v>
      </c>
      <c r="P2276" s="58">
        <v>57</v>
      </c>
      <c r="Q2276" s="59" t="s">
        <v>1620</v>
      </c>
      <c r="R2276" s="58">
        <v>2024</v>
      </c>
      <c r="S2276" s="58">
        <v>9</v>
      </c>
    </row>
    <row r="2277" spans="1:19" x14ac:dyDescent="0.25">
      <c r="A2277" s="58">
        <v>2193</v>
      </c>
      <c r="B2277" s="58" t="s">
        <v>343</v>
      </c>
      <c r="C2277" s="58" t="s">
        <v>28</v>
      </c>
      <c r="D2277" s="60">
        <v>38180</v>
      </c>
      <c r="E2277" s="58">
        <v>22</v>
      </c>
      <c r="F2277" s="58" t="s">
        <v>1591</v>
      </c>
      <c r="G2277" s="58" t="s">
        <v>21</v>
      </c>
      <c r="H2277" s="58">
        <v>5</v>
      </c>
      <c r="I2277" s="58" t="s">
        <v>1576</v>
      </c>
      <c r="J2277" s="58" t="s">
        <v>1657</v>
      </c>
      <c r="K2277" s="60">
        <v>45509</v>
      </c>
      <c r="L2277" s="58" t="s">
        <v>24</v>
      </c>
      <c r="M2277" s="60">
        <v>45543</v>
      </c>
      <c r="N2277" s="58" t="s">
        <v>1668</v>
      </c>
      <c r="O2277" s="58">
        <v>2600</v>
      </c>
      <c r="P2277" s="58">
        <v>34</v>
      </c>
      <c r="Q2277" s="59" t="s">
        <v>1620</v>
      </c>
      <c r="R2277" s="58">
        <v>2024</v>
      </c>
      <c r="S2277" s="58">
        <v>9</v>
      </c>
    </row>
    <row r="2278" spans="1:19" x14ac:dyDescent="0.25">
      <c r="A2278" s="58">
        <v>2219</v>
      </c>
      <c r="B2278" s="58" t="s">
        <v>344</v>
      </c>
      <c r="C2278" s="58" t="s">
        <v>28</v>
      </c>
      <c r="D2278" s="60">
        <v>33692</v>
      </c>
      <c r="E2278" s="58">
        <v>34</v>
      </c>
      <c r="F2278" s="58" t="s">
        <v>14</v>
      </c>
      <c r="G2278" s="58" t="s">
        <v>18</v>
      </c>
      <c r="H2278" s="58">
        <v>2</v>
      </c>
      <c r="I2278" s="58" t="s">
        <v>1577</v>
      </c>
      <c r="J2278" s="58" t="s">
        <v>1657</v>
      </c>
      <c r="K2278" s="60">
        <v>45134</v>
      </c>
      <c r="L2278" s="58" t="s">
        <v>24</v>
      </c>
      <c r="M2278" s="60">
        <v>45189</v>
      </c>
      <c r="N2278" s="58" t="s">
        <v>1668</v>
      </c>
      <c r="O2278" s="58">
        <v>3400</v>
      </c>
      <c r="P2278" s="58">
        <v>55</v>
      </c>
      <c r="Q2278" s="59" t="s">
        <v>1620</v>
      </c>
      <c r="R2278" s="58">
        <v>2023</v>
      </c>
      <c r="S2278" s="58">
        <v>9</v>
      </c>
    </row>
    <row r="2279" spans="1:19" x14ac:dyDescent="0.25">
      <c r="A2279" s="58">
        <v>1347</v>
      </c>
      <c r="B2279" s="58" t="s">
        <v>300</v>
      </c>
      <c r="C2279" s="58" t="s">
        <v>28</v>
      </c>
      <c r="D2279" s="60">
        <v>28209</v>
      </c>
      <c r="E2279" s="58">
        <v>49</v>
      </c>
      <c r="F2279" s="58" t="s">
        <v>31</v>
      </c>
      <c r="G2279" s="58" t="s">
        <v>21</v>
      </c>
      <c r="H2279" s="58">
        <v>6</v>
      </c>
      <c r="I2279" s="58" t="s">
        <v>1576</v>
      </c>
      <c r="J2279" s="58" t="s">
        <v>1595</v>
      </c>
      <c r="K2279" s="60">
        <v>45140</v>
      </c>
      <c r="L2279" s="58" t="s">
        <v>24</v>
      </c>
      <c r="M2279" s="60">
        <v>45175</v>
      </c>
      <c r="N2279" s="58" t="s">
        <v>17</v>
      </c>
      <c r="O2279" s="58">
        <v>3100</v>
      </c>
      <c r="P2279" s="58">
        <v>35</v>
      </c>
      <c r="Q2279" s="59" t="s">
        <v>1620</v>
      </c>
      <c r="R2279" s="58">
        <v>2023</v>
      </c>
      <c r="S2279" s="58">
        <v>9</v>
      </c>
    </row>
    <row r="2280" spans="1:19" x14ac:dyDescent="0.25">
      <c r="A2280" s="58">
        <v>1018</v>
      </c>
      <c r="B2280" s="58" t="s">
        <v>1286</v>
      </c>
      <c r="C2280" s="58" t="s">
        <v>13</v>
      </c>
      <c r="D2280" s="60">
        <v>29422</v>
      </c>
      <c r="E2280" s="58">
        <v>46</v>
      </c>
      <c r="F2280" s="58" t="s">
        <v>31</v>
      </c>
      <c r="G2280" s="58" t="s">
        <v>19</v>
      </c>
      <c r="H2280" s="58">
        <v>20</v>
      </c>
      <c r="I2280" s="58" t="s">
        <v>1578</v>
      </c>
      <c r="J2280" s="58" t="s">
        <v>1594</v>
      </c>
      <c r="K2280" s="60">
        <v>45520</v>
      </c>
      <c r="L2280" s="58" t="s">
        <v>16</v>
      </c>
      <c r="M2280" s="60">
        <v>45556</v>
      </c>
      <c r="N2280" s="58" t="s">
        <v>30</v>
      </c>
      <c r="O2280" s="58">
        <v>2300</v>
      </c>
      <c r="P2280" s="58">
        <v>36</v>
      </c>
      <c r="Q2280" s="59" t="s">
        <v>1620</v>
      </c>
      <c r="R2280" s="58">
        <v>2024</v>
      </c>
      <c r="S2280" s="58">
        <v>9</v>
      </c>
    </row>
    <row r="2281" spans="1:19" x14ac:dyDescent="0.25">
      <c r="A2281" s="58">
        <v>1473</v>
      </c>
      <c r="B2281" s="58" t="s">
        <v>1206</v>
      </c>
      <c r="C2281" s="58" t="s">
        <v>13</v>
      </c>
      <c r="D2281" s="60">
        <v>34490</v>
      </c>
      <c r="E2281" s="58">
        <v>32</v>
      </c>
      <c r="F2281" s="58" t="s">
        <v>14</v>
      </c>
      <c r="G2281" s="58" t="s">
        <v>15</v>
      </c>
      <c r="H2281" s="58">
        <v>17</v>
      </c>
      <c r="I2281" s="58" t="s">
        <v>1577</v>
      </c>
      <c r="J2281" s="58" t="s">
        <v>1657</v>
      </c>
      <c r="K2281" s="60">
        <v>45501</v>
      </c>
      <c r="L2281" s="58" t="s">
        <v>16</v>
      </c>
      <c r="M2281" s="60">
        <v>45552</v>
      </c>
      <c r="N2281" s="58" t="s">
        <v>30</v>
      </c>
      <c r="O2281" s="58">
        <v>3300</v>
      </c>
      <c r="P2281" s="58">
        <v>51</v>
      </c>
      <c r="Q2281" s="59" t="s">
        <v>1620</v>
      </c>
      <c r="R2281" s="58">
        <v>2024</v>
      </c>
      <c r="S2281" s="58">
        <v>9</v>
      </c>
    </row>
    <row r="2282" spans="1:19" x14ac:dyDescent="0.25">
      <c r="A2282" s="58">
        <v>1628</v>
      </c>
      <c r="B2282" s="58" t="s">
        <v>1258</v>
      </c>
      <c r="C2282" s="58" t="s">
        <v>13</v>
      </c>
      <c r="D2282" s="60">
        <v>30050</v>
      </c>
      <c r="E2282" s="58">
        <v>44</v>
      </c>
      <c r="F2282" s="58" t="s">
        <v>31</v>
      </c>
      <c r="G2282" s="58" t="s">
        <v>18</v>
      </c>
      <c r="H2282" s="58">
        <v>8</v>
      </c>
      <c r="I2282" s="58" t="s">
        <v>1586</v>
      </c>
      <c r="J2282" s="58" t="s">
        <v>1595</v>
      </c>
      <c r="K2282" s="60">
        <v>45133</v>
      </c>
      <c r="L2282" s="58" t="s">
        <v>16</v>
      </c>
      <c r="M2282" s="60">
        <v>45190</v>
      </c>
      <c r="N2282" s="58" t="s">
        <v>30</v>
      </c>
      <c r="O2282" s="58">
        <v>3400</v>
      </c>
      <c r="P2282" s="58">
        <v>57</v>
      </c>
      <c r="Q2282" s="59" t="s">
        <v>1620</v>
      </c>
      <c r="R2282" s="58">
        <v>2023</v>
      </c>
      <c r="S2282" s="58">
        <v>9</v>
      </c>
    </row>
    <row r="2283" spans="1:19" x14ac:dyDescent="0.25">
      <c r="A2283" s="58">
        <v>1703</v>
      </c>
      <c r="B2283" s="58" t="s">
        <v>1533</v>
      </c>
      <c r="C2283" s="58" t="s">
        <v>13</v>
      </c>
      <c r="D2283" s="60">
        <v>28015</v>
      </c>
      <c r="E2283" s="58">
        <v>49</v>
      </c>
      <c r="F2283" s="58" t="s">
        <v>31</v>
      </c>
      <c r="G2283" s="58" t="s">
        <v>19</v>
      </c>
      <c r="H2283" s="58">
        <v>18</v>
      </c>
      <c r="I2283" s="58" t="s">
        <v>1585</v>
      </c>
      <c r="J2283" s="58" t="s">
        <v>1594</v>
      </c>
      <c r="K2283" s="60">
        <v>45508</v>
      </c>
      <c r="L2283" s="58" t="s">
        <v>16</v>
      </c>
      <c r="M2283" s="60">
        <v>45547</v>
      </c>
      <c r="N2283" s="58" t="s">
        <v>30</v>
      </c>
      <c r="O2283" s="58">
        <v>2600</v>
      </c>
      <c r="P2283" s="58">
        <v>39</v>
      </c>
      <c r="Q2283" s="59" t="s">
        <v>1620</v>
      </c>
      <c r="R2283" s="58">
        <v>2024</v>
      </c>
      <c r="S2283" s="58">
        <v>9</v>
      </c>
    </row>
    <row r="2284" spans="1:19" x14ac:dyDescent="0.25">
      <c r="A2284" s="58">
        <v>1869</v>
      </c>
      <c r="B2284" s="58" t="s">
        <v>1041</v>
      </c>
      <c r="C2284" s="58" t="s">
        <v>13</v>
      </c>
      <c r="D2284" s="60">
        <v>27728</v>
      </c>
      <c r="E2284" s="58">
        <v>50</v>
      </c>
      <c r="F2284" s="58" t="s">
        <v>31</v>
      </c>
      <c r="G2284" s="58" t="s">
        <v>21</v>
      </c>
      <c r="H2284" s="58">
        <v>10</v>
      </c>
      <c r="I2284" s="58" t="s">
        <v>1583</v>
      </c>
      <c r="J2284" s="58" t="s">
        <v>1594</v>
      </c>
      <c r="K2284" s="60">
        <v>45504</v>
      </c>
      <c r="L2284" s="58" t="s">
        <v>16</v>
      </c>
      <c r="M2284" s="60">
        <v>45557</v>
      </c>
      <c r="N2284" s="58" t="s">
        <v>30</v>
      </c>
      <c r="O2284" s="58">
        <v>3800</v>
      </c>
      <c r="P2284" s="58">
        <v>53</v>
      </c>
      <c r="Q2284" s="59" t="s">
        <v>1620</v>
      </c>
      <c r="R2284" s="58">
        <v>2024</v>
      </c>
      <c r="S2284" s="58">
        <v>9</v>
      </c>
    </row>
    <row r="2285" spans="1:19" x14ac:dyDescent="0.25">
      <c r="A2285" s="58">
        <v>2198</v>
      </c>
      <c r="B2285" s="58" t="s">
        <v>391</v>
      </c>
      <c r="C2285" s="58" t="s">
        <v>13</v>
      </c>
      <c r="D2285" s="60">
        <v>32844</v>
      </c>
      <c r="E2285" s="58">
        <v>36</v>
      </c>
      <c r="F2285" s="58" t="s">
        <v>14</v>
      </c>
      <c r="G2285" s="58" t="s">
        <v>18</v>
      </c>
      <c r="H2285" s="58">
        <v>20</v>
      </c>
      <c r="I2285" s="58" t="s">
        <v>1583</v>
      </c>
      <c r="J2285" s="58" t="s">
        <v>1594</v>
      </c>
      <c r="K2285" s="60">
        <v>45134</v>
      </c>
      <c r="L2285" s="58" t="s">
        <v>16</v>
      </c>
      <c r="M2285" s="60">
        <v>45192</v>
      </c>
      <c r="N2285" s="58" t="s">
        <v>30</v>
      </c>
      <c r="O2285" s="58">
        <v>2100</v>
      </c>
      <c r="P2285" s="58">
        <v>58</v>
      </c>
      <c r="Q2285" s="59" t="s">
        <v>1620</v>
      </c>
      <c r="R2285" s="58">
        <v>2023</v>
      </c>
      <c r="S2285" s="58">
        <v>9</v>
      </c>
    </row>
    <row r="2286" spans="1:19" x14ac:dyDescent="0.25">
      <c r="A2286" s="58">
        <v>2250</v>
      </c>
      <c r="B2286" s="58" t="s">
        <v>1016</v>
      </c>
      <c r="C2286" s="58" t="s">
        <v>13</v>
      </c>
      <c r="D2286" s="60">
        <v>28594</v>
      </c>
      <c r="E2286" s="58">
        <v>48</v>
      </c>
      <c r="F2286" s="58" t="s">
        <v>31</v>
      </c>
      <c r="G2286" s="58" t="s">
        <v>18</v>
      </c>
      <c r="H2286" s="58">
        <v>4</v>
      </c>
      <c r="I2286" s="58" t="s">
        <v>1584</v>
      </c>
      <c r="J2286" s="58" t="s">
        <v>1594</v>
      </c>
      <c r="K2286" s="60">
        <v>45533</v>
      </c>
      <c r="L2286" s="58" t="s">
        <v>16</v>
      </c>
      <c r="M2286" s="60">
        <v>45564</v>
      </c>
      <c r="N2286" s="58" t="s">
        <v>30</v>
      </c>
      <c r="O2286" s="58">
        <v>3200</v>
      </c>
      <c r="P2286" s="58">
        <v>31</v>
      </c>
      <c r="Q2286" s="59" t="s">
        <v>1620</v>
      </c>
      <c r="R2286" s="58">
        <v>2024</v>
      </c>
      <c r="S2286" s="58">
        <v>9</v>
      </c>
    </row>
    <row r="2287" spans="1:19" x14ac:dyDescent="0.25">
      <c r="A2287" s="58">
        <v>2479</v>
      </c>
      <c r="B2287" s="58" t="s">
        <v>336</v>
      </c>
      <c r="C2287" s="58" t="s">
        <v>13</v>
      </c>
      <c r="D2287" s="60">
        <v>33570</v>
      </c>
      <c r="E2287" s="58">
        <v>34</v>
      </c>
      <c r="F2287" s="58" t="s">
        <v>14</v>
      </c>
      <c r="G2287" s="58" t="s">
        <v>19</v>
      </c>
      <c r="H2287" s="58">
        <v>11</v>
      </c>
      <c r="I2287" s="58" t="s">
        <v>1577</v>
      </c>
      <c r="J2287" s="58" t="s">
        <v>1657</v>
      </c>
      <c r="K2287" s="60">
        <v>45522</v>
      </c>
      <c r="L2287" s="58" t="s">
        <v>16</v>
      </c>
      <c r="M2287" s="60">
        <v>45564</v>
      </c>
      <c r="N2287" s="58" t="s">
        <v>30</v>
      </c>
      <c r="O2287" s="58">
        <v>3100</v>
      </c>
      <c r="P2287" s="58">
        <v>42</v>
      </c>
      <c r="Q2287" s="59" t="s">
        <v>1620</v>
      </c>
      <c r="R2287" s="58">
        <v>2024</v>
      </c>
      <c r="S2287" s="58">
        <v>9</v>
      </c>
    </row>
    <row r="2288" spans="1:19" x14ac:dyDescent="0.25">
      <c r="A2288" s="58">
        <v>2512</v>
      </c>
      <c r="B2288" s="58" t="s">
        <v>1144</v>
      </c>
      <c r="C2288" s="58" t="s">
        <v>13</v>
      </c>
      <c r="D2288" s="60">
        <v>31402</v>
      </c>
      <c r="E2288" s="58">
        <v>40</v>
      </c>
      <c r="F2288" s="58" t="s">
        <v>14</v>
      </c>
      <c r="G2288" s="58" t="s">
        <v>21</v>
      </c>
      <c r="H2288" s="58">
        <v>17</v>
      </c>
      <c r="I2288" s="58" t="s">
        <v>1588</v>
      </c>
      <c r="J2288" s="58" t="s">
        <v>1594</v>
      </c>
      <c r="K2288" s="60">
        <v>45516</v>
      </c>
      <c r="L2288" s="58" t="s">
        <v>16</v>
      </c>
      <c r="M2288" s="60">
        <v>45556</v>
      </c>
      <c r="N2288" s="58" t="s">
        <v>30</v>
      </c>
      <c r="O2288" s="58">
        <v>2600</v>
      </c>
      <c r="P2288" s="58">
        <v>40</v>
      </c>
      <c r="Q2288" s="59" t="s">
        <v>1620</v>
      </c>
      <c r="R2288" s="58">
        <v>2024</v>
      </c>
      <c r="S2288" s="58">
        <v>9</v>
      </c>
    </row>
    <row r="2289" spans="1:19" x14ac:dyDescent="0.25">
      <c r="A2289" s="58">
        <v>2890</v>
      </c>
      <c r="B2289" s="58" t="s">
        <v>1164</v>
      </c>
      <c r="C2289" s="58" t="s">
        <v>13</v>
      </c>
      <c r="D2289" s="60">
        <v>32746</v>
      </c>
      <c r="E2289" s="58">
        <v>36</v>
      </c>
      <c r="F2289" s="58" t="s">
        <v>14</v>
      </c>
      <c r="G2289" s="58" t="s">
        <v>19</v>
      </c>
      <c r="H2289" s="58">
        <v>8</v>
      </c>
      <c r="I2289" s="58" t="s">
        <v>1590</v>
      </c>
      <c r="J2289" s="58" t="s">
        <v>1657</v>
      </c>
      <c r="K2289" s="60">
        <v>45515</v>
      </c>
      <c r="L2289" s="58" t="s">
        <v>16</v>
      </c>
      <c r="M2289" s="60">
        <v>45552</v>
      </c>
      <c r="N2289" s="58" t="s">
        <v>30</v>
      </c>
      <c r="O2289" s="58">
        <v>3900</v>
      </c>
      <c r="P2289" s="58">
        <v>37</v>
      </c>
      <c r="Q2289" s="59" t="s">
        <v>1620</v>
      </c>
      <c r="R2289" s="58">
        <v>2024</v>
      </c>
      <c r="S2289" s="58">
        <v>9</v>
      </c>
    </row>
    <row r="2290" spans="1:19" x14ac:dyDescent="0.25">
      <c r="A2290" s="58">
        <v>3086</v>
      </c>
      <c r="B2290" s="58" t="s">
        <v>414</v>
      </c>
      <c r="C2290" s="58" t="s">
        <v>13</v>
      </c>
      <c r="D2290" s="60">
        <v>31821</v>
      </c>
      <c r="E2290" s="58">
        <v>39</v>
      </c>
      <c r="F2290" s="58" t="s">
        <v>14</v>
      </c>
      <c r="G2290" s="58" t="s">
        <v>21</v>
      </c>
      <c r="H2290" s="58">
        <v>16</v>
      </c>
      <c r="I2290" s="58" t="s">
        <v>1581</v>
      </c>
      <c r="J2290" s="58" t="s">
        <v>1594</v>
      </c>
      <c r="K2290" s="60">
        <v>45507</v>
      </c>
      <c r="L2290" s="58" t="s">
        <v>16</v>
      </c>
      <c r="M2290" s="60">
        <v>45542</v>
      </c>
      <c r="N2290" s="58" t="s">
        <v>30</v>
      </c>
      <c r="O2290" s="58">
        <v>3700</v>
      </c>
      <c r="P2290" s="58">
        <v>35</v>
      </c>
      <c r="Q2290" s="59" t="s">
        <v>1620</v>
      </c>
      <c r="R2290" s="58">
        <v>2024</v>
      </c>
      <c r="S2290" s="58">
        <v>9</v>
      </c>
    </row>
    <row r="2291" spans="1:19" x14ac:dyDescent="0.25">
      <c r="A2291" s="58">
        <v>3557</v>
      </c>
      <c r="B2291" s="58" t="s">
        <v>1183</v>
      </c>
      <c r="C2291" s="58" t="s">
        <v>13</v>
      </c>
      <c r="D2291" s="60">
        <v>32570</v>
      </c>
      <c r="E2291" s="58">
        <v>37</v>
      </c>
      <c r="F2291" s="58" t="s">
        <v>14</v>
      </c>
      <c r="G2291" s="58" t="s">
        <v>21</v>
      </c>
      <c r="H2291" s="58">
        <v>9</v>
      </c>
      <c r="I2291" s="58" t="s">
        <v>1577</v>
      </c>
      <c r="J2291" s="58" t="s">
        <v>1657</v>
      </c>
      <c r="K2291" s="60">
        <v>45126</v>
      </c>
      <c r="L2291" s="58" t="s">
        <v>16</v>
      </c>
      <c r="M2291" s="60">
        <v>45177</v>
      </c>
      <c r="N2291" s="58" t="s">
        <v>30</v>
      </c>
      <c r="O2291" s="58">
        <v>2100</v>
      </c>
      <c r="P2291" s="58">
        <v>51</v>
      </c>
      <c r="Q2291" s="59" t="s">
        <v>1620</v>
      </c>
      <c r="R2291" s="58">
        <v>2023</v>
      </c>
      <c r="S2291" s="58">
        <v>9</v>
      </c>
    </row>
    <row r="2292" spans="1:19" x14ac:dyDescent="0.25">
      <c r="A2292" s="58">
        <v>3996</v>
      </c>
      <c r="B2292" s="58" t="s">
        <v>1197</v>
      </c>
      <c r="C2292" s="58" t="s">
        <v>13</v>
      </c>
      <c r="D2292" s="60">
        <v>37740</v>
      </c>
      <c r="E2292" s="58">
        <v>23</v>
      </c>
      <c r="F2292" s="58" t="s">
        <v>1591</v>
      </c>
      <c r="G2292" s="58" t="s">
        <v>18</v>
      </c>
      <c r="H2292" s="58">
        <v>20</v>
      </c>
      <c r="I2292" s="58" t="s">
        <v>1584</v>
      </c>
      <c r="J2292" s="58" t="s">
        <v>1657</v>
      </c>
      <c r="K2292" s="60">
        <v>45129</v>
      </c>
      <c r="L2292" s="58" t="s">
        <v>16</v>
      </c>
      <c r="M2292" s="60">
        <v>45182</v>
      </c>
      <c r="N2292" s="58" t="s">
        <v>30</v>
      </c>
      <c r="O2292" s="58">
        <v>3500</v>
      </c>
      <c r="P2292" s="58">
        <v>53</v>
      </c>
      <c r="Q2292" s="59" t="s">
        <v>1620</v>
      </c>
      <c r="R2292" s="58">
        <v>2023</v>
      </c>
      <c r="S2292" s="58">
        <v>9</v>
      </c>
    </row>
    <row r="2293" spans="1:19" x14ac:dyDescent="0.25">
      <c r="A2293" s="58">
        <v>1090</v>
      </c>
      <c r="B2293" s="58" t="s">
        <v>1296</v>
      </c>
      <c r="C2293" s="58" t="s">
        <v>28</v>
      </c>
      <c r="D2293" s="60">
        <v>28452</v>
      </c>
      <c r="E2293" s="58">
        <v>48</v>
      </c>
      <c r="F2293" s="58" t="s">
        <v>31</v>
      </c>
      <c r="G2293" s="58" t="s">
        <v>18</v>
      </c>
      <c r="H2293" s="58">
        <v>18</v>
      </c>
      <c r="I2293" s="58" t="s">
        <v>1587</v>
      </c>
      <c r="J2293" s="58" t="s">
        <v>1594</v>
      </c>
      <c r="K2293" s="60">
        <v>45494</v>
      </c>
      <c r="L2293" s="58" t="s">
        <v>16</v>
      </c>
      <c r="M2293" s="60">
        <v>45546</v>
      </c>
      <c r="N2293" s="58" t="s">
        <v>30</v>
      </c>
      <c r="O2293" s="58">
        <v>2900</v>
      </c>
      <c r="P2293" s="58">
        <v>52</v>
      </c>
      <c r="Q2293" s="59" t="s">
        <v>1620</v>
      </c>
      <c r="R2293" s="58">
        <v>2024</v>
      </c>
      <c r="S2293" s="58">
        <v>9</v>
      </c>
    </row>
    <row r="2294" spans="1:19" x14ac:dyDescent="0.25">
      <c r="A2294" s="58">
        <v>1256</v>
      </c>
      <c r="B2294" s="58" t="s">
        <v>1200</v>
      </c>
      <c r="C2294" s="58" t="s">
        <v>28</v>
      </c>
      <c r="D2294" s="60">
        <v>35942</v>
      </c>
      <c r="E2294" s="58">
        <v>28</v>
      </c>
      <c r="F2294" s="58" t="s">
        <v>1591</v>
      </c>
      <c r="G2294" s="58" t="s">
        <v>21</v>
      </c>
      <c r="H2294" s="58">
        <v>6</v>
      </c>
      <c r="I2294" s="58" t="s">
        <v>1581</v>
      </c>
      <c r="J2294" s="58" t="s">
        <v>1657</v>
      </c>
      <c r="K2294" s="60">
        <v>45503</v>
      </c>
      <c r="L2294" s="58" t="s">
        <v>16</v>
      </c>
      <c r="M2294" s="60">
        <v>45552</v>
      </c>
      <c r="N2294" s="58" t="s">
        <v>30</v>
      </c>
      <c r="O2294" s="58">
        <v>2300</v>
      </c>
      <c r="P2294" s="58">
        <v>49</v>
      </c>
      <c r="Q2294" s="59" t="s">
        <v>1620</v>
      </c>
      <c r="R2294" s="58">
        <v>2024</v>
      </c>
      <c r="S2294" s="58">
        <v>9</v>
      </c>
    </row>
    <row r="2295" spans="1:19" x14ac:dyDescent="0.25">
      <c r="A2295" s="58">
        <v>1262</v>
      </c>
      <c r="B2295" s="58" t="s">
        <v>179</v>
      </c>
      <c r="C2295" s="58" t="s">
        <v>28</v>
      </c>
      <c r="D2295" s="60">
        <v>29860</v>
      </c>
      <c r="E2295" s="58">
        <v>44</v>
      </c>
      <c r="F2295" s="58" t="s">
        <v>31</v>
      </c>
      <c r="G2295" s="58" t="s">
        <v>18</v>
      </c>
      <c r="H2295" s="58">
        <v>20</v>
      </c>
      <c r="I2295" s="58" t="s">
        <v>1576</v>
      </c>
      <c r="J2295" s="58" t="s">
        <v>1657</v>
      </c>
      <c r="K2295" s="60">
        <v>45128</v>
      </c>
      <c r="L2295" s="58" t="s">
        <v>16</v>
      </c>
      <c r="M2295" s="60">
        <v>45174</v>
      </c>
      <c r="N2295" s="58" t="s">
        <v>30</v>
      </c>
      <c r="O2295" s="58">
        <v>2600</v>
      </c>
      <c r="P2295" s="58">
        <v>46</v>
      </c>
      <c r="Q2295" s="59" t="s">
        <v>1620</v>
      </c>
      <c r="R2295" s="58">
        <v>2023</v>
      </c>
      <c r="S2295" s="58">
        <v>9</v>
      </c>
    </row>
    <row r="2296" spans="1:19" x14ac:dyDescent="0.25">
      <c r="A2296" s="58">
        <v>1533</v>
      </c>
      <c r="B2296" s="58" t="s">
        <v>646</v>
      </c>
      <c r="C2296" s="58" t="s">
        <v>28</v>
      </c>
      <c r="D2296" s="60">
        <v>37143</v>
      </c>
      <c r="E2296" s="58">
        <v>24</v>
      </c>
      <c r="F2296" s="58" t="s">
        <v>1591</v>
      </c>
      <c r="G2296" s="58" t="s">
        <v>21</v>
      </c>
      <c r="H2296" s="58">
        <v>20</v>
      </c>
      <c r="I2296" s="58" t="s">
        <v>1581</v>
      </c>
      <c r="J2296" s="58" t="s">
        <v>20</v>
      </c>
      <c r="K2296" s="60">
        <v>45520</v>
      </c>
      <c r="L2296" s="58" t="s">
        <v>16</v>
      </c>
      <c r="M2296" s="60">
        <v>45553</v>
      </c>
      <c r="N2296" s="58" t="s">
        <v>30</v>
      </c>
      <c r="O2296" s="58">
        <v>3800</v>
      </c>
      <c r="P2296" s="58">
        <v>33</v>
      </c>
      <c r="Q2296" s="59" t="s">
        <v>1620</v>
      </c>
      <c r="R2296" s="58">
        <v>2024</v>
      </c>
      <c r="S2296" s="58">
        <v>9</v>
      </c>
    </row>
    <row r="2297" spans="1:19" x14ac:dyDescent="0.25">
      <c r="A2297" s="58">
        <v>1810</v>
      </c>
      <c r="B2297" s="58" t="s">
        <v>1138</v>
      </c>
      <c r="C2297" s="58" t="s">
        <v>28</v>
      </c>
      <c r="D2297" s="60">
        <v>36981</v>
      </c>
      <c r="E2297" s="58">
        <v>25</v>
      </c>
      <c r="F2297" s="58" t="s">
        <v>1591</v>
      </c>
      <c r="G2297" s="58" t="s">
        <v>18</v>
      </c>
      <c r="H2297" s="58">
        <v>11</v>
      </c>
      <c r="I2297" s="58" t="s">
        <v>1580</v>
      </c>
      <c r="J2297" s="58" t="s">
        <v>1594</v>
      </c>
      <c r="K2297" s="60">
        <v>45144</v>
      </c>
      <c r="L2297" s="58" t="s">
        <v>16</v>
      </c>
      <c r="M2297" s="60">
        <v>45198</v>
      </c>
      <c r="N2297" s="58" t="s">
        <v>30</v>
      </c>
      <c r="O2297" s="58">
        <v>3200</v>
      </c>
      <c r="P2297" s="58">
        <v>54</v>
      </c>
      <c r="Q2297" s="59" t="s">
        <v>1620</v>
      </c>
      <c r="R2297" s="58">
        <v>2023</v>
      </c>
      <c r="S2297" s="58">
        <v>9</v>
      </c>
    </row>
    <row r="2298" spans="1:19" x14ac:dyDescent="0.25">
      <c r="A2298" s="58">
        <v>2044</v>
      </c>
      <c r="B2298" s="58" t="s">
        <v>576</v>
      </c>
      <c r="C2298" s="58" t="s">
        <v>28</v>
      </c>
      <c r="D2298" s="60">
        <v>30909</v>
      </c>
      <c r="E2298" s="58">
        <v>42</v>
      </c>
      <c r="F2298" s="58" t="s">
        <v>31</v>
      </c>
      <c r="G2298" s="58" t="s">
        <v>19</v>
      </c>
      <c r="H2298" s="58">
        <v>18</v>
      </c>
      <c r="I2298" s="58" t="s">
        <v>1584</v>
      </c>
      <c r="J2298" s="58" t="s">
        <v>1594</v>
      </c>
      <c r="K2298" s="60">
        <v>45516</v>
      </c>
      <c r="L2298" s="58" t="s">
        <v>16</v>
      </c>
      <c r="M2298" s="60">
        <v>45557</v>
      </c>
      <c r="N2298" s="58" t="s">
        <v>30</v>
      </c>
      <c r="O2298" s="58">
        <v>2500</v>
      </c>
      <c r="P2298" s="58">
        <v>41</v>
      </c>
      <c r="Q2298" s="59" t="s">
        <v>1620</v>
      </c>
      <c r="R2298" s="58">
        <v>2024</v>
      </c>
      <c r="S2298" s="58">
        <v>9</v>
      </c>
    </row>
    <row r="2299" spans="1:19" x14ac:dyDescent="0.25">
      <c r="A2299" s="58">
        <v>3063</v>
      </c>
      <c r="B2299" s="58" t="s">
        <v>138</v>
      </c>
      <c r="C2299" s="58" t="s">
        <v>28</v>
      </c>
      <c r="D2299" s="60">
        <v>35569</v>
      </c>
      <c r="E2299" s="58">
        <v>29</v>
      </c>
      <c r="F2299" s="58" t="s">
        <v>1591</v>
      </c>
      <c r="G2299" s="58" t="s">
        <v>19</v>
      </c>
      <c r="H2299" s="58">
        <v>14</v>
      </c>
      <c r="I2299" s="58" t="s">
        <v>1581</v>
      </c>
      <c r="J2299" s="58" t="s">
        <v>1657</v>
      </c>
      <c r="K2299" s="60">
        <v>45147</v>
      </c>
      <c r="L2299" s="58" t="s">
        <v>16</v>
      </c>
      <c r="M2299" s="60">
        <v>45195</v>
      </c>
      <c r="N2299" s="58" t="s">
        <v>30</v>
      </c>
      <c r="O2299" s="58">
        <v>3300</v>
      </c>
      <c r="P2299" s="58">
        <v>48</v>
      </c>
      <c r="Q2299" s="59" t="s">
        <v>1620</v>
      </c>
      <c r="R2299" s="58">
        <v>2023</v>
      </c>
      <c r="S2299" s="58">
        <v>9</v>
      </c>
    </row>
    <row r="2300" spans="1:19" x14ac:dyDescent="0.25">
      <c r="A2300" s="58">
        <v>3076</v>
      </c>
      <c r="B2300" s="58" t="s">
        <v>1170</v>
      </c>
      <c r="C2300" s="58" t="s">
        <v>28</v>
      </c>
      <c r="D2300" s="60">
        <v>27452</v>
      </c>
      <c r="E2300" s="58">
        <v>51</v>
      </c>
      <c r="F2300" s="58" t="s">
        <v>1592</v>
      </c>
      <c r="G2300" s="58" t="s">
        <v>18</v>
      </c>
      <c r="H2300" s="58">
        <v>13</v>
      </c>
      <c r="I2300" s="58" t="s">
        <v>1579</v>
      </c>
      <c r="J2300" s="58" t="s">
        <v>1657</v>
      </c>
      <c r="K2300" s="60">
        <v>45123</v>
      </c>
      <c r="L2300" s="58" t="s">
        <v>16</v>
      </c>
      <c r="M2300" s="60">
        <v>45180</v>
      </c>
      <c r="N2300" s="58" t="s">
        <v>30</v>
      </c>
      <c r="O2300" s="58">
        <v>2900</v>
      </c>
      <c r="P2300" s="58">
        <v>57</v>
      </c>
      <c r="Q2300" s="59" t="s">
        <v>1620</v>
      </c>
      <c r="R2300" s="58">
        <v>2023</v>
      </c>
      <c r="S2300" s="58">
        <v>9</v>
      </c>
    </row>
    <row r="2301" spans="1:19" x14ac:dyDescent="0.25">
      <c r="A2301" s="58">
        <v>3535</v>
      </c>
      <c r="B2301" s="58" t="s">
        <v>1334</v>
      </c>
      <c r="C2301" s="58" t="s">
        <v>28</v>
      </c>
      <c r="D2301" s="60">
        <v>31763</v>
      </c>
      <c r="E2301" s="58">
        <v>39</v>
      </c>
      <c r="F2301" s="58" t="s">
        <v>14</v>
      </c>
      <c r="G2301" s="58" t="s">
        <v>15</v>
      </c>
      <c r="H2301" s="58">
        <v>15</v>
      </c>
      <c r="I2301" s="58" t="s">
        <v>1584</v>
      </c>
      <c r="J2301" s="58" t="s">
        <v>20</v>
      </c>
      <c r="K2301" s="60">
        <v>45124</v>
      </c>
      <c r="L2301" s="58" t="s">
        <v>16</v>
      </c>
      <c r="M2301" s="60">
        <v>45180</v>
      </c>
      <c r="N2301" s="58" t="s">
        <v>30</v>
      </c>
      <c r="O2301" s="58">
        <v>2400</v>
      </c>
      <c r="P2301" s="58">
        <v>56</v>
      </c>
      <c r="Q2301" s="59" t="s">
        <v>1620</v>
      </c>
      <c r="R2301" s="58">
        <v>2023</v>
      </c>
      <c r="S2301" s="58">
        <v>9</v>
      </c>
    </row>
    <row r="2302" spans="1:19" x14ac:dyDescent="0.25">
      <c r="A2302" s="58">
        <v>3686</v>
      </c>
      <c r="B2302" s="58" t="s">
        <v>438</v>
      </c>
      <c r="C2302" s="58" t="s">
        <v>28</v>
      </c>
      <c r="D2302" s="60">
        <v>37453</v>
      </c>
      <c r="E2302" s="58">
        <v>24</v>
      </c>
      <c r="F2302" s="58" t="s">
        <v>1591</v>
      </c>
      <c r="G2302" s="58" t="s">
        <v>15</v>
      </c>
      <c r="H2302" s="58">
        <v>0</v>
      </c>
      <c r="I2302" s="58" t="s">
        <v>1576</v>
      </c>
      <c r="J2302" s="58" t="s">
        <v>1657</v>
      </c>
      <c r="K2302" s="60">
        <v>45120</v>
      </c>
      <c r="L2302" s="58" t="s">
        <v>16</v>
      </c>
      <c r="M2302" s="60">
        <v>45171</v>
      </c>
      <c r="N2302" s="58" t="s">
        <v>30</v>
      </c>
      <c r="O2302" s="58">
        <v>2100</v>
      </c>
      <c r="P2302" s="58">
        <v>51</v>
      </c>
      <c r="Q2302" s="59" t="s">
        <v>1620</v>
      </c>
      <c r="R2302" s="58">
        <v>2023</v>
      </c>
      <c r="S2302" s="58">
        <v>9</v>
      </c>
    </row>
    <row r="2303" spans="1:19" x14ac:dyDescent="0.25">
      <c r="A2303" s="58">
        <v>3768</v>
      </c>
      <c r="B2303" s="58" t="s">
        <v>1069</v>
      </c>
      <c r="C2303" s="58" t="s">
        <v>28</v>
      </c>
      <c r="D2303" s="60">
        <v>31340</v>
      </c>
      <c r="E2303" s="58">
        <v>40</v>
      </c>
      <c r="F2303" s="58" t="s">
        <v>14</v>
      </c>
      <c r="G2303" s="58" t="s">
        <v>18</v>
      </c>
      <c r="H2303" s="58">
        <v>17</v>
      </c>
      <c r="I2303" s="58" t="s">
        <v>1581</v>
      </c>
      <c r="J2303" s="58" t="s">
        <v>1657</v>
      </c>
      <c r="K2303" s="60">
        <v>45515</v>
      </c>
      <c r="L2303" s="58" t="s">
        <v>16</v>
      </c>
      <c r="M2303" s="60">
        <v>45553</v>
      </c>
      <c r="N2303" s="58" t="s">
        <v>30</v>
      </c>
      <c r="O2303" s="58">
        <v>3100</v>
      </c>
      <c r="P2303" s="58">
        <v>38</v>
      </c>
      <c r="Q2303" s="59" t="s">
        <v>1620</v>
      </c>
      <c r="R2303" s="58">
        <v>2024</v>
      </c>
      <c r="S2303" s="58">
        <v>9</v>
      </c>
    </row>
    <row r="2304" spans="1:19" x14ac:dyDescent="0.25">
      <c r="A2304" s="58">
        <v>3825</v>
      </c>
      <c r="B2304" s="58" t="s">
        <v>798</v>
      </c>
      <c r="C2304" s="58" t="s">
        <v>28</v>
      </c>
      <c r="D2304" s="60">
        <v>28401</v>
      </c>
      <c r="E2304" s="58">
        <v>48</v>
      </c>
      <c r="F2304" s="58" t="s">
        <v>31</v>
      </c>
      <c r="G2304" s="58" t="s">
        <v>19</v>
      </c>
      <c r="H2304" s="58">
        <v>20</v>
      </c>
      <c r="I2304" s="58" t="s">
        <v>1579</v>
      </c>
      <c r="J2304" s="58" t="s">
        <v>1657</v>
      </c>
      <c r="K2304" s="60">
        <v>45139</v>
      </c>
      <c r="L2304" s="58" t="s">
        <v>16</v>
      </c>
      <c r="M2304" s="60">
        <v>45184</v>
      </c>
      <c r="N2304" s="58" t="s">
        <v>30</v>
      </c>
      <c r="O2304" s="58">
        <v>3500</v>
      </c>
      <c r="P2304" s="58">
        <v>45</v>
      </c>
      <c r="Q2304" s="59" t="s">
        <v>1620</v>
      </c>
      <c r="R2304" s="58">
        <v>2023</v>
      </c>
      <c r="S2304" s="58">
        <v>9</v>
      </c>
    </row>
    <row r="2305" spans="1:19" x14ac:dyDescent="0.25">
      <c r="A2305" s="58">
        <v>3905</v>
      </c>
      <c r="B2305" s="58" t="s">
        <v>1194</v>
      </c>
      <c r="C2305" s="58" t="s">
        <v>28</v>
      </c>
      <c r="D2305" s="60">
        <v>33174</v>
      </c>
      <c r="E2305" s="58">
        <v>35</v>
      </c>
      <c r="F2305" s="58" t="s">
        <v>14</v>
      </c>
      <c r="G2305" s="58" t="s">
        <v>21</v>
      </c>
      <c r="H2305" s="58">
        <v>6</v>
      </c>
      <c r="I2305" s="58" t="s">
        <v>1578</v>
      </c>
      <c r="J2305" s="58" t="s">
        <v>1657</v>
      </c>
      <c r="K2305" s="60">
        <v>45133</v>
      </c>
      <c r="L2305" s="58" t="s">
        <v>16</v>
      </c>
      <c r="M2305" s="60">
        <v>45193</v>
      </c>
      <c r="N2305" s="58" t="s">
        <v>30</v>
      </c>
      <c r="O2305" s="58">
        <v>2100</v>
      </c>
      <c r="P2305" s="58">
        <v>60</v>
      </c>
      <c r="Q2305" s="59" t="s">
        <v>1620</v>
      </c>
      <c r="R2305" s="58">
        <v>2023</v>
      </c>
      <c r="S2305" s="58">
        <v>9</v>
      </c>
    </row>
    <row r="2306" spans="1:19" x14ac:dyDescent="0.25">
      <c r="A2306" s="58">
        <v>1131</v>
      </c>
      <c r="B2306" s="58" t="s">
        <v>514</v>
      </c>
      <c r="C2306" s="58" t="s">
        <v>13</v>
      </c>
      <c r="D2306" s="60">
        <v>37553</v>
      </c>
      <c r="E2306" s="58">
        <v>23</v>
      </c>
      <c r="F2306" s="58" t="s">
        <v>1591</v>
      </c>
      <c r="G2306" s="58" t="s">
        <v>15</v>
      </c>
      <c r="H2306" s="58">
        <v>20</v>
      </c>
      <c r="I2306" s="58" t="s">
        <v>1584</v>
      </c>
      <c r="J2306" s="58" t="s">
        <v>20</v>
      </c>
      <c r="K2306" s="60">
        <v>45502</v>
      </c>
      <c r="L2306" s="58" t="s">
        <v>16</v>
      </c>
      <c r="M2306" s="60">
        <v>45540</v>
      </c>
      <c r="N2306" s="58" t="s">
        <v>17</v>
      </c>
      <c r="O2306" s="58">
        <v>2300</v>
      </c>
      <c r="P2306" s="58">
        <v>38</v>
      </c>
      <c r="Q2306" s="59" t="s">
        <v>1620</v>
      </c>
      <c r="R2306" s="58">
        <v>2024</v>
      </c>
      <c r="S2306" s="58">
        <v>9</v>
      </c>
    </row>
    <row r="2307" spans="1:19" x14ac:dyDescent="0.25">
      <c r="A2307" s="58">
        <v>1182</v>
      </c>
      <c r="B2307" s="58" t="s">
        <v>68</v>
      </c>
      <c r="C2307" s="58" t="s">
        <v>13</v>
      </c>
      <c r="D2307" s="60">
        <v>37253</v>
      </c>
      <c r="E2307" s="58">
        <v>24</v>
      </c>
      <c r="F2307" s="58" t="s">
        <v>1591</v>
      </c>
      <c r="G2307" s="58" t="s">
        <v>18</v>
      </c>
      <c r="H2307" s="58">
        <v>1</v>
      </c>
      <c r="I2307" s="58" t="s">
        <v>1583</v>
      </c>
      <c r="J2307" s="58" t="s">
        <v>20</v>
      </c>
      <c r="K2307" s="60">
        <v>45511</v>
      </c>
      <c r="L2307" s="58" t="s">
        <v>16</v>
      </c>
      <c r="M2307" s="60">
        <v>45562</v>
      </c>
      <c r="N2307" s="58" t="s">
        <v>17</v>
      </c>
      <c r="O2307" s="58">
        <v>2200</v>
      </c>
      <c r="P2307" s="58">
        <v>51</v>
      </c>
      <c r="Q2307" s="59" t="s">
        <v>1620</v>
      </c>
      <c r="R2307" s="58">
        <v>2024</v>
      </c>
      <c r="S2307" s="58">
        <v>9</v>
      </c>
    </row>
    <row r="2308" spans="1:19" x14ac:dyDescent="0.25">
      <c r="A2308" s="58">
        <v>1874</v>
      </c>
      <c r="B2308" s="58" t="s">
        <v>1207</v>
      </c>
      <c r="C2308" s="58" t="s">
        <v>13</v>
      </c>
      <c r="D2308" s="60">
        <v>30862</v>
      </c>
      <c r="E2308" s="58">
        <v>42</v>
      </c>
      <c r="F2308" s="58" t="s">
        <v>31</v>
      </c>
      <c r="G2308" s="58" t="s">
        <v>19</v>
      </c>
      <c r="H2308" s="58">
        <v>6</v>
      </c>
      <c r="I2308" s="58" t="s">
        <v>1587</v>
      </c>
      <c r="J2308" s="58" t="s">
        <v>20</v>
      </c>
      <c r="K2308" s="60">
        <v>45120</v>
      </c>
      <c r="L2308" s="58" t="s">
        <v>16</v>
      </c>
      <c r="M2308" s="60">
        <v>45171</v>
      </c>
      <c r="N2308" s="58" t="s">
        <v>17</v>
      </c>
      <c r="O2308" s="58">
        <v>3400</v>
      </c>
      <c r="P2308" s="58">
        <v>51</v>
      </c>
      <c r="Q2308" s="59" t="s">
        <v>1620</v>
      </c>
      <c r="R2308" s="58">
        <v>2023</v>
      </c>
      <c r="S2308" s="58">
        <v>9</v>
      </c>
    </row>
    <row r="2309" spans="1:19" x14ac:dyDescent="0.25">
      <c r="A2309" s="58">
        <v>2700</v>
      </c>
      <c r="B2309" s="58" t="s">
        <v>1160</v>
      </c>
      <c r="C2309" s="58" t="s">
        <v>13</v>
      </c>
      <c r="D2309" s="60">
        <v>37356</v>
      </c>
      <c r="E2309" s="58">
        <v>24</v>
      </c>
      <c r="F2309" s="58" t="s">
        <v>1591</v>
      </c>
      <c r="G2309" s="58" t="s">
        <v>19</v>
      </c>
      <c r="H2309" s="58">
        <v>14</v>
      </c>
      <c r="I2309" s="58" t="s">
        <v>1586</v>
      </c>
      <c r="J2309" s="58" t="s">
        <v>1657</v>
      </c>
      <c r="K2309" s="60">
        <v>45484</v>
      </c>
      <c r="L2309" s="58" t="s">
        <v>16</v>
      </c>
      <c r="M2309" s="60">
        <v>45542</v>
      </c>
      <c r="N2309" s="58" t="s">
        <v>17</v>
      </c>
      <c r="O2309" s="58">
        <v>3800</v>
      </c>
      <c r="P2309" s="58">
        <v>58</v>
      </c>
      <c r="Q2309" s="59" t="s">
        <v>1620</v>
      </c>
      <c r="R2309" s="58">
        <v>2024</v>
      </c>
      <c r="S2309" s="58">
        <v>9</v>
      </c>
    </row>
    <row r="2310" spans="1:19" x14ac:dyDescent="0.25">
      <c r="A2310" s="58">
        <v>2788</v>
      </c>
      <c r="B2310" s="58" t="s">
        <v>224</v>
      </c>
      <c r="C2310" s="58" t="s">
        <v>13</v>
      </c>
      <c r="D2310" s="60">
        <v>30533</v>
      </c>
      <c r="E2310" s="58">
        <v>43</v>
      </c>
      <c r="F2310" s="58" t="s">
        <v>31</v>
      </c>
      <c r="G2310" s="58" t="s">
        <v>19</v>
      </c>
      <c r="H2310" s="58">
        <v>14</v>
      </c>
      <c r="I2310" s="58" t="s">
        <v>1580</v>
      </c>
      <c r="J2310" s="58" t="s">
        <v>1595</v>
      </c>
      <c r="K2310" s="60">
        <v>45503</v>
      </c>
      <c r="L2310" s="58" t="s">
        <v>16</v>
      </c>
      <c r="M2310" s="60">
        <v>45562</v>
      </c>
      <c r="N2310" s="58" t="s">
        <v>17</v>
      </c>
      <c r="O2310" s="58">
        <v>2500</v>
      </c>
      <c r="P2310" s="58">
        <v>59</v>
      </c>
      <c r="Q2310" s="59" t="s">
        <v>1620</v>
      </c>
      <c r="R2310" s="58">
        <v>2024</v>
      </c>
      <c r="S2310" s="58">
        <v>9</v>
      </c>
    </row>
    <row r="2311" spans="1:19" x14ac:dyDescent="0.25">
      <c r="A2311" s="58">
        <v>3245</v>
      </c>
      <c r="B2311" s="58" t="s">
        <v>113</v>
      </c>
      <c r="C2311" s="58" t="s">
        <v>13</v>
      </c>
      <c r="D2311" s="60">
        <v>30017</v>
      </c>
      <c r="E2311" s="58">
        <v>44</v>
      </c>
      <c r="F2311" s="58" t="s">
        <v>31</v>
      </c>
      <c r="G2311" s="58" t="s">
        <v>15</v>
      </c>
      <c r="H2311" s="58">
        <v>12</v>
      </c>
      <c r="I2311" s="58" t="s">
        <v>1584</v>
      </c>
      <c r="J2311" s="58" t="s">
        <v>1595</v>
      </c>
      <c r="K2311" s="60">
        <v>45507</v>
      </c>
      <c r="L2311" s="58" t="s">
        <v>16</v>
      </c>
      <c r="M2311" s="60">
        <v>45547</v>
      </c>
      <c r="N2311" s="58" t="s">
        <v>17</v>
      </c>
      <c r="O2311" s="58">
        <v>2200</v>
      </c>
      <c r="P2311" s="58">
        <v>40</v>
      </c>
      <c r="Q2311" s="59" t="s">
        <v>1620</v>
      </c>
      <c r="R2311" s="58">
        <v>2024</v>
      </c>
      <c r="S2311" s="58">
        <v>9</v>
      </c>
    </row>
    <row r="2312" spans="1:19" x14ac:dyDescent="0.25">
      <c r="A2312" s="58">
        <v>3742</v>
      </c>
      <c r="B2312" s="58" t="s">
        <v>283</v>
      </c>
      <c r="C2312" s="58" t="s">
        <v>13</v>
      </c>
      <c r="D2312" s="60">
        <v>34969</v>
      </c>
      <c r="E2312" s="58">
        <v>30</v>
      </c>
      <c r="F2312" s="58" t="s">
        <v>1591</v>
      </c>
      <c r="G2312" s="58" t="s">
        <v>21</v>
      </c>
      <c r="H2312" s="58">
        <v>16</v>
      </c>
      <c r="I2312" s="58" t="s">
        <v>1588</v>
      </c>
      <c r="J2312" s="58" t="s">
        <v>1595</v>
      </c>
      <c r="K2312" s="60">
        <v>45145</v>
      </c>
      <c r="L2312" s="58" t="s">
        <v>16</v>
      </c>
      <c r="M2312" s="60">
        <v>45175</v>
      </c>
      <c r="N2312" s="58" t="s">
        <v>17</v>
      </c>
      <c r="O2312" s="58">
        <v>2900</v>
      </c>
      <c r="P2312" s="58">
        <v>30</v>
      </c>
      <c r="Q2312" s="59" t="s">
        <v>1620</v>
      </c>
      <c r="R2312" s="58">
        <v>2023</v>
      </c>
      <c r="S2312" s="58">
        <v>9</v>
      </c>
    </row>
    <row r="2313" spans="1:19" x14ac:dyDescent="0.25">
      <c r="A2313" s="58">
        <v>1008</v>
      </c>
      <c r="B2313" s="58" t="s">
        <v>1569</v>
      </c>
      <c r="C2313" s="58" t="s">
        <v>28</v>
      </c>
      <c r="D2313" s="60">
        <v>27504</v>
      </c>
      <c r="E2313" s="58">
        <v>51</v>
      </c>
      <c r="F2313" s="58" t="s">
        <v>31</v>
      </c>
      <c r="G2313" s="58" t="s">
        <v>19</v>
      </c>
      <c r="H2313" s="58">
        <v>0</v>
      </c>
      <c r="I2313" s="58" t="s">
        <v>1583</v>
      </c>
      <c r="J2313" s="58" t="s">
        <v>1594</v>
      </c>
      <c r="K2313" s="60">
        <v>45134</v>
      </c>
      <c r="L2313" s="58" t="s">
        <v>16</v>
      </c>
      <c r="M2313" s="60">
        <v>45192</v>
      </c>
      <c r="N2313" s="58" t="s">
        <v>17</v>
      </c>
      <c r="O2313" s="58">
        <v>3300</v>
      </c>
      <c r="P2313" s="58">
        <v>58</v>
      </c>
      <c r="Q2313" s="59" t="s">
        <v>1620</v>
      </c>
      <c r="R2313" s="58">
        <v>2023</v>
      </c>
      <c r="S2313" s="58">
        <v>9</v>
      </c>
    </row>
    <row r="2314" spans="1:19" x14ac:dyDescent="0.25">
      <c r="A2314" s="58">
        <v>1139</v>
      </c>
      <c r="B2314" s="58" t="s">
        <v>1574</v>
      </c>
      <c r="C2314" s="58" t="s">
        <v>28</v>
      </c>
      <c r="D2314" s="60">
        <v>32542</v>
      </c>
      <c r="E2314" s="58">
        <v>37</v>
      </c>
      <c r="F2314" s="58" t="s">
        <v>14</v>
      </c>
      <c r="G2314" s="58" t="s">
        <v>15</v>
      </c>
      <c r="H2314" s="58">
        <v>16</v>
      </c>
      <c r="I2314" s="58" t="s">
        <v>1576</v>
      </c>
      <c r="J2314" s="58" t="s">
        <v>20</v>
      </c>
      <c r="K2314" s="60">
        <v>45489</v>
      </c>
      <c r="L2314" s="58" t="s">
        <v>16</v>
      </c>
      <c r="M2314" s="60">
        <v>45548</v>
      </c>
      <c r="N2314" s="58" t="s">
        <v>17</v>
      </c>
      <c r="O2314" s="58">
        <v>2800</v>
      </c>
      <c r="P2314" s="58">
        <v>59</v>
      </c>
      <c r="Q2314" s="59" t="s">
        <v>1620</v>
      </c>
      <c r="R2314" s="58">
        <v>2024</v>
      </c>
      <c r="S2314" s="58">
        <v>9</v>
      </c>
    </row>
    <row r="2315" spans="1:19" x14ac:dyDescent="0.25">
      <c r="A2315" s="58">
        <v>1445</v>
      </c>
      <c r="B2315" s="58" t="s">
        <v>830</v>
      </c>
      <c r="C2315" s="58" t="s">
        <v>28</v>
      </c>
      <c r="D2315" s="60">
        <v>31936</v>
      </c>
      <c r="E2315" s="58">
        <v>39</v>
      </c>
      <c r="F2315" s="58" t="s">
        <v>14</v>
      </c>
      <c r="G2315" s="58" t="s">
        <v>18</v>
      </c>
      <c r="H2315" s="58">
        <v>12</v>
      </c>
      <c r="I2315" s="58" t="s">
        <v>1583</v>
      </c>
      <c r="J2315" s="58" t="s">
        <v>1594</v>
      </c>
      <c r="K2315" s="60">
        <v>45145</v>
      </c>
      <c r="L2315" s="58" t="s">
        <v>16</v>
      </c>
      <c r="M2315" s="60">
        <v>45175</v>
      </c>
      <c r="N2315" s="58" t="s">
        <v>17</v>
      </c>
      <c r="O2315" s="58">
        <v>3000</v>
      </c>
      <c r="P2315" s="58">
        <v>30</v>
      </c>
      <c r="Q2315" s="59" t="s">
        <v>1620</v>
      </c>
      <c r="R2315" s="58">
        <v>2023</v>
      </c>
      <c r="S2315" s="58">
        <v>9</v>
      </c>
    </row>
    <row r="2316" spans="1:19" x14ac:dyDescent="0.25">
      <c r="A2316" s="58">
        <v>1536</v>
      </c>
      <c r="B2316" s="58" t="s">
        <v>165</v>
      </c>
      <c r="C2316" s="58" t="s">
        <v>28</v>
      </c>
      <c r="D2316" s="60">
        <v>28953</v>
      </c>
      <c r="E2316" s="58">
        <v>47</v>
      </c>
      <c r="F2316" s="58" t="s">
        <v>31</v>
      </c>
      <c r="G2316" s="58" t="s">
        <v>18</v>
      </c>
      <c r="H2316" s="58">
        <v>3</v>
      </c>
      <c r="I2316" s="58" t="s">
        <v>1584</v>
      </c>
      <c r="J2316" s="58" t="s">
        <v>20</v>
      </c>
      <c r="K2316" s="60">
        <v>45513</v>
      </c>
      <c r="L2316" s="58" t="s">
        <v>16</v>
      </c>
      <c r="M2316" s="60">
        <v>45546</v>
      </c>
      <c r="N2316" s="58" t="s">
        <v>17</v>
      </c>
      <c r="O2316" s="58">
        <v>2700</v>
      </c>
      <c r="P2316" s="58">
        <v>33</v>
      </c>
      <c r="Q2316" s="59" t="s">
        <v>1620</v>
      </c>
      <c r="R2316" s="58">
        <v>2024</v>
      </c>
      <c r="S2316" s="58">
        <v>9</v>
      </c>
    </row>
    <row r="2317" spans="1:19" x14ac:dyDescent="0.25">
      <c r="A2317" s="58">
        <v>1578</v>
      </c>
      <c r="B2317" s="58" t="s">
        <v>742</v>
      </c>
      <c r="C2317" s="58" t="s">
        <v>28</v>
      </c>
      <c r="D2317" s="60">
        <v>34095</v>
      </c>
      <c r="E2317" s="58">
        <v>33</v>
      </c>
      <c r="F2317" s="58" t="s">
        <v>14</v>
      </c>
      <c r="G2317" s="58" t="s">
        <v>18</v>
      </c>
      <c r="H2317" s="58">
        <v>19</v>
      </c>
      <c r="I2317" s="58" t="s">
        <v>1590</v>
      </c>
      <c r="J2317" s="58" t="s">
        <v>1594</v>
      </c>
      <c r="K2317" s="60">
        <v>45521</v>
      </c>
      <c r="L2317" s="58" t="s">
        <v>16</v>
      </c>
      <c r="M2317" s="60">
        <v>45552</v>
      </c>
      <c r="N2317" s="58" t="s">
        <v>17</v>
      </c>
      <c r="O2317" s="58">
        <v>3800</v>
      </c>
      <c r="P2317" s="58">
        <v>31</v>
      </c>
      <c r="Q2317" s="59" t="s">
        <v>1620</v>
      </c>
      <c r="R2317" s="58">
        <v>2024</v>
      </c>
      <c r="S2317" s="58">
        <v>9</v>
      </c>
    </row>
    <row r="2318" spans="1:19" x14ac:dyDescent="0.25">
      <c r="A2318" s="58">
        <v>1768</v>
      </c>
      <c r="B2318" s="58" t="s">
        <v>1136</v>
      </c>
      <c r="C2318" s="58" t="s">
        <v>28</v>
      </c>
      <c r="D2318" s="60">
        <v>34211</v>
      </c>
      <c r="E2318" s="58">
        <v>32</v>
      </c>
      <c r="F2318" s="58" t="s">
        <v>14</v>
      </c>
      <c r="G2318" s="58" t="s">
        <v>21</v>
      </c>
      <c r="H2318" s="58">
        <v>0</v>
      </c>
      <c r="I2318" s="58" t="s">
        <v>1587</v>
      </c>
      <c r="J2318" s="58" t="s">
        <v>1594</v>
      </c>
      <c r="K2318" s="60">
        <v>45159</v>
      </c>
      <c r="L2318" s="58" t="s">
        <v>16</v>
      </c>
      <c r="M2318" s="60">
        <v>45189</v>
      </c>
      <c r="N2318" s="58" t="s">
        <v>17</v>
      </c>
      <c r="O2318" s="58">
        <v>2900</v>
      </c>
      <c r="P2318" s="58">
        <v>30</v>
      </c>
      <c r="Q2318" s="59" t="s">
        <v>1620</v>
      </c>
      <c r="R2318" s="58">
        <v>2023</v>
      </c>
      <c r="S2318" s="58">
        <v>9</v>
      </c>
    </row>
    <row r="2319" spans="1:19" x14ac:dyDescent="0.25">
      <c r="A2319" s="58">
        <v>1906</v>
      </c>
      <c r="B2319" s="58" t="s">
        <v>33</v>
      </c>
      <c r="C2319" s="58" t="s">
        <v>28</v>
      </c>
      <c r="D2319" s="60">
        <v>31107</v>
      </c>
      <c r="E2319" s="58">
        <v>41</v>
      </c>
      <c r="F2319" s="58" t="s">
        <v>14</v>
      </c>
      <c r="G2319" s="58" t="s">
        <v>15</v>
      </c>
      <c r="H2319" s="58">
        <v>13</v>
      </c>
      <c r="I2319" s="58" t="s">
        <v>1575</v>
      </c>
      <c r="J2319" s="58" t="s">
        <v>1594</v>
      </c>
      <c r="K2319" s="60">
        <v>45517</v>
      </c>
      <c r="L2319" s="58" t="s">
        <v>16</v>
      </c>
      <c r="M2319" s="60">
        <v>45553</v>
      </c>
      <c r="N2319" s="58" t="s">
        <v>17</v>
      </c>
      <c r="O2319" s="58">
        <v>3700</v>
      </c>
      <c r="P2319" s="58">
        <v>36</v>
      </c>
      <c r="Q2319" s="59" t="s">
        <v>1620</v>
      </c>
      <c r="R2319" s="58">
        <v>2024</v>
      </c>
      <c r="S2319" s="58">
        <v>9</v>
      </c>
    </row>
    <row r="2320" spans="1:19" x14ac:dyDescent="0.25">
      <c r="A2320" s="58">
        <v>2408</v>
      </c>
      <c r="B2320" s="58" t="s">
        <v>68</v>
      </c>
      <c r="C2320" s="58" t="s">
        <v>28</v>
      </c>
      <c r="D2320" s="60">
        <v>34803</v>
      </c>
      <c r="E2320" s="58">
        <v>31</v>
      </c>
      <c r="F2320" s="58" t="s">
        <v>1591</v>
      </c>
      <c r="G2320" s="58" t="s">
        <v>18</v>
      </c>
      <c r="H2320" s="58">
        <v>17</v>
      </c>
      <c r="I2320" s="58" t="s">
        <v>1588</v>
      </c>
      <c r="J2320" s="58" t="s">
        <v>20</v>
      </c>
      <c r="K2320" s="60">
        <v>45117</v>
      </c>
      <c r="L2320" s="58" t="s">
        <v>16</v>
      </c>
      <c r="M2320" s="60">
        <v>45175</v>
      </c>
      <c r="N2320" s="58" t="s">
        <v>17</v>
      </c>
      <c r="O2320" s="58">
        <v>3200</v>
      </c>
      <c r="P2320" s="58">
        <v>58</v>
      </c>
      <c r="Q2320" s="59" t="s">
        <v>1620</v>
      </c>
      <c r="R2320" s="58">
        <v>2023</v>
      </c>
      <c r="S2320" s="58">
        <v>9</v>
      </c>
    </row>
    <row r="2321" spans="1:19" x14ac:dyDescent="0.25">
      <c r="A2321" s="58">
        <v>2527</v>
      </c>
      <c r="B2321" s="58" t="s">
        <v>1155</v>
      </c>
      <c r="C2321" s="58" t="s">
        <v>28</v>
      </c>
      <c r="D2321" s="60">
        <v>36785</v>
      </c>
      <c r="E2321" s="58">
        <v>25</v>
      </c>
      <c r="F2321" s="58" t="s">
        <v>1591</v>
      </c>
      <c r="G2321" s="58" t="s">
        <v>21</v>
      </c>
      <c r="H2321" s="58">
        <v>19</v>
      </c>
      <c r="I2321" s="58" t="s">
        <v>1578</v>
      </c>
      <c r="J2321" s="58" t="s">
        <v>1657</v>
      </c>
      <c r="K2321" s="60">
        <v>45151</v>
      </c>
      <c r="L2321" s="58" t="s">
        <v>16</v>
      </c>
      <c r="M2321" s="60">
        <v>45199</v>
      </c>
      <c r="N2321" s="58" t="s">
        <v>17</v>
      </c>
      <c r="O2321" s="58">
        <v>2600</v>
      </c>
      <c r="P2321" s="58">
        <v>48</v>
      </c>
      <c r="Q2321" s="59" t="s">
        <v>1620</v>
      </c>
      <c r="R2321" s="58">
        <v>2023</v>
      </c>
      <c r="S2321" s="58">
        <v>9</v>
      </c>
    </row>
    <row r="2322" spans="1:19" x14ac:dyDescent="0.25">
      <c r="A2322" s="58">
        <v>2566</v>
      </c>
      <c r="B2322" s="58" t="s">
        <v>96</v>
      </c>
      <c r="C2322" s="58" t="s">
        <v>28</v>
      </c>
      <c r="D2322" s="60">
        <v>33380</v>
      </c>
      <c r="E2322" s="58">
        <v>35</v>
      </c>
      <c r="F2322" s="58" t="s">
        <v>14</v>
      </c>
      <c r="G2322" s="58" t="s">
        <v>21</v>
      </c>
      <c r="H2322" s="58">
        <v>10</v>
      </c>
      <c r="I2322" s="58" t="s">
        <v>1581</v>
      </c>
      <c r="J2322" s="58" t="s">
        <v>1657</v>
      </c>
      <c r="K2322" s="60">
        <v>45503</v>
      </c>
      <c r="L2322" s="58" t="s">
        <v>16</v>
      </c>
      <c r="M2322" s="60">
        <v>45545</v>
      </c>
      <c r="N2322" s="58" t="s">
        <v>17</v>
      </c>
      <c r="O2322" s="58">
        <v>2400</v>
      </c>
      <c r="P2322" s="58">
        <v>42</v>
      </c>
      <c r="Q2322" s="59" t="s">
        <v>1620</v>
      </c>
      <c r="R2322" s="58">
        <v>2024</v>
      </c>
      <c r="S2322" s="58">
        <v>9</v>
      </c>
    </row>
    <row r="2323" spans="1:19" x14ac:dyDescent="0.25">
      <c r="A2323" s="58">
        <v>2620</v>
      </c>
      <c r="B2323" s="58" t="s">
        <v>80</v>
      </c>
      <c r="C2323" s="58" t="s">
        <v>28</v>
      </c>
      <c r="D2323" s="60">
        <v>33550</v>
      </c>
      <c r="E2323" s="58">
        <v>34</v>
      </c>
      <c r="F2323" s="58" t="s">
        <v>14</v>
      </c>
      <c r="G2323" s="58" t="s">
        <v>19</v>
      </c>
      <c r="H2323" s="58">
        <v>5</v>
      </c>
      <c r="I2323" s="58" t="s">
        <v>1587</v>
      </c>
      <c r="J2323" s="58" t="s">
        <v>20</v>
      </c>
      <c r="K2323" s="60">
        <v>45127</v>
      </c>
      <c r="L2323" s="58" t="s">
        <v>16</v>
      </c>
      <c r="M2323" s="60">
        <v>45180</v>
      </c>
      <c r="N2323" s="58" t="s">
        <v>17</v>
      </c>
      <c r="O2323" s="58">
        <v>2000</v>
      </c>
      <c r="P2323" s="58">
        <v>53</v>
      </c>
      <c r="Q2323" s="59" t="s">
        <v>1620</v>
      </c>
      <c r="R2323" s="58">
        <v>2023</v>
      </c>
      <c r="S2323" s="58">
        <v>9</v>
      </c>
    </row>
    <row r="2324" spans="1:19" x14ac:dyDescent="0.25">
      <c r="A2324" s="58">
        <v>2669</v>
      </c>
      <c r="B2324" s="58" t="s">
        <v>693</v>
      </c>
      <c r="C2324" s="58" t="s">
        <v>28</v>
      </c>
      <c r="D2324" s="60">
        <v>31055</v>
      </c>
      <c r="E2324" s="58">
        <v>41</v>
      </c>
      <c r="F2324" s="58" t="s">
        <v>31</v>
      </c>
      <c r="G2324" s="58" t="s">
        <v>19</v>
      </c>
      <c r="H2324" s="58">
        <v>18</v>
      </c>
      <c r="I2324" s="58" t="s">
        <v>1576</v>
      </c>
      <c r="J2324" s="58" t="s">
        <v>1657</v>
      </c>
      <c r="K2324" s="60">
        <v>45511</v>
      </c>
      <c r="L2324" s="58" t="s">
        <v>16</v>
      </c>
      <c r="M2324" s="60">
        <v>45558</v>
      </c>
      <c r="N2324" s="58" t="s">
        <v>17</v>
      </c>
      <c r="O2324" s="58">
        <v>3200</v>
      </c>
      <c r="P2324" s="58">
        <v>47</v>
      </c>
      <c r="Q2324" s="59" t="s">
        <v>1620</v>
      </c>
      <c r="R2324" s="58">
        <v>2024</v>
      </c>
      <c r="S2324" s="58">
        <v>9</v>
      </c>
    </row>
    <row r="2325" spans="1:19" x14ac:dyDescent="0.25">
      <c r="A2325" s="58">
        <v>2867</v>
      </c>
      <c r="B2325" s="58" t="s">
        <v>90</v>
      </c>
      <c r="C2325" s="58" t="s">
        <v>28</v>
      </c>
      <c r="D2325" s="60">
        <v>33767</v>
      </c>
      <c r="E2325" s="58">
        <v>34</v>
      </c>
      <c r="F2325" s="58" t="s">
        <v>14</v>
      </c>
      <c r="G2325" s="58" t="s">
        <v>19</v>
      </c>
      <c r="H2325" s="58">
        <v>2</v>
      </c>
      <c r="I2325" s="58" t="s">
        <v>1588</v>
      </c>
      <c r="J2325" s="58" t="s">
        <v>1657</v>
      </c>
      <c r="K2325" s="60">
        <v>45520</v>
      </c>
      <c r="L2325" s="58" t="s">
        <v>16</v>
      </c>
      <c r="M2325" s="60">
        <v>45552</v>
      </c>
      <c r="N2325" s="58" t="s">
        <v>17</v>
      </c>
      <c r="O2325" s="58">
        <v>3400</v>
      </c>
      <c r="P2325" s="58">
        <v>32</v>
      </c>
      <c r="Q2325" s="59" t="s">
        <v>1620</v>
      </c>
      <c r="R2325" s="58">
        <v>2024</v>
      </c>
      <c r="S2325" s="58">
        <v>9</v>
      </c>
    </row>
    <row r="2326" spans="1:19" x14ac:dyDescent="0.25">
      <c r="A2326" s="58">
        <v>1953</v>
      </c>
      <c r="B2326" s="58" t="s">
        <v>184</v>
      </c>
      <c r="C2326" s="58" t="s">
        <v>28</v>
      </c>
      <c r="D2326" s="60">
        <v>35155</v>
      </c>
      <c r="E2326" s="58">
        <v>30</v>
      </c>
      <c r="F2326" s="58" t="s">
        <v>1591</v>
      </c>
      <c r="G2326" s="58" t="s">
        <v>19</v>
      </c>
      <c r="H2326" s="58">
        <v>12</v>
      </c>
      <c r="I2326" s="58" t="s">
        <v>1583</v>
      </c>
      <c r="J2326" s="58" t="s">
        <v>1595</v>
      </c>
      <c r="K2326" s="60">
        <v>45129</v>
      </c>
      <c r="L2326" s="58" t="s">
        <v>16</v>
      </c>
      <c r="M2326" s="60">
        <v>45178</v>
      </c>
      <c r="N2326" s="58" t="s">
        <v>17</v>
      </c>
      <c r="O2326" s="58">
        <v>3900</v>
      </c>
      <c r="P2326" s="58">
        <v>49</v>
      </c>
      <c r="Q2326" s="59" t="s">
        <v>1620</v>
      </c>
      <c r="R2326" s="58">
        <v>2023</v>
      </c>
      <c r="S2326" s="58">
        <v>9</v>
      </c>
    </row>
    <row r="2327" spans="1:19" x14ac:dyDescent="0.25">
      <c r="A2327" s="58">
        <v>2117</v>
      </c>
      <c r="B2327" s="58" t="s">
        <v>45</v>
      </c>
      <c r="C2327" s="58" t="s">
        <v>28</v>
      </c>
      <c r="D2327" s="60">
        <v>28117</v>
      </c>
      <c r="E2327" s="58">
        <v>49</v>
      </c>
      <c r="F2327" s="58" t="s">
        <v>31</v>
      </c>
      <c r="G2327" s="58" t="s">
        <v>19</v>
      </c>
      <c r="H2327" s="58">
        <v>13</v>
      </c>
      <c r="I2327" s="58" t="s">
        <v>1583</v>
      </c>
      <c r="J2327" s="58" t="s">
        <v>1595</v>
      </c>
      <c r="K2327" s="60">
        <v>45496</v>
      </c>
      <c r="L2327" s="58" t="s">
        <v>16</v>
      </c>
      <c r="M2327" s="60">
        <v>45540</v>
      </c>
      <c r="N2327" s="58" t="s">
        <v>17</v>
      </c>
      <c r="O2327" s="58">
        <v>2900</v>
      </c>
      <c r="P2327" s="58">
        <v>44</v>
      </c>
      <c r="Q2327" s="59" t="s">
        <v>1620</v>
      </c>
      <c r="R2327" s="58">
        <v>2024</v>
      </c>
      <c r="S2327" s="58">
        <v>9</v>
      </c>
    </row>
    <row r="2328" spans="1:19" x14ac:dyDescent="0.25">
      <c r="A2328" s="58">
        <v>2730</v>
      </c>
      <c r="B2328" s="58" t="s">
        <v>220</v>
      </c>
      <c r="C2328" s="58" t="s">
        <v>28</v>
      </c>
      <c r="D2328" s="60">
        <v>29684</v>
      </c>
      <c r="E2328" s="58">
        <v>45</v>
      </c>
      <c r="F2328" s="58" t="s">
        <v>31</v>
      </c>
      <c r="G2328" s="58" t="s">
        <v>21</v>
      </c>
      <c r="H2328" s="58">
        <v>6</v>
      </c>
      <c r="I2328" s="58" t="s">
        <v>1576</v>
      </c>
      <c r="J2328" s="58" t="s">
        <v>1595</v>
      </c>
      <c r="K2328" s="60">
        <v>45520</v>
      </c>
      <c r="L2328" s="58" t="s">
        <v>16</v>
      </c>
      <c r="M2328" s="60">
        <v>45556</v>
      </c>
      <c r="N2328" s="58" t="s">
        <v>17</v>
      </c>
      <c r="O2328" s="58">
        <v>3000</v>
      </c>
      <c r="P2328" s="58">
        <v>36</v>
      </c>
      <c r="Q2328" s="59" t="s">
        <v>1620</v>
      </c>
      <c r="R2328" s="58">
        <v>2024</v>
      </c>
      <c r="S2328" s="58">
        <v>9</v>
      </c>
    </row>
    <row r="2329" spans="1:19" x14ac:dyDescent="0.25">
      <c r="A2329" s="58">
        <v>3208</v>
      </c>
      <c r="B2329" s="58" t="s">
        <v>109</v>
      </c>
      <c r="C2329" s="58" t="s">
        <v>28</v>
      </c>
      <c r="D2329" s="60">
        <v>28170</v>
      </c>
      <c r="E2329" s="58">
        <v>49</v>
      </c>
      <c r="F2329" s="58" t="s">
        <v>31</v>
      </c>
      <c r="G2329" s="58" t="s">
        <v>18</v>
      </c>
      <c r="H2329" s="58">
        <v>14</v>
      </c>
      <c r="I2329" s="58" t="s">
        <v>1582</v>
      </c>
      <c r="J2329" s="58" t="s">
        <v>1595</v>
      </c>
      <c r="K2329" s="60">
        <v>45521</v>
      </c>
      <c r="L2329" s="58" t="s">
        <v>16</v>
      </c>
      <c r="M2329" s="60">
        <v>45560</v>
      </c>
      <c r="N2329" s="58" t="s">
        <v>17</v>
      </c>
      <c r="O2329" s="58">
        <v>2800</v>
      </c>
      <c r="P2329" s="58">
        <v>39</v>
      </c>
      <c r="Q2329" s="59" t="s">
        <v>1620</v>
      </c>
      <c r="R2329" s="58">
        <v>2024</v>
      </c>
      <c r="S2329" s="58">
        <v>9</v>
      </c>
    </row>
    <row r="2330" spans="1:19" x14ac:dyDescent="0.25">
      <c r="A2330" s="58">
        <v>3231</v>
      </c>
      <c r="B2330" s="58" t="s">
        <v>112</v>
      </c>
      <c r="C2330" s="58" t="s">
        <v>28</v>
      </c>
      <c r="D2330" s="60">
        <v>28775</v>
      </c>
      <c r="E2330" s="58">
        <v>47</v>
      </c>
      <c r="F2330" s="58" t="s">
        <v>31</v>
      </c>
      <c r="G2330" s="58" t="s">
        <v>18</v>
      </c>
      <c r="H2330" s="58">
        <v>20</v>
      </c>
      <c r="I2330" s="58" t="s">
        <v>1576</v>
      </c>
      <c r="J2330" s="58" t="s">
        <v>1595</v>
      </c>
      <c r="K2330" s="60">
        <v>45145</v>
      </c>
      <c r="L2330" s="58" t="s">
        <v>16</v>
      </c>
      <c r="M2330" s="60">
        <v>45179</v>
      </c>
      <c r="N2330" s="58" t="s">
        <v>17</v>
      </c>
      <c r="O2330" s="58">
        <v>3200</v>
      </c>
      <c r="P2330" s="58">
        <v>34</v>
      </c>
      <c r="Q2330" s="59" t="s">
        <v>1620</v>
      </c>
      <c r="R2330" s="58">
        <v>2023</v>
      </c>
      <c r="S2330" s="58">
        <v>9</v>
      </c>
    </row>
    <row r="2331" spans="1:19" x14ac:dyDescent="0.25">
      <c r="A2331" s="58">
        <v>3459</v>
      </c>
      <c r="B2331" s="58" t="s">
        <v>263</v>
      </c>
      <c r="C2331" s="58" t="s">
        <v>28</v>
      </c>
      <c r="D2331" s="60">
        <v>33661</v>
      </c>
      <c r="E2331" s="58">
        <v>34</v>
      </c>
      <c r="F2331" s="58" t="s">
        <v>14</v>
      </c>
      <c r="G2331" s="58" t="s">
        <v>18</v>
      </c>
      <c r="H2331" s="58">
        <v>10</v>
      </c>
      <c r="I2331" s="58" t="s">
        <v>1576</v>
      </c>
      <c r="J2331" s="58" t="s">
        <v>1595</v>
      </c>
      <c r="K2331" s="60">
        <v>45163</v>
      </c>
      <c r="L2331" s="58" t="s">
        <v>16</v>
      </c>
      <c r="M2331" s="60">
        <v>45196</v>
      </c>
      <c r="N2331" s="58" t="s">
        <v>17</v>
      </c>
      <c r="O2331" s="58">
        <v>2100</v>
      </c>
      <c r="P2331" s="58">
        <v>33</v>
      </c>
      <c r="Q2331" s="59" t="s">
        <v>1620</v>
      </c>
      <c r="R2331" s="58">
        <v>2023</v>
      </c>
      <c r="S2331" s="58">
        <v>9</v>
      </c>
    </row>
    <row r="2332" spans="1:19" x14ac:dyDescent="0.25">
      <c r="A2332" s="58">
        <v>1171</v>
      </c>
      <c r="B2332" s="58" t="s">
        <v>77</v>
      </c>
      <c r="C2332" s="58" t="s">
        <v>28</v>
      </c>
      <c r="D2332" s="60">
        <v>27966</v>
      </c>
      <c r="E2332" s="58">
        <v>50</v>
      </c>
      <c r="F2332" s="58" t="s">
        <v>31</v>
      </c>
      <c r="G2332" s="58" t="s">
        <v>15</v>
      </c>
      <c r="H2332" s="58">
        <v>17</v>
      </c>
      <c r="I2332" s="58" t="s">
        <v>1578</v>
      </c>
      <c r="J2332" s="58" t="s">
        <v>1594</v>
      </c>
      <c r="K2332" s="60">
        <v>45533</v>
      </c>
      <c r="L2332" s="58" t="s">
        <v>26</v>
      </c>
      <c r="M2332" s="60">
        <v>45578</v>
      </c>
      <c r="N2332" s="58" t="s">
        <v>1668</v>
      </c>
      <c r="O2332" s="58">
        <v>3800</v>
      </c>
      <c r="P2332" s="58">
        <v>45</v>
      </c>
      <c r="Q2332" s="59" t="s">
        <v>1621</v>
      </c>
      <c r="R2332" s="58">
        <v>2024</v>
      </c>
      <c r="S2332" s="58">
        <v>10</v>
      </c>
    </row>
    <row r="2333" spans="1:19" x14ac:dyDescent="0.25">
      <c r="A2333" s="58">
        <v>1600</v>
      </c>
      <c r="B2333" s="58" t="s">
        <v>977</v>
      </c>
      <c r="C2333" s="58" t="s">
        <v>28</v>
      </c>
      <c r="D2333" s="60">
        <v>29574</v>
      </c>
      <c r="E2333" s="58">
        <v>45</v>
      </c>
      <c r="F2333" s="58" t="s">
        <v>31</v>
      </c>
      <c r="G2333" s="58" t="s">
        <v>18</v>
      </c>
      <c r="H2333" s="58">
        <v>8</v>
      </c>
      <c r="I2333" s="58" t="s">
        <v>1581</v>
      </c>
      <c r="J2333" s="58" t="s">
        <v>1594</v>
      </c>
      <c r="K2333" s="60">
        <v>45551</v>
      </c>
      <c r="L2333" s="58" t="s">
        <v>26</v>
      </c>
      <c r="M2333" s="60">
        <v>45593</v>
      </c>
      <c r="N2333" s="58" t="s">
        <v>1668</v>
      </c>
      <c r="O2333" s="58">
        <v>3800</v>
      </c>
      <c r="P2333" s="58">
        <v>42</v>
      </c>
      <c r="Q2333" s="59" t="s">
        <v>1621</v>
      </c>
      <c r="R2333" s="58">
        <v>2024</v>
      </c>
      <c r="S2333" s="58">
        <v>10</v>
      </c>
    </row>
    <row r="2334" spans="1:19" x14ac:dyDescent="0.25">
      <c r="A2334" s="58">
        <v>1785</v>
      </c>
      <c r="B2334" s="58" t="s">
        <v>683</v>
      </c>
      <c r="C2334" s="58" t="s">
        <v>28</v>
      </c>
      <c r="D2334" s="60">
        <v>30220</v>
      </c>
      <c r="E2334" s="58">
        <v>43</v>
      </c>
      <c r="F2334" s="58" t="s">
        <v>31</v>
      </c>
      <c r="G2334" s="58" t="s">
        <v>18</v>
      </c>
      <c r="H2334" s="58">
        <v>17</v>
      </c>
      <c r="I2334" s="58" t="s">
        <v>1584</v>
      </c>
      <c r="J2334" s="58" t="s">
        <v>1594</v>
      </c>
      <c r="K2334" s="60">
        <v>45180</v>
      </c>
      <c r="L2334" s="58" t="s">
        <v>26</v>
      </c>
      <c r="M2334" s="60">
        <v>45219</v>
      </c>
      <c r="N2334" s="58" t="s">
        <v>1668</v>
      </c>
      <c r="O2334" s="58">
        <v>3500</v>
      </c>
      <c r="P2334" s="58">
        <v>39</v>
      </c>
      <c r="Q2334" s="59" t="s">
        <v>1621</v>
      </c>
      <c r="R2334" s="58">
        <v>2023</v>
      </c>
      <c r="S2334" s="58">
        <v>10</v>
      </c>
    </row>
    <row r="2335" spans="1:19" x14ac:dyDescent="0.25">
      <c r="A2335" s="58">
        <v>1982</v>
      </c>
      <c r="B2335" s="58" t="s">
        <v>238</v>
      </c>
      <c r="C2335" s="58" t="s">
        <v>28</v>
      </c>
      <c r="D2335" s="60">
        <v>30961</v>
      </c>
      <c r="E2335" s="58">
        <v>41</v>
      </c>
      <c r="F2335" s="58" t="s">
        <v>31</v>
      </c>
      <c r="G2335" s="58" t="s">
        <v>18</v>
      </c>
      <c r="H2335" s="58">
        <v>18</v>
      </c>
      <c r="I2335" s="58" t="s">
        <v>1584</v>
      </c>
      <c r="J2335" s="58" t="s">
        <v>1594</v>
      </c>
      <c r="K2335" s="60">
        <v>45541</v>
      </c>
      <c r="L2335" s="58" t="s">
        <v>26</v>
      </c>
      <c r="M2335" s="60">
        <v>45591</v>
      </c>
      <c r="N2335" s="58" t="s">
        <v>1668</v>
      </c>
      <c r="O2335" s="58">
        <v>2400</v>
      </c>
      <c r="P2335" s="58">
        <v>50</v>
      </c>
      <c r="Q2335" s="59" t="s">
        <v>1621</v>
      </c>
      <c r="R2335" s="58">
        <v>2024</v>
      </c>
      <c r="S2335" s="58">
        <v>10</v>
      </c>
    </row>
    <row r="2336" spans="1:19" x14ac:dyDescent="0.25">
      <c r="A2336" s="58">
        <v>2005</v>
      </c>
      <c r="B2336" s="58" t="s">
        <v>691</v>
      </c>
      <c r="C2336" s="58" t="s">
        <v>28</v>
      </c>
      <c r="D2336" s="60">
        <v>29294</v>
      </c>
      <c r="E2336" s="58">
        <v>46</v>
      </c>
      <c r="F2336" s="58" t="s">
        <v>31</v>
      </c>
      <c r="G2336" s="58" t="s">
        <v>21</v>
      </c>
      <c r="H2336" s="58">
        <v>7</v>
      </c>
      <c r="I2336" s="58" t="s">
        <v>1587</v>
      </c>
      <c r="J2336" s="58" t="s">
        <v>1594</v>
      </c>
      <c r="K2336" s="60">
        <v>45170</v>
      </c>
      <c r="L2336" s="58" t="s">
        <v>26</v>
      </c>
      <c r="M2336" s="60">
        <v>45209</v>
      </c>
      <c r="N2336" s="58" t="s">
        <v>1668</v>
      </c>
      <c r="O2336" s="58">
        <v>3600</v>
      </c>
      <c r="P2336" s="58">
        <v>39</v>
      </c>
      <c r="Q2336" s="59" t="s">
        <v>1621</v>
      </c>
      <c r="R2336" s="58">
        <v>2023</v>
      </c>
      <c r="S2336" s="58">
        <v>10</v>
      </c>
    </row>
    <row r="2337" spans="1:19" x14ac:dyDescent="0.25">
      <c r="A2337" s="58">
        <v>2345</v>
      </c>
      <c r="B2337" s="58" t="s">
        <v>708</v>
      </c>
      <c r="C2337" s="58" t="s">
        <v>28</v>
      </c>
      <c r="D2337" s="60">
        <v>28858</v>
      </c>
      <c r="E2337" s="58">
        <v>47</v>
      </c>
      <c r="F2337" s="58" t="s">
        <v>31</v>
      </c>
      <c r="G2337" s="58" t="s">
        <v>21</v>
      </c>
      <c r="H2337" s="58">
        <v>2</v>
      </c>
      <c r="I2337" s="58" t="s">
        <v>1575</v>
      </c>
      <c r="J2337" s="58" t="s">
        <v>1594</v>
      </c>
      <c r="K2337" s="60">
        <v>45192</v>
      </c>
      <c r="L2337" s="58" t="s">
        <v>26</v>
      </c>
      <c r="M2337" s="60">
        <v>45224</v>
      </c>
      <c r="N2337" s="58" t="s">
        <v>1668</v>
      </c>
      <c r="O2337" s="58">
        <v>3500</v>
      </c>
      <c r="P2337" s="58">
        <v>32</v>
      </c>
      <c r="Q2337" s="59" t="s">
        <v>1621</v>
      </c>
      <c r="R2337" s="58">
        <v>2023</v>
      </c>
      <c r="S2337" s="58">
        <v>10</v>
      </c>
    </row>
    <row r="2338" spans="1:19" x14ac:dyDescent="0.25">
      <c r="A2338" s="58">
        <v>3102</v>
      </c>
      <c r="B2338" s="58" t="s">
        <v>795</v>
      </c>
      <c r="C2338" s="58" t="s">
        <v>28</v>
      </c>
      <c r="D2338" s="60">
        <v>29464</v>
      </c>
      <c r="E2338" s="58">
        <v>45</v>
      </c>
      <c r="F2338" s="58" t="s">
        <v>31</v>
      </c>
      <c r="G2338" s="58" t="s">
        <v>18</v>
      </c>
      <c r="H2338" s="58">
        <v>8</v>
      </c>
      <c r="I2338" s="58" t="s">
        <v>1590</v>
      </c>
      <c r="J2338" s="58" t="s">
        <v>1594</v>
      </c>
      <c r="K2338" s="60">
        <v>45160</v>
      </c>
      <c r="L2338" s="58" t="s">
        <v>26</v>
      </c>
      <c r="M2338" s="60">
        <v>45213</v>
      </c>
      <c r="N2338" s="58" t="s">
        <v>1668</v>
      </c>
      <c r="O2338" s="58">
        <v>2200</v>
      </c>
      <c r="P2338" s="58">
        <v>53</v>
      </c>
      <c r="Q2338" s="59" t="s">
        <v>1621</v>
      </c>
      <c r="R2338" s="58">
        <v>2023</v>
      </c>
      <c r="S2338" s="58">
        <v>10</v>
      </c>
    </row>
    <row r="2339" spans="1:19" x14ac:dyDescent="0.25">
      <c r="A2339" s="58">
        <v>3442</v>
      </c>
      <c r="B2339" s="58" t="s">
        <v>431</v>
      </c>
      <c r="C2339" s="58" t="s">
        <v>28</v>
      </c>
      <c r="D2339" s="60">
        <v>29881</v>
      </c>
      <c r="E2339" s="58">
        <v>44</v>
      </c>
      <c r="F2339" s="58" t="s">
        <v>31</v>
      </c>
      <c r="G2339" s="58" t="s">
        <v>15</v>
      </c>
      <c r="H2339" s="58">
        <v>13</v>
      </c>
      <c r="I2339" s="58" t="s">
        <v>1576</v>
      </c>
      <c r="J2339" s="58" t="s">
        <v>1594</v>
      </c>
      <c r="K2339" s="60">
        <v>45193</v>
      </c>
      <c r="L2339" s="58" t="s">
        <v>26</v>
      </c>
      <c r="M2339" s="60">
        <v>45228</v>
      </c>
      <c r="N2339" s="58" t="s">
        <v>1668</v>
      </c>
      <c r="O2339" s="58">
        <v>3600</v>
      </c>
      <c r="P2339" s="58">
        <v>35</v>
      </c>
      <c r="Q2339" s="59" t="s">
        <v>1621</v>
      </c>
      <c r="R2339" s="58">
        <v>2023</v>
      </c>
      <c r="S2339" s="58">
        <v>10</v>
      </c>
    </row>
    <row r="2340" spans="1:19" x14ac:dyDescent="0.25">
      <c r="A2340" s="58">
        <v>3646</v>
      </c>
      <c r="B2340" s="58" t="s">
        <v>1522</v>
      </c>
      <c r="C2340" s="58" t="s">
        <v>28</v>
      </c>
      <c r="D2340" s="60">
        <v>28647</v>
      </c>
      <c r="E2340" s="58">
        <v>48</v>
      </c>
      <c r="F2340" s="58" t="s">
        <v>31</v>
      </c>
      <c r="G2340" s="58" t="s">
        <v>19</v>
      </c>
      <c r="H2340" s="58">
        <v>15</v>
      </c>
      <c r="I2340" s="58" t="s">
        <v>1584</v>
      </c>
      <c r="J2340" s="58" t="s">
        <v>1594</v>
      </c>
      <c r="K2340" s="60">
        <v>45530</v>
      </c>
      <c r="L2340" s="58" t="s">
        <v>26</v>
      </c>
      <c r="M2340" s="60">
        <v>45588</v>
      </c>
      <c r="N2340" s="58" t="s">
        <v>1668</v>
      </c>
      <c r="O2340" s="58">
        <v>3500</v>
      </c>
      <c r="P2340" s="58">
        <v>58</v>
      </c>
      <c r="Q2340" s="59" t="s">
        <v>1621</v>
      </c>
      <c r="R2340" s="58">
        <v>2024</v>
      </c>
      <c r="S2340" s="58">
        <v>10</v>
      </c>
    </row>
    <row r="2341" spans="1:19" x14ac:dyDescent="0.25">
      <c r="A2341" s="58">
        <v>1320</v>
      </c>
      <c r="B2341" s="58" t="s">
        <v>438</v>
      </c>
      <c r="C2341" s="58" t="s">
        <v>28</v>
      </c>
      <c r="D2341" s="60">
        <v>33253</v>
      </c>
      <c r="E2341" s="58">
        <v>35</v>
      </c>
      <c r="F2341" s="58" t="s">
        <v>14</v>
      </c>
      <c r="G2341" s="58" t="s">
        <v>19</v>
      </c>
      <c r="H2341" s="58">
        <v>3</v>
      </c>
      <c r="I2341" s="58" t="s">
        <v>1581</v>
      </c>
      <c r="J2341" s="58" t="s">
        <v>1594</v>
      </c>
      <c r="K2341" s="60">
        <v>45156</v>
      </c>
      <c r="L2341" s="58" t="s">
        <v>26</v>
      </c>
      <c r="M2341" s="60">
        <v>45216</v>
      </c>
      <c r="N2341" s="58" t="s">
        <v>1668</v>
      </c>
      <c r="O2341" s="58">
        <v>2900</v>
      </c>
      <c r="P2341" s="58">
        <v>60</v>
      </c>
      <c r="Q2341" s="59" t="s">
        <v>1621</v>
      </c>
      <c r="R2341" s="58">
        <v>2023</v>
      </c>
      <c r="S2341" s="58">
        <v>10</v>
      </c>
    </row>
    <row r="2342" spans="1:19" x14ac:dyDescent="0.25">
      <c r="A2342" s="58">
        <v>1335</v>
      </c>
      <c r="B2342" s="58" t="s">
        <v>1502</v>
      </c>
      <c r="C2342" s="58" t="s">
        <v>28</v>
      </c>
      <c r="D2342" s="60">
        <v>31596</v>
      </c>
      <c r="E2342" s="58">
        <v>40</v>
      </c>
      <c r="F2342" s="58" t="s">
        <v>14</v>
      </c>
      <c r="G2342" s="58" t="s">
        <v>18</v>
      </c>
      <c r="H2342" s="58">
        <v>12</v>
      </c>
      <c r="I2342" s="58" t="s">
        <v>1578</v>
      </c>
      <c r="J2342" s="58" t="s">
        <v>1594</v>
      </c>
      <c r="K2342" s="60">
        <v>45520</v>
      </c>
      <c r="L2342" s="58" t="s">
        <v>26</v>
      </c>
      <c r="M2342" s="60">
        <v>45576</v>
      </c>
      <c r="N2342" s="58" t="s">
        <v>1668</v>
      </c>
      <c r="O2342" s="58">
        <v>2300</v>
      </c>
      <c r="P2342" s="58">
        <v>56</v>
      </c>
      <c r="Q2342" s="59" t="s">
        <v>1621</v>
      </c>
      <c r="R2342" s="58">
        <v>2024</v>
      </c>
      <c r="S2342" s="58">
        <v>10</v>
      </c>
    </row>
    <row r="2343" spans="1:19" x14ac:dyDescent="0.25">
      <c r="A2343" s="58">
        <v>1388</v>
      </c>
      <c r="B2343" s="58" t="s">
        <v>368</v>
      </c>
      <c r="C2343" s="58" t="s">
        <v>28</v>
      </c>
      <c r="D2343" s="60">
        <v>31919</v>
      </c>
      <c r="E2343" s="58">
        <v>39</v>
      </c>
      <c r="F2343" s="58" t="s">
        <v>14</v>
      </c>
      <c r="G2343" s="58" t="s">
        <v>15</v>
      </c>
      <c r="H2343" s="58">
        <v>9</v>
      </c>
      <c r="I2343" s="58" t="s">
        <v>1585</v>
      </c>
      <c r="J2343" s="58" t="s">
        <v>1594</v>
      </c>
      <c r="K2343" s="60">
        <v>45167</v>
      </c>
      <c r="L2343" s="58" t="s">
        <v>26</v>
      </c>
      <c r="M2343" s="60">
        <v>45218</v>
      </c>
      <c r="N2343" s="58" t="s">
        <v>1668</v>
      </c>
      <c r="O2343" s="58">
        <v>3000</v>
      </c>
      <c r="P2343" s="58">
        <v>51</v>
      </c>
      <c r="Q2343" s="59" t="s">
        <v>1621</v>
      </c>
      <c r="R2343" s="58">
        <v>2023</v>
      </c>
      <c r="S2343" s="58">
        <v>10</v>
      </c>
    </row>
    <row r="2344" spans="1:19" x14ac:dyDescent="0.25">
      <c r="A2344" s="58">
        <v>2222</v>
      </c>
      <c r="B2344" s="58" t="s">
        <v>1320</v>
      </c>
      <c r="C2344" s="58" t="s">
        <v>28</v>
      </c>
      <c r="D2344" s="60">
        <v>33996</v>
      </c>
      <c r="E2344" s="58">
        <v>33</v>
      </c>
      <c r="F2344" s="58" t="s">
        <v>14</v>
      </c>
      <c r="G2344" s="58" t="s">
        <v>18</v>
      </c>
      <c r="H2344" s="58">
        <v>9</v>
      </c>
      <c r="I2344" s="58" t="s">
        <v>1579</v>
      </c>
      <c r="J2344" s="58" t="s">
        <v>1594</v>
      </c>
      <c r="K2344" s="60">
        <v>45172</v>
      </c>
      <c r="L2344" s="58" t="s">
        <v>26</v>
      </c>
      <c r="M2344" s="60">
        <v>45214</v>
      </c>
      <c r="N2344" s="58" t="s">
        <v>1668</v>
      </c>
      <c r="O2344" s="58">
        <v>3000</v>
      </c>
      <c r="P2344" s="58">
        <v>42</v>
      </c>
      <c r="Q2344" s="59" t="s">
        <v>1621</v>
      </c>
      <c r="R2344" s="58">
        <v>2023</v>
      </c>
      <c r="S2344" s="58">
        <v>10</v>
      </c>
    </row>
    <row r="2345" spans="1:19" x14ac:dyDescent="0.25">
      <c r="A2345" s="58">
        <v>2224</v>
      </c>
      <c r="B2345" s="58" t="s">
        <v>705</v>
      </c>
      <c r="C2345" s="58" t="s">
        <v>28</v>
      </c>
      <c r="D2345" s="60">
        <v>34469</v>
      </c>
      <c r="E2345" s="58">
        <v>32</v>
      </c>
      <c r="F2345" s="58" t="s">
        <v>14</v>
      </c>
      <c r="G2345" s="58" t="s">
        <v>18</v>
      </c>
      <c r="H2345" s="58">
        <v>6</v>
      </c>
      <c r="I2345" s="58" t="s">
        <v>1581</v>
      </c>
      <c r="J2345" s="58" t="s">
        <v>1594</v>
      </c>
      <c r="K2345" s="60">
        <v>45170</v>
      </c>
      <c r="L2345" s="58" t="s">
        <v>26</v>
      </c>
      <c r="M2345" s="60">
        <v>45212</v>
      </c>
      <c r="N2345" s="58" t="s">
        <v>1668</v>
      </c>
      <c r="O2345" s="58">
        <v>3800</v>
      </c>
      <c r="P2345" s="58">
        <v>42</v>
      </c>
      <c r="Q2345" s="59" t="s">
        <v>1621</v>
      </c>
      <c r="R2345" s="58">
        <v>2023</v>
      </c>
      <c r="S2345" s="58">
        <v>10</v>
      </c>
    </row>
    <row r="2346" spans="1:19" x14ac:dyDescent="0.25">
      <c r="A2346" s="58">
        <v>2244</v>
      </c>
      <c r="B2346" s="58" t="s">
        <v>181</v>
      </c>
      <c r="C2346" s="58" t="s">
        <v>28</v>
      </c>
      <c r="D2346" s="60">
        <v>32060</v>
      </c>
      <c r="E2346" s="58">
        <v>38</v>
      </c>
      <c r="F2346" s="58" t="s">
        <v>14</v>
      </c>
      <c r="G2346" s="58" t="s">
        <v>18</v>
      </c>
      <c r="H2346" s="58">
        <v>4</v>
      </c>
      <c r="I2346" s="58" t="s">
        <v>1584</v>
      </c>
      <c r="J2346" s="58" t="s">
        <v>1594</v>
      </c>
      <c r="K2346" s="60">
        <v>45173</v>
      </c>
      <c r="L2346" s="58" t="s">
        <v>26</v>
      </c>
      <c r="M2346" s="60">
        <v>45226</v>
      </c>
      <c r="N2346" s="58" t="s">
        <v>1668</v>
      </c>
      <c r="O2346" s="58">
        <v>2900</v>
      </c>
      <c r="P2346" s="58">
        <v>53</v>
      </c>
      <c r="Q2346" s="59" t="s">
        <v>1621</v>
      </c>
      <c r="R2346" s="58">
        <v>2023</v>
      </c>
      <c r="S2346" s="58">
        <v>10</v>
      </c>
    </row>
    <row r="2347" spans="1:19" x14ac:dyDescent="0.25">
      <c r="A2347" s="58">
        <v>2351</v>
      </c>
      <c r="B2347" s="58" t="s">
        <v>1011</v>
      </c>
      <c r="C2347" s="58" t="s">
        <v>28</v>
      </c>
      <c r="D2347" s="60">
        <v>33899</v>
      </c>
      <c r="E2347" s="58">
        <v>33</v>
      </c>
      <c r="F2347" s="58" t="s">
        <v>14</v>
      </c>
      <c r="G2347" s="58" t="s">
        <v>18</v>
      </c>
      <c r="H2347" s="58">
        <v>11</v>
      </c>
      <c r="I2347" s="58" t="s">
        <v>1578</v>
      </c>
      <c r="J2347" s="58" t="s">
        <v>1594</v>
      </c>
      <c r="K2347" s="60">
        <v>45534</v>
      </c>
      <c r="L2347" s="58" t="s">
        <v>26</v>
      </c>
      <c r="M2347" s="60">
        <v>45586</v>
      </c>
      <c r="N2347" s="58" t="s">
        <v>1668</v>
      </c>
      <c r="O2347" s="58">
        <v>3000</v>
      </c>
      <c r="P2347" s="58">
        <v>52</v>
      </c>
      <c r="Q2347" s="59" t="s">
        <v>1621</v>
      </c>
      <c r="R2347" s="58">
        <v>2024</v>
      </c>
      <c r="S2347" s="58">
        <v>10</v>
      </c>
    </row>
    <row r="2348" spans="1:19" x14ac:dyDescent="0.25">
      <c r="A2348" s="58">
        <v>2525</v>
      </c>
      <c r="B2348" s="58" t="s">
        <v>1017</v>
      </c>
      <c r="C2348" s="58" t="s">
        <v>28</v>
      </c>
      <c r="D2348" s="60">
        <v>32055</v>
      </c>
      <c r="E2348" s="58">
        <v>38</v>
      </c>
      <c r="F2348" s="58" t="s">
        <v>14</v>
      </c>
      <c r="G2348" s="58" t="s">
        <v>15</v>
      </c>
      <c r="H2348" s="58">
        <v>3</v>
      </c>
      <c r="I2348" s="58" t="s">
        <v>1576</v>
      </c>
      <c r="J2348" s="58" t="s">
        <v>1594</v>
      </c>
      <c r="K2348" s="60">
        <v>45165</v>
      </c>
      <c r="L2348" s="58" t="s">
        <v>26</v>
      </c>
      <c r="M2348" s="60">
        <v>45202</v>
      </c>
      <c r="N2348" s="58" t="s">
        <v>1668</v>
      </c>
      <c r="O2348" s="58">
        <v>3800</v>
      </c>
      <c r="P2348" s="58">
        <v>37</v>
      </c>
      <c r="Q2348" s="59" t="s">
        <v>1621</v>
      </c>
      <c r="R2348" s="58">
        <v>2023</v>
      </c>
      <c r="S2348" s="58">
        <v>10</v>
      </c>
    </row>
    <row r="2349" spans="1:19" x14ac:dyDescent="0.25">
      <c r="A2349" s="58">
        <v>2768</v>
      </c>
      <c r="B2349" s="58" t="s">
        <v>674</v>
      </c>
      <c r="C2349" s="58" t="s">
        <v>28</v>
      </c>
      <c r="D2349" s="60">
        <v>34491</v>
      </c>
      <c r="E2349" s="58">
        <v>32</v>
      </c>
      <c r="F2349" s="58" t="s">
        <v>14</v>
      </c>
      <c r="G2349" s="58" t="s">
        <v>18</v>
      </c>
      <c r="H2349" s="58">
        <v>2</v>
      </c>
      <c r="I2349" s="58" t="s">
        <v>1576</v>
      </c>
      <c r="J2349" s="58" t="s">
        <v>1594</v>
      </c>
      <c r="K2349" s="60">
        <v>45160</v>
      </c>
      <c r="L2349" s="58" t="s">
        <v>26</v>
      </c>
      <c r="M2349" s="60">
        <v>45200</v>
      </c>
      <c r="N2349" s="58" t="s">
        <v>1668</v>
      </c>
      <c r="O2349" s="58">
        <v>2500</v>
      </c>
      <c r="P2349" s="58">
        <v>40</v>
      </c>
      <c r="Q2349" s="59" t="s">
        <v>1621</v>
      </c>
      <c r="R2349" s="58">
        <v>2023</v>
      </c>
      <c r="S2349" s="58">
        <v>10</v>
      </c>
    </row>
    <row r="2350" spans="1:19" x14ac:dyDescent="0.25">
      <c r="A2350" s="58">
        <v>3027</v>
      </c>
      <c r="B2350" s="58" t="s">
        <v>1034</v>
      </c>
      <c r="C2350" s="58" t="s">
        <v>28</v>
      </c>
      <c r="D2350" s="60">
        <v>33005</v>
      </c>
      <c r="E2350" s="58">
        <v>36</v>
      </c>
      <c r="F2350" s="58" t="s">
        <v>14</v>
      </c>
      <c r="G2350" s="58" t="s">
        <v>18</v>
      </c>
      <c r="H2350" s="58">
        <v>0</v>
      </c>
      <c r="I2350" s="58" t="s">
        <v>1586</v>
      </c>
      <c r="J2350" s="58" t="s">
        <v>1594</v>
      </c>
      <c r="K2350" s="60">
        <v>45146</v>
      </c>
      <c r="L2350" s="58" t="s">
        <v>26</v>
      </c>
      <c r="M2350" s="60">
        <v>45200</v>
      </c>
      <c r="N2350" s="58" t="s">
        <v>1668</v>
      </c>
      <c r="O2350" s="58">
        <v>2400</v>
      </c>
      <c r="P2350" s="58">
        <v>54</v>
      </c>
      <c r="Q2350" s="59" t="s">
        <v>1621</v>
      </c>
      <c r="R2350" s="58">
        <v>2023</v>
      </c>
      <c r="S2350" s="58">
        <v>10</v>
      </c>
    </row>
    <row r="2351" spans="1:19" x14ac:dyDescent="0.25">
      <c r="A2351" s="58">
        <v>3786</v>
      </c>
      <c r="B2351" s="58" t="s">
        <v>540</v>
      </c>
      <c r="C2351" s="58" t="s">
        <v>28</v>
      </c>
      <c r="D2351" s="60">
        <v>32079</v>
      </c>
      <c r="E2351" s="58">
        <v>38</v>
      </c>
      <c r="F2351" s="58" t="s">
        <v>14</v>
      </c>
      <c r="G2351" s="58" t="s">
        <v>19</v>
      </c>
      <c r="H2351" s="58">
        <v>11</v>
      </c>
      <c r="I2351" s="58" t="s">
        <v>1584</v>
      </c>
      <c r="J2351" s="58" t="s">
        <v>1594</v>
      </c>
      <c r="K2351" s="60">
        <v>45192</v>
      </c>
      <c r="L2351" s="58" t="s">
        <v>26</v>
      </c>
      <c r="M2351" s="60">
        <v>45222</v>
      </c>
      <c r="N2351" s="58" t="s">
        <v>1668</v>
      </c>
      <c r="O2351" s="58">
        <v>2400</v>
      </c>
      <c r="P2351" s="58">
        <v>30</v>
      </c>
      <c r="Q2351" s="59" t="s">
        <v>1621</v>
      </c>
      <c r="R2351" s="58">
        <v>2023</v>
      </c>
      <c r="S2351" s="58">
        <v>10</v>
      </c>
    </row>
    <row r="2352" spans="1:19" x14ac:dyDescent="0.25">
      <c r="A2352" s="58">
        <v>1030</v>
      </c>
      <c r="B2352" s="58" t="s">
        <v>351</v>
      </c>
      <c r="C2352" s="58" t="s">
        <v>28</v>
      </c>
      <c r="D2352" s="60">
        <v>37346</v>
      </c>
      <c r="E2352" s="58">
        <v>24</v>
      </c>
      <c r="F2352" s="58" t="s">
        <v>1591</v>
      </c>
      <c r="G2352" s="58" t="s">
        <v>19</v>
      </c>
      <c r="H2352" s="58">
        <v>12</v>
      </c>
      <c r="I2352" s="58" t="s">
        <v>1581</v>
      </c>
      <c r="J2352" s="58" t="s">
        <v>1594</v>
      </c>
      <c r="K2352" s="60">
        <v>45554</v>
      </c>
      <c r="L2352" s="58" t="s">
        <v>26</v>
      </c>
      <c r="M2352" s="60">
        <v>45584</v>
      </c>
      <c r="N2352" s="58" t="s">
        <v>1668</v>
      </c>
      <c r="O2352" s="58">
        <v>3200</v>
      </c>
      <c r="P2352" s="58">
        <v>30</v>
      </c>
      <c r="Q2352" s="59" t="s">
        <v>1621</v>
      </c>
      <c r="R2352" s="58">
        <v>2024</v>
      </c>
      <c r="S2352" s="58">
        <v>10</v>
      </c>
    </row>
    <row r="2353" spans="1:19" x14ac:dyDescent="0.25">
      <c r="A2353" s="58">
        <v>1129</v>
      </c>
      <c r="B2353" s="58" t="s">
        <v>796</v>
      </c>
      <c r="C2353" s="58" t="s">
        <v>28</v>
      </c>
      <c r="D2353" s="60">
        <v>37317</v>
      </c>
      <c r="E2353" s="58">
        <v>24</v>
      </c>
      <c r="F2353" s="58" t="s">
        <v>1591</v>
      </c>
      <c r="G2353" s="58" t="s">
        <v>15</v>
      </c>
      <c r="H2353" s="58">
        <v>0</v>
      </c>
      <c r="I2353" s="58" t="s">
        <v>1590</v>
      </c>
      <c r="J2353" s="58" t="s">
        <v>1594</v>
      </c>
      <c r="K2353" s="60">
        <v>45545</v>
      </c>
      <c r="L2353" s="58" t="s">
        <v>26</v>
      </c>
      <c r="M2353" s="60">
        <v>45577</v>
      </c>
      <c r="N2353" s="58" t="s">
        <v>1668</v>
      </c>
      <c r="O2353" s="58">
        <v>2700</v>
      </c>
      <c r="P2353" s="58">
        <v>32</v>
      </c>
      <c r="Q2353" s="59" t="s">
        <v>1621</v>
      </c>
      <c r="R2353" s="58">
        <v>2024</v>
      </c>
      <c r="S2353" s="58">
        <v>10</v>
      </c>
    </row>
    <row r="2354" spans="1:19" x14ac:dyDescent="0.25">
      <c r="A2354" s="58">
        <v>1449</v>
      </c>
      <c r="B2354" s="58" t="s">
        <v>671</v>
      </c>
      <c r="C2354" s="58" t="s">
        <v>28</v>
      </c>
      <c r="D2354" s="60">
        <v>37855</v>
      </c>
      <c r="E2354" s="58">
        <v>22</v>
      </c>
      <c r="F2354" s="58" t="s">
        <v>1591</v>
      </c>
      <c r="G2354" s="58" t="s">
        <v>15</v>
      </c>
      <c r="H2354" s="58">
        <v>12</v>
      </c>
      <c r="I2354" s="58" t="s">
        <v>1584</v>
      </c>
      <c r="J2354" s="58" t="s">
        <v>1594</v>
      </c>
      <c r="K2354" s="60">
        <v>45190</v>
      </c>
      <c r="L2354" s="58" t="s">
        <v>26</v>
      </c>
      <c r="M2354" s="60">
        <v>45224</v>
      </c>
      <c r="N2354" s="58" t="s">
        <v>1668</v>
      </c>
      <c r="O2354" s="58">
        <v>3400</v>
      </c>
      <c r="P2354" s="58">
        <v>34</v>
      </c>
      <c r="Q2354" s="59" t="s">
        <v>1621</v>
      </c>
      <c r="R2354" s="58">
        <v>2023</v>
      </c>
      <c r="S2354" s="58">
        <v>10</v>
      </c>
    </row>
    <row r="2355" spans="1:19" x14ac:dyDescent="0.25">
      <c r="A2355" s="58">
        <v>1562</v>
      </c>
      <c r="B2355" s="58" t="s">
        <v>674</v>
      </c>
      <c r="C2355" s="58" t="s">
        <v>28</v>
      </c>
      <c r="D2355" s="60">
        <v>38046</v>
      </c>
      <c r="E2355" s="58">
        <v>22</v>
      </c>
      <c r="F2355" s="58" t="s">
        <v>1591</v>
      </c>
      <c r="G2355" s="58" t="s">
        <v>18</v>
      </c>
      <c r="H2355" s="58">
        <v>3</v>
      </c>
      <c r="I2355" s="58" t="s">
        <v>1581</v>
      </c>
      <c r="J2355" s="58" t="s">
        <v>1594</v>
      </c>
      <c r="K2355" s="60">
        <v>45530</v>
      </c>
      <c r="L2355" s="58" t="s">
        <v>26</v>
      </c>
      <c r="M2355" s="60">
        <v>45583</v>
      </c>
      <c r="N2355" s="58" t="s">
        <v>1668</v>
      </c>
      <c r="O2355" s="58">
        <v>2200</v>
      </c>
      <c r="P2355" s="58">
        <v>53</v>
      </c>
      <c r="Q2355" s="59" t="s">
        <v>1621</v>
      </c>
      <c r="R2355" s="58">
        <v>2024</v>
      </c>
      <c r="S2355" s="58">
        <v>10</v>
      </c>
    </row>
    <row r="2356" spans="1:19" x14ac:dyDescent="0.25">
      <c r="A2356" s="58">
        <v>1698</v>
      </c>
      <c r="B2356" s="58" t="s">
        <v>470</v>
      </c>
      <c r="C2356" s="58" t="s">
        <v>28</v>
      </c>
      <c r="D2356" s="60">
        <v>35147</v>
      </c>
      <c r="E2356" s="58">
        <v>30</v>
      </c>
      <c r="F2356" s="58" t="s">
        <v>1591</v>
      </c>
      <c r="G2356" s="58" t="s">
        <v>19</v>
      </c>
      <c r="H2356" s="58">
        <v>2</v>
      </c>
      <c r="I2356" s="58" t="s">
        <v>1577</v>
      </c>
      <c r="J2356" s="58" t="s">
        <v>1594</v>
      </c>
      <c r="K2356" s="60">
        <v>45173</v>
      </c>
      <c r="L2356" s="58" t="s">
        <v>26</v>
      </c>
      <c r="M2356" s="60">
        <v>45227</v>
      </c>
      <c r="N2356" s="58" t="s">
        <v>1668</v>
      </c>
      <c r="O2356" s="58">
        <v>3100</v>
      </c>
      <c r="P2356" s="58">
        <v>54</v>
      </c>
      <c r="Q2356" s="59" t="s">
        <v>1621</v>
      </c>
      <c r="R2356" s="58">
        <v>2023</v>
      </c>
      <c r="S2356" s="58">
        <v>10</v>
      </c>
    </row>
    <row r="2357" spans="1:19" x14ac:dyDescent="0.25">
      <c r="A2357" s="58">
        <v>2352</v>
      </c>
      <c r="B2357" s="58" t="s">
        <v>535</v>
      </c>
      <c r="C2357" s="58" t="s">
        <v>28</v>
      </c>
      <c r="D2357" s="60">
        <v>37423</v>
      </c>
      <c r="E2357" s="58">
        <v>24</v>
      </c>
      <c r="F2357" s="58" t="s">
        <v>1591</v>
      </c>
      <c r="G2357" s="58" t="s">
        <v>19</v>
      </c>
      <c r="H2357" s="58">
        <v>4</v>
      </c>
      <c r="I2357" s="58" t="s">
        <v>1586</v>
      </c>
      <c r="J2357" s="58" t="s">
        <v>1594</v>
      </c>
      <c r="K2357" s="60">
        <v>45155</v>
      </c>
      <c r="L2357" s="58" t="s">
        <v>26</v>
      </c>
      <c r="M2357" s="60">
        <v>45202</v>
      </c>
      <c r="N2357" s="58" t="s">
        <v>1668</v>
      </c>
      <c r="O2357" s="58">
        <v>2900</v>
      </c>
      <c r="P2357" s="58">
        <v>47</v>
      </c>
      <c r="Q2357" s="59" t="s">
        <v>1621</v>
      </c>
      <c r="R2357" s="58">
        <v>2023</v>
      </c>
      <c r="S2357" s="58">
        <v>10</v>
      </c>
    </row>
    <row r="2358" spans="1:19" x14ac:dyDescent="0.25">
      <c r="A2358" s="58">
        <v>2860</v>
      </c>
      <c r="B2358" s="58" t="s">
        <v>1328</v>
      </c>
      <c r="C2358" s="58" t="s">
        <v>28</v>
      </c>
      <c r="D2358" s="60">
        <v>38181</v>
      </c>
      <c r="E2358" s="58">
        <v>22</v>
      </c>
      <c r="F2358" s="58" t="s">
        <v>1591</v>
      </c>
      <c r="G2358" s="58" t="s">
        <v>18</v>
      </c>
      <c r="H2358" s="58">
        <v>4</v>
      </c>
      <c r="I2358" s="58" t="s">
        <v>1587</v>
      </c>
      <c r="J2358" s="58" t="s">
        <v>1594</v>
      </c>
      <c r="K2358" s="60">
        <v>45520</v>
      </c>
      <c r="L2358" s="58" t="s">
        <v>26</v>
      </c>
      <c r="M2358" s="60">
        <v>45574</v>
      </c>
      <c r="N2358" s="58" t="s">
        <v>1668</v>
      </c>
      <c r="O2358" s="58">
        <v>3300</v>
      </c>
      <c r="P2358" s="58">
        <v>54</v>
      </c>
      <c r="Q2358" s="59" t="s">
        <v>1621</v>
      </c>
      <c r="R2358" s="58">
        <v>2024</v>
      </c>
      <c r="S2358" s="58">
        <v>10</v>
      </c>
    </row>
    <row r="2359" spans="1:19" x14ac:dyDescent="0.25">
      <c r="A2359" s="58">
        <v>3358</v>
      </c>
      <c r="B2359" s="58" t="s">
        <v>185</v>
      </c>
      <c r="C2359" s="58" t="s">
        <v>28</v>
      </c>
      <c r="D2359" s="60">
        <v>35976</v>
      </c>
      <c r="E2359" s="58">
        <v>28</v>
      </c>
      <c r="F2359" s="58" t="s">
        <v>1591</v>
      </c>
      <c r="G2359" s="58" t="s">
        <v>18</v>
      </c>
      <c r="H2359" s="58">
        <v>17</v>
      </c>
      <c r="I2359" s="58" t="s">
        <v>1576</v>
      </c>
      <c r="J2359" s="58" t="s">
        <v>1594</v>
      </c>
      <c r="K2359" s="60">
        <v>45155</v>
      </c>
      <c r="L2359" s="58" t="s">
        <v>26</v>
      </c>
      <c r="M2359" s="60">
        <v>45201</v>
      </c>
      <c r="N2359" s="58" t="s">
        <v>1668</v>
      </c>
      <c r="O2359" s="58">
        <v>3700</v>
      </c>
      <c r="P2359" s="58">
        <v>46</v>
      </c>
      <c r="Q2359" s="59" t="s">
        <v>1621</v>
      </c>
      <c r="R2359" s="58">
        <v>2023</v>
      </c>
      <c r="S2359" s="58">
        <v>10</v>
      </c>
    </row>
    <row r="2360" spans="1:19" x14ac:dyDescent="0.25">
      <c r="A2360" s="58">
        <v>3755</v>
      </c>
      <c r="B2360" s="58" t="s">
        <v>538</v>
      </c>
      <c r="C2360" s="58" t="s">
        <v>28</v>
      </c>
      <c r="D2360" s="60">
        <v>37292</v>
      </c>
      <c r="E2360" s="58">
        <v>24</v>
      </c>
      <c r="F2360" s="58" t="s">
        <v>1591</v>
      </c>
      <c r="G2360" s="58" t="s">
        <v>19</v>
      </c>
      <c r="H2360" s="58">
        <v>16</v>
      </c>
      <c r="I2360" s="58" t="s">
        <v>1577</v>
      </c>
      <c r="J2360" s="58" t="s">
        <v>1594</v>
      </c>
      <c r="K2360" s="60">
        <v>45187</v>
      </c>
      <c r="L2360" s="58" t="s">
        <v>26</v>
      </c>
      <c r="M2360" s="60">
        <v>45227</v>
      </c>
      <c r="N2360" s="58" t="s">
        <v>1668</v>
      </c>
      <c r="O2360" s="58">
        <v>3100</v>
      </c>
      <c r="P2360" s="58">
        <v>40</v>
      </c>
      <c r="Q2360" s="59" t="s">
        <v>1621</v>
      </c>
      <c r="R2360" s="58">
        <v>2023</v>
      </c>
      <c r="S2360" s="58">
        <v>10</v>
      </c>
    </row>
    <row r="2361" spans="1:19" x14ac:dyDescent="0.25">
      <c r="A2361" s="58">
        <v>3993</v>
      </c>
      <c r="B2361" s="58" t="s">
        <v>280</v>
      </c>
      <c r="C2361" s="58" t="s">
        <v>28</v>
      </c>
      <c r="D2361" s="60">
        <v>37094</v>
      </c>
      <c r="E2361" s="58">
        <v>25</v>
      </c>
      <c r="F2361" s="58" t="s">
        <v>1591</v>
      </c>
      <c r="G2361" s="58" t="s">
        <v>21</v>
      </c>
      <c r="H2361" s="58">
        <v>14</v>
      </c>
      <c r="I2361" s="58" t="s">
        <v>1576</v>
      </c>
      <c r="J2361" s="58" t="s">
        <v>1594</v>
      </c>
      <c r="K2361" s="60">
        <v>45162</v>
      </c>
      <c r="L2361" s="58" t="s">
        <v>26</v>
      </c>
      <c r="M2361" s="60">
        <v>45212</v>
      </c>
      <c r="N2361" s="58" t="s">
        <v>1668</v>
      </c>
      <c r="O2361" s="58">
        <v>2300</v>
      </c>
      <c r="P2361" s="58">
        <v>50</v>
      </c>
      <c r="Q2361" s="59" t="s">
        <v>1621</v>
      </c>
      <c r="R2361" s="58">
        <v>2023</v>
      </c>
      <c r="S2361" s="58">
        <v>10</v>
      </c>
    </row>
    <row r="2362" spans="1:19" x14ac:dyDescent="0.25">
      <c r="A2362" s="58">
        <v>1974</v>
      </c>
      <c r="B2362" s="58" t="s">
        <v>86</v>
      </c>
      <c r="C2362" s="58" t="s">
        <v>28</v>
      </c>
      <c r="D2362" s="60">
        <v>27451</v>
      </c>
      <c r="E2362" s="58">
        <v>51</v>
      </c>
      <c r="F2362" s="58" t="s">
        <v>1592</v>
      </c>
      <c r="G2362" s="58" t="s">
        <v>19</v>
      </c>
      <c r="H2362" s="58">
        <v>5</v>
      </c>
      <c r="I2362" s="58" t="s">
        <v>1576</v>
      </c>
      <c r="J2362" s="58" t="s">
        <v>1594</v>
      </c>
      <c r="K2362" s="60">
        <v>45516</v>
      </c>
      <c r="L2362" s="58" t="s">
        <v>26</v>
      </c>
      <c r="M2362" s="60">
        <v>45570</v>
      </c>
      <c r="N2362" s="58" t="s">
        <v>1668</v>
      </c>
      <c r="O2362" s="58">
        <v>3100</v>
      </c>
      <c r="P2362" s="58">
        <v>54</v>
      </c>
      <c r="Q2362" s="59" t="s">
        <v>1621</v>
      </c>
      <c r="R2362" s="58">
        <v>2024</v>
      </c>
      <c r="S2362" s="58">
        <v>10</v>
      </c>
    </row>
    <row r="2363" spans="1:19" x14ac:dyDescent="0.25">
      <c r="A2363" s="58">
        <v>1080</v>
      </c>
      <c r="B2363" s="58" t="s">
        <v>824</v>
      </c>
      <c r="C2363" s="58" t="s">
        <v>13</v>
      </c>
      <c r="D2363" s="60">
        <v>36079</v>
      </c>
      <c r="E2363" s="58">
        <v>27</v>
      </c>
      <c r="F2363" s="58" t="s">
        <v>1591</v>
      </c>
      <c r="G2363" s="58" t="s">
        <v>19</v>
      </c>
      <c r="H2363" s="58">
        <v>18</v>
      </c>
      <c r="I2363" s="58" t="s">
        <v>1583</v>
      </c>
      <c r="J2363" s="58" t="s">
        <v>1594</v>
      </c>
      <c r="K2363" s="60">
        <v>45171</v>
      </c>
      <c r="L2363" s="58" t="s">
        <v>26</v>
      </c>
      <c r="M2363" s="60">
        <v>45202</v>
      </c>
      <c r="N2363" s="58" t="s">
        <v>1668</v>
      </c>
      <c r="O2363" s="58">
        <v>2400</v>
      </c>
      <c r="P2363" s="58">
        <v>31</v>
      </c>
      <c r="Q2363" s="59" t="s">
        <v>1621</v>
      </c>
      <c r="R2363" s="58">
        <v>2023</v>
      </c>
      <c r="S2363" s="58">
        <v>10</v>
      </c>
    </row>
    <row r="2364" spans="1:19" x14ac:dyDescent="0.25">
      <c r="A2364" s="58">
        <v>1658</v>
      </c>
      <c r="B2364" s="58" t="s">
        <v>679</v>
      </c>
      <c r="C2364" s="58" t="s">
        <v>13</v>
      </c>
      <c r="D2364" s="60">
        <v>38069</v>
      </c>
      <c r="E2364" s="58">
        <v>22</v>
      </c>
      <c r="F2364" s="58" t="s">
        <v>1591</v>
      </c>
      <c r="G2364" s="58" t="s">
        <v>18</v>
      </c>
      <c r="H2364" s="58">
        <v>1</v>
      </c>
      <c r="I2364" s="58" t="s">
        <v>1575</v>
      </c>
      <c r="J2364" s="58" t="s">
        <v>1594</v>
      </c>
      <c r="K2364" s="60">
        <v>45525</v>
      </c>
      <c r="L2364" s="58" t="s">
        <v>26</v>
      </c>
      <c r="M2364" s="60">
        <v>45581</v>
      </c>
      <c r="N2364" s="58" t="s">
        <v>1668</v>
      </c>
      <c r="O2364" s="58">
        <v>3700</v>
      </c>
      <c r="P2364" s="58">
        <v>56</v>
      </c>
      <c r="Q2364" s="59" t="s">
        <v>1621</v>
      </c>
      <c r="R2364" s="58">
        <v>2024</v>
      </c>
      <c r="S2364" s="58">
        <v>10</v>
      </c>
    </row>
    <row r="2365" spans="1:19" x14ac:dyDescent="0.25">
      <c r="A2365" s="58">
        <v>1795</v>
      </c>
      <c r="B2365" s="58" t="s">
        <v>1309</v>
      </c>
      <c r="C2365" s="58" t="s">
        <v>13</v>
      </c>
      <c r="D2365" s="60">
        <v>37604</v>
      </c>
      <c r="E2365" s="58">
        <v>23</v>
      </c>
      <c r="F2365" s="58" t="s">
        <v>1591</v>
      </c>
      <c r="G2365" s="58" t="s">
        <v>18</v>
      </c>
      <c r="H2365" s="58">
        <v>1</v>
      </c>
      <c r="I2365" s="58" t="s">
        <v>1586</v>
      </c>
      <c r="J2365" s="58" t="s">
        <v>1594</v>
      </c>
      <c r="K2365" s="60">
        <v>45175</v>
      </c>
      <c r="L2365" s="58" t="s">
        <v>26</v>
      </c>
      <c r="M2365" s="60">
        <v>45213</v>
      </c>
      <c r="N2365" s="58" t="s">
        <v>1668</v>
      </c>
      <c r="O2365" s="58">
        <v>2000</v>
      </c>
      <c r="P2365" s="58">
        <v>38</v>
      </c>
      <c r="Q2365" s="59" t="s">
        <v>1621</v>
      </c>
      <c r="R2365" s="58">
        <v>2023</v>
      </c>
      <c r="S2365" s="58">
        <v>10</v>
      </c>
    </row>
    <row r="2366" spans="1:19" x14ac:dyDescent="0.25">
      <c r="A2366" s="58">
        <v>3345</v>
      </c>
      <c r="B2366" s="58" t="s">
        <v>1039</v>
      </c>
      <c r="C2366" s="58" t="s">
        <v>13</v>
      </c>
      <c r="D2366" s="60">
        <v>35476</v>
      </c>
      <c r="E2366" s="58">
        <v>29</v>
      </c>
      <c r="F2366" s="58" t="s">
        <v>1591</v>
      </c>
      <c r="G2366" s="58" t="s">
        <v>15</v>
      </c>
      <c r="H2366" s="58">
        <v>15</v>
      </c>
      <c r="I2366" s="58" t="s">
        <v>1576</v>
      </c>
      <c r="J2366" s="58" t="s">
        <v>1594</v>
      </c>
      <c r="K2366" s="60">
        <v>45157</v>
      </c>
      <c r="L2366" s="58" t="s">
        <v>26</v>
      </c>
      <c r="M2366" s="60">
        <v>45209</v>
      </c>
      <c r="N2366" s="58" t="s">
        <v>1668</v>
      </c>
      <c r="O2366" s="58">
        <v>2700</v>
      </c>
      <c r="P2366" s="58">
        <v>52</v>
      </c>
      <c r="Q2366" s="59" t="s">
        <v>1621</v>
      </c>
      <c r="R2366" s="58">
        <v>2023</v>
      </c>
      <c r="S2366" s="58">
        <v>10</v>
      </c>
    </row>
    <row r="2367" spans="1:19" x14ac:dyDescent="0.25">
      <c r="A2367" s="58">
        <v>3560</v>
      </c>
      <c r="B2367" s="58" t="s">
        <v>1335</v>
      </c>
      <c r="C2367" s="58" t="s">
        <v>13</v>
      </c>
      <c r="D2367" s="60">
        <v>36554</v>
      </c>
      <c r="E2367" s="58">
        <v>26</v>
      </c>
      <c r="F2367" s="58" t="s">
        <v>1591</v>
      </c>
      <c r="G2367" s="58" t="s">
        <v>19</v>
      </c>
      <c r="H2367" s="58">
        <v>13</v>
      </c>
      <c r="I2367" s="58" t="s">
        <v>1581</v>
      </c>
      <c r="J2367" s="58" t="s">
        <v>1594</v>
      </c>
      <c r="K2367" s="60">
        <v>45180</v>
      </c>
      <c r="L2367" s="58" t="s">
        <v>26</v>
      </c>
      <c r="M2367" s="60">
        <v>45213</v>
      </c>
      <c r="N2367" s="58" t="s">
        <v>1668</v>
      </c>
      <c r="O2367" s="58">
        <v>3100</v>
      </c>
      <c r="P2367" s="58">
        <v>33</v>
      </c>
      <c r="Q2367" s="59" t="s">
        <v>1621</v>
      </c>
      <c r="R2367" s="58">
        <v>2023</v>
      </c>
      <c r="S2367" s="58">
        <v>10</v>
      </c>
    </row>
    <row r="2368" spans="1:19" x14ac:dyDescent="0.25">
      <c r="A2368" s="58">
        <v>3650</v>
      </c>
      <c r="B2368" s="58" t="s">
        <v>535</v>
      </c>
      <c r="C2368" s="58" t="s">
        <v>13</v>
      </c>
      <c r="D2368" s="60">
        <v>35587</v>
      </c>
      <c r="E2368" s="58">
        <v>29</v>
      </c>
      <c r="F2368" s="58" t="s">
        <v>1591</v>
      </c>
      <c r="G2368" s="58" t="s">
        <v>18</v>
      </c>
      <c r="H2368" s="58">
        <v>16</v>
      </c>
      <c r="I2368" s="58" t="s">
        <v>1583</v>
      </c>
      <c r="J2368" s="58" t="s">
        <v>1594</v>
      </c>
      <c r="K2368" s="60">
        <v>45156</v>
      </c>
      <c r="L2368" s="58" t="s">
        <v>26</v>
      </c>
      <c r="M2368" s="60">
        <v>45213</v>
      </c>
      <c r="N2368" s="58" t="s">
        <v>1668</v>
      </c>
      <c r="O2368" s="58">
        <v>2000</v>
      </c>
      <c r="P2368" s="58">
        <v>57</v>
      </c>
      <c r="Q2368" s="59" t="s">
        <v>1621</v>
      </c>
      <c r="R2368" s="58">
        <v>2023</v>
      </c>
      <c r="S2368" s="58">
        <v>10</v>
      </c>
    </row>
    <row r="2369" spans="1:19" x14ac:dyDescent="0.25">
      <c r="A2369" s="58">
        <v>1046</v>
      </c>
      <c r="B2369" s="58" t="s">
        <v>786</v>
      </c>
      <c r="C2369" s="58" t="s">
        <v>13</v>
      </c>
      <c r="D2369" s="60">
        <v>29706</v>
      </c>
      <c r="E2369" s="58">
        <v>45</v>
      </c>
      <c r="F2369" s="58" t="s">
        <v>31</v>
      </c>
      <c r="G2369" s="58" t="s">
        <v>19</v>
      </c>
      <c r="H2369" s="58">
        <v>8</v>
      </c>
      <c r="I2369" s="58" t="s">
        <v>1590</v>
      </c>
      <c r="J2369" s="58" t="s">
        <v>1594</v>
      </c>
      <c r="K2369" s="60">
        <v>45179</v>
      </c>
      <c r="L2369" s="58" t="s">
        <v>26</v>
      </c>
      <c r="M2369" s="60">
        <v>45210</v>
      </c>
      <c r="N2369" s="58" t="s">
        <v>1668</v>
      </c>
      <c r="O2369" s="58">
        <v>3300</v>
      </c>
      <c r="P2369" s="58">
        <v>31</v>
      </c>
      <c r="Q2369" s="59" t="s">
        <v>1621</v>
      </c>
      <c r="R2369" s="58">
        <v>2023</v>
      </c>
      <c r="S2369" s="58">
        <v>10</v>
      </c>
    </row>
    <row r="2370" spans="1:19" x14ac:dyDescent="0.25">
      <c r="A2370" s="58">
        <v>1570</v>
      </c>
      <c r="B2370" s="58" t="s">
        <v>1402</v>
      </c>
      <c r="C2370" s="58" t="s">
        <v>13</v>
      </c>
      <c r="D2370" s="60">
        <v>27604</v>
      </c>
      <c r="E2370" s="58">
        <v>51</v>
      </c>
      <c r="F2370" s="58" t="s">
        <v>31</v>
      </c>
      <c r="G2370" s="58" t="s">
        <v>19</v>
      </c>
      <c r="H2370" s="58">
        <v>18</v>
      </c>
      <c r="I2370" s="58" t="s">
        <v>1580</v>
      </c>
      <c r="J2370" s="58" t="s">
        <v>1594</v>
      </c>
      <c r="K2370" s="60">
        <v>45545</v>
      </c>
      <c r="L2370" s="58" t="s">
        <v>26</v>
      </c>
      <c r="M2370" s="60">
        <v>45589</v>
      </c>
      <c r="N2370" s="58" t="s">
        <v>1668</v>
      </c>
      <c r="O2370" s="58">
        <v>3400</v>
      </c>
      <c r="P2370" s="58">
        <v>44</v>
      </c>
      <c r="Q2370" s="59" t="s">
        <v>1621</v>
      </c>
      <c r="R2370" s="58">
        <v>2024</v>
      </c>
      <c r="S2370" s="58">
        <v>10</v>
      </c>
    </row>
    <row r="2371" spans="1:19" x14ac:dyDescent="0.25">
      <c r="A2371" s="58">
        <v>2047</v>
      </c>
      <c r="B2371" s="58" t="s">
        <v>695</v>
      </c>
      <c r="C2371" s="58" t="s">
        <v>13</v>
      </c>
      <c r="D2371" s="60">
        <v>29608</v>
      </c>
      <c r="E2371" s="58">
        <v>45</v>
      </c>
      <c r="F2371" s="58" t="s">
        <v>31</v>
      </c>
      <c r="G2371" s="58" t="s">
        <v>18</v>
      </c>
      <c r="H2371" s="58">
        <v>0</v>
      </c>
      <c r="I2371" s="58" t="s">
        <v>1576</v>
      </c>
      <c r="J2371" s="58" t="s">
        <v>1594</v>
      </c>
      <c r="K2371" s="60">
        <v>45167</v>
      </c>
      <c r="L2371" s="58" t="s">
        <v>26</v>
      </c>
      <c r="M2371" s="60">
        <v>45209</v>
      </c>
      <c r="N2371" s="58" t="s">
        <v>1668</v>
      </c>
      <c r="O2371" s="58">
        <v>3700</v>
      </c>
      <c r="P2371" s="58">
        <v>42</v>
      </c>
      <c r="Q2371" s="59" t="s">
        <v>1621</v>
      </c>
      <c r="R2371" s="58">
        <v>2023</v>
      </c>
      <c r="S2371" s="58">
        <v>10</v>
      </c>
    </row>
    <row r="2372" spans="1:19" x14ac:dyDescent="0.25">
      <c r="A2372" s="58">
        <v>2403</v>
      </c>
      <c r="B2372" s="58" t="s">
        <v>863</v>
      </c>
      <c r="C2372" s="58" t="s">
        <v>13</v>
      </c>
      <c r="D2372" s="60">
        <v>29859</v>
      </c>
      <c r="E2372" s="58">
        <v>44</v>
      </c>
      <c r="F2372" s="58" t="s">
        <v>31</v>
      </c>
      <c r="G2372" s="58" t="s">
        <v>15</v>
      </c>
      <c r="H2372" s="58">
        <v>6</v>
      </c>
      <c r="I2372" s="58" t="s">
        <v>1589</v>
      </c>
      <c r="J2372" s="58" t="s">
        <v>1594</v>
      </c>
      <c r="K2372" s="60">
        <v>45181</v>
      </c>
      <c r="L2372" s="58" t="s">
        <v>26</v>
      </c>
      <c r="M2372" s="60">
        <v>45224</v>
      </c>
      <c r="N2372" s="58" t="s">
        <v>1668</v>
      </c>
      <c r="O2372" s="58">
        <v>3500</v>
      </c>
      <c r="P2372" s="58">
        <v>43</v>
      </c>
      <c r="Q2372" s="59" t="s">
        <v>1621</v>
      </c>
      <c r="R2372" s="58">
        <v>2023</v>
      </c>
      <c r="S2372" s="58">
        <v>10</v>
      </c>
    </row>
    <row r="2373" spans="1:19" x14ac:dyDescent="0.25">
      <c r="A2373" s="58">
        <v>2891</v>
      </c>
      <c r="B2373" s="58" t="s">
        <v>1026</v>
      </c>
      <c r="C2373" s="58" t="s">
        <v>13</v>
      </c>
      <c r="D2373" s="60">
        <v>28134</v>
      </c>
      <c r="E2373" s="58">
        <v>49</v>
      </c>
      <c r="F2373" s="58" t="s">
        <v>31</v>
      </c>
      <c r="G2373" s="58" t="s">
        <v>15</v>
      </c>
      <c r="H2373" s="58">
        <v>19</v>
      </c>
      <c r="I2373" s="58" t="s">
        <v>1588</v>
      </c>
      <c r="J2373" s="58" t="s">
        <v>1594</v>
      </c>
      <c r="K2373" s="60">
        <v>45561</v>
      </c>
      <c r="L2373" s="58" t="s">
        <v>26</v>
      </c>
      <c r="M2373" s="60">
        <v>45591</v>
      </c>
      <c r="N2373" s="58" t="s">
        <v>1668</v>
      </c>
      <c r="O2373" s="58">
        <v>2100</v>
      </c>
      <c r="P2373" s="58">
        <v>30</v>
      </c>
      <c r="Q2373" s="59" t="s">
        <v>1621</v>
      </c>
      <c r="R2373" s="58">
        <v>2024</v>
      </c>
      <c r="S2373" s="58">
        <v>10</v>
      </c>
    </row>
    <row r="2374" spans="1:19" x14ac:dyDescent="0.25">
      <c r="A2374" s="58">
        <v>3048</v>
      </c>
      <c r="B2374" s="58" t="s">
        <v>324</v>
      </c>
      <c r="C2374" s="58" t="s">
        <v>13</v>
      </c>
      <c r="D2374" s="60">
        <v>27651</v>
      </c>
      <c r="E2374" s="58">
        <v>50</v>
      </c>
      <c r="F2374" s="58" t="s">
        <v>31</v>
      </c>
      <c r="G2374" s="58" t="s">
        <v>21</v>
      </c>
      <c r="H2374" s="58">
        <v>3</v>
      </c>
      <c r="I2374" s="58" t="s">
        <v>1583</v>
      </c>
      <c r="J2374" s="58" t="s">
        <v>1594</v>
      </c>
      <c r="K2374" s="60">
        <v>45182</v>
      </c>
      <c r="L2374" s="58" t="s">
        <v>26</v>
      </c>
      <c r="M2374" s="60">
        <v>45226</v>
      </c>
      <c r="N2374" s="58" t="s">
        <v>1668</v>
      </c>
      <c r="O2374" s="58">
        <v>3100</v>
      </c>
      <c r="P2374" s="58">
        <v>44</v>
      </c>
      <c r="Q2374" s="59" t="s">
        <v>1621</v>
      </c>
      <c r="R2374" s="58">
        <v>2023</v>
      </c>
      <c r="S2374" s="58">
        <v>10</v>
      </c>
    </row>
    <row r="2375" spans="1:19" x14ac:dyDescent="0.25">
      <c r="A2375" s="58">
        <v>3393</v>
      </c>
      <c r="B2375" s="58" t="s">
        <v>523</v>
      </c>
      <c r="C2375" s="58" t="s">
        <v>13</v>
      </c>
      <c r="D2375" s="60">
        <v>29780</v>
      </c>
      <c r="E2375" s="58">
        <v>45</v>
      </c>
      <c r="F2375" s="58" t="s">
        <v>31</v>
      </c>
      <c r="G2375" s="58" t="s">
        <v>19</v>
      </c>
      <c r="H2375" s="58">
        <v>6</v>
      </c>
      <c r="I2375" s="58" t="s">
        <v>1588</v>
      </c>
      <c r="J2375" s="58" t="s">
        <v>1594</v>
      </c>
      <c r="K2375" s="60">
        <v>45537</v>
      </c>
      <c r="L2375" s="58" t="s">
        <v>26</v>
      </c>
      <c r="M2375" s="60">
        <v>45571</v>
      </c>
      <c r="N2375" s="58" t="s">
        <v>1668</v>
      </c>
      <c r="O2375" s="58">
        <v>2200</v>
      </c>
      <c r="P2375" s="58">
        <v>34</v>
      </c>
      <c r="Q2375" s="59" t="s">
        <v>1621</v>
      </c>
      <c r="R2375" s="58">
        <v>2024</v>
      </c>
      <c r="S2375" s="58">
        <v>10</v>
      </c>
    </row>
    <row r="2376" spans="1:19" x14ac:dyDescent="0.25">
      <c r="A2376" s="58">
        <v>1729</v>
      </c>
      <c r="B2376" s="58" t="s">
        <v>982</v>
      </c>
      <c r="C2376" s="58" t="s">
        <v>13</v>
      </c>
      <c r="D2376" s="60">
        <v>32692</v>
      </c>
      <c r="E2376" s="58">
        <v>37</v>
      </c>
      <c r="F2376" s="58" t="s">
        <v>14</v>
      </c>
      <c r="G2376" s="58" t="s">
        <v>18</v>
      </c>
      <c r="H2376" s="58">
        <v>0</v>
      </c>
      <c r="I2376" s="58" t="s">
        <v>1586</v>
      </c>
      <c r="J2376" s="58" t="s">
        <v>1594</v>
      </c>
      <c r="K2376" s="60">
        <v>45170</v>
      </c>
      <c r="L2376" s="58" t="s">
        <v>26</v>
      </c>
      <c r="M2376" s="60">
        <v>45203</v>
      </c>
      <c r="N2376" s="58" t="s">
        <v>1668</v>
      </c>
      <c r="O2376" s="58">
        <v>3400</v>
      </c>
      <c r="P2376" s="58">
        <v>33</v>
      </c>
      <c r="Q2376" s="59" t="s">
        <v>1621</v>
      </c>
      <c r="R2376" s="58">
        <v>2023</v>
      </c>
      <c r="S2376" s="58">
        <v>10</v>
      </c>
    </row>
    <row r="2377" spans="1:19" x14ac:dyDescent="0.25">
      <c r="A2377" s="58">
        <v>1947</v>
      </c>
      <c r="B2377" s="58" t="s">
        <v>969</v>
      </c>
      <c r="C2377" s="58" t="s">
        <v>13</v>
      </c>
      <c r="D2377" s="60">
        <v>33800</v>
      </c>
      <c r="E2377" s="58">
        <v>34</v>
      </c>
      <c r="F2377" s="58" t="s">
        <v>14</v>
      </c>
      <c r="G2377" s="58" t="s">
        <v>21</v>
      </c>
      <c r="H2377" s="58">
        <v>8</v>
      </c>
      <c r="I2377" s="58" t="s">
        <v>1584</v>
      </c>
      <c r="J2377" s="58" t="s">
        <v>1594</v>
      </c>
      <c r="K2377" s="60">
        <v>45532</v>
      </c>
      <c r="L2377" s="58" t="s">
        <v>26</v>
      </c>
      <c r="M2377" s="60">
        <v>45575</v>
      </c>
      <c r="N2377" s="58" t="s">
        <v>1668</v>
      </c>
      <c r="O2377" s="58">
        <v>2900</v>
      </c>
      <c r="P2377" s="58">
        <v>43</v>
      </c>
      <c r="Q2377" s="59" t="s">
        <v>1621</v>
      </c>
      <c r="R2377" s="58">
        <v>2024</v>
      </c>
      <c r="S2377" s="58">
        <v>10</v>
      </c>
    </row>
    <row r="2378" spans="1:19" x14ac:dyDescent="0.25">
      <c r="A2378" s="58">
        <v>2013</v>
      </c>
      <c r="B2378" s="58" t="s">
        <v>462</v>
      </c>
      <c r="C2378" s="58" t="s">
        <v>13</v>
      </c>
      <c r="D2378" s="60">
        <v>33713</v>
      </c>
      <c r="E2378" s="58">
        <v>34</v>
      </c>
      <c r="F2378" s="58" t="s">
        <v>14</v>
      </c>
      <c r="G2378" s="58" t="s">
        <v>18</v>
      </c>
      <c r="H2378" s="58">
        <v>2</v>
      </c>
      <c r="I2378" s="58" t="s">
        <v>1584</v>
      </c>
      <c r="J2378" s="58" t="s">
        <v>1594</v>
      </c>
      <c r="K2378" s="60">
        <v>45155</v>
      </c>
      <c r="L2378" s="58" t="s">
        <v>26</v>
      </c>
      <c r="M2378" s="60">
        <v>45205</v>
      </c>
      <c r="N2378" s="58" t="s">
        <v>1668</v>
      </c>
      <c r="O2378" s="58">
        <v>3000</v>
      </c>
      <c r="P2378" s="58">
        <v>50</v>
      </c>
      <c r="Q2378" s="59" t="s">
        <v>1621</v>
      </c>
      <c r="R2378" s="58">
        <v>2023</v>
      </c>
      <c r="S2378" s="58">
        <v>10</v>
      </c>
    </row>
    <row r="2379" spans="1:19" x14ac:dyDescent="0.25">
      <c r="A2379" s="58">
        <v>2014</v>
      </c>
      <c r="B2379" s="58" t="s">
        <v>692</v>
      </c>
      <c r="C2379" s="58" t="s">
        <v>13</v>
      </c>
      <c r="D2379" s="60">
        <v>31745</v>
      </c>
      <c r="E2379" s="58">
        <v>39</v>
      </c>
      <c r="F2379" s="58" t="s">
        <v>14</v>
      </c>
      <c r="G2379" s="58" t="s">
        <v>18</v>
      </c>
      <c r="H2379" s="58">
        <v>0</v>
      </c>
      <c r="I2379" s="58" t="s">
        <v>1579</v>
      </c>
      <c r="J2379" s="58" t="s">
        <v>1594</v>
      </c>
      <c r="K2379" s="60">
        <v>45170</v>
      </c>
      <c r="L2379" s="58" t="s">
        <v>26</v>
      </c>
      <c r="M2379" s="60">
        <v>45215</v>
      </c>
      <c r="N2379" s="58" t="s">
        <v>1668</v>
      </c>
      <c r="O2379" s="58">
        <v>2000</v>
      </c>
      <c r="P2379" s="58">
        <v>45</v>
      </c>
      <c r="Q2379" s="59" t="s">
        <v>1621</v>
      </c>
      <c r="R2379" s="58">
        <v>2023</v>
      </c>
      <c r="S2379" s="58">
        <v>10</v>
      </c>
    </row>
    <row r="2380" spans="1:19" x14ac:dyDescent="0.25">
      <c r="A2380" s="58">
        <v>2233</v>
      </c>
      <c r="B2380" s="58" t="s">
        <v>45</v>
      </c>
      <c r="C2380" s="58" t="s">
        <v>13</v>
      </c>
      <c r="D2380" s="60">
        <v>34330</v>
      </c>
      <c r="E2380" s="58">
        <v>32</v>
      </c>
      <c r="F2380" s="58" t="s">
        <v>14</v>
      </c>
      <c r="G2380" s="58" t="s">
        <v>19</v>
      </c>
      <c r="H2380" s="58">
        <v>7</v>
      </c>
      <c r="I2380" s="58" t="s">
        <v>1590</v>
      </c>
      <c r="J2380" s="58" t="s">
        <v>1594</v>
      </c>
      <c r="K2380" s="60">
        <v>45528</v>
      </c>
      <c r="L2380" s="58" t="s">
        <v>26</v>
      </c>
      <c r="M2380" s="60">
        <v>45574</v>
      </c>
      <c r="N2380" s="58" t="s">
        <v>1668</v>
      </c>
      <c r="O2380" s="58">
        <v>3800</v>
      </c>
      <c r="P2380" s="58">
        <v>46</v>
      </c>
      <c r="Q2380" s="59" t="s">
        <v>1621</v>
      </c>
      <c r="R2380" s="58">
        <v>2024</v>
      </c>
      <c r="S2380" s="58">
        <v>10</v>
      </c>
    </row>
    <row r="2381" spans="1:19" x14ac:dyDescent="0.25">
      <c r="A2381" s="58">
        <v>3342</v>
      </c>
      <c r="B2381" s="58" t="s">
        <v>81</v>
      </c>
      <c r="C2381" s="58" t="s">
        <v>13</v>
      </c>
      <c r="D2381" s="60">
        <v>32745</v>
      </c>
      <c r="E2381" s="58">
        <v>36</v>
      </c>
      <c r="F2381" s="58" t="s">
        <v>14</v>
      </c>
      <c r="G2381" s="58" t="s">
        <v>21</v>
      </c>
      <c r="H2381" s="58">
        <v>11</v>
      </c>
      <c r="I2381" s="58" t="s">
        <v>1581</v>
      </c>
      <c r="J2381" s="58" t="s">
        <v>1594</v>
      </c>
      <c r="K2381" s="60">
        <v>45533</v>
      </c>
      <c r="L2381" s="58" t="s">
        <v>26</v>
      </c>
      <c r="M2381" s="60">
        <v>45574</v>
      </c>
      <c r="N2381" s="58" t="s">
        <v>1668</v>
      </c>
      <c r="O2381" s="58">
        <v>2600</v>
      </c>
      <c r="P2381" s="58">
        <v>41</v>
      </c>
      <c r="Q2381" s="59" t="s">
        <v>1621</v>
      </c>
      <c r="R2381" s="58">
        <v>2024</v>
      </c>
      <c r="S2381" s="58">
        <v>10</v>
      </c>
    </row>
    <row r="2382" spans="1:19" x14ac:dyDescent="0.25">
      <c r="A2382" s="58">
        <v>3380</v>
      </c>
      <c r="B2382" s="58" t="s">
        <v>521</v>
      </c>
      <c r="C2382" s="58" t="s">
        <v>13</v>
      </c>
      <c r="D2382" s="60">
        <v>33674</v>
      </c>
      <c r="E2382" s="58">
        <v>34</v>
      </c>
      <c r="F2382" s="58" t="s">
        <v>14</v>
      </c>
      <c r="G2382" s="58" t="s">
        <v>18</v>
      </c>
      <c r="H2382" s="58">
        <v>9</v>
      </c>
      <c r="I2382" s="58" t="s">
        <v>1586</v>
      </c>
      <c r="J2382" s="58" t="s">
        <v>1594</v>
      </c>
      <c r="K2382" s="60">
        <v>45160</v>
      </c>
      <c r="L2382" s="58" t="s">
        <v>26</v>
      </c>
      <c r="M2382" s="60">
        <v>45214</v>
      </c>
      <c r="N2382" s="58" t="s">
        <v>1668</v>
      </c>
      <c r="O2382" s="58">
        <v>2500</v>
      </c>
      <c r="P2382" s="58">
        <v>54</v>
      </c>
      <c r="Q2382" s="59" t="s">
        <v>1621</v>
      </c>
      <c r="R2382" s="58">
        <v>2023</v>
      </c>
      <c r="S2382" s="58">
        <v>10</v>
      </c>
    </row>
    <row r="2383" spans="1:19" x14ac:dyDescent="0.25">
      <c r="A2383" s="58">
        <v>3550</v>
      </c>
      <c r="B2383" s="58" t="s">
        <v>623</v>
      </c>
      <c r="C2383" s="58" t="s">
        <v>13</v>
      </c>
      <c r="D2383" s="60">
        <v>34579</v>
      </c>
      <c r="E2383" s="58">
        <v>31</v>
      </c>
      <c r="F2383" s="58" t="s">
        <v>14</v>
      </c>
      <c r="G2383" s="58" t="s">
        <v>18</v>
      </c>
      <c r="H2383" s="58">
        <v>6</v>
      </c>
      <c r="I2383" s="58" t="s">
        <v>1589</v>
      </c>
      <c r="J2383" s="58" t="s">
        <v>1594</v>
      </c>
      <c r="K2383" s="60">
        <v>45555</v>
      </c>
      <c r="L2383" s="58" t="s">
        <v>26</v>
      </c>
      <c r="M2383" s="60">
        <v>45587</v>
      </c>
      <c r="N2383" s="58" t="s">
        <v>1668</v>
      </c>
      <c r="O2383" s="58">
        <v>3700</v>
      </c>
      <c r="P2383" s="58">
        <v>32</v>
      </c>
      <c r="Q2383" s="59" t="s">
        <v>1621</v>
      </c>
      <c r="R2383" s="58">
        <v>2024</v>
      </c>
      <c r="S2383" s="58">
        <v>10</v>
      </c>
    </row>
    <row r="2384" spans="1:19" x14ac:dyDescent="0.25">
      <c r="A2384" s="58">
        <v>3562</v>
      </c>
      <c r="B2384" s="58" t="s">
        <v>533</v>
      </c>
      <c r="C2384" s="58" t="s">
        <v>13</v>
      </c>
      <c r="D2384" s="60">
        <v>33688</v>
      </c>
      <c r="E2384" s="58">
        <v>34</v>
      </c>
      <c r="F2384" s="58" t="s">
        <v>14</v>
      </c>
      <c r="G2384" s="58" t="s">
        <v>15</v>
      </c>
      <c r="H2384" s="58">
        <v>11</v>
      </c>
      <c r="I2384" s="58" t="s">
        <v>1577</v>
      </c>
      <c r="J2384" s="58" t="s">
        <v>1594</v>
      </c>
      <c r="K2384" s="60">
        <v>45174</v>
      </c>
      <c r="L2384" s="58" t="s">
        <v>26</v>
      </c>
      <c r="M2384" s="60">
        <v>45211</v>
      </c>
      <c r="N2384" s="58" t="s">
        <v>1668</v>
      </c>
      <c r="O2384" s="58">
        <v>3300</v>
      </c>
      <c r="P2384" s="58">
        <v>37</v>
      </c>
      <c r="Q2384" s="59" t="s">
        <v>1621</v>
      </c>
      <c r="R2384" s="58">
        <v>2023</v>
      </c>
      <c r="S2384" s="58">
        <v>10</v>
      </c>
    </row>
    <row r="2385" spans="1:19" x14ac:dyDescent="0.25">
      <c r="A2385" s="58">
        <v>3871</v>
      </c>
      <c r="B2385" s="58" t="s">
        <v>1049</v>
      </c>
      <c r="C2385" s="58" t="s">
        <v>13</v>
      </c>
      <c r="D2385" s="60">
        <v>31923</v>
      </c>
      <c r="E2385" s="58">
        <v>39</v>
      </c>
      <c r="F2385" s="58" t="s">
        <v>14</v>
      </c>
      <c r="G2385" s="58" t="s">
        <v>18</v>
      </c>
      <c r="H2385" s="58">
        <v>9</v>
      </c>
      <c r="I2385" s="58" t="s">
        <v>1584</v>
      </c>
      <c r="J2385" s="58" t="s">
        <v>1594</v>
      </c>
      <c r="K2385" s="60">
        <v>45533</v>
      </c>
      <c r="L2385" s="58" t="s">
        <v>26</v>
      </c>
      <c r="M2385" s="60">
        <v>45579</v>
      </c>
      <c r="N2385" s="58" t="s">
        <v>1668</v>
      </c>
      <c r="O2385" s="58">
        <v>3000</v>
      </c>
      <c r="P2385" s="58">
        <v>46</v>
      </c>
      <c r="Q2385" s="59" t="s">
        <v>1621</v>
      </c>
      <c r="R2385" s="58">
        <v>2024</v>
      </c>
      <c r="S2385" s="58">
        <v>10</v>
      </c>
    </row>
    <row r="2386" spans="1:19" x14ac:dyDescent="0.25">
      <c r="A2386" s="58">
        <v>3969</v>
      </c>
      <c r="B2386" s="58" t="s">
        <v>134</v>
      </c>
      <c r="C2386" s="58" t="s">
        <v>13</v>
      </c>
      <c r="D2386" s="60">
        <v>31794</v>
      </c>
      <c r="E2386" s="58">
        <v>39</v>
      </c>
      <c r="F2386" s="58" t="s">
        <v>14</v>
      </c>
      <c r="G2386" s="58" t="s">
        <v>19</v>
      </c>
      <c r="H2386" s="58">
        <v>12</v>
      </c>
      <c r="I2386" s="58" t="s">
        <v>1580</v>
      </c>
      <c r="J2386" s="58" t="s">
        <v>1594</v>
      </c>
      <c r="K2386" s="60">
        <v>45156</v>
      </c>
      <c r="L2386" s="58" t="s">
        <v>26</v>
      </c>
      <c r="M2386" s="60">
        <v>45210</v>
      </c>
      <c r="N2386" s="58" t="s">
        <v>1668</v>
      </c>
      <c r="O2386" s="58">
        <v>3700</v>
      </c>
      <c r="P2386" s="58">
        <v>54</v>
      </c>
      <c r="Q2386" s="59" t="s">
        <v>1621</v>
      </c>
      <c r="R2386" s="58">
        <v>2023</v>
      </c>
      <c r="S2386" s="58">
        <v>10</v>
      </c>
    </row>
    <row r="2387" spans="1:19" x14ac:dyDescent="0.25">
      <c r="A2387" s="58">
        <v>2712</v>
      </c>
      <c r="B2387" s="58" t="s">
        <v>1345</v>
      </c>
      <c r="C2387" s="58" t="s">
        <v>23</v>
      </c>
      <c r="D2387" s="60">
        <v>37279</v>
      </c>
      <c r="E2387" s="58">
        <v>24</v>
      </c>
      <c r="F2387" s="58" t="s">
        <v>1591</v>
      </c>
      <c r="G2387" s="58" t="s">
        <v>19</v>
      </c>
      <c r="H2387" s="58">
        <v>18</v>
      </c>
      <c r="I2387" s="58" t="s">
        <v>1579</v>
      </c>
      <c r="J2387" s="58" t="s">
        <v>1594</v>
      </c>
      <c r="K2387" s="60">
        <v>45543</v>
      </c>
      <c r="L2387" s="58" t="s">
        <v>26</v>
      </c>
      <c r="M2387" s="60">
        <v>45595</v>
      </c>
      <c r="N2387" s="58" t="s">
        <v>1668</v>
      </c>
      <c r="O2387" s="58">
        <v>3500</v>
      </c>
      <c r="P2387" s="58">
        <v>52</v>
      </c>
      <c r="Q2387" s="59" t="s">
        <v>1621</v>
      </c>
      <c r="R2387" s="58">
        <v>2024</v>
      </c>
      <c r="S2387" s="58">
        <v>10</v>
      </c>
    </row>
    <row r="2388" spans="1:19" x14ac:dyDescent="0.25">
      <c r="A2388" s="58">
        <v>1616</v>
      </c>
      <c r="B2388" s="58" t="s">
        <v>1065</v>
      </c>
      <c r="C2388" s="58" t="s">
        <v>23</v>
      </c>
      <c r="D2388" s="60">
        <v>31896</v>
      </c>
      <c r="E2388" s="58">
        <v>39</v>
      </c>
      <c r="F2388" s="58" t="s">
        <v>14</v>
      </c>
      <c r="G2388" s="58" t="s">
        <v>21</v>
      </c>
      <c r="H2388" s="58">
        <v>3</v>
      </c>
      <c r="I2388" s="58" t="s">
        <v>1581</v>
      </c>
      <c r="J2388" s="58" t="s">
        <v>1594</v>
      </c>
      <c r="K2388" s="60">
        <v>45174</v>
      </c>
      <c r="L2388" s="58" t="s">
        <v>24</v>
      </c>
      <c r="M2388" s="60">
        <v>45219</v>
      </c>
      <c r="N2388" s="58" t="s">
        <v>1668</v>
      </c>
      <c r="O2388" s="58">
        <v>2100</v>
      </c>
      <c r="P2388" s="58">
        <v>45</v>
      </c>
      <c r="Q2388" s="59" t="s">
        <v>1621</v>
      </c>
      <c r="R2388" s="58">
        <v>2023</v>
      </c>
      <c r="S2388" s="58">
        <v>10</v>
      </c>
    </row>
    <row r="2389" spans="1:19" x14ac:dyDescent="0.25">
      <c r="A2389" s="58">
        <v>2924</v>
      </c>
      <c r="B2389" s="58" t="s">
        <v>514</v>
      </c>
      <c r="C2389" s="58" t="s">
        <v>13</v>
      </c>
      <c r="D2389" s="60">
        <v>27398</v>
      </c>
      <c r="E2389" s="58">
        <v>51</v>
      </c>
      <c r="F2389" s="58" t="s">
        <v>1592</v>
      </c>
      <c r="G2389" s="58" t="s">
        <v>18</v>
      </c>
      <c r="H2389" s="58">
        <v>13</v>
      </c>
      <c r="I2389" s="58" t="s">
        <v>1583</v>
      </c>
      <c r="J2389" s="58" t="s">
        <v>1594</v>
      </c>
      <c r="K2389" s="60">
        <v>45532</v>
      </c>
      <c r="L2389" s="58" t="s">
        <v>24</v>
      </c>
      <c r="M2389" s="60">
        <v>45582</v>
      </c>
      <c r="N2389" s="58" t="s">
        <v>1668</v>
      </c>
      <c r="O2389" s="58">
        <v>2400</v>
      </c>
      <c r="P2389" s="58">
        <v>50</v>
      </c>
      <c r="Q2389" s="59" t="s">
        <v>1621</v>
      </c>
      <c r="R2389" s="58">
        <v>2024</v>
      </c>
      <c r="S2389" s="58">
        <v>10</v>
      </c>
    </row>
    <row r="2390" spans="1:19" x14ac:dyDescent="0.25">
      <c r="A2390" s="58">
        <v>1024</v>
      </c>
      <c r="B2390" s="58" t="s">
        <v>308</v>
      </c>
      <c r="C2390" s="58" t="s">
        <v>13</v>
      </c>
      <c r="D2390" s="60">
        <v>32203</v>
      </c>
      <c r="E2390" s="58">
        <v>38</v>
      </c>
      <c r="F2390" s="58" t="s">
        <v>14</v>
      </c>
      <c r="G2390" s="58" t="s">
        <v>18</v>
      </c>
      <c r="H2390" s="58">
        <v>10</v>
      </c>
      <c r="I2390" s="58" t="s">
        <v>1586</v>
      </c>
      <c r="J2390" s="58" t="s">
        <v>1594</v>
      </c>
      <c r="K2390" s="60">
        <v>45532</v>
      </c>
      <c r="L2390" s="58" t="s">
        <v>24</v>
      </c>
      <c r="M2390" s="60">
        <v>45572</v>
      </c>
      <c r="N2390" s="58" t="s">
        <v>1668</v>
      </c>
      <c r="O2390" s="58">
        <v>2900</v>
      </c>
      <c r="P2390" s="58">
        <v>40</v>
      </c>
      <c r="Q2390" s="59" t="s">
        <v>1621</v>
      </c>
      <c r="R2390" s="58">
        <v>2024</v>
      </c>
      <c r="S2390" s="58">
        <v>10</v>
      </c>
    </row>
    <row r="2391" spans="1:19" x14ac:dyDescent="0.25">
      <c r="A2391" s="58">
        <v>2872</v>
      </c>
      <c r="B2391" s="58" t="s">
        <v>445</v>
      </c>
      <c r="C2391" s="58" t="s">
        <v>13</v>
      </c>
      <c r="D2391" s="60">
        <v>32025</v>
      </c>
      <c r="E2391" s="58">
        <v>38</v>
      </c>
      <c r="F2391" s="58" t="s">
        <v>14</v>
      </c>
      <c r="G2391" s="58" t="s">
        <v>15</v>
      </c>
      <c r="H2391" s="58">
        <v>11</v>
      </c>
      <c r="I2391" s="58" t="s">
        <v>1584</v>
      </c>
      <c r="J2391" s="58" t="s">
        <v>1594</v>
      </c>
      <c r="K2391" s="60">
        <v>45545</v>
      </c>
      <c r="L2391" s="58" t="s">
        <v>24</v>
      </c>
      <c r="M2391" s="60">
        <v>45581</v>
      </c>
      <c r="N2391" s="58" t="s">
        <v>1668</v>
      </c>
      <c r="O2391" s="58">
        <v>3600</v>
      </c>
      <c r="P2391" s="58">
        <v>36</v>
      </c>
      <c r="Q2391" s="59" t="s">
        <v>1621</v>
      </c>
      <c r="R2391" s="58">
        <v>2024</v>
      </c>
      <c r="S2391" s="58">
        <v>10</v>
      </c>
    </row>
    <row r="2392" spans="1:19" x14ac:dyDescent="0.25">
      <c r="A2392" s="58">
        <v>3005</v>
      </c>
      <c r="B2392" s="58" t="s">
        <v>1098</v>
      </c>
      <c r="C2392" s="58" t="s">
        <v>13</v>
      </c>
      <c r="D2392" s="60">
        <v>32214</v>
      </c>
      <c r="E2392" s="58">
        <v>38</v>
      </c>
      <c r="F2392" s="58" t="s">
        <v>14</v>
      </c>
      <c r="G2392" s="58" t="s">
        <v>18</v>
      </c>
      <c r="H2392" s="58">
        <v>11</v>
      </c>
      <c r="I2392" s="58" t="s">
        <v>1576</v>
      </c>
      <c r="J2392" s="58" t="s">
        <v>1594</v>
      </c>
      <c r="K2392" s="60">
        <v>45519</v>
      </c>
      <c r="L2392" s="58" t="s">
        <v>24</v>
      </c>
      <c r="M2392" s="60">
        <v>45576</v>
      </c>
      <c r="N2392" s="58" t="s">
        <v>1668</v>
      </c>
      <c r="O2392" s="58">
        <v>2600</v>
      </c>
      <c r="P2392" s="58">
        <v>57</v>
      </c>
      <c r="Q2392" s="59" t="s">
        <v>1621</v>
      </c>
      <c r="R2392" s="58">
        <v>2024</v>
      </c>
      <c r="S2392" s="58">
        <v>10</v>
      </c>
    </row>
    <row r="2393" spans="1:19" x14ac:dyDescent="0.25">
      <c r="A2393" s="58">
        <v>3261</v>
      </c>
      <c r="B2393" s="58" t="s">
        <v>750</v>
      </c>
      <c r="C2393" s="58" t="s">
        <v>13</v>
      </c>
      <c r="D2393" s="60">
        <v>32710</v>
      </c>
      <c r="E2393" s="58">
        <v>37</v>
      </c>
      <c r="F2393" s="58" t="s">
        <v>14</v>
      </c>
      <c r="G2393" s="58" t="s">
        <v>18</v>
      </c>
      <c r="H2393" s="58">
        <v>14</v>
      </c>
      <c r="I2393" s="58" t="s">
        <v>1578</v>
      </c>
      <c r="J2393" s="58" t="s">
        <v>1594</v>
      </c>
      <c r="K2393" s="60">
        <v>45538</v>
      </c>
      <c r="L2393" s="58" t="s">
        <v>24</v>
      </c>
      <c r="M2393" s="60">
        <v>45592</v>
      </c>
      <c r="N2393" s="58" t="s">
        <v>1668</v>
      </c>
      <c r="O2393" s="58">
        <v>2800</v>
      </c>
      <c r="P2393" s="58">
        <v>54</v>
      </c>
      <c r="Q2393" s="59" t="s">
        <v>1621</v>
      </c>
      <c r="R2393" s="58">
        <v>2024</v>
      </c>
      <c r="S2393" s="58">
        <v>10</v>
      </c>
    </row>
    <row r="2394" spans="1:19" x14ac:dyDescent="0.25">
      <c r="A2394" s="58">
        <v>3279</v>
      </c>
      <c r="B2394" s="58" t="s">
        <v>400</v>
      </c>
      <c r="C2394" s="58" t="s">
        <v>13</v>
      </c>
      <c r="D2394" s="60">
        <v>33682</v>
      </c>
      <c r="E2394" s="58">
        <v>34</v>
      </c>
      <c r="F2394" s="58" t="s">
        <v>14</v>
      </c>
      <c r="G2394" s="58" t="s">
        <v>15</v>
      </c>
      <c r="H2394" s="58">
        <v>11</v>
      </c>
      <c r="I2394" s="58" t="s">
        <v>1582</v>
      </c>
      <c r="J2394" s="58" t="s">
        <v>1594</v>
      </c>
      <c r="K2394" s="60">
        <v>45171</v>
      </c>
      <c r="L2394" s="58" t="s">
        <v>24</v>
      </c>
      <c r="M2394" s="60">
        <v>45212</v>
      </c>
      <c r="N2394" s="58" t="s">
        <v>1668</v>
      </c>
      <c r="O2394" s="58">
        <v>3300</v>
      </c>
      <c r="P2394" s="58">
        <v>41</v>
      </c>
      <c r="Q2394" s="59" t="s">
        <v>1621</v>
      </c>
      <c r="R2394" s="58">
        <v>2023</v>
      </c>
      <c r="S2394" s="58">
        <v>10</v>
      </c>
    </row>
    <row r="2395" spans="1:19" x14ac:dyDescent="0.25">
      <c r="A2395" s="58">
        <v>3592</v>
      </c>
      <c r="B2395" s="58" t="s">
        <v>418</v>
      </c>
      <c r="C2395" s="58" t="s">
        <v>13</v>
      </c>
      <c r="D2395" s="60">
        <v>31793</v>
      </c>
      <c r="E2395" s="58">
        <v>39</v>
      </c>
      <c r="F2395" s="58" t="s">
        <v>14</v>
      </c>
      <c r="G2395" s="58" t="s">
        <v>21</v>
      </c>
      <c r="H2395" s="58">
        <v>0</v>
      </c>
      <c r="I2395" s="58" t="s">
        <v>1583</v>
      </c>
      <c r="J2395" s="58" t="s">
        <v>1594</v>
      </c>
      <c r="K2395" s="60">
        <v>45519</v>
      </c>
      <c r="L2395" s="58" t="s">
        <v>24</v>
      </c>
      <c r="M2395" s="60">
        <v>45574</v>
      </c>
      <c r="N2395" s="58" t="s">
        <v>1668</v>
      </c>
      <c r="O2395" s="58">
        <v>2300</v>
      </c>
      <c r="P2395" s="58">
        <v>55</v>
      </c>
      <c r="Q2395" s="59" t="s">
        <v>1621</v>
      </c>
      <c r="R2395" s="58">
        <v>2024</v>
      </c>
      <c r="S2395" s="58">
        <v>10</v>
      </c>
    </row>
    <row r="2396" spans="1:19" x14ac:dyDescent="0.25">
      <c r="A2396" s="58">
        <v>3752</v>
      </c>
      <c r="B2396" s="58" t="s">
        <v>1493</v>
      </c>
      <c r="C2396" s="58" t="s">
        <v>13</v>
      </c>
      <c r="D2396" s="60">
        <v>32592</v>
      </c>
      <c r="E2396" s="58">
        <v>37</v>
      </c>
      <c r="F2396" s="58" t="s">
        <v>14</v>
      </c>
      <c r="G2396" s="58" t="s">
        <v>18</v>
      </c>
      <c r="H2396" s="58">
        <v>0</v>
      </c>
      <c r="I2396" s="58" t="s">
        <v>1586</v>
      </c>
      <c r="J2396" s="58" t="s">
        <v>1594</v>
      </c>
      <c r="K2396" s="60">
        <v>45544</v>
      </c>
      <c r="L2396" s="58" t="s">
        <v>24</v>
      </c>
      <c r="M2396" s="60">
        <v>45583</v>
      </c>
      <c r="N2396" s="58" t="s">
        <v>1668</v>
      </c>
      <c r="O2396" s="58">
        <v>3300</v>
      </c>
      <c r="P2396" s="58">
        <v>39</v>
      </c>
      <c r="Q2396" s="59" t="s">
        <v>1621</v>
      </c>
      <c r="R2396" s="58">
        <v>2024</v>
      </c>
      <c r="S2396" s="58">
        <v>10</v>
      </c>
    </row>
    <row r="2397" spans="1:19" x14ac:dyDescent="0.25">
      <c r="A2397" s="58">
        <v>3791</v>
      </c>
      <c r="B2397" s="58" t="s">
        <v>895</v>
      </c>
      <c r="C2397" s="58" t="s">
        <v>13</v>
      </c>
      <c r="D2397" s="60">
        <v>32986</v>
      </c>
      <c r="E2397" s="58">
        <v>36</v>
      </c>
      <c r="F2397" s="58" t="s">
        <v>14</v>
      </c>
      <c r="G2397" s="58" t="s">
        <v>21</v>
      </c>
      <c r="H2397" s="58">
        <v>9</v>
      </c>
      <c r="I2397" s="58" t="s">
        <v>1589</v>
      </c>
      <c r="J2397" s="58" t="s">
        <v>1594</v>
      </c>
      <c r="K2397" s="60">
        <v>45149</v>
      </c>
      <c r="L2397" s="58" t="s">
        <v>24</v>
      </c>
      <c r="M2397" s="60">
        <v>45200</v>
      </c>
      <c r="N2397" s="58" t="s">
        <v>1668</v>
      </c>
      <c r="O2397" s="58">
        <v>3600</v>
      </c>
      <c r="P2397" s="58">
        <v>51</v>
      </c>
      <c r="Q2397" s="59" t="s">
        <v>1621</v>
      </c>
      <c r="R2397" s="58">
        <v>2023</v>
      </c>
      <c r="S2397" s="58">
        <v>10</v>
      </c>
    </row>
    <row r="2398" spans="1:19" x14ac:dyDescent="0.25">
      <c r="A2398" s="58">
        <v>3976</v>
      </c>
      <c r="B2398" s="58" t="s">
        <v>76</v>
      </c>
      <c r="C2398" s="58" t="s">
        <v>13</v>
      </c>
      <c r="D2398" s="60">
        <v>33355</v>
      </c>
      <c r="E2398" s="58">
        <v>35</v>
      </c>
      <c r="F2398" s="58" t="s">
        <v>14</v>
      </c>
      <c r="G2398" s="58" t="s">
        <v>19</v>
      </c>
      <c r="H2398" s="58">
        <v>20</v>
      </c>
      <c r="I2398" s="58" t="s">
        <v>1581</v>
      </c>
      <c r="J2398" s="58" t="s">
        <v>1594</v>
      </c>
      <c r="K2398" s="60">
        <v>45547</v>
      </c>
      <c r="L2398" s="58" t="s">
        <v>24</v>
      </c>
      <c r="M2398" s="60">
        <v>45580</v>
      </c>
      <c r="N2398" s="58" t="s">
        <v>1668</v>
      </c>
      <c r="O2398" s="58">
        <v>3200</v>
      </c>
      <c r="P2398" s="58">
        <v>33</v>
      </c>
      <c r="Q2398" s="59" t="s">
        <v>1621</v>
      </c>
      <c r="R2398" s="58">
        <v>2024</v>
      </c>
      <c r="S2398" s="58">
        <v>10</v>
      </c>
    </row>
    <row r="2399" spans="1:19" x14ac:dyDescent="0.25">
      <c r="A2399" s="58">
        <v>3985</v>
      </c>
      <c r="B2399" s="58" t="s">
        <v>1122</v>
      </c>
      <c r="C2399" s="58" t="s">
        <v>13</v>
      </c>
      <c r="D2399" s="60">
        <v>31507</v>
      </c>
      <c r="E2399" s="58">
        <v>40</v>
      </c>
      <c r="F2399" s="58" t="s">
        <v>14</v>
      </c>
      <c r="G2399" s="58" t="s">
        <v>21</v>
      </c>
      <c r="H2399" s="58">
        <v>6</v>
      </c>
      <c r="I2399" s="58" t="s">
        <v>1581</v>
      </c>
      <c r="J2399" s="58" t="s">
        <v>1594</v>
      </c>
      <c r="K2399" s="60">
        <v>45523</v>
      </c>
      <c r="L2399" s="58" t="s">
        <v>24</v>
      </c>
      <c r="M2399" s="60">
        <v>45577</v>
      </c>
      <c r="N2399" s="58" t="s">
        <v>1668</v>
      </c>
      <c r="O2399" s="58">
        <v>2200</v>
      </c>
      <c r="P2399" s="58">
        <v>54</v>
      </c>
      <c r="Q2399" s="59" t="s">
        <v>1621</v>
      </c>
      <c r="R2399" s="58">
        <v>2024</v>
      </c>
      <c r="S2399" s="58">
        <v>10</v>
      </c>
    </row>
    <row r="2400" spans="1:19" x14ac:dyDescent="0.25">
      <c r="A2400" s="58">
        <v>1524</v>
      </c>
      <c r="B2400" s="58" t="s">
        <v>1063</v>
      </c>
      <c r="C2400" s="58" t="s">
        <v>13</v>
      </c>
      <c r="D2400" s="60">
        <v>36234</v>
      </c>
      <c r="E2400" s="58">
        <v>27</v>
      </c>
      <c r="F2400" s="58" t="s">
        <v>1591</v>
      </c>
      <c r="G2400" s="58" t="s">
        <v>18</v>
      </c>
      <c r="H2400" s="58">
        <v>17</v>
      </c>
      <c r="I2400" s="58" t="s">
        <v>1579</v>
      </c>
      <c r="J2400" s="58" t="s">
        <v>1594</v>
      </c>
      <c r="K2400" s="60">
        <v>45555</v>
      </c>
      <c r="L2400" s="58" t="s">
        <v>24</v>
      </c>
      <c r="M2400" s="60">
        <v>45589</v>
      </c>
      <c r="N2400" s="58" t="s">
        <v>1668</v>
      </c>
      <c r="O2400" s="58">
        <v>2700</v>
      </c>
      <c r="P2400" s="58">
        <v>34</v>
      </c>
      <c r="Q2400" s="59" t="s">
        <v>1621</v>
      </c>
      <c r="R2400" s="58">
        <v>2024</v>
      </c>
      <c r="S2400" s="58">
        <v>10</v>
      </c>
    </row>
    <row r="2401" spans="1:19" x14ac:dyDescent="0.25">
      <c r="A2401" s="58">
        <v>2823</v>
      </c>
      <c r="B2401" s="58" t="s">
        <v>266</v>
      </c>
      <c r="C2401" s="58" t="s">
        <v>13</v>
      </c>
      <c r="D2401" s="60">
        <v>35880</v>
      </c>
      <c r="E2401" s="58">
        <v>28</v>
      </c>
      <c r="F2401" s="58" t="s">
        <v>1591</v>
      </c>
      <c r="G2401" s="58" t="s">
        <v>18</v>
      </c>
      <c r="H2401" s="58">
        <v>10</v>
      </c>
      <c r="I2401" s="58" t="s">
        <v>1575</v>
      </c>
      <c r="J2401" s="58" t="s">
        <v>1594</v>
      </c>
      <c r="K2401" s="60">
        <v>45189</v>
      </c>
      <c r="L2401" s="58" t="s">
        <v>24</v>
      </c>
      <c r="M2401" s="60">
        <v>45222</v>
      </c>
      <c r="N2401" s="58" t="s">
        <v>1668</v>
      </c>
      <c r="O2401" s="58">
        <v>3700</v>
      </c>
      <c r="P2401" s="58">
        <v>33</v>
      </c>
      <c r="Q2401" s="59" t="s">
        <v>1621</v>
      </c>
      <c r="R2401" s="58">
        <v>2023</v>
      </c>
      <c r="S2401" s="58">
        <v>10</v>
      </c>
    </row>
    <row r="2402" spans="1:19" x14ac:dyDescent="0.25">
      <c r="A2402" s="58">
        <v>2827</v>
      </c>
      <c r="B2402" s="58" t="s">
        <v>124</v>
      </c>
      <c r="C2402" s="58" t="s">
        <v>13</v>
      </c>
      <c r="D2402" s="60">
        <v>35362</v>
      </c>
      <c r="E2402" s="58">
        <v>29</v>
      </c>
      <c r="F2402" s="58" t="s">
        <v>1591</v>
      </c>
      <c r="G2402" s="58" t="s">
        <v>21</v>
      </c>
      <c r="H2402" s="58">
        <v>17</v>
      </c>
      <c r="I2402" s="58" t="s">
        <v>1588</v>
      </c>
      <c r="J2402" s="58" t="s">
        <v>1594</v>
      </c>
      <c r="K2402" s="60">
        <v>45540</v>
      </c>
      <c r="L2402" s="58" t="s">
        <v>24</v>
      </c>
      <c r="M2402" s="60">
        <v>45577</v>
      </c>
      <c r="N2402" s="58" t="s">
        <v>1668</v>
      </c>
      <c r="O2402" s="58">
        <v>3100</v>
      </c>
      <c r="P2402" s="58">
        <v>37</v>
      </c>
      <c r="Q2402" s="59" t="s">
        <v>1621</v>
      </c>
      <c r="R2402" s="58">
        <v>2024</v>
      </c>
      <c r="S2402" s="58">
        <v>10</v>
      </c>
    </row>
    <row r="2403" spans="1:19" x14ac:dyDescent="0.25">
      <c r="A2403" s="58">
        <v>3464</v>
      </c>
      <c r="B2403" s="58" t="s">
        <v>410</v>
      </c>
      <c r="C2403" s="58" t="s">
        <v>13</v>
      </c>
      <c r="D2403" s="60">
        <v>35770</v>
      </c>
      <c r="E2403" s="58">
        <v>28</v>
      </c>
      <c r="F2403" s="58" t="s">
        <v>1591</v>
      </c>
      <c r="G2403" s="58" t="s">
        <v>21</v>
      </c>
      <c r="H2403" s="58">
        <v>16</v>
      </c>
      <c r="I2403" s="58" t="s">
        <v>1585</v>
      </c>
      <c r="J2403" s="58" t="s">
        <v>1594</v>
      </c>
      <c r="K2403" s="60">
        <v>45167</v>
      </c>
      <c r="L2403" s="58" t="s">
        <v>24</v>
      </c>
      <c r="M2403" s="60">
        <v>45215</v>
      </c>
      <c r="N2403" s="58" t="s">
        <v>1668</v>
      </c>
      <c r="O2403" s="58">
        <v>3700</v>
      </c>
      <c r="P2403" s="58">
        <v>48</v>
      </c>
      <c r="Q2403" s="59" t="s">
        <v>1621</v>
      </c>
      <c r="R2403" s="58">
        <v>2023</v>
      </c>
      <c r="S2403" s="58">
        <v>10</v>
      </c>
    </row>
    <row r="2404" spans="1:19" x14ac:dyDescent="0.25">
      <c r="A2404" s="58">
        <v>1640</v>
      </c>
      <c r="B2404" s="58" t="s">
        <v>166</v>
      </c>
      <c r="C2404" s="58" t="s">
        <v>13</v>
      </c>
      <c r="D2404" s="60">
        <v>28627</v>
      </c>
      <c r="E2404" s="58">
        <v>48</v>
      </c>
      <c r="F2404" s="58" t="s">
        <v>31</v>
      </c>
      <c r="G2404" s="58" t="s">
        <v>21</v>
      </c>
      <c r="H2404" s="58">
        <v>9</v>
      </c>
      <c r="I2404" s="58" t="s">
        <v>1582</v>
      </c>
      <c r="J2404" s="58" t="s">
        <v>1594</v>
      </c>
      <c r="K2404" s="60">
        <v>45520</v>
      </c>
      <c r="L2404" s="58" t="s">
        <v>24</v>
      </c>
      <c r="M2404" s="60">
        <v>45574</v>
      </c>
      <c r="N2404" s="58" t="s">
        <v>1668</v>
      </c>
      <c r="O2404" s="58">
        <v>2200</v>
      </c>
      <c r="P2404" s="58">
        <v>54</v>
      </c>
      <c r="Q2404" s="59" t="s">
        <v>1621</v>
      </c>
      <c r="R2404" s="58">
        <v>2024</v>
      </c>
      <c r="S2404" s="58">
        <v>10</v>
      </c>
    </row>
    <row r="2405" spans="1:19" x14ac:dyDescent="0.25">
      <c r="A2405" s="58">
        <v>1828</v>
      </c>
      <c r="B2405" s="58" t="s">
        <v>637</v>
      </c>
      <c r="C2405" s="58" t="s">
        <v>13</v>
      </c>
      <c r="D2405" s="60">
        <v>30286</v>
      </c>
      <c r="E2405" s="58">
        <v>43</v>
      </c>
      <c r="F2405" s="58" t="s">
        <v>31</v>
      </c>
      <c r="G2405" s="58" t="s">
        <v>21</v>
      </c>
      <c r="H2405" s="58">
        <v>8</v>
      </c>
      <c r="I2405" s="58" t="s">
        <v>1589</v>
      </c>
      <c r="J2405" s="58" t="s">
        <v>1594</v>
      </c>
      <c r="K2405" s="60">
        <v>45557</v>
      </c>
      <c r="L2405" s="58" t="s">
        <v>24</v>
      </c>
      <c r="M2405" s="60">
        <v>45589</v>
      </c>
      <c r="N2405" s="58" t="s">
        <v>1668</v>
      </c>
      <c r="O2405" s="58">
        <v>2400</v>
      </c>
      <c r="P2405" s="58">
        <v>32</v>
      </c>
      <c r="Q2405" s="59" t="s">
        <v>1621</v>
      </c>
      <c r="R2405" s="58">
        <v>2024</v>
      </c>
      <c r="S2405" s="58">
        <v>10</v>
      </c>
    </row>
    <row r="2406" spans="1:19" x14ac:dyDescent="0.25">
      <c r="A2406" s="58">
        <v>1848</v>
      </c>
      <c r="B2406" s="58" t="s">
        <v>1385</v>
      </c>
      <c r="C2406" s="58" t="s">
        <v>13</v>
      </c>
      <c r="D2406" s="60">
        <v>27470</v>
      </c>
      <c r="E2406" s="58">
        <v>51</v>
      </c>
      <c r="F2406" s="58" t="s">
        <v>31</v>
      </c>
      <c r="G2406" s="58" t="s">
        <v>19</v>
      </c>
      <c r="H2406" s="58">
        <v>9</v>
      </c>
      <c r="I2406" s="58" t="s">
        <v>1578</v>
      </c>
      <c r="J2406" s="58" t="s">
        <v>1594</v>
      </c>
      <c r="K2406" s="60">
        <v>45534</v>
      </c>
      <c r="L2406" s="58" t="s">
        <v>24</v>
      </c>
      <c r="M2406" s="60">
        <v>45568</v>
      </c>
      <c r="N2406" s="58" t="s">
        <v>1668</v>
      </c>
      <c r="O2406" s="58">
        <v>3600</v>
      </c>
      <c r="P2406" s="58">
        <v>34</v>
      </c>
      <c r="Q2406" s="59" t="s">
        <v>1621</v>
      </c>
      <c r="R2406" s="58">
        <v>2024</v>
      </c>
      <c r="S2406" s="58">
        <v>10</v>
      </c>
    </row>
    <row r="2407" spans="1:19" x14ac:dyDescent="0.25">
      <c r="A2407" s="58">
        <v>2178</v>
      </c>
      <c r="B2407" s="58" t="s">
        <v>929</v>
      </c>
      <c r="C2407" s="58" t="s">
        <v>13</v>
      </c>
      <c r="D2407" s="60">
        <v>30603</v>
      </c>
      <c r="E2407" s="58">
        <v>42</v>
      </c>
      <c r="F2407" s="58" t="s">
        <v>31</v>
      </c>
      <c r="G2407" s="58" t="s">
        <v>21</v>
      </c>
      <c r="H2407" s="58">
        <v>1</v>
      </c>
      <c r="I2407" s="58" t="s">
        <v>1581</v>
      </c>
      <c r="J2407" s="58" t="s">
        <v>1594</v>
      </c>
      <c r="K2407" s="60">
        <v>45152</v>
      </c>
      <c r="L2407" s="58" t="s">
        <v>24</v>
      </c>
      <c r="M2407" s="60">
        <v>45208</v>
      </c>
      <c r="N2407" s="58" t="s">
        <v>1668</v>
      </c>
      <c r="O2407" s="58">
        <v>3800</v>
      </c>
      <c r="P2407" s="58">
        <v>56</v>
      </c>
      <c r="Q2407" s="59" t="s">
        <v>1621</v>
      </c>
      <c r="R2407" s="58">
        <v>2023</v>
      </c>
      <c r="S2407" s="58">
        <v>10</v>
      </c>
    </row>
    <row r="2408" spans="1:19" x14ac:dyDescent="0.25">
      <c r="A2408" s="58">
        <v>2231</v>
      </c>
      <c r="B2408" s="58" t="s">
        <v>345</v>
      </c>
      <c r="C2408" s="58" t="s">
        <v>13</v>
      </c>
      <c r="D2408" s="60">
        <v>30087</v>
      </c>
      <c r="E2408" s="58">
        <v>44</v>
      </c>
      <c r="F2408" s="58" t="s">
        <v>31</v>
      </c>
      <c r="G2408" s="58" t="s">
        <v>21</v>
      </c>
      <c r="H2408" s="58">
        <v>13</v>
      </c>
      <c r="I2408" s="58" t="s">
        <v>1575</v>
      </c>
      <c r="J2408" s="58" t="s">
        <v>1594</v>
      </c>
      <c r="K2408" s="60">
        <v>45162</v>
      </c>
      <c r="L2408" s="58" t="s">
        <v>24</v>
      </c>
      <c r="M2408" s="60">
        <v>45205</v>
      </c>
      <c r="N2408" s="58" t="s">
        <v>1668</v>
      </c>
      <c r="O2408" s="58">
        <v>2400</v>
      </c>
      <c r="P2408" s="58">
        <v>43</v>
      </c>
      <c r="Q2408" s="59" t="s">
        <v>1621</v>
      </c>
      <c r="R2408" s="58">
        <v>2023</v>
      </c>
      <c r="S2408" s="58">
        <v>10</v>
      </c>
    </row>
    <row r="2409" spans="1:19" x14ac:dyDescent="0.25">
      <c r="A2409" s="58">
        <v>3026</v>
      </c>
      <c r="B2409" s="58" t="s">
        <v>1478</v>
      </c>
      <c r="C2409" s="58" t="s">
        <v>13</v>
      </c>
      <c r="D2409" s="60">
        <v>30268</v>
      </c>
      <c r="E2409" s="58">
        <v>43</v>
      </c>
      <c r="F2409" s="58" t="s">
        <v>31</v>
      </c>
      <c r="G2409" s="58" t="s">
        <v>19</v>
      </c>
      <c r="H2409" s="58">
        <v>7</v>
      </c>
      <c r="I2409" s="58" t="s">
        <v>1587</v>
      </c>
      <c r="J2409" s="58" t="s">
        <v>1594</v>
      </c>
      <c r="K2409" s="60">
        <v>45174</v>
      </c>
      <c r="L2409" s="58" t="s">
        <v>24</v>
      </c>
      <c r="M2409" s="60">
        <v>45221</v>
      </c>
      <c r="N2409" s="58" t="s">
        <v>1668</v>
      </c>
      <c r="O2409" s="58">
        <v>2600</v>
      </c>
      <c r="P2409" s="58">
        <v>47</v>
      </c>
      <c r="Q2409" s="59" t="s">
        <v>1621</v>
      </c>
      <c r="R2409" s="58">
        <v>2023</v>
      </c>
      <c r="S2409" s="58">
        <v>10</v>
      </c>
    </row>
    <row r="2410" spans="1:19" x14ac:dyDescent="0.25">
      <c r="A2410" s="58">
        <v>3036</v>
      </c>
      <c r="B2410" s="58" t="s">
        <v>581</v>
      </c>
      <c r="C2410" s="58" t="s">
        <v>13</v>
      </c>
      <c r="D2410" s="60">
        <v>29057</v>
      </c>
      <c r="E2410" s="58">
        <v>47</v>
      </c>
      <c r="F2410" s="58" t="s">
        <v>31</v>
      </c>
      <c r="G2410" s="58" t="s">
        <v>15</v>
      </c>
      <c r="H2410" s="58">
        <v>14</v>
      </c>
      <c r="I2410" s="58" t="s">
        <v>1590</v>
      </c>
      <c r="J2410" s="58" t="s">
        <v>1594</v>
      </c>
      <c r="K2410" s="60">
        <v>45160</v>
      </c>
      <c r="L2410" s="58" t="s">
        <v>24</v>
      </c>
      <c r="M2410" s="60">
        <v>45220</v>
      </c>
      <c r="N2410" s="58" t="s">
        <v>1668</v>
      </c>
      <c r="O2410" s="58">
        <v>2200</v>
      </c>
      <c r="P2410" s="58">
        <v>60</v>
      </c>
      <c r="Q2410" s="59" t="s">
        <v>1621</v>
      </c>
      <c r="R2410" s="58">
        <v>2023</v>
      </c>
      <c r="S2410" s="58">
        <v>10</v>
      </c>
    </row>
    <row r="2411" spans="1:19" x14ac:dyDescent="0.25">
      <c r="A2411" s="58">
        <v>3152</v>
      </c>
      <c r="B2411" s="58" t="s">
        <v>1480</v>
      </c>
      <c r="C2411" s="58" t="s">
        <v>13</v>
      </c>
      <c r="D2411" s="60">
        <v>29094</v>
      </c>
      <c r="E2411" s="58">
        <v>47</v>
      </c>
      <c r="F2411" s="58" t="s">
        <v>31</v>
      </c>
      <c r="G2411" s="58" t="s">
        <v>19</v>
      </c>
      <c r="H2411" s="58">
        <v>1</v>
      </c>
      <c r="I2411" s="58" t="s">
        <v>1582</v>
      </c>
      <c r="J2411" s="58" t="s">
        <v>1594</v>
      </c>
      <c r="K2411" s="60">
        <v>45537</v>
      </c>
      <c r="L2411" s="58" t="s">
        <v>24</v>
      </c>
      <c r="M2411" s="60">
        <v>45572</v>
      </c>
      <c r="N2411" s="58" t="s">
        <v>1668</v>
      </c>
      <c r="O2411" s="58">
        <v>3300</v>
      </c>
      <c r="P2411" s="58">
        <v>35</v>
      </c>
      <c r="Q2411" s="59" t="s">
        <v>1621</v>
      </c>
      <c r="R2411" s="58">
        <v>2024</v>
      </c>
      <c r="S2411" s="58">
        <v>10</v>
      </c>
    </row>
    <row r="2412" spans="1:19" x14ac:dyDescent="0.25">
      <c r="A2412" s="58">
        <v>1561</v>
      </c>
      <c r="B2412" s="58" t="s">
        <v>1107</v>
      </c>
      <c r="C2412" s="58" t="s">
        <v>28</v>
      </c>
      <c r="D2412" s="60">
        <v>34714</v>
      </c>
      <c r="E2412" s="58">
        <v>31</v>
      </c>
      <c r="F2412" s="58" t="s">
        <v>14</v>
      </c>
      <c r="G2412" s="58" t="s">
        <v>15</v>
      </c>
      <c r="H2412" s="58">
        <v>16</v>
      </c>
      <c r="I2412" s="58" t="s">
        <v>1590</v>
      </c>
      <c r="J2412" s="58" t="s">
        <v>1594</v>
      </c>
      <c r="K2412" s="60">
        <v>45516</v>
      </c>
      <c r="L2412" s="58" t="s">
        <v>24</v>
      </c>
      <c r="M2412" s="60">
        <v>45574</v>
      </c>
      <c r="N2412" s="58" t="s">
        <v>1668</v>
      </c>
      <c r="O2412" s="58">
        <v>2600</v>
      </c>
      <c r="P2412" s="58">
        <v>58</v>
      </c>
      <c r="Q2412" s="59" t="s">
        <v>1621</v>
      </c>
      <c r="R2412" s="58">
        <v>2024</v>
      </c>
      <c r="S2412" s="58">
        <v>10</v>
      </c>
    </row>
    <row r="2413" spans="1:19" x14ac:dyDescent="0.25">
      <c r="A2413" s="58">
        <v>2275</v>
      </c>
      <c r="B2413" s="58" t="s">
        <v>349</v>
      </c>
      <c r="C2413" s="58" t="s">
        <v>28</v>
      </c>
      <c r="D2413" s="60">
        <v>31233</v>
      </c>
      <c r="E2413" s="58">
        <v>41</v>
      </c>
      <c r="F2413" s="58" t="s">
        <v>14</v>
      </c>
      <c r="G2413" s="58" t="s">
        <v>21</v>
      </c>
      <c r="H2413" s="58">
        <v>4</v>
      </c>
      <c r="I2413" s="58" t="s">
        <v>1584</v>
      </c>
      <c r="J2413" s="58" t="s">
        <v>1594</v>
      </c>
      <c r="K2413" s="60">
        <v>45166</v>
      </c>
      <c r="L2413" s="58" t="s">
        <v>24</v>
      </c>
      <c r="M2413" s="60">
        <v>45210</v>
      </c>
      <c r="N2413" s="58" t="s">
        <v>1668</v>
      </c>
      <c r="O2413" s="58">
        <v>3200</v>
      </c>
      <c r="P2413" s="58">
        <v>44</v>
      </c>
      <c r="Q2413" s="59" t="s">
        <v>1621</v>
      </c>
      <c r="R2413" s="58">
        <v>2023</v>
      </c>
      <c r="S2413" s="58">
        <v>10</v>
      </c>
    </row>
    <row r="2414" spans="1:19" x14ac:dyDescent="0.25">
      <c r="A2414" s="58">
        <v>2530</v>
      </c>
      <c r="B2414" s="58" t="s">
        <v>73</v>
      </c>
      <c r="C2414" s="58" t="s">
        <v>28</v>
      </c>
      <c r="D2414" s="60">
        <v>32972</v>
      </c>
      <c r="E2414" s="58">
        <v>36</v>
      </c>
      <c r="F2414" s="58" t="s">
        <v>14</v>
      </c>
      <c r="G2414" s="58" t="s">
        <v>15</v>
      </c>
      <c r="H2414" s="58">
        <v>7</v>
      </c>
      <c r="I2414" s="58" t="s">
        <v>1589</v>
      </c>
      <c r="J2414" s="58" t="s">
        <v>1594</v>
      </c>
      <c r="K2414" s="60">
        <v>45196</v>
      </c>
      <c r="L2414" s="58" t="s">
        <v>24</v>
      </c>
      <c r="M2414" s="60">
        <v>45226</v>
      </c>
      <c r="N2414" s="58" t="s">
        <v>1668</v>
      </c>
      <c r="O2414" s="58">
        <v>2100</v>
      </c>
      <c r="P2414" s="58">
        <v>30</v>
      </c>
      <c r="Q2414" s="59" t="s">
        <v>1621</v>
      </c>
      <c r="R2414" s="58">
        <v>2023</v>
      </c>
      <c r="S2414" s="58">
        <v>10</v>
      </c>
    </row>
    <row r="2415" spans="1:19" x14ac:dyDescent="0.25">
      <c r="A2415" s="58">
        <v>2697</v>
      </c>
      <c r="B2415" s="58" t="s">
        <v>722</v>
      </c>
      <c r="C2415" s="58" t="s">
        <v>28</v>
      </c>
      <c r="D2415" s="60">
        <v>33018</v>
      </c>
      <c r="E2415" s="58">
        <v>36</v>
      </c>
      <c r="F2415" s="58" t="s">
        <v>14</v>
      </c>
      <c r="G2415" s="58" t="s">
        <v>21</v>
      </c>
      <c r="H2415" s="58">
        <v>20</v>
      </c>
      <c r="I2415" s="58" t="s">
        <v>1578</v>
      </c>
      <c r="J2415" s="58" t="s">
        <v>1594</v>
      </c>
      <c r="K2415" s="60">
        <v>45177</v>
      </c>
      <c r="L2415" s="58" t="s">
        <v>24</v>
      </c>
      <c r="M2415" s="60">
        <v>45219</v>
      </c>
      <c r="N2415" s="58" t="s">
        <v>1668</v>
      </c>
      <c r="O2415" s="58">
        <v>2800</v>
      </c>
      <c r="P2415" s="58">
        <v>42</v>
      </c>
      <c r="Q2415" s="59" t="s">
        <v>1621</v>
      </c>
      <c r="R2415" s="58">
        <v>2023</v>
      </c>
      <c r="S2415" s="58">
        <v>10</v>
      </c>
    </row>
    <row r="2416" spans="1:19" x14ac:dyDescent="0.25">
      <c r="A2416" s="58">
        <v>3591</v>
      </c>
      <c r="B2416" s="58" t="s">
        <v>1115</v>
      </c>
      <c r="C2416" s="58" t="s">
        <v>28</v>
      </c>
      <c r="D2416" s="60">
        <v>34526</v>
      </c>
      <c r="E2416" s="58">
        <v>32</v>
      </c>
      <c r="F2416" s="58" t="s">
        <v>14</v>
      </c>
      <c r="G2416" s="58" t="s">
        <v>15</v>
      </c>
      <c r="H2416" s="58">
        <v>15</v>
      </c>
      <c r="I2416" s="58" t="s">
        <v>1583</v>
      </c>
      <c r="J2416" s="58" t="s">
        <v>1594</v>
      </c>
      <c r="K2416" s="60">
        <v>45148</v>
      </c>
      <c r="L2416" s="58" t="s">
        <v>24</v>
      </c>
      <c r="M2416" s="60">
        <v>45200</v>
      </c>
      <c r="N2416" s="58" t="s">
        <v>1668</v>
      </c>
      <c r="O2416" s="58">
        <v>3200</v>
      </c>
      <c r="P2416" s="58">
        <v>52</v>
      </c>
      <c r="Q2416" s="59" t="s">
        <v>1621</v>
      </c>
      <c r="R2416" s="58">
        <v>2023</v>
      </c>
      <c r="S2416" s="58">
        <v>10</v>
      </c>
    </row>
    <row r="2417" spans="1:19" x14ac:dyDescent="0.25">
      <c r="A2417" s="58">
        <v>3873</v>
      </c>
      <c r="B2417" s="58" t="s">
        <v>365</v>
      </c>
      <c r="C2417" s="58" t="s">
        <v>28</v>
      </c>
      <c r="D2417" s="60">
        <v>34714</v>
      </c>
      <c r="E2417" s="58">
        <v>31</v>
      </c>
      <c r="F2417" s="58" t="s">
        <v>14</v>
      </c>
      <c r="G2417" s="58" t="s">
        <v>19</v>
      </c>
      <c r="H2417" s="58">
        <v>11</v>
      </c>
      <c r="I2417" s="58" t="s">
        <v>1582</v>
      </c>
      <c r="J2417" s="58" t="s">
        <v>1594</v>
      </c>
      <c r="K2417" s="60">
        <v>45162</v>
      </c>
      <c r="L2417" s="58" t="s">
        <v>24</v>
      </c>
      <c r="M2417" s="60">
        <v>45216</v>
      </c>
      <c r="N2417" s="58" t="s">
        <v>1668</v>
      </c>
      <c r="O2417" s="58">
        <v>2100</v>
      </c>
      <c r="P2417" s="58">
        <v>54</v>
      </c>
      <c r="Q2417" s="59" t="s">
        <v>1621</v>
      </c>
      <c r="R2417" s="58">
        <v>2023</v>
      </c>
      <c r="S2417" s="58">
        <v>10</v>
      </c>
    </row>
    <row r="2418" spans="1:19" x14ac:dyDescent="0.25">
      <c r="A2418" s="58">
        <v>1186</v>
      </c>
      <c r="B2418" s="58" t="s">
        <v>1567</v>
      </c>
      <c r="C2418" s="58" t="s">
        <v>28</v>
      </c>
      <c r="D2418" s="60">
        <v>36568</v>
      </c>
      <c r="E2418" s="58">
        <v>26</v>
      </c>
      <c r="F2418" s="58" t="s">
        <v>1591</v>
      </c>
      <c r="G2418" s="58" t="s">
        <v>15</v>
      </c>
      <c r="H2418" s="58">
        <v>4</v>
      </c>
      <c r="I2418" s="58" t="s">
        <v>1585</v>
      </c>
      <c r="J2418" s="58" t="s">
        <v>1594</v>
      </c>
      <c r="K2418" s="60">
        <v>45156</v>
      </c>
      <c r="L2418" s="58" t="s">
        <v>24</v>
      </c>
      <c r="M2418" s="60">
        <v>45205</v>
      </c>
      <c r="N2418" s="58" t="s">
        <v>1668</v>
      </c>
      <c r="O2418" s="58">
        <v>2100</v>
      </c>
      <c r="P2418" s="58">
        <v>49</v>
      </c>
      <c r="Q2418" s="59" t="s">
        <v>1621</v>
      </c>
      <c r="R2418" s="58">
        <v>2023</v>
      </c>
      <c r="S2418" s="58">
        <v>10</v>
      </c>
    </row>
    <row r="2419" spans="1:19" x14ac:dyDescent="0.25">
      <c r="A2419" s="58">
        <v>1567</v>
      </c>
      <c r="B2419" s="58" t="s">
        <v>893</v>
      </c>
      <c r="C2419" s="58" t="s">
        <v>28</v>
      </c>
      <c r="D2419" s="60">
        <v>35481</v>
      </c>
      <c r="E2419" s="58">
        <v>29</v>
      </c>
      <c r="F2419" s="58" t="s">
        <v>1591</v>
      </c>
      <c r="G2419" s="58" t="s">
        <v>19</v>
      </c>
      <c r="H2419" s="58">
        <v>0</v>
      </c>
      <c r="I2419" s="58" t="s">
        <v>1578</v>
      </c>
      <c r="J2419" s="58" t="s">
        <v>1594</v>
      </c>
      <c r="K2419" s="60">
        <v>45170</v>
      </c>
      <c r="L2419" s="58" t="s">
        <v>24</v>
      </c>
      <c r="M2419" s="60">
        <v>45223</v>
      </c>
      <c r="N2419" s="58" t="s">
        <v>1668</v>
      </c>
      <c r="O2419" s="58">
        <v>3100</v>
      </c>
      <c r="P2419" s="58">
        <v>53</v>
      </c>
      <c r="Q2419" s="59" t="s">
        <v>1621</v>
      </c>
      <c r="R2419" s="58">
        <v>2023</v>
      </c>
      <c r="S2419" s="58">
        <v>10</v>
      </c>
    </row>
    <row r="2420" spans="1:19" x14ac:dyDescent="0.25">
      <c r="A2420" s="58">
        <v>2622</v>
      </c>
      <c r="B2420" s="58" t="s">
        <v>1287</v>
      </c>
      <c r="C2420" s="58" t="s">
        <v>28</v>
      </c>
      <c r="D2420" s="60">
        <v>36428</v>
      </c>
      <c r="E2420" s="58">
        <v>26</v>
      </c>
      <c r="F2420" s="58" t="s">
        <v>1591</v>
      </c>
      <c r="G2420" s="58" t="s">
        <v>18</v>
      </c>
      <c r="H2420" s="58">
        <v>14</v>
      </c>
      <c r="I2420" s="58" t="s">
        <v>1584</v>
      </c>
      <c r="J2420" s="58" t="s">
        <v>1594</v>
      </c>
      <c r="K2420" s="60">
        <v>45540</v>
      </c>
      <c r="L2420" s="58" t="s">
        <v>24</v>
      </c>
      <c r="M2420" s="60">
        <v>45577</v>
      </c>
      <c r="N2420" s="58" t="s">
        <v>1668</v>
      </c>
      <c r="O2420" s="58">
        <v>2900</v>
      </c>
      <c r="P2420" s="58">
        <v>37</v>
      </c>
      <c r="Q2420" s="59" t="s">
        <v>1621</v>
      </c>
      <c r="R2420" s="58">
        <v>2024</v>
      </c>
      <c r="S2420" s="58">
        <v>10</v>
      </c>
    </row>
    <row r="2421" spans="1:19" x14ac:dyDescent="0.25">
      <c r="A2421" s="58">
        <v>3287</v>
      </c>
      <c r="B2421" s="58" t="s">
        <v>618</v>
      </c>
      <c r="C2421" s="58" t="s">
        <v>28</v>
      </c>
      <c r="D2421" s="60">
        <v>35233</v>
      </c>
      <c r="E2421" s="58">
        <v>30</v>
      </c>
      <c r="F2421" s="58" t="s">
        <v>1591</v>
      </c>
      <c r="G2421" s="58" t="s">
        <v>15</v>
      </c>
      <c r="H2421" s="58">
        <v>13</v>
      </c>
      <c r="I2421" s="58" t="s">
        <v>1576</v>
      </c>
      <c r="J2421" s="58" t="s">
        <v>1594</v>
      </c>
      <c r="K2421" s="60">
        <v>45545</v>
      </c>
      <c r="L2421" s="58" t="s">
        <v>24</v>
      </c>
      <c r="M2421" s="60">
        <v>45595</v>
      </c>
      <c r="N2421" s="58" t="s">
        <v>1668</v>
      </c>
      <c r="O2421" s="58">
        <v>3300</v>
      </c>
      <c r="P2421" s="58">
        <v>50</v>
      </c>
      <c r="Q2421" s="59" t="s">
        <v>1621</v>
      </c>
      <c r="R2421" s="58">
        <v>2024</v>
      </c>
      <c r="S2421" s="58">
        <v>10</v>
      </c>
    </row>
    <row r="2422" spans="1:19" x14ac:dyDescent="0.25">
      <c r="A2422" s="58">
        <v>3371</v>
      </c>
      <c r="B2422" s="58" t="s">
        <v>405</v>
      </c>
      <c r="C2422" s="58" t="s">
        <v>28</v>
      </c>
      <c r="D2422" s="60">
        <v>38196</v>
      </c>
      <c r="E2422" s="58">
        <v>22</v>
      </c>
      <c r="F2422" s="58" t="s">
        <v>1591</v>
      </c>
      <c r="G2422" s="58" t="s">
        <v>19</v>
      </c>
      <c r="H2422" s="58">
        <v>9</v>
      </c>
      <c r="I2422" s="58" t="s">
        <v>1576</v>
      </c>
      <c r="J2422" s="58" t="s">
        <v>1594</v>
      </c>
      <c r="K2422" s="60">
        <v>45557</v>
      </c>
      <c r="L2422" s="58" t="s">
        <v>24</v>
      </c>
      <c r="M2422" s="60">
        <v>45591</v>
      </c>
      <c r="N2422" s="58" t="s">
        <v>1668</v>
      </c>
      <c r="O2422" s="58">
        <v>2300</v>
      </c>
      <c r="P2422" s="58">
        <v>34</v>
      </c>
      <c r="Q2422" s="59" t="s">
        <v>1621</v>
      </c>
      <c r="R2422" s="58">
        <v>2024</v>
      </c>
      <c r="S2422" s="58">
        <v>10</v>
      </c>
    </row>
    <row r="2423" spans="1:19" x14ac:dyDescent="0.25">
      <c r="A2423" s="58">
        <v>3415</v>
      </c>
      <c r="B2423" s="58" t="s">
        <v>1483</v>
      </c>
      <c r="C2423" s="58" t="s">
        <v>28</v>
      </c>
      <c r="D2423" s="60">
        <v>38036</v>
      </c>
      <c r="E2423" s="58">
        <v>22</v>
      </c>
      <c r="F2423" s="58" t="s">
        <v>1591</v>
      </c>
      <c r="G2423" s="58" t="s">
        <v>19</v>
      </c>
      <c r="H2423" s="58">
        <v>14</v>
      </c>
      <c r="I2423" s="58" t="s">
        <v>1575</v>
      </c>
      <c r="J2423" s="58" t="s">
        <v>1594</v>
      </c>
      <c r="K2423" s="60">
        <v>45168</v>
      </c>
      <c r="L2423" s="58" t="s">
        <v>24</v>
      </c>
      <c r="M2423" s="60">
        <v>45211</v>
      </c>
      <c r="N2423" s="58" t="s">
        <v>1668</v>
      </c>
      <c r="O2423" s="58">
        <v>2300</v>
      </c>
      <c r="P2423" s="58">
        <v>43</v>
      </c>
      <c r="Q2423" s="59" t="s">
        <v>1621</v>
      </c>
      <c r="R2423" s="58">
        <v>2023</v>
      </c>
      <c r="S2423" s="58">
        <v>10</v>
      </c>
    </row>
    <row r="2424" spans="1:19" x14ac:dyDescent="0.25">
      <c r="A2424" s="58">
        <v>3893</v>
      </c>
      <c r="B2424" s="58" t="s">
        <v>774</v>
      </c>
      <c r="C2424" s="58" t="s">
        <v>28</v>
      </c>
      <c r="D2424" s="60">
        <v>37984</v>
      </c>
      <c r="E2424" s="58">
        <v>22</v>
      </c>
      <c r="F2424" s="58" t="s">
        <v>1591</v>
      </c>
      <c r="G2424" s="58" t="s">
        <v>19</v>
      </c>
      <c r="H2424" s="58">
        <v>10</v>
      </c>
      <c r="I2424" s="58" t="s">
        <v>1584</v>
      </c>
      <c r="J2424" s="58" t="s">
        <v>1594</v>
      </c>
      <c r="K2424" s="60">
        <v>45546</v>
      </c>
      <c r="L2424" s="58" t="s">
        <v>24</v>
      </c>
      <c r="M2424" s="60">
        <v>45581</v>
      </c>
      <c r="N2424" s="58" t="s">
        <v>1668</v>
      </c>
      <c r="O2424" s="58">
        <v>2500</v>
      </c>
      <c r="P2424" s="58">
        <v>35</v>
      </c>
      <c r="Q2424" s="59" t="s">
        <v>1621</v>
      </c>
      <c r="R2424" s="58">
        <v>2024</v>
      </c>
      <c r="S2424" s="58">
        <v>10</v>
      </c>
    </row>
    <row r="2425" spans="1:19" x14ac:dyDescent="0.25">
      <c r="A2425" s="58">
        <v>3962</v>
      </c>
      <c r="B2425" s="58" t="s">
        <v>436</v>
      </c>
      <c r="C2425" s="58" t="s">
        <v>28</v>
      </c>
      <c r="D2425" s="60">
        <v>37971</v>
      </c>
      <c r="E2425" s="58">
        <v>22</v>
      </c>
      <c r="F2425" s="58" t="s">
        <v>1591</v>
      </c>
      <c r="G2425" s="58" t="s">
        <v>18</v>
      </c>
      <c r="H2425" s="58">
        <v>1</v>
      </c>
      <c r="I2425" s="58" t="s">
        <v>1580</v>
      </c>
      <c r="J2425" s="58" t="s">
        <v>1594</v>
      </c>
      <c r="K2425" s="60">
        <v>45530</v>
      </c>
      <c r="L2425" s="58" t="s">
        <v>24</v>
      </c>
      <c r="M2425" s="60">
        <v>45568</v>
      </c>
      <c r="N2425" s="58" t="s">
        <v>1668</v>
      </c>
      <c r="O2425" s="58">
        <v>2400</v>
      </c>
      <c r="P2425" s="58">
        <v>38</v>
      </c>
      <c r="Q2425" s="59" t="s">
        <v>1621</v>
      </c>
      <c r="R2425" s="58">
        <v>2024</v>
      </c>
      <c r="S2425" s="58">
        <v>10</v>
      </c>
    </row>
    <row r="2426" spans="1:19" x14ac:dyDescent="0.25">
      <c r="A2426" s="58">
        <v>1180</v>
      </c>
      <c r="B2426" s="58" t="s">
        <v>1532</v>
      </c>
      <c r="C2426" s="58" t="s">
        <v>28</v>
      </c>
      <c r="D2426" s="60">
        <v>29774</v>
      </c>
      <c r="E2426" s="58">
        <v>45</v>
      </c>
      <c r="F2426" s="58" t="s">
        <v>31</v>
      </c>
      <c r="G2426" s="58" t="s">
        <v>19</v>
      </c>
      <c r="H2426" s="58">
        <v>10</v>
      </c>
      <c r="I2426" s="58" t="s">
        <v>1587</v>
      </c>
      <c r="J2426" s="58" t="s">
        <v>1594</v>
      </c>
      <c r="K2426" s="60">
        <v>45184</v>
      </c>
      <c r="L2426" s="58" t="s">
        <v>24</v>
      </c>
      <c r="M2426" s="60">
        <v>45226</v>
      </c>
      <c r="N2426" s="58" t="s">
        <v>1668</v>
      </c>
      <c r="O2426" s="58">
        <v>2200</v>
      </c>
      <c r="P2426" s="58">
        <v>42</v>
      </c>
      <c r="Q2426" s="59" t="s">
        <v>1621</v>
      </c>
      <c r="R2426" s="58">
        <v>2023</v>
      </c>
      <c r="S2426" s="58">
        <v>10</v>
      </c>
    </row>
    <row r="2427" spans="1:19" x14ac:dyDescent="0.25">
      <c r="A2427" s="58">
        <v>1457</v>
      </c>
      <c r="B2427" s="58" t="s">
        <v>886</v>
      </c>
      <c r="C2427" s="58" t="s">
        <v>28</v>
      </c>
      <c r="D2427" s="60">
        <v>28586</v>
      </c>
      <c r="E2427" s="58">
        <v>48</v>
      </c>
      <c r="F2427" s="58" t="s">
        <v>31</v>
      </c>
      <c r="G2427" s="58" t="s">
        <v>15</v>
      </c>
      <c r="H2427" s="58">
        <v>6</v>
      </c>
      <c r="I2427" s="58" t="s">
        <v>1582</v>
      </c>
      <c r="J2427" s="58" t="s">
        <v>1594</v>
      </c>
      <c r="K2427" s="60">
        <v>45163</v>
      </c>
      <c r="L2427" s="58" t="s">
        <v>24</v>
      </c>
      <c r="M2427" s="60">
        <v>45216</v>
      </c>
      <c r="N2427" s="58" t="s">
        <v>1668</v>
      </c>
      <c r="O2427" s="58">
        <v>3500</v>
      </c>
      <c r="P2427" s="58">
        <v>53</v>
      </c>
      <c r="Q2427" s="59" t="s">
        <v>1621</v>
      </c>
      <c r="R2427" s="58">
        <v>2023</v>
      </c>
      <c r="S2427" s="58">
        <v>10</v>
      </c>
    </row>
    <row r="2428" spans="1:19" x14ac:dyDescent="0.25">
      <c r="A2428" s="58">
        <v>1491</v>
      </c>
      <c r="B2428" s="58" t="s">
        <v>1062</v>
      </c>
      <c r="C2428" s="58" t="s">
        <v>28</v>
      </c>
      <c r="D2428" s="60">
        <v>30179</v>
      </c>
      <c r="E2428" s="58">
        <v>44</v>
      </c>
      <c r="F2428" s="58" t="s">
        <v>31</v>
      </c>
      <c r="G2428" s="58" t="s">
        <v>21</v>
      </c>
      <c r="H2428" s="58">
        <v>4</v>
      </c>
      <c r="I2428" s="58" t="s">
        <v>1581</v>
      </c>
      <c r="J2428" s="58" t="s">
        <v>1594</v>
      </c>
      <c r="K2428" s="60">
        <v>45537</v>
      </c>
      <c r="L2428" s="58" t="s">
        <v>24</v>
      </c>
      <c r="M2428" s="60">
        <v>45589</v>
      </c>
      <c r="N2428" s="58" t="s">
        <v>1668</v>
      </c>
      <c r="O2428" s="58">
        <v>2700</v>
      </c>
      <c r="P2428" s="58">
        <v>52</v>
      </c>
      <c r="Q2428" s="59" t="s">
        <v>1621</v>
      </c>
      <c r="R2428" s="58">
        <v>2024</v>
      </c>
      <c r="S2428" s="58">
        <v>10</v>
      </c>
    </row>
    <row r="2429" spans="1:19" x14ac:dyDescent="0.25">
      <c r="A2429" s="58">
        <v>2188</v>
      </c>
      <c r="B2429" s="58" t="s">
        <v>1102</v>
      </c>
      <c r="C2429" s="58" t="s">
        <v>28</v>
      </c>
      <c r="D2429" s="60">
        <v>30966</v>
      </c>
      <c r="E2429" s="58">
        <v>41</v>
      </c>
      <c r="F2429" s="58" t="s">
        <v>31</v>
      </c>
      <c r="G2429" s="58" t="s">
        <v>19</v>
      </c>
      <c r="H2429" s="58">
        <v>9</v>
      </c>
      <c r="I2429" s="58" t="s">
        <v>1576</v>
      </c>
      <c r="J2429" s="58" t="s">
        <v>1594</v>
      </c>
      <c r="K2429" s="60">
        <v>45533</v>
      </c>
      <c r="L2429" s="58" t="s">
        <v>24</v>
      </c>
      <c r="M2429" s="60">
        <v>45593</v>
      </c>
      <c r="N2429" s="58" t="s">
        <v>1668</v>
      </c>
      <c r="O2429" s="58">
        <v>2300</v>
      </c>
      <c r="P2429" s="58">
        <v>60</v>
      </c>
      <c r="Q2429" s="59" t="s">
        <v>1621</v>
      </c>
      <c r="R2429" s="58">
        <v>2024</v>
      </c>
      <c r="S2429" s="58">
        <v>10</v>
      </c>
    </row>
    <row r="2430" spans="1:19" x14ac:dyDescent="0.25">
      <c r="A2430" s="58">
        <v>2618</v>
      </c>
      <c r="B2430" s="58" t="s">
        <v>425</v>
      </c>
      <c r="C2430" s="58" t="s">
        <v>28</v>
      </c>
      <c r="D2430" s="60">
        <v>28218</v>
      </c>
      <c r="E2430" s="58">
        <v>49</v>
      </c>
      <c r="F2430" s="58" t="s">
        <v>31</v>
      </c>
      <c r="G2430" s="58" t="s">
        <v>18</v>
      </c>
      <c r="H2430" s="58">
        <v>13</v>
      </c>
      <c r="I2430" s="58" t="s">
        <v>1576</v>
      </c>
      <c r="J2430" s="58" t="s">
        <v>1594</v>
      </c>
      <c r="K2430" s="60">
        <v>45190</v>
      </c>
      <c r="L2430" s="58" t="s">
        <v>24</v>
      </c>
      <c r="M2430" s="60">
        <v>45220</v>
      </c>
      <c r="N2430" s="58" t="s">
        <v>1668</v>
      </c>
      <c r="O2430" s="58">
        <v>3900</v>
      </c>
      <c r="P2430" s="58">
        <v>30</v>
      </c>
      <c r="Q2430" s="59" t="s">
        <v>1621</v>
      </c>
      <c r="R2430" s="58">
        <v>2023</v>
      </c>
      <c r="S2430" s="58">
        <v>10</v>
      </c>
    </row>
    <row r="2431" spans="1:19" x14ac:dyDescent="0.25">
      <c r="A2431" s="58">
        <v>2696</v>
      </c>
      <c r="B2431" s="58" t="s">
        <v>256</v>
      </c>
      <c r="C2431" s="58" t="s">
        <v>28</v>
      </c>
      <c r="D2431" s="60">
        <v>30735</v>
      </c>
      <c r="E2431" s="58">
        <v>42</v>
      </c>
      <c r="F2431" s="58" t="s">
        <v>31</v>
      </c>
      <c r="G2431" s="58" t="s">
        <v>15</v>
      </c>
      <c r="H2431" s="58">
        <v>19</v>
      </c>
      <c r="I2431" s="58" t="s">
        <v>1585</v>
      </c>
      <c r="J2431" s="58" t="s">
        <v>1594</v>
      </c>
      <c r="K2431" s="60">
        <v>45193</v>
      </c>
      <c r="L2431" s="58" t="s">
        <v>24</v>
      </c>
      <c r="M2431" s="60">
        <v>45228</v>
      </c>
      <c r="N2431" s="58" t="s">
        <v>1668</v>
      </c>
      <c r="O2431" s="58">
        <v>3400</v>
      </c>
      <c r="P2431" s="58">
        <v>35</v>
      </c>
      <c r="Q2431" s="59" t="s">
        <v>1621</v>
      </c>
      <c r="R2431" s="58">
        <v>2023</v>
      </c>
      <c r="S2431" s="58">
        <v>10</v>
      </c>
    </row>
    <row r="2432" spans="1:19" x14ac:dyDescent="0.25">
      <c r="A2432" s="58">
        <v>2833</v>
      </c>
      <c r="B2432" s="58" t="s">
        <v>371</v>
      </c>
      <c r="C2432" s="58" t="s">
        <v>28</v>
      </c>
      <c r="D2432" s="60">
        <v>29342</v>
      </c>
      <c r="E2432" s="58">
        <v>46</v>
      </c>
      <c r="F2432" s="58" t="s">
        <v>31</v>
      </c>
      <c r="G2432" s="58" t="s">
        <v>19</v>
      </c>
      <c r="H2432" s="58">
        <v>13</v>
      </c>
      <c r="I2432" s="58" t="s">
        <v>1590</v>
      </c>
      <c r="J2432" s="58" t="s">
        <v>1594</v>
      </c>
      <c r="K2432" s="60">
        <v>45535</v>
      </c>
      <c r="L2432" s="58" t="s">
        <v>24</v>
      </c>
      <c r="M2432" s="60">
        <v>45589</v>
      </c>
      <c r="N2432" s="58" t="s">
        <v>1668</v>
      </c>
      <c r="O2432" s="58">
        <v>2100</v>
      </c>
      <c r="P2432" s="58">
        <v>54</v>
      </c>
      <c r="Q2432" s="59" t="s">
        <v>1621</v>
      </c>
      <c r="R2432" s="58">
        <v>2024</v>
      </c>
      <c r="S2432" s="58">
        <v>10</v>
      </c>
    </row>
    <row r="2433" spans="1:19" x14ac:dyDescent="0.25">
      <c r="A2433" s="58">
        <v>2913</v>
      </c>
      <c r="B2433" s="58" t="s">
        <v>375</v>
      </c>
      <c r="C2433" s="58" t="s">
        <v>28</v>
      </c>
      <c r="D2433" s="60">
        <v>27812</v>
      </c>
      <c r="E2433" s="58">
        <v>50</v>
      </c>
      <c r="F2433" s="58" t="s">
        <v>31</v>
      </c>
      <c r="G2433" s="58" t="s">
        <v>15</v>
      </c>
      <c r="H2433" s="58">
        <v>8</v>
      </c>
      <c r="I2433" s="58" t="s">
        <v>1586</v>
      </c>
      <c r="J2433" s="58" t="s">
        <v>1594</v>
      </c>
      <c r="K2433" s="60">
        <v>45530</v>
      </c>
      <c r="L2433" s="58" t="s">
        <v>24</v>
      </c>
      <c r="M2433" s="60">
        <v>45569</v>
      </c>
      <c r="N2433" s="58" t="s">
        <v>1668</v>
      </c>
      <c r="O2433" s="58">
        <v>2800</v>
      </c>
      <c r="P2433" s="58">
        <v>39</v>
      </c>
      <c r="Q2433" s="59" t="s">
        <v>1621</v>
      </c>
      <c r="R2433" s="58">
        <v>2024</v>
      </c>
      <c r="S2433" s="58">
        <v>10</v>
      </c>
    </row>
    <row r="2434" spans="1:19" x14ac:dyDescent="0.25">
      <c r="A2434" s="58">
        <v>3533</v>
      </c>
      <c r="B2434" s="58" t="s">
        <v>511</v>
      </c>
      <c r="C2434" s="58" t="s">
        <v>28</v>
      </c>
      <c r="D2434" s="60">
        <v>30086</v>
      </c>
      <c r="E2434" s="58">
        <v>44</v>
      </c>
      <c r="F2434" s="58" t="s">
        <v>31</v>
      </c>
      <c r="G2434" s="58" t="s">
        <v>19</v>
      </c>
      <c r="H2434" s="58">
        <v>12</v>
      </c>
      <c r="I2434" s="58" t="s">
        <v>1579</v>
      </c>
      <c r="J2434" s="58" t="s">
        <v>1594</v>
      </c>
      <c r="K2434" s="60">
        <v>45190</v>
      </c>
      <c r="L2434" s="58" t="s">
        <v>24</v>
      </c>
      <c r="M2434" s="60">
        <v>45223</v>
      </c>
      <c r="N2434" s="58" t="s">
        <v>1668</v>
      </c>
      <c r="O2434" s="58">
        <v>2100</v>
      </c>
      <c r="P2434" s="58">
        <v>33</v>
      </c>
      <c r="Q2434" s="59" t="s">
        <v>1621</v>
      </c>
      <c r="R2434" s="58">
        <v>2023</v>
      </c>
      <c r="S2434" s="58">
        <v>10</v>
      </c>
    </row>
    <row r="2435" spans="1:19" x14ac:dyDescent="0.25">
      <c r="A2435" s="58">
        <v>3621</v>
      </c>
      <c r="B2435" s="58" t="s">
        <v>575</v>
      </c>
      <c r="C2435" s="58" t="s">
        <v>28</v>
      </c>
      <c r="D2435" s="60">
        <v>30445</v>
      </c>
      <c r="E2435" s="58">
        <v>43</v>
      </c>
      <c r="F2435" s="58" t="s">
        <v>31</v>
      </c>
      <c r="G2435" s="58" t="s">
        <v>21</v>
      </c>
      <c r="H2435" s="58">
        <v>0</v>
      </c>
      <c r="I2435" s="58" t="s">
        <v>1579</v>
      </c>
      <c r="J2435" s="58" t="s">
        <v>1594</v>
      </c>
      <c r="K2435" s="60">
        <v>45164</v>
      </c>
      <c r="L2435" s="58" t="s">
        <v>24</v>
      </c>
      <c r="M2435" s="60">
        <v>45200</v>
      </c>
      <c r="N2435" s="58" t="s">
        <v>1668</v>
      </c>
      <c r="O2435" s="58">
        <v>3500</v>
      </c>
      <c r="P2435" s="58">
        <v>36</v>
      </c>
      <c r="Q2435" s="59" t="s">
        <v>1621</v>
      </c>
      <c r="R2435" s="58">
        <v>2023</v>
      </c>
      <c r="S2435" s="58">
        <v>10</v>
      </c>
    </row>
    <row r="2436" spans="1:19" x14ac:dyDescent="0.25">
      <c r="A2436" s="58">
        <v>3743</v>
      </c>
      <c r="B2436" s="58" t="s">
        <v>426</v>
      </c>
      <c r="C2436" s="58" t="s">
        <v>28</v>
      </c>
      <c r="D2436" s="60">
        <v>30580</v>
      </c>
      <c r="E2436" s="58">
        <v>42</v>
      </c>
      <c r="F2436" s="58" t="s">
        <v>31</v>
      </c>
      <c r="G2436" s="58" t="s">
        <v>15</v>
      </c>
      <c r="H2436" s="58">
        <v>4</v>
      </c>
      <c r="I2436" s="58" t="s">
        <v>1584</v>
      </c>
      <c r="J2436" s="58" t="s">
        <v>1594</v>
      </c>
      <c r="K2436" s="60">
        <v>45190</v>
      </c>
      <c r="L2436" s="58" t="s">
        <v>24</v>
      </c>
      <c r="M2436" s="60">
        <v>45220</v>
      </c>
      <c r="N2436" s="58" t="s">
        <v>1668</v>
      </c>
      <c r="O2436" s="58">
        <v>2900</v>
      </c>
      <c r="P2436" s="58">
        <v>30</v>
      </c>
      <c r="Q2436" s="59" t="s">
        <v>1621</v>
      </c>
      <c r="R2436" s="58">
        <v>2023</v>
      </c>
      <c r="S2436" s="58">
        <v>10</v>
      </c>
    </row>
    <row r="2437" spans="1:19" x14ac:dyDescent="0.25">
      <c r="A2437" s="58">
        <v>2006</v>
      </c>
      <c r="B2437" s="58" t="s">
        <v>793</v>
      </c>
      <c r="C2437" s="58" t="s">
        <v>28</v>
      </c>
      <c r="D2437" s="60">
        <v>34777</v>
      </c>
      <c r="E2437" s="58">
        <v>31</v>
      </c>
      <c r="F2437" s="58" t="s">
        <v>1591</v>
      </c>
      <c r="G2437" s="58" t="s">
        <v>19</v>
      </c>
      <c r="H2437" s="58">
        <v>7</v>
      </c>
      <c r="I2437" s="58" t="s">
        <v>1583</v>
      </c>
      <c r="J2437" s="58" t="s">
        <v>1594</v>
      </c>
      <c r="K2437" s="60">
        <v>45533</v>
      </c>
      <c r="L2437" s="58" t="s">
        <v>27</v>
      </c>
      <c r="M2437" s="60">
        <v>45567</v>
      </c>
      <c r="N2437" s="58" t="s">
        <v>1668</v>
      </c>
      <c r="O2437" s="58">
        <v>3400</v>
      </c>
      <c r="P2437" s="58">
        <v>34</v>
      </c>
      <c r="Q2437" s="59" t="s">
        <v>1621</v>
      </c>
      <c r="R2437" s="58">
        <v>2024</v>
      </c>
      <c r="S2437" s="58">
        <v>10</v>
      </c>
    </row>
    <row r="2438" spans="1:19" x14ac:dyDescent="0.25">
      <c r="A2438" s="58">
        <v>2007</v>
      </c>
      <c r="B2438" s="58" t="s">
        <v>205</v>
      </c>
      <c r="C2438" s="58" t="s">
        <v>28</v>
      </c>
      <c r="D2438" s="60">
        <v>35321</v>
      </c>
      <c r="E2438" s="58">
        <v>29</v>
      </c>
      <c r="F2438" s="58" t="s">
        <v>1591</v>
      </c>
      <c r="G2438" s="58" t="s">
        <v>15</v>
      </c>
      <c r="H2438" s="58">
        <v>14</v>
      </c>
      <c r="I2438" s="58" t="s">
        <v>1590</v>
      </c>
      <c r="J2438" s="58" t="s">
        <v>1594</v>
      </c>
      <c r="K2438" s="60">
        <v>45190</v>
      </c>
      <c r="L2438" s="58" t="s">
        <v>27</v>
      </c>
      <c r="M2438" s="60">
        <v>45220</v>
      </c>
      <c r="N2438" s="58" t="s">
        <v>1668</v>
      </c>
      <c r="O2438" s="58">
        <v>3600</v>
      </c>
      <c r="P2438" s="58">
        <v>30</v>
      </c>
      <c r="Q2438" s="59" t="s">
        <v>1621</v>
      </c>
      <c r="R2438" s="58">
        <v>2023</v>
      </c>
      <c r="S2438" s="58">
        <v>10</v>
      </c>
    </row>
    <row r="2439" spans="1:19" x14ac:dyDescent="0.25">
      <c r="A2439" s="58">
        <v>2342</v>
      </c>
      <c r="B2439" s="58" t="s">
        <v>816</v>
      </c>
      <c r="C2439" s="58" t="s">
        <v>28</v>
      </c>
      <c r="D2439" s="60">
        <v>36777</v>
      </c>
      <c r="E2439" s="58">
        <v>25</v>
      </c>
      <c r="F2439" s="58" t="s">
        <v>1591</v>
      </c>
      <c r="G2439" s="58" t="s">
        <v>18</v>
      </c>
      <c r="H2439" s="58">
        <v>5</v>
      </c>
      <c r="I2439" s="58" t="s">
        <v>1575</v>
      </c>
      <c r="J2439" s="58" t="s">
        <v>1594</v>
      </c>
      <c r="K2439" s="60">
        <v>45172</v>
      </c>
      <c r="L2439" s="58" t="s">
        <v>27</v>
      </c>
      <c r="M2439" s="60">
        <v>45228</v>
      </c>
      <c r="N2439" s="58" t="s">
        <v>1668</v>
      </c>
      <c r="O2439" s="58">
        <v>2900</v>
      </c>
      <c r="P2439" s="58">
        <v>56</v>
      </c>
      <c r="Q2439" s="59" t="s">
        <v>1621</v>
      </c>
      <c r="R2439" s="58">
        <v>2023</v>
      </c>
      <c r="S2439" s="58">
        <v>10</v>
      </c>
    </row>
    <row r="2440" spans="1:19" x14ac:dyDescent="0.25">
      <c r="A2440" s="58">
        <v>2385</v>
      </c>
      <c r="B2440" s="58" t="s">
        <v>438</v>
      </c>
      <c r="C2440" s="58" t="s">
        <v>28</v>
      </c>
      <c r="D2440" s="60">
        <v>37393</v>
      </c>
      <c r="E2440" s="58">
        <v>24</v>
      </c>
      <c r="F2440" s="58" t="s">
        <v>1591</v>
      </c>
      <c r="G2440" s="58" t="s">
        <v>15</v>
      </c>
      <c r="H2440" s="58">
        <v>10</v>
      </c>
      <c r="I2440" s="58" t="s">
        <v>1582</v>
      </c>
      <c r="J2440" s="58" t="s">
        <v>1594</v>
      </c>
      <c r="K2440" s="60">
        <v>45551</v>
      </c>
      <c r="L2440" s="58" t="s">
        <v>27</v>
      </c>
      <c r="M2440" s="60">
        <v>45583</v>
      </c>
      <c r="N2440" s="58" t="s">
        <v>1668</v>
      </c>
      <c r="O2440" s="58">
        <v>2200</v>
      </c>
      <c r="P2440" s="58">
        <v>32</v>
      </c>
      <c r="Q2440" s="59" t="s">
        <v>1621</v>
      </c>
      <c r="R2440" s="58">
        <v>2024</v>
      </c>
      <c r="S2440" s="58">
        <v>10</v>
      </c>
    </row>
    <row r="2441" spans="1:19" x14ac:dyDescent="0.25">
      <c r="A2441" s="58">
        <v>2750</v>
      </c>
      <c r="B2441" s="58" t="s">
        <v>831</v>
      </c>
      <c r="C2441" s="58" t="s">
        <v>28</v>
      </c>
      <c r="D2441" s="60">
        <v>37106</v>
      </c>
      <c r="E2441" s="58">
        <v>25</v>
      </c>
      <c r="F2441" s="58" t="s">
        <v>1591</v>
      </c>
      <c r="G2441" s="58" t="s">
        <v>18</v>
      </c>
      <c r="H2441" s="58">
        <v>17</v>
      </c>
      <c r="I2441" s="58" t="s">
        <v>1583</v>
      </c>
      <c r="J2441" s="58" t="s">
        <v>1594</v>
      </c>
      <c r="K2441" s="60">
        <v>45184</v>
      </c>
      <c r="L2441" s="58" t="s">
        <v>27</v>
      </c>
      <c r="M2441" s="60">
        <v>45229</v>
      </c>
      <c r="N2441" s="58" t="s">
        <v>1668</v>
      </c>
      <c r="O2441" s="58">
        <v>2600</v>
      </c>
      <c r="P2441" s="58">
        <v>45</v>
      </c>
      <c r="Q2441" s="59" t="s">
        <v>1621</v>
      </c>
      <c r="R2441" s="58">
        <v>2023</v>
      </c>
      <c r="S2441" s="58">
        <v>10</v>
      </c>
    </row>
    <row r="2442" spans="1:19" x14ac:dyDescent="0.25">
      <c r="A2442" s="58">
        <v>3010</v>
      </c>
      <c r="B2442" s="58" t="s">
        <v>627</v>
      </c>
      <c r="C2442" s="58" t="s">
        <v>28</v>
      </c>
      <c r="D2442" s="60">
        <v>35505</v>
      </c>
      <c r="E2442" s="58">
        <v>29</v>
      </c>
      <c r="F2442" s="58" t="s">
        <v>1591</v>
      </c>
      <c r="G2442" s="58" t="s">
        <v>15</v>
      </c>
      <c r="H2442" s="58">
        <v>13</v>
      </c>
      <c r="I2442" s="58" t="s">
        <v>1584</v>
      </c>
      <c r="J2442" s="58" t="s">
        <v>1594</v>
      </c>
      <c r="K2442" s="60">
        <v>45157</v>
      </c>
      <c r="L2442" s="58" t="s">
        <v>27</v>
      </c>
      <c r="M2442" s="60">
        <v>45202</v>
      </c>
      <c r="N2442" s="58" t="s">
        <v>1668</v>
      </c>
      <c r="O2442" s="58">
        <v>2800</v>
      </c>
      <c r="P2442" s="58">
        <v>45</v>
      </c>
      <c r="Q2442" s="59" t="s">
        <v>1621</v>
      </c>
      <c r="R2442" s="58">
        <v>2023</v>
      </c>
      <c r="S2442" s="58">
        <v>10</v>
      </c>
    </row>
    <row r="2443" spans="1:19" x14ac:dyDescent="0.25">
      <c r="A2443" s="58">
        <v>3461</v>
      </c>
      <c r="B2443" s="58" t="s">
        <v>860</v>
      </c>
      <c r="C2443" s="58" t="s">
        <v>28</v>
      </c>
      <c r="D2443" s="60">
        <v>37116</v>
      </c>
      <c r="E2443" s="58">
        <v>25</v>
      </c>
      <c r="F2443" s="58" t="s">
        <v>1591</v>
      </c>
      <c r="G2443" s="58" t="s">
        <v>18</v>
      </c>
      <c r="H2443" s="58">
        <v>15</v>
      </c>
      <c r="I2443" s="58" t="s">
        <v>1583</v>
      </c>
      <c r="J2443" s="58" t="s">
        <v>1594</v>
      </c>
      <c r="K2443" s="60">
        <v>45535</v>
      </c>
      <c r="L2443" s="58" t="s">
        <v>27</v>
      </c>
      <c r="M2443" s="60">
        <v>45585</v>
      </c>
      <c r="N2443" s="58" t="s">
        <v>1668</v>
      </c>
      <c r="O2443" s="58">
        <v>3500</v>
      </c>
      <c r="P2443" s="58">
        <v>50</v>
      </c>
      <c r="Q2443" s="59" t="s">
        <v>1621</v>
      </c>
      <c r="R2443" s="58">
        <v>2024</v>
      </c>
      <c r="S2443" s="58">
        <v>10</v>
      </c>
    </row>
    <row r="2444" spans="1:19" x14ac:dyDescent="0.25">
      <c r="A2444" s="58">
        <v>1470</v>
      </c>
      <c r="B2444" s="58" t="s">
        <v>558</v>
      </c>
      <c r="C2444" s="58" t="s">
        <v>28</v>
      </c>
      <c r="D2444" s="60">
        <v>27812</v>
      </c>
      <c r="E2444" s="58">
        <v>50</v>
      </c>
      <c r="F2444" s="58" t="s">
        <v>31</v>
      </c>
      <c r="G2444" s="58" t="s">
        <v>21</v>
      </c>
      <c r="H2444" s="58">
        <v>5</v>
      </c>
      <c r="I2444" s="58" t="s">
        <v>1584</v>
      </c>
      <c r="J2444" s="58" t="s">
        <v>1594</v>
      </c>
      <c r="K2444" s="60">
        <v>45156</v>
      </c>
      <c r="L2444" s="58" t="s">
        <v>27</v>
      </c>
      <c r="M2444" s="60">
        <v>45210</v>
      </c>
      <c r="N2444" s="58" t="s">
        <v>1668</v>
      </c>
      <c r="O2444" s="58">
        <v>2400</v>
      </c>
      <c r="P2444" s="58">
        <v>54</v>
      </c>
      <c r="Q2444" s="59" t="s">
        <v>1621</v>
      </c>
      <c r="R2444" s="58">
        <v>2023</v>
      </c>
      <c r="S2444" s="58">
        <v>10</v>
      </c>
    </row>
    <row r="2445" spans="1:19" x14ac:dyDescent="0.25">
      <c r="A2445" s="58">
        <v>2584</v>
      </c>
      <c r="B2445" s="58" t="s">
        <v>1232</v>
      </c>
      <c r="C2445" s="58" t="s">
        <v>28</v>
      </c>
      <c r="D2445" s="60">
        <v>28236</v>
      </c>
      <c r="E2445" s="58">
        <v>49</v>
      </c>
      <c r="F2445" s="58" t="s">
        <v>31</v>
      </c>
      <c r="G2445" s="58" t="s">
        <v>15</v>
      </c>
      <c r="H2445" s="58">
        <v>19</v>
      </c>
      <c r="I2445" s="58" t="s">
        <v>1583</v>
      </c>
      <c r="J2445" s="58" t="s">
        <v>1594</v>
      </c>
      <c r="K2445" s="60">
        <v>45526</v>
      </c>
      <c r="L2445" s="58" t="s">
        <v>27</v>
      </c>
      <c r="M2445" s="60">
        <v>45572</v>
      </c>
      <c r="N2445" s="58" t="s">
        <v>1668</v>
      </c>
      <c r="O2445" s="58">
        <v>2500</v>
      </c>
      <c r="P2445" s="58">
        <v>46</v>
      </c>
      <c r="Q2445" s="59" t="s">
        <v>1621</v>
      </c>
      <c r="R2445" s="58">
        <v>2024</v>
      </c>
      <c r="S2445" s="58">
        <v>10</v>
      </c>
    </row>
    <row r="2446" spans="1:19" x14ac:dyDescent="0.25">
      <c r="A2446" s="58">
        <v>2667</v>
      </c>
      <c r="B2446" s="58" t="s">
        <v>388</v>
      </c>
      <c r="C2446" s="58" t="s">
        <v>28</v>
      </c>
      <c r="D2446" s="60">
        <v>30850</v>
      </c>
      <c r="E2446" s="58">
        <v>42</v>
      </c>
      <c r="F2446" s="58" t="s">
        <v>31</v>
      </c>
      <c r="G2446" s="58" t="s">
        <v>19</v>
      </c>
      <c r="H2446" s="58">
        <v>19</v>
      </c>
      <c r="I2446" s="58" t="s">
        <v>1583</v>
      </c>
      <c r="J2446" s="58" t="s">
        <v>1594</v>
      </c>
      <c r="K2446" s="60">
        <v>45185</v>
      </c>
      <c r="L2446" s="58" t="s">
        <v>27</v>
      </c>
      <c r="M2446" s="60">
        <v>45223</v>
      </c>
      <c r="N2446" s="58" t="s">
        <v>1668</v>
      </c>
      <c r="O2446" s="58">
        <v>2500</v>
      </c>
      <c r="P2446" s="58">
        <v>38</v>
      </c>
      <c r="Q2446" s="59" t="s">
        <v>1621</v>
      </c>
      <c r="R2446" s="58">
        <v>2023</v>
      </c>
      <c r="S2446" s="58">
        <v>10</v>
      </c>
    </row>
    <row r="2447" spans="1:19" x14ac:dyDescent="0.25">
      <c r="A2447" s="58">
        <v>3771</v>
      </c>
      <c r="B2447" s="58" t="s">
        <v>409</v>
      </c>
      <c r="C2447" s="58" t="s">
        <v>28</v>
      </c>
      <c r="D2447" s="60">
        <v>29193</v>
      </c>
      <c r="E2447" s="58">
        <v>46</v>
      </c>
      <c r="F2447" s="58" t="s">
        <v>31</v>
      </c>
      <c r="G2447" s="58" t="s">
        <v>18</v>
      </c>
      <c r="H2447" s="58">
        <v>16</v>
      </c>
      <c r="I2447" s="58" t="s">
        <v>1583</v>
      </c>
      <c r="J2447" s="58" t="s">
        <v>1594</v>
      </c>
      <c r="K2447" s="60">
        <v>45514</v>
      </c>
      <c r="L2447" s="58" t="s">
        <v>27</v>
      </c>
      <c r="M2447" s="60">
        <v>45570</v>
      </c>
      <c r="N2447" s="58" t="s">
        <v>1668</v>
      </c>
      <c r="O2447" s="58">
        <v>2100</v>
      </c>
      <c r="P2447" s="58">
        <v>56</v>
      </c>
      <c r="Q2447" s="59" t="s">
        <v>1621</v>
      </c>
      <c r="R2447" s="58">
        <v>2024</v>
      </c>
      <c r="S2447" s="58">
        <v>10</v>
      </c>
    </row>
    <row r="2448" spans="1:19" x14ac:dyDescent="0.25">
      <c r="A2448" s="58">
        <v>2202</v>
      </c>
      <c r="B2448" s="58" t="s">
        <v>1366</v>
      </c>
      <c r="C2448" s="58" t="s">
        <v>28</v>
      </c>
      <c r="D2448" s="60">
        <v>34618</v>
      </c>
      <c r="E2448" s="58">
        <v>31</v>
      </c>
      <c r="F2448" s="58" t="s">
        <v>14</v>
      </c>
      <c r="G2448" s="58" t="s">
        <v>19</v>
      </c>
      <c r="H2448" s="58">
        <v>10</v>
      </c>
      <c r="I2448" s="58" t="s">
        <v>1579</v>
      </c>
      <c r="J2448" s="58" t="s">
        <v>1594</v>
      </c>
      <c r="K2448" s="60">
        <v>45512</v>
      </c>
      <c r="L2448" s="58" t="s">
        <v>27</v>
      </c>
      <c r="M2448" s="60">
        <v>45569</v>
      </c>
      <c r="N2448" s="58" t="s">
        <v>1668</v>
      </c>
      <c r="O2448" s="58">
        <v>2700</v>
      </c>
      <c r="P2448" s="58">
        <v>57</v>
      </c>
      <c r="Q2448" s="59" t="s">
        <v>1621</v>
      </c>
      <c r="R2448" s="58">
        <v>2024</v>
      </c>
      <c r="S2448" s="58">
        <v>10</v>
      </c>
    </row>
    <row r="2449" spans="1:19" x14ac:dyDescent="0.25">
      <c r="A2449" s="58">
        <v>3226</v>
      </c>
      <c r="B2449" s="58" t="s">
        <v>1377</v>
      </c>
      <c r="C2449" s="58" t="s">
        <v>28</v>
      </c>
      <c r="D2449" s="60">
        <v>32804</v>
      </c>
      <c r="E2449" s="58">
        <v>36</v>
      </c>
      <c r="F2449" s="58" t="s">
        <v>14</v>
      </c>
      <c r="G2449" s="58" t="s">
        <v>19</v>
      </c>
      <c r="H2449" s="58">
        <v>15</v>
      </c>
      <c r="I2449" s="58" t="s">
        <v>1587</v>
      </c>
      <c r="J2449" s="58" t="s">
        <v>1594</v>
      </c>
      <c r="K2449" s="60">
        <v>45184</v>
      </c>
      <c r="L2449" s="58" t="s">
        <v>27</v>
      </c>
      <c r="M2449" s="60">
        <v>45222</v>
      </c>
      <c r="N2449" s="58" t="s">
        <v>1668</v>
      </c>
      <c r="O2449" s="58">
        <v>2900</v>
      </c>
      <c r="P2449" s="58">
        <v>38</v>
      </c>
      <c r="Q2449" s="59" t="s">
        <v>1621</v>
      </c>
      <c r="R2449" s="58">
        <v>2023</v>
      </c>
      <c r="S2449" s="58">
        <v>10</v>
      </c>
    </row>
    <row r="2450" spans="1:19" x14ac:dyDescent="0.25">
      <c r="A2450" s="58">
        <v>3395</v>
      </c>
      <c r="B2450" s="58" t="s">
        <v>1380</v>
      </c>
      <c r="C2450" s="58" t="s">
        <v>28</v>
      </c>
      <c r="D2450" s="60">
        <v>33532</v>
      </c>
      <c r="E2450" s="58">
        <v>34</v>
      </c>
      <c r="F2450" s="58" t="s">
        <v>14</v>
      </c>
      <c r="G2450" s="58" t="s">
        <v>18</v>
      </c>
      <c r="H2450" s="58">
        <v>7</v>
      </c>
      <c r="I2450" s="58" t="s">
        <v>1584</v>
      </c>
      <c r="J2450" s="58" t="s">
        <v>1594</v>
      </c>
      <c r="K2450" s="60">
        <v>45555</v>
      </c>
      <c r="L2450" s="58" t="s">
        <v>27</v>
      </c>
      <c r="M2450" s="60">
        <v>45586</v>
      </c>
      <c r="N2450" s="58" t="s">
        <v>1668</v>
      </c>
      <c r="O2450" s="58">
        <v>2000</v>
      </c>
      <c r="P2450" s="58">
        <v>31</v>
      </c>
      <c r="Q2450" s="59" t="s">
        <v>1621</v>
      </c>
      <c r="R2450" s="58">
        <v>2024</v>
      </c>
      <c r="S2450" s="58">
        <v>10</v>
      </c>
    </row>
    <row r="2451" spans="1:19" x14ac:dyDescent="0.25">
      <c r="A2451" s="58">
        <v>2318</v>
      </c>
      <c r="B2451" s="58" t="s">
        <v>813</v>
      </c>
      <c r="C2451" s="58" t="s">
        <v>13</v>
      </c>
      <c r="D2451" s="60">
        <v>32875</v>
      </c>
      <c r="E2451" s="58">
        <v>36</v>
      </c>
      <c r="F2451" s="58" t="s">
        <v>14</v>
      </c>
      <c r="G2451" s="58" t="s">
        <v>18</v>
      </c>
      <c r="H2451" s="58">
        <v>0</v>
      </c>
      <c r="I2451" s="58" t="s">
        <v>1588</v>
      </c>
      <c r="J2451" s="58" t="s">
        <v>1594</v>
      </c>
      <c r="K2451" s="60">
        <v>45532</v>
      </c>
      <c r="L2451" s="58" t="s">
        <v>27</v>
      </c>
      <c r="M2451" s="60">
        <v>45589</v>
      </c>
      <c r="N2451" s="58" t="s">
        <v>1668</v>
      </c>
      <c r="O2451" s="58">
        <v>3200</v>
      </c>
      <c r="P2451" s="58">
        <v>57</v>
      </c>
      <c r="Q2451" s="59" t="s">
        <v>1621</v>
      </c>
      <c r="R2451" s="58">
        <v>2024</v>
      </c>
      <c r="S2451" s="58">
        <v>10</v>
      </c>
    </row>
    <row r="2452" spans="1:19" x14ac:dyDescent="0.25">
      <c r="A2452" s="58">
        <v>2791</v>
      </c>
      <c r="B2452" s="58" t="s">
        <v>615</v>
      </c>
      <c r="C2452" s="58" t="s">
        <v>13</v>
      </c>
      <c r="D2452" s="60">
        <v>33670</v>
      </c>
      <c r="E2452" s="58">
        <v>34</v>
      </c>
      <c r="F2452" s="58" t="s">
        <v>14</v>
      </c>
      <c r="G2452" s="58" t="s">
        <v>15</v>
      </c>
      <c r="H2452" s="58">
        <v>3</v>
      </c>
      <c r="I2452" s="58" t="s">
        <v>1584</v>
      </c>
      <c r="J2452" s="58" t="s">
        <v>1594</v>
      </c>
      <c r="K2452" s="60">
        <v>45551</v>
      </c>
      <c r="L2452" s="58" t="s">
        <v>27</v>
      </c>
      <c r="M2452" s="60">
        <v>45586</v>
      </c>
      <c r="N2452" s="58" t="s">
        <v>1668</v>
      </c>
      <c r="O2452" s="58">
        <v>3600</v>
      </c>
      <c r="P2452" s="58">
        <v>35</v>
      </c>
      <c r="Q2452" s="59" t="s">
        <v>1621</v>
      </c>
      <c r="R2452" s="58">
        <v>2024</v>
      </c>
      <c r="S2452" s="58">
        <v>10</v>
      </c>
    </row>
    <row r="2453" spans="1:19" x14ac:dyDescent="0.25">
      <c r="A2453" s="58">
        <v>2977</v>
      </c>
      <c r="B2453" s="58" t="s">
        <v>626</v>
      </c>
      <c r="C2453" s="58" t="s">
        <v>13</v>
      </c>
      <c r="D2453" s="60">
        <v>33423</v>
      </c>
      <c r="E2453" s="58">
        <v>35</v>
      </c>
      <c r="F2453" s="58" t="s">
        <v>14</v>
      </c>
      <c r="G2453" s="58" t="s">
        <v>21</v>
      </c>
      <c r="H2453" s="58">
        <v>19</v>
      </c>
      <c r="I2453" s="58" t="s">
        <v>1582</v>
      </c>
      <c r="J2453" s="58" t="s">
        <v>1594</v>
      </c>
      <c r="K2453" s="60">
        <v>45532</v>
      </c>
      <c r="L2453" s="58" t="s">
        <v>27</v>
      </c>
      <c r="M2453" s="60">
        <v>45587</v>
      </c>
      <c r="N2453" s="58" t="s">
        <v>1668</v>
      </c>
      <c r="O2453" s="58">
        <v>2600</v>
      </c>
      <c r="P2453" s="58">
        <v>55</v>
      </c>
      <c r="Q2453" s="59" t="s">
        <v>1621</v>
      </c>
      <c r="R2453" s="58">
        <v>2024</v>
      </c>
      <c r="S2453" s="58">
        <v>10</v>
      </c>
    </row>
    <row r="2454" spans="1:19" x14ac:dyDescent="0.25">
      <c r="A2454" s="58">
        <v>3077</v>
      </c>
      <c r="B2454" s="58" t="s">
        <v>47</v>
      </c>
      <c r="C2454" s="58" t="s">
        <v>13</v>
      </c>
      <c r="D2454" s="60">
        <v>33964</v>
      </c>
      <c r="E2454" s="58">
        <v>33</v>
      </c>
      <c r="F2454" s="58" t="s">
        <v>14</v>
      </c>
      <c r="G2454" s="58" t="s">
        <v>19</v>
      </c>
      <c r="H2454" s="58">
        <v>19</v>
      </c>
      <c r="I2454" s="58" t="s">
        <v>1578</v>
      </c>
      <c r="J2454" s="58" t="s">
        <v>1594</v>
      </c>
      <c r="K2454" s="60">
        <v>45175</v>
      </c>
      <c r="L2454" s="58" t="s">
        <v>27</v>
      </c>
      <c r="M2454" s="60">
        <v>45205</v>
      </c>
      <c r="N2454" s="58" t="s">
        <v>1668</v>
      </c>
      <c r="O2454" s="58">
        <v>2200</v>
      </c>
      <c r="P2454" s="58">
        <v>30</v>
      </c>
      <c r="Q2454" s="59" t="s">
        <v>1621</v>
      </c>
      <c r="R2454" s="58">
        <v>2023</v>
      </c>
      <c r="S2454" s="58">
        <v>10</v>
      </c>
    </row>
    <row r="2455" spans="1:19" x14ac:dyDescent="0.25">
      <c r="A2455" s="58">
        <v>3296</v>
      </c>
      <c r="B2455" s="58" t="s">
        <v>1379</v>
      </c>
      <c r="C2455" s="58" t="s">
        <v>13</v>
      </c>
      <c r="D2455" s="60">
        <v>34456</v>
      </c>
      <c r="E2455" s="58">
        <v>32</v>
      </c>
      <c r="F2455" s="58" t="s">
        <v>14</v>
      </c>
      <c r="G2455" s="58" t="s">
        <v>15</v>
      </c>
      <c r="H2455" s="58">
        <v>9</v>
      </c>
      <c r="I2455" s="58" t="s">
        <v>1581</v>
      </c>
      <c r="J2455" s="58" t="s">
        <v>1594</v>
      </c>
      <c r="K2455" s="60">
        <v>45161</v>
      </c>
      <c r="L2455" s="58" t="s">
        <v>27</v>
      </c>
      <c r="M2455" s="60">
        <v>45202</v>
      </c>
      <c r="N2455" s="58" t="s">
        <v>1668</v>
      </c>
      <c r="O2455" s="58">
        <v>3400</v>
      </c>
      <c r="P2455" s="58">
        <v>41</v>
      </c>
      <c r="Q2455" s="59" t="s">
        <v>1621</v>
      </c>
      <c r="R2455" s="58">
        <v>2023</v>
      </c>
      <c r="S2455" s="58">
        <v>10</v>
      </c>
    </row>
    <row r="2456" spans="1:19" x14ac:dyDescent="0.25">
      <c r="A2456" s="58">
        <v>3372</v>
      </c>
      <c r="B2456" s="58" t="s">
        <v>1282</v>
      </c>
      <c r="C2456" s="58" t="s">
        <v>13</v>
      </c>
      <c r="D2456" s="60">
        <v>33690</v>
      </c>
      <c r="E2456" s="58">
        <v>34</v>
      </c>
      <c r="F2456" s="58" t="s">
        <v>14</v>
      </c>
      <c r="G2456" s="58" t="s">
        <v>19</v>
      </c>
      <c r="H2456" s="58">
        <v>4</v>
      </c>
      <c r="I2456" s="58" t="s">
        <v>1584</v>
      </c>
      <c r="J2456" s="58" t="s">
        <v>1594</v>
      </c>
      <c r="K2456" s="60">
        <v>45551</v>
      </c>
      <c r="L2456" s="58" t="s">
        <v>27</v>
      </c>
      <c r="M2456" s="60">
        <v>45583</v>
      </c>
      <c r="N2456" s="58" t="s">
        <v>1668</v>
      </c>
      <c r="O2456" s="58">
        <v>3000</v>
      </c>
      <c r="P2456" s="58">
        <v>32</v>
      </c>
      <c r="Q2456" s="59" t="s">
        <v>1621</v>
      </c>
      <c r="R2456" s="58">
        <v>2024</v>
      </c>
      <c r="S2456" s="58">
        <v>10</v>
      </c>
    </row>
    <row r="2457" spans="1:19" x14ac:dyDescent="0.25">
      <c r="A2457" s="58">
        <v>3706</v>
      </c>
      <c r="B2457" s="58" t="s">
        <v>632</v>
      </c>
      <c r="C2457" s="58" t="s">
        <v>13</v>
      </c>
      <c r="D2457" s="60">
        <v>34488</v>
      </c>
      <c r="E2457" s="58">
        <v>32</v>
      </c>
      <c r="F2457" s="58" t="s">
        <v>14</v>
      </c>
      <c r="G2457" s="58" t="s">
        <v>19</v>
      </c>
      <c r="H2457" s="58">
        <v>12</v>
      </c>
      <c r="I2457" s="58" t="s">
        <v>1581</v>
      </c>
      <c r="J2457" s="58" t="s">
        <v>1594</v>
      </c>
      <c r="K2457" s="60">
        <v>45510</v>
      </c>
      <c r="L2457" s="58" t="s">
        <v>27</v>
      </c>
      <c r="M2457" s="60">
        <v>45568</v>
      </c>
      <c r="N2457" s="58" t="s">
        <v>1668</v>
      </c>
      <c r="O2457" s="58">
        <v>3600</v>
      </c>
      <c r="P2457" s="58">
        <v>58</v>
      </c>
      <c r="Q2457" s="59" t="s">
        <v>1621</v>
      </c>
      <c r="R2457" s="58">
        <v>2024</v>
      </c>
      <c r="S2457" s="58">
        <v>10</v>
      </c>
    </row>
    <row r="2458" spans="1:19" x14ac:dyDescent="0.25">
      <c r="A2458" s="58">
        <v>2063</v>
      </c>
      <c r="B2458" s="58" t="s">
        <v>1138</v>
      </c>
      <c r="C2458" s="58" t="s">
        <v>13</v>
      </c>
      <c r="D2458" s="60">
        <v>30795</v>
      </c>
      <c r="E2458" s="58">
        <v>42</v>
      </c>
      <c r="F2458" s="58" t="s">
        <v>31</v>
      </c>
      <c r="G2458" s="58" t="s">
        <v>15</v>
      </c>
      <c r="H2458" s="58">
        <v>15</v>
      </c>
      <c r="I2458" s="58" t="s">
        <v>1580</v>
      </c>
      <c r="J2458" s="58" t="s">
        <v>1594</v>
      </c>
      <c r="K2458" s="60">
        <v>45157</v>
      </c>
      <c r="L2458" s="58" t="s">
        <v>27</v>
      </c>
      <c r="M2458" s="60">
        <v>45207</v>
      </c>
      <c r="N2458" s="58" t="s">
        <v>1668</v>
      </c>
      <c r="O2458" s="58">
        <v>2600</v>
      </c>
      <c r="P2458" s="58">
        <v>50</v>
      </c>
      <c r="Q2458" s="59" t="s">
        <v>1621</v>
      </c>
      <c r="R2458" s="58">
        <v>2023</v>
      </c>
      <c r="S2458" s="58">
        <v>10</v>
      </c>
    </row>
    <row r="2459" spans="1:19" x14ac:dyDescent="0.25">
      <c r="A2459" s="58">
        <v>3115</v>
      </c>
      <c r="B2459" s="58" t="s">
        <v>454</v>
      </c>
      <c r="C2459" s="58" t="s">
        <v>13</v>
      </c>
      <c r="D2459" s="60">
        <v>28384</v>
      </c>
      <c r="E2459" s="58">
        <v>48</v>
      </c>
      <c r="F2459" s="58" t="s">
        <v>31</v>
      </c>
      <c r="G2459" s="58" t="s">
        <v>15</v>
      </c>
      <c r="H2459" s="58">
        <v>8</v>
      </c>
      <c r="I2459" s="58" t="s">
        <v>1576</v>
      </c>
      <c r="J2459" s="58" t="s">
        <v>1594</v>
      </c>
      <c r="K2459" s="60">
        <v>45172</v>
      </c>
      <c r="L2459" s="58" t="s">
        <v>27</v>
      </c>
      <c r="M2459" s="60">
        <v>45212</v>
      </c>
      <c r="N2459" s="58" t="s">
        <v>1668</v>
      </c>
      <c r="O2459" s="58">
        <v>3300</v>
      </c>
      <c r="P2459" s="58">
        <v>40</v>
      </c>
      <c r="Q2459" s="59" t="s">
        <v>1621</v>
      </c>
      <c r="R2459" s="58">
        <v>2023</v>
      </c>
      <c r="S2459" s="58">
        <v>10</v>
      </c>
    </row>
    <row r="2460" spans="1:19" x14ac:dyDescent="0.25">
      <c r="A2460" s="58">
        <v>3429</v>
      </c>
      <c r="B2460" s="58" t="s">
        <v>638</v>
      </c>
      <c r="C2460" s="58" t="s">
        <v>13</v>
      </c>
      <c r="D2460" s="60">
        <v>27999</v>
      </c>
      <c r="E2460" s="58">
        <v>50</v>
      </c>
      <c r="F2460" s="58" t="s">
        <v>31</v>
      </c>
      <c r="G2460" s="58" t="s">
        <v>18</v>
      </c>
      <c r="H2460" s="58">
        <v>10</v>
      </c>
      <c r="I2460" s="58" t="s">
        <v>1585</v>
      </c>
      <c r="J2460" s="58" t="s">
        <v>1594</v>
      </c>
      <c r="K2460" s="60">
        <v>45159</v>
      </c>
      <c r="L2460" s="58" t="s">
        <v>27</v>
      </c>
      <c r="M2460" s="60">
        <v>45214</v>
      </c>
      <c r="N2460" s="58" t="s">
        <v>1668</v>
      </c>
      <c r="O2460" s="58">
        <v>3400</v>
      </c>
      <c r="P2460" s="58">
        <v>55</v>
      </c>
      <c r="Q2460" s="59" t="s">
        <v>1621</v>
      </c>
      <c r="R2460" s="58">
        <v>2023</v>
      </c>
      <c r="S2460" s="58">
        <v>10</v>
      </c>
    </row>
    <row r="2461" spans="1:19" x14ac:dyDescent="0.25">
      <c r="A2461" s="58">
        <v>3854</v>
      </c>
      <c r="B2461" s="58" t="s">
        <v>260</v>
      </c>
      <c r="C2461" s="58" t="s">
        <v>13</v>
      </c>
      <c r="D2461" s="60">
        <v>28359</v>
      </c>
      <c r="E2461" s="58">
        <v>49</v>
      </c>
      <c r="F2461" s="58" t="s">
        <v>31</v>
      </c>
      <c r="G2461" s="58" t="s">
        <v>21</v>
      </c>
      <c r="H2461" s="58">
        <v>0</v>
      </c>
      <c r="I2461" s="58" t="s">
        <v>1584</v>
      </c>
      <c r="J2461" s="58" t="s">
        <v>1594</v>
      </c>
      <c r="K2461" s="60">
        <v>45171</v>
      </c>
      <c r="L2461" s="58" t="s">
        <v>27</v>
      </c>
      <c r="M2461" s="60">
        <v>45205</v>
      </c>
      <c r="N2461" s="58" t="s">
        <v>1668</v>
      </c>
      <c r="O2461" s="58">
        <v>3300</v>
      </c>
      <c r="P2461" s="58">
        <v>34</v>
      </c>
      <c r="Q2461" s="59" t="s">
        <v>1621</v>
      </c>
      <c r="R2461" s="58">
        <v>2023</v>
      </c>
      <c r="S2461" s="58">
        <v>10</v>
      </c>
    </row>
    <row r="2462" spans="1:19" x14ac:dyDescent="0.25">
      <c r="A2462" s="58">
        <v>2109</v>
      </c>
      <c r="B2462" s="58" t="s">
        <v>800</v>
      </c>
      <c r="C2462" s="58" t="s">
        <v>13</v>
      </c>
      <c r="D2462" s="60">
        <v>35035</v>
      </c>
      <c r="E2462" s="58">
        <v>30</v>
      </c>
      <c r="F2462" s="58" t="s">
        <v>1591</v>
      </c>
      <c r="G2462" s="58" t="s">
        <v>21</v>
      </c>
      <c r="H2462" s="58">
        <v>1</v>
      </c>
      <c r="I2462" s="58" t="s">
        <v>1578</v>
      </c>
      <c r="J2462" s="58" t="s">
        <v>1594</v>
      </c>
      <c r="K2462" s="60">
        <v>45193</v>
      </c>
      <c r="L2462" s="58" t="s">
        <v>27</v>
      </c>
      <c r="M2462" s="60">
        <v>45228</v>
      </c>
      <c r="N2462" s="58" t="s">
        <v>1668</v>
      </c>
      <c r="O2462" s="58">
        <v>3300</v>
      </c>
      <c r="P2462" s="58">
        <v>35</v>
      </c>
      <c r="Q2462" s="59" t="s">
        <v>1621</v>
      </c>
      <c r="R2462" s="58">
        <v>2023</v>
      </c>
      <c r="S2462" s="58">
        <v>10</v>
      </c>
    </row>
    <row r="2463" spans="1:19" x14ac:dyDescent="0.25">
      <c r="A2463" s="58">
        <v>2547</v>
      </c>
      <c r="B2463" s="58" t="s">
        <v>1040</v>
      </c>
      <c r="C2463" s="58" t="s">
        <v>13</v>
      </c>
      <c r="D2463" s="60">
        <v>35982</v>
      </c>
      <c r="E2463" s="58">
        <v>28</v>
      </c>
      <c r="F2463" s="58" t="s">
        <v>1591</v>
      </c>
      <c r="G2463" s="58" t="s">
        <v>19</v>
      </c>
      <c r="H2463" s="58">
        <v>6</v>
      </c>
      <c r="I2463" s="58" t="s">
        <v>1581</v>
      </c>
      <c r="J2463" s="58" t="s">
        <v>1594</v>
      </c>
      <c r="K2463" s="60">
        <v>45175</v>
      </c>
      <c r="L2463" s="58" t="s">
        <v>27</v>
      </c>
      <c r="M2463" s="60">
        <v>45229</v>
      </c>
      <c r="N2463" s="58" t="s">
        <v>1668</v>
      </c>
      <c r="O2463" s="58">
        <v>2600</v>
      </c>
      <c r="P2463" s="58">
        <v>54</v>
      </c>
      <c r="Q2463" s="59" t="s">
        <v>1621</v>
      </c>
      <c r="R2463" s="58">
        <v>2023</v>
      </c>
      <c r="S2463" s="58">
        <v>10</v>
      </c>
    </row>
    <row r="2464" spans="1:19" x14ac:dyDescent="0.25">
      <c r="A2464" s="58">
        <v>2952</v>
      </c>
      <c r="B2464" s="58" t="s">
        <v>841</v>
      </c>
      <c r="C2464" s="58" t="s">
        <v>13</v>
      </c>
      <c r="D2464" s="60">
        <v>36729</v>
      </c>
      <c r="E2464" s="58">
        <v>26</v>
      </c>
      <c r="F2464" s="58" t="s">
        <v>1591</v>
      </c>
      <c r="G2464" s="58" t="s">
        <v>15</v>
      </c>
      <c r="H2464" s="58">
        <v>10</v>
      </c>
      <c r="I2464" s="58" t="s">
        <v>1576</v>
      </c>
      <c r="J2464" s="58" t="s">
        <v>1594</v>
      </c>
      <c r="K2464" s="60">
        <v>45189</v>
      </c>
      <c r="L2464" s="58" t="s">
        <v>27</v>
      </c>
      <c r="M2464" s="60">
        <v>45228</v>
      </c>
      <c r="N2464" s="58" t="s">
        <v>1668</v>
      </c>
      <c r="O2464" s="58">
        <v>2100</v>
      </c>
      <c r="P2464" s="58">
        <v>39</v>
      </c>
      <c r="Q2464" s="59" t="s">
        <v>1621</v>
      </c>
      <c r="R2464" s="58">
        <v>2023</v>
      </c>
      <c r="S2464" s="58">
        <v>10</v>
      </c>
    </row>
    <row r="2465" spans="1:19" x14ac:dyDescent="0.25">
      <c r="A2465" s="58">
        <v>3651</v>
      </c>
      <c r="B2465" s="58" t="s">
        <v>695</v>
      </c>
      <c r="C2465" s="58" t="s">
        <v>13</v>
      </c>
      <c r="D2465" s="60">
        <v>38296</v>
      </c>
      <c r="E2465" s="58">
        <v>21</v>
      </c>
      <c r="F2465" s="58" t="s">
        <v>1591</v>
      </c>
      <c r="G2465" s="58" t="s">
        <v>18</v>
      </c>
      <c r="H2465" s="58">
        <v>16</v>
      </c>
      <c r="I2465" s="58" t="s">
        <v>1576</v>
      </c>
      <c r="J2465" s="58" t="s">
        <v>1594</v>
      </c>
      <c r="K2465" s="60">
        <v>45556</v>
      </c>
      <c r="L2465" s="58" t="s">
        <v>27</v>
      </c>
      <c r="M2465" s="60">
        <v>45586</v>
      </c>
      <c r="N2465" s="58" t="s">
        <v>1668</v>
      </c>
      <c r="O2465" s="58">
        <v>2300</v>
      </c>
      <c r="P2465" s="58">
        <v>30</v>
      </c>
      <c r="Q2465" s="59" t="s">
        <v>1621</v>
      </c>
      <c r="R2465" s="58">
        <v>2024</v>
      </c>
      <c r="S2465" s="58">
        <v>10</v>
      </c>
    </row>
    <row r="2466" spans="1:19" x14ac:dyDescent="0.25">
      <c r="A2466" s="58">
        <v>3855</v>
      </c>
      <c r="B2466" s="58" t="s">
        <v>567</v>
      </c>
      <c r="C2466" s="58" t="s">
        <v>13</v>
      </c>
      <c r="D2466" s="60">
        <v>35344</v>
      </c>
      <c r="E2466" s="58">
        <v>29</v>
      </c>
      <c r="F2466" s="58" t="s">
        <v>1591</v>
      </c>
      <c r="G2466" s="58" t="s">
        <v>15</v>
      </c>
      <c r="H2466" s="58">
        <v>0</v>
      </c>
      <c r="I2466" s="58" t="s">
        <v>1588</v>
      </c>
      <c r="J2466" s="58" t="s">
        <v>1594</v>
      </c>
      <c r="K2466" s="60">
        <v>45543</v>
      </c>
      <c r="L2466" s="58" t="s">
        <v>27</v>
      </c>
      <c r="M2466" s="60">
        <v>45583</v>
      </c>
      <c r="N2466" s="58" t="s">
        <v>1668</v>
      </c>
      <c r="O2466" s="58">
        <v>3600</v>
      </c>
      <c r="P2466" s="58">
        <v>40</v>
      </c>
      <c r="Q2466" s="59" t="s">
        <v>1621</v>
      </c>
      <c r="R2466" s="58">
        <v>2024</v>
      </c>
      <c r="S2466" s="58">
        <v>10</v>
      </c>
    </row>
    <row r="2467" spans="1:19" x14ac:dyDescent="0.25">
      <c r="A2467" s="58">
        <v>3940</v>
      </c>
      <c r="B2467" s="58" t="s">
        <v>877</v>
      </c>
      <c r="C2467" s="58" t="s">
        <v>13</v>
      </c>
      <c r="D2467" s="60">
        <v>34759</v>
      </c>
      <c r="E2467" s="58">
        <v>31</v>
      </c>
      <c r="F2467" s="58" t="s">
        <v>1591</v>
      </c>
      <c r="G2467" s="58" t="s">
        <v>15</v>
      </c>
      <c r="H2467" s="58">
        <v>9</v>
      </c>
      <c r="I2467" s="58" t="s">
        <v>1577</v>
      </c>
      <c r="J2467" s="58" t="s">
        <v>1594</v>
      </c>
      <c r="K2467" s="60">
        <v>45527</v>
      </c>
      <c r="L2467" s="58" t="s">
        <v>27</v>
      </c>
      <c r="M2467" s="60">
        <v>45567</v>
      </c>
      <c r="N2467" s="58" t="s">
        <v>1668</v>
      </c>
      <c r="O2467" s="58">
        <v>3900</v>
      </c>
      <c r="P2467" s="58">
        <v>40</v>
      </c>
      <c r="Q2467" s="59" t="s">
        <v>1621</v>
      </c>
      <c r="R2467" s="58">
        <v>2024</v>
      </c>
      <c r="S2467" s="58">
        <v>10</v>
      </c>
    </row>
    <row r="2468" spans="1:19" x14ac:dyDescent="0.25">
      <c r="A2468" s="58">
        <v>2989</v>
      </c>
      <c r="B2468" s="58" t="s">
        <v>396</v>
      </c>
      <c r="C2468" s="58" t="s">
        <v>13</v>
      </c>
      <c r="D2468" s="60">
        <v>27895</v>
      </c>
      <c r="E2468" s="58">
        <v>50</v>
      </c>
      <c r="F2468" s="58" t="s">
        <v>31</v>
      </c>
      <c r="G2468" s="58" t="s">
        <v>21</v>
      </c>
      <c r="H2468" s="58">
        <v>15</v>
      </c>
      <c r="I2468" s="58" t="s">
        <v>1588</v>
      </c>
      <c r="J2468" s="58" t="s">
        <v>1594</v>
      </c>
      <c r="K2468" s="60">
        <v>45170</v>
      </c>
      <c r="L2468" s="58" t="s">
        <v>29</v>
      </c>
      <c r="M2468" s="60">
        <v>45202</v>
      </c>
      <c r="N2468" s="58" t="s">
        <v>1668</v>
      </c>
      <c r="O2468" s="58">
        <v>2200</v>
      </c>
      <c r="P2468" s="58">
        <v>32</v>
      </c>
      <c r="Q2468" s="59" t="s">
        <v>1621</v>
      </c>
      <c r="R2468" s="58">
        <v>2023</v>
      </c>
      <c r="S2468" s="58">
        <v>10</v>
      </c>
    </row>
    <row r="2469" spans="1:19" x14ac:dyDescent="0.25">
      <c r="A2469" s="58">
        <v>3310</v>
      </c>
      <c r="B2469" s="58" t="s">
        <v>1058</v>
      </c>
      <c r="C2469" s="58" t="s">
        <v>13</v>
      </c>
      <c r="D2469" s="60">
        <v>35248</v>
      </c>
      <c r="E2469" s="58">
        <v>30</v>
      </c>
      <c r="F2469" s="58" t="s">
        <v>1591</v>
      </c>
      <c r="G2469" s="58" t="s">
        <v>15</v>
      </c>
      <c r="H2469" s="58">
        <v>13</v>
      </c>
      <c r="I2469" s="58" t="s">
        <v>1582</v>
      </c>
      <c r="J2469" s="58" t="s">
        <v>1594</v>
      </c>
      <c r="K2469" s="60">
        <v>45519</v>
      </c>
      <c r="L2469" s="58" t="s">
        <v>29</v>
      </c>
      <c r="M2469" s="60">
        <v>45567</v>
      </c>
      <c r="N2469" s="58" t="s">
        <v>1668</v>
      </c>
      <c r="O2469" s="58">
        <v>3500</v>
      </c>
      <c r="P2469" s="58">
        <v>48</v>
      </c>
      <c r="Q2469" s="59" t="s">
        <v>1621</v>
      </c>
      <c r="R2469" s="58">
        <v>2024</v>
      </c>
      <c r="S2469" s="58">
        <v>10</v>
      </c>
    </row>
    <row r="2470" spans="1:19" x14ac:dyDescent="0.25">
      <c r="A2470" s="58">
        <v>3463</v>
      </c>
      <c r="B2470" s="58" t="s">
        <v>956</v>
      </c>
      <c r="C2470" s="58" t="s">
        <v>13</v>
      </c>
      <c r="D2470" s="60">
        <v>36480</v>
      </c>
      <c r="E2470" s="58">
        <v>26</v>
      </c>
      <c r="F2470" s="58" t="s">
        <v>1591</v>
      </c>
      <c r="G2470" s="58" t="s">
        <v>18</v>
      </c>
      <c r="H2470" s="58">
        <v>15</v>
      </c>
      <c r="I2470" s="58" t="s">
        <v>1578</v>
      </c>
      <c r="J2470" s="58" t="s">
        <v>1594</v>
      </c>
      <c r="K2470" s="60">
        <v>45528</v>
      </c>
      <c r="L2470" s="58" t="s">
        <v>29</v>
      </c>
      <c r="M2470" s="60">
        <v>45586</v>
      </c>
      <c r="N2470" s="58" t="s">
        <v>1668</v>
      </c>
      <c r="O2470" s="58">
        <v>2800</v>
      </c>
      <c r="P2470" s="58">
        <v>58</v>
      </c>
      <c r="Q2470" s="59" t="s">
        <v>1621</v>
      </c>
      <c r="R2470" s="58">
        <v>2024</v>
      </c>
      <c r="S2470" s="58">
        <v>10</v>
      </c>
    </row>
    <row r="2471" spans="1:19" x14ac:dyDescent="0.25">
      <c r="A2471" s="58">
        <v>1830</v>
      </c>
      <c r="B2471" s="58" t="s">
        <v>903</v>
      </c>
      <c r="C2471" s="58" t="s">
        <v>28</v>
      </c>
      <c r="D2471" s="60">
        <v>28537</v>
      </c>
      <c r="E2471" s="58">
        <v>48</v>
      </c>
      <c r="F2471" s="58" t="s">
        <v>31</v>
      </c>
      <c r="G2471" s="58" t="s">
        <v>18</v>
      </c>
      <c r="H2471" s="58">
        <v>4</v>
      </c>
      <c r="I2471" s="58" t="s">
        <v>1577</v>
      </c>
      <c r="J2471" s="58" t="s">
        <v>1594</v>
      </c>
      <c r="K2471" s="60">
        <v>45536</v>
      </c>
      <c r="L2471" s="58" t="s">
        <v>29</v>
      </c>
      <c r="M2471" s="60">
        <v>45585</v>
      </c>
      <c r="N2471" s="58" t="s">
        <v>1668</v>
      </c>
      <c r="O2471" s="58">
        <v>3200</v>
      </c>
      <c r="P2471" s="58">
        <v>49</v>
      </c>
      <c r="Q2471" s="59" t="s">
        <v>1621</v>
      </c>
      <c r="R2471" s="58">
        <v>2024</v>
      </c>
      <c r="S2471" s="58">
        <v>10</v>
      </c>
    </row>
    <row r="2472" spans="1:19" x14ac:dyDescent="0.25">
      <c r="A2472" s="58">
        <v>1841</v>
      </c>
      <c r="B2472" s="58" t="s">
        <v>904</v>
      </c>
      <c r="C2472" s="58" t="s">
        <v>28</v>
      </c>
      <c r="D2472" s="60">
        <v>33087</v>
      </c>
      <c r="E2472" s="58">
        <v>36</v>
      </c>
      <c r="F2472" s="58" t="s">
        <v>14</v>
      </c>
      <c r="G2472" s="58" t="s">
        <v>15</v>
      </c>
      <c r="H2472" s="58">
        <v>5</v>
      </c>
      <c r="I2472" s="58" t="s">
        <v>1581</v>
      </c>
      <c r="J2472" s="58" t="s">
        <v>1594</v>
      </c>
      <c r="K2472" s="60">
        <v>45177</v>
      </c>
      <c r="L2472" s="58" t="s">
        <v>29</v>
      </c>
      <c r="M2472" s="60">
        <v>45223</v>
      </c>
      <c r="N2472" s="58" t="s">
        <v>1668</v>
      </c>
      <c r="O2472" s="58">
        <v>3500</v>
      </c>
      <c r="P2472" s="58">
        <v>46</v>
      </c>
      <c r="Q2472" s="59" t="s">
        <v>1621</v>
      </c>
      <c r="R2472" s="58">
        <v>2023</v>
      </c>
      <c r="S2472" s="58">
        <v>10</v>
      </c>
    </row>
    <row r="2473" spans="1:19" x14ac:dyDescent="0.25">
      <c r="A2473" s="58">
        <v>1844</v>
      </c>
      <c r="B2473" s="58" t="s">
        <v>905</v>
      </c>
      <c r="C2473" s="58" t="s">
        <v>28</v>
      </c>
      <c r="D2473" s="60">
        <v>28985</v>
      </c>
      <c r="E2473" s="58">
        <v>47</v>
      </c>
      <c r="F2473" s="58" t="s">
        <v>31</v>
      </c>
      <c r="G2473" s="58" t="s">
        <v>19</v>
      </c>
      <c r="H2473" s="58">
        <v>3</v>
      </c>
      <c r="I2473" s="58" t="s">
        <v>1581</v>
      </c>
      <c r="J2473" s="58" t="s">
        <v>1594</v>
      </c>
      <c r="K2473" s="60">
        <v>45186</v>
      </c>
      <c r="L2473" s="58" t="s">
        <v>29</v>
      </c>
      <c r="M2473" s="60">
        <v>45219</v>
      </c>
      <c r="N2473" s="58" t="s">
        <v>1668</v>
      </c>
      <c r="O2473" s="58">
        <v>3800</v>
      </c>
      <c r="P2473" s="58">
        <v>33</v>
      </c>
      <c r="Q2473" s="59" t="s">
        <v>1621</v>
      </c>
      <c r="R2473" s="58">
        <v>2023</v>
      </c>
      <c r="S2473" s="58">
        <v>10</v>
      </c>
    </row>
    <row r="2474" spans="1:19" x14ac:dyDescent="0.25">
      <c r="A2474" s="58">
        <v>2481</v>
      </c>
      <c r="B2474" s="58" t="s">
        <v>926</v>
      </c>
      <c r="C2474" s="58" t="s">
        <v>28</v>
      </c>
      <c r="D2474" s="60">
        <v>28393</v>
      </c>
      <c r="E2474" s="58">
        <v>48</v>
      </c>
      <c r="F2474" s="58" t="s">
        <v>31</v>
      </c>
      <c r="G2474" s="58" t="s">
        <v>15</v>
      </c>
      <c r="H2474" s="58">
        <v>17</v>
      </c>
      <c r="I2474" s="58" t="s">
        <v>1587</v>
      </c>
      <c r="J2474" s="58" t="s">
        <v>1594</v>
      </c>
      <c r="K2474" s="60">
        <v>45184</v>
      </c>
      <c r="L2474" s="58" t="s">
        <v>29</v>
      </c>
      <c r="M2474" s="60">
        <v>45218</v>
      </c>
      <c r="N2474" s="58" t="s">
        <v>1668</v>
      </c>
      <c r="O2474" s="58">
        <v>3100</v>
      </c>
      <c r="P2474" s="58">
        <v>34</v>
      </c>
      <c r="Q2474" s="59" t="s">
        <v>1621</v>
      </c>
      <c r="R2474" s="58">
        <v>2023</v>
      </c>
      <c r="S2474" s="58">
        <v>10</v>
      </c>
    </row>
    <row r="2475" spans="1:19" x14ac:dyDescent="0.25">
      <c r="A2475" s="58">
        <v>2541</v>
      </c>
      <c r="B2475" s="58" t="s">
        <v>88</v>
      </c>
      <c r="C2475" s="58" t="s">
        <v>28</v>
      </c>
      <c r="D2475" s="60">
        <v>30226</v>
      </c>
      <c r="E2475" s="58">
        <v>43</v>
      </c>
      <c r="F2475" s="58" t="s">
        <v>31</v>
      </c>
      <c r="G2475" s="58" t="s">
        <v>19</v>
      </c>
      <c r="H2475" s="58">
        <v>1</v>
      </c>
      <c r="I2475" s="58" t="s">
        <v>1590</v>
      </c>
      <c r="J2475" s="58" t="s">
        <v>1594</v>
      </c>
      <c r="K2475" s="60">
        <v>45527</v>
      </c>
      <c r="L2475" s="58" t="s">
        <v>29</v>
      </c>
      <c r="M2475" s="60">
        <v>45577</v>
      </c>
      <c r="N2475" s="58" t="s">
        <v>1668</v>
      </c>
      <c r="O2475" s="58">
        <v>3100</v>
      </c>
      <c r="P2475" s="58">
        <v>50</v>
      </c>
      <c r="Q2475" s="59" t="s">
        <v>1621</v>
      </c>
      <c r="R2475" s="58">
        <v>2024</v>
      </c>
      <c r="S2475" s="58">
        <v>10</v>
      </c>
    </row>
    <row r="2476" spans="1:19" x14ac:dyDescent="0.25">
      <c r="A2476" s="58">
        <v>2658</v>
      </c>
      <c r="B2476" s="58" t="s">
        <v>931</v>
      </c>
      <c r="C2476" s="58" t="s">
        <v>28</v>
      </c>
      <c r="D2476" s="60">
        <v>31710</v>
      </c>
      <c r="E2476" s="58">
        <v>39</v>
      </c>
      <c r="F2476" s="58" t="s">
        <v>14</v>
      </c>
      <c r="G2476" s="58" t="s">
        <v>19</v>
      </c>
      <c r="H2476" s="58">
        <v>12</v>
      </c>
      <c r="I2476" s="58" t="s">
        <v>1576</v>
      </c>
      <c r="J2476" s="58" t="s">
        <v>1594</v>
      </c>
      <c r="K2476" s="60">
        <v>45530</v>
      </c>
      <c r="L2476" s="58" t="s">
        <v>29</v>
      </c>
      <c r="M2476" s="60">
        <v>45576</v>
      </c>
      <c r="N2476" s="58" t="s">
        <v>1668</v>
      </c>
      <c r="O2476" s="58">
        <v>3800</v>
      </c>
      <c r="P2476" s="58">
        <v>46</v>
      </c>
      <c r="Q2476" s="59" t="s">
        <v>1621</v>
      </c>
      <c r="R2476" s="58">
        <v>2024</v>
      </c>
      <c r="S2476" s="58">
        <v>10</v>
      </c>
    </row>
    <row r="2477" spans="1:19" x14ac:dyDescent="0.25">
      <c r="A2477" s="58">
        <v>2892</v>
      </c>
      <c r="B2477" s="58" t="s">
        <v>938</v>
      </c>
      <c r="C2477" s="58" t="s">
        <v>28</v>
      </c>
      <c r="D2477" s="60">
        <v>31804</v>
      </c>
      <c r="E2477" s="58">
        <v>39</v>
      </c>
      <c r="F2477" s="58" t="s">
        <v>14</v>
      </c>
      <c r="G2477" s="58" t="s">
        <v>21</v>
      </c>
      <c r="H2477" s="58">
        <v>6</v>
      </c>
      <c r="I2477" s="58" t="s">
        <v>1584</v>
      </c>
      <c r="J2477" s="58" t="s">
        <v>1594</v>
      </c>
      <c r="K2477" s="60">
        <v>45187</v>
      </c>
      <c r="L2477" s="58" t="s">
        <v>29</v>
      </c>
      <c r="M2477" s="60">
        <v>45221</v>
      </c>
      <c r="N2477" s="58" t="s">
        <v>1668</v>
      </c>
      <c r="O2477" s="58">
        <v>2400</v>
      </c>
      <c r="P2477" s="58">
        <v>34</v>
      </c>
      <c r="Q2477" s="59" t="s">
        <v>1621</v>
      </c>
      <c r="R2477" s="58">
        <v>2023</v>
      </c>
      <c r="S2477" s="58">
        <v>10</v>
      </c>
    </row>
    <row r="2478" spans="1:19" x14ac:dyDescent="0.25">
      <c r="A2478" s="58">
        <v>3857</v>
      </c>
      <c r="B2478" s="58" t="s">
        <v>389</v>
      </c>
      <c r="C2478" s="58" t="s">
        <v>28</v>
      </c>
      <c r="D2478" s="60">
        <v>27491</v>
      </c>
      <c r="E2478" s="58">
        <v>51</v>
      </c>
      <c r="F2478" s="58" t="s">
        <v>31</v>
      </c>
      <c r="G2478" s="58" t="s">
        <v>15</v>
      </c>
      <c r="H2478" s="58">
        <v>14</v>
      </c>
      <c r="I2478" s="58" t="s">
        <v>1582</v>
      </c>
      <c r="J2478" s="58" t="s">
        <v>1594</v>
      </c>
      <c r="K2478" s="60">
        <v>45169</v>
      </c>
      <c r="L2478" s="58" t="s">
        <v>29</v>
      </c>
      <c r="M2478" s="60">
        <v>45209</v>
      </c>
      <c r="N2478" s="58" t="s">
        <v>1668</v>
      </c>
      <c r="O2478" s="58">
        <v>3700</v>
      </c>
      <c r="P2478" s="58">
        <v>40</v>
      </c>
      <c r="Q2478" s="59" t="s">
        <v>1621</v>
      </c>
      <c r="R2478" s="58">
        <v>2023</v>
      </c>
      <c r="S2478" s="58">
        <v>10</v>
      </c>
    </row>
    <row r="2479" spans="1:19" x14ac:dyDescent="0.25">
      <c r="A2479" s="58">
        <v>1003</v>
      </c>
      <c r="B2479" s="58" t="s">
        <v>966</v>
      </c>
      <c r="C2479" s="58" t="s">
        <v>28</v>
      </c>
      <c r="D2479" s="60">
        <v>37403</v>
      </c>
      <c r="E2479" s="58">
        <v>24</v>
      </c>
      <c r="F2479" s="58" t="s">
        <v>1591</v>
      </c>
      <c r="G2479" s="58" t="s">
        <v>18</v>
      </c>
      <c r="H2479" s="58">
        <v>20</v>
      </c>
      <c r="I2479" s="58" t="s">
        <v>1581</v>
      </c>
      <c r="J2479" s="58" t="s">
        <v>20</v>
      </c>
      <c r="K2479" s="60">
        <v>45182</v>
      </c>
      <c r="L2479" s="58" t="s">
        <v>27</v>
      </c>
      <c r="M2479" s="60">
        <v>45214</v>
      </c>
      <c r="N2479" s="58" t="s">
        <v>1668</v>
      </c>
      <c r="O2479" s="58">
        <v>3400</v>
      </c>
      <c r="P2479" s="58">
        <v>32</v>
      </c>
      <c r="Q2479" s="59" t="s">
        <v>1621</v>
      </c>
      <c r="R2479" s="58">
        <v>2023</v>
      </c>
      <c r="S2479" s="58">
        <v>10</v>
      </c>
    </row>
    <row r="2480" spans="1:19" x14ac:dyDescent="0.25">
      <c r="A2480" s="58">
        <v>1411</v>
      </c>
      <c r="B2480" s="58" t="s">
        <v>74</v>
      </c>
      <c r="C2480" s="58" t="s">
        <v>13</v>
      </c>
      <c r="D2480" s="60">
        <v>37628</v>
      </c>
      <c r="E2480" s="58">
        <v>23</v>
      </c>
      <c r="F2480" s="58" t="s">
        <v>1591</v>
      </c>
      <c r="G2480" s="58" t="s">
        <v>15</v>
      </c>
      <c r="H2480" s="58">
        <v>11</v>
      </c>
      <c r="I2480" s="58" t="s">
        <v>1590</v>
      </c>
      <c r="J2480" s="58" t="s">
        <v>20</v>
      </c>
      <c r="K2480" s="60">
        <v>45177</v>
      </c>
      <c r="L2480" s="58" t="s">
        <v>27</v>
      </c>
      <c r="M2480" s="60">
        <v>45224</v>
      </c>
      <c r="N2480" s="58" t="s">
        <v>1668</v>
      </c>
      <c r="O2480" s="58">
        <v>3300</v>
      </c>
      <c r="P2480" s="58">
        <v>47</v>
      </c>
      <c r="Q2480" s="59" t="s">
        <v>1621</v>
      </c>
      <c r="R2480" s="58">
        <v>2023</v>
      </c>
      <c r="S2480" s="58">
        <v>10</v>
      </c>
    </row>
    <row r="2481" spans="1:19" x14ac:dyDescent="0.25">
      <c r="A2481" s="58">
        <v>1716</v>
      </c>
      <c r="B2481" s="58" t="s">
        <v>1357</v>
      </c>
      <c r="C2481" s="58" t="s">
        <v>28</v>
      </c>
      <c r="D2481" s="60">
        <v>27753</v>
      </c>
      <c r="E2481" s="58">
        <v>50</v>
      </c>
      <c r="F2481" s="58" t="s">
        <v>31</v>
      </c>
      <c r="G2481" s="58" t="s">
        <v>18</v>
      </c>
      <c r="H2481" s="58">
        <v>3</v>
      </c>
      <c r="I2481" s="58" t="s">
        <v>1586</v>
      </c>
      <c r="J2481" s="58" t="s">
        <v>20</v>
      </c>
      <c r="K2481" s="60">
        <v>45176</v>
      </c>
      <c r="L2481" s="58" t="s">
        <v>27</v>
      </c>
      <c r="M2481" s="60">
        <v>45214</v>
      </c>
      <c r="N2481" s="58" t="s">
        <v>1668</v>
      </c>
      <c r="O2481" s="58">
        <v>2900</v>
      </c>
      <c r="P2481" s="58">
        <v>38</v>
      </c>
      <c r="Q2481" s="59" t="s">
        <v>1621</v>
      </c>
      <c r="R2481" s="58">
        <v>2023</v>
      </c>
      <c r="S2481" s="58">
        <v>10</v>
      </c>
    </row>
    <row r="2482" spans="1:19" x14ac:dyDescent="0.25">
      <c r="A2482" s="58">
        <v>1726</v>
      </c>
      <c r="B2482" s="58" t="s">
        <v>1181</v>
      </c>
      <c r="C2482" s="58" t="s">
        <v>13</v>
      </c>
      <c r="D2482" s="60">
        <v>34012</v>
      </c>
      <c r="E2482" s="58">
        <v>33</v>
      </c>
      <c r="F2482" s="58" t="s">
        <v>14</v>
      </c>
      <c r="G2482" s="58" t="s">
        <v>15</v>
      </c>
      <c r="H2482" s="58">
        <v>8</v>
      </c>
      <c r="I2482" s="58" t="s">
        <v>1587</v>
      </c>
      <c r="J2482" s="58" t="s">
        <v>20</v>
      </c>
      <c r="K2482" s="60">
        <v>45533</v>
      </c>
      <c r="L2482" s="58" t="s">
        <v>27</v>
      </c>
      <c r="M2482" s="60">
        <v>45569</v>
      </c>
      <c r="N2482" s="58" t="s">
        <v>1668</v>
      </c>
      <c r="O2482" s="58">
        <v>3500</v>
      </c>
      <c r="P2482" s="58">
        <v>36</v>
      </c>
      <c r="Q2482" s="59" t="s">
        <v>1621</v>
      </c>
      <c r="R2482" s="58">
        <v>2024</v>
      </c>
      <c r="S2482" s="58">
        <v>10</v>
      </c>
    </row>
    <row r="2483" spans="1:19" x14ac:dyDescent="0.25">
      <c r="A2483" s="58">
        <v>2010</v>
      </c>
      <c r="B2483" s="58" t="s">
        <v>1362</v>
      </c>
      <c r="C2483" s="58" t="s">
        <v>28</v>
      </c>
      <c r="D2483" s="60">
        <v>30182</v>
      </c>
      <c r="E2483" s="58">
        <v>44</v>
      </c>
      <c r="F2483" s="58" t="s">
        <v>31</v>
      </c>
      <c r="G2483" s="58" t="s">
        <v>21</v>
      </c>
      <c r="H2483" s="58">
        <v>18</v>
      </c>
      <c r="I2483" s="58" t="s">
        <v>1584</v>
      </c>
      <c r="J2483" s="58" t="s">
        <v>20</v>
      </c>
      <c r="K2483" s="60">
        <v>45152</v>
      </c>
      <c r="L2483" s="58" t="s">
        <v>27</v>
      </c>
      <c r="M2483" s="60">
        <v>45204</v>
      </c>
      <c r="N2483" s="58" t="s">
        <v>1668</v>
      </c>
      <c r="O2483" s="58">
        <v>3300</v>
      </c>
      <c r="P2483" s="58">
        <v>52</v>
      </c>
      <c r="Q2483" s="59" t="s">
        <v>1621</v>
      </c>
      <c r="R2483" s="58">
        <v>2023</v>
      </c>
      <c r="S2483" s="58">
        <v>10</v>
      </c>
    </row>
    <row r="2484" spans="1:19" x14ac:dyDescent="0.25">
      <c r="A2484" s="58">
        <v>2334</v>
      </c>
      <c r="B2484" s="58" t="s">
        <v>584</v>
      </c>
      <c r="C2484" s="58" t="s">
        <v>28</v>
      </c>
      <c r="D2484" s="60">
        <v>37507</v>
      </c>
      <c r="E2484" s="58">
        <v>23</v>
      </c>
      <c r="F2484" s="58" t="s">
        <v>1591</v>
      </c>
      <c r="G2484" s="58" t="s">
        <v>18</v>
      </c>
      <c r="H2484" s="58">
        <v>18</v>
      </c>
      <c r="I2484" s="58" t="s">
        <v>1588</v>
      </c>
      <c r="J2484" s="58" t="s">
        <v>20</v>
      </c>
      <c r="K2484" s="60">
        <v>45521</v>
      </c>
      <c r="L2484" s="58" t="s">
        <v>27</v>
      </c>
      <c r="M2484" s="60">
        <v>45581</v>
      </c>
      <c r="N2484" s="58" t="s">
        <v>1668</v>
      </c>
      <c r="O2484" s="58">
        <v>2400</v>
      </c>
      <c r="P2484" s="58">
        <v>60</v>
      </c>
      <c r="Q2484" s="59" t="s">
        <v>1621</v>
      </c>
      <c r="R2484" s="58">
        <v>2024</v>
      </c>
      <c r="S2484" s="58">
        <v>10</v>
      </c>
    </row>
    <row r="2485" spans="1:19" x14ac:dyDescent="0.25">
      <c r="A2485" s="58">
        <v>2370</v>
      </c>
      <c r="B2485" s="58" t="s">
        <v>1079</v>
      </c>
      <c r="C2485" s="58" t="s">
        <v>13</v>
      </c>
      <c r="D2485" s="60">
        <v>34323</v>
      </c>
      <c r="E2485" s="58">
        <v>32</v>
      </c>
      <c r="F2485" s="58" t="s">
        <v>14</v>
      </c>
      <c r="G2485" s="58" t="s">
        <v>15</v>
      </c>
      <c r="H2485" s="58">
        <v>9</v>
      </c>
      <c r="I2485" s="58" t="s">
        <v>1581</v>
      </c>
      <c r="J2485" s="58" t="s">
        <v>20</v>
      </c>
      <c r="K2485" s="60">
        <v>45538</v>
      </c>
      <c r="L2485" s="58" t="s">
        <v>27</v>
      </c>
      <c r="M2485" s="60">
        <v>45573</v>
      </c>
      <c r="N2485" s="58" t="s">
        <v>1668</v>
      </c>
      <c r="O2485" s="58">
        <v>2800</v>
      </c>
      <c r="P2485" s="58">
        <v>35</v>
      </c>
      <c r="Q2485" s="59" t="s">
        <v>1621</v>
      </c>
      <c r="R2485" s="58">
        <v>2024</v>
      </c>
      <c r="S2485" s="58">
        <v>10</v>
      </c>
    </row>
    <row r="2486" spans="1:19" x14ac:dyDescent="0.25">
      <c r="A2486" s="58">
        <v>2597</v>
      </c>
      <c r="B2486" s="58" t="s">
        <v>1173</v>
      </c>
      <c r="C2486" s="58" t="s">
        <v>28</v>
      </c>
      <c r="D2486" s="60">
        <v>29906</v>
      </c>
      <c r="E2486" s="58">
        <v>44</v>
      </c>
      <c r="F2486" s="58" t="s">
        <v>31</v>
      </c>
      <c r="G2486" s="58" t="s">
        <v>15</v>
      </c>
      <c r="H2486" s="58">
        <v>13</v>
      </c>
      <c r="I2486" s="58" t="s">
        <v>1585</v>
      </c>
      <c r="J2486" s="58" t="s">
        <v>20</v>
      </c>
      <c r="K2486" s="60">
        <v>45185</v>
      </c>
      <c r="L2486" s="58" t="s">
        <v>27</v>
      </c>
      <c r="M2486" s="60">
        <v>45218</v>
      </c>
      <c r="N2486" s="58" t="s">
        <v>1668</v>
      </c>
      <c r="O2486" s="58">
        <v>2200</v>
      </c>
      <c r="P2486" s="58">
        <v>33</v>
      </c>
      <c r="Q2486" s="59" t="s">
        <v>1621</v>
      </c>
      <c r="R2486" s="58">
        <v>2023</v>
      </c>
      <c r="S2486" s="58">
        <v>10</v>
      </c>
    </row>
    <row r="2487" spans="1:19" x14ac:dyDescent="0.25">
      <c r="A2487" s="58">
        <v>2651</v>
      </c>
      <c r="B2487" s="58" t="s">
        <v>256</v>
      </c>
      <c r="C2487" s="58" t="s">
        <v>28</v>
      </c>
      <c r="D2487" s="60">
        <v>29686</v>
      </c>
      <c r="E2487" s="58">
        <v>45</v>
      </c>
      <c r="F2487" s="58" t="s">
        <v>31</v>
      </c>
      <c r="G2487" s="58" t="s">
        <v>19</v>
      </c>
      <c r="H2487" s="58">
        <v>6</v>
      </c>
      <c r="I2487" s="58" t="s">
        <v>1584</v>
      </c>
      <c r="J2487" s="58" t="s">
        <v>20</v>
      </c>
      <c r="K2487" s="60">
        <v>45174</v>
      </c>
      <c r="L2487" s="58" t="s">
        <v>27</v>
      </c>
      <c r="M2487" s="60">
        <v>45228</v>
      </c>
      <c r="N2487" s="58" t="s">
        <v>1668</v>
      </c>
      <c r="O2487" s="58">
        <v>2600</v>
      </c>
      <c r="P2487" s="58">
        <v>54</v>
      </c>
      <c r="Q2487" s="59" t="s">
        <v>1621</v>
      </c>
      <c r="R2487" s="58">
        <v>2023</v>
      </c>
      <c r="S2487" s="58">
        <v>10</v>
      </c>
    </row>
    <row r="2488" spans="1:19" x14ac:dyDescent="0.25">
      <c r="A2488" s="58">
        <v>1053</v>
      </c>
      <c r="B2488" s="58" t="s">
        <v>1073</v>
      </c>
      <c r="C2488" s="58" t="s">
        <v>13</v>
      </c>
      <c r="D2488" s="60">
        <v>29314</v>
      </c>
      <c r="E2488" s="58">
        <v>46</v>
      </c>
      <c r="F2488" s="58" t="s">
        <v>31</v>
      </c>
      <c r="G2488" s="58" t="s">
        <v>18</v>
      </c>
      <c r="H2488" s="58">
        <v>4</v>
      </c>
      <c r="I2488" s="58" t="s">
        <v>1586</v>
      </c>
      <c r="J2488" s="58" t="s">
        <v>20</v>
      </c>
      <c r="K2488" s="60">
        <v>45180</v>
      </c>
      <c r="L2488" s="58" t="s">
        <v>24</v>
      </c>
      <c r="M2488" s="60">
        <v>45229</v>
      </c>
      <c r="N2488" s="58" t="s">
        <v>1668</v>
      </c>
      <c r="O2488" s="58">
        <v>3200</v>
      </c>
      <c r="P2488" s="58">
        <v>49</v>
      </c>
      <c r="Q2488" s="59" t="s">
        <v>1621</v>
      </c>
      <c r="R2488" s="58">
        <v>2023</v>
      </c>
      <c r="S2488" s="58">
        <v>10</v>
      </c>
    </row>
    <row r="2489" spans="1:19" x14ac:dyDescent="0.25">
      <c r="A2489" s="58">
        <v>1070</v>
      </c>
      <c r="B2489" s="58" t="s">
        <v>1556</v>
      </c>
      <c r="C2489" s="58" t="s">
        <v>28</v>
      </c>
      <c r="D2489" s="60">
        <v>32692</v>
      </c>
      <c r="E2489" s="58">
        <v>37</v>
      </c>
      <c r="F2489" s="58" t="s">
        <v>14</v>
      </c>
      <c r="G2489" s="58" t="s">
        <v>15</v>
      </c>
      <c r="H2489" s="58">
        <v>6</v>
      </c>
      <c r="I2489" s="58" t="s">
        <v>1581</v>
      </c>
      <c r="J2489" s="58" t="s">
        <v>20</v>
      </c>
      <c r="K2489" s="60">
        <v>45556</v>
      </c>
      <c r="L2489" s="58" t="s">
        <v>24</v>
      </c>
      <c r="M2489" s="60">
        <v>45590</v>
      </c>
      <c r="N2489" s="58" t="s">
        <v>1668</v>
      </c>
      <c r="O2489" s="58">
        <v>2500</v>
      </c>
      <c r="P2489" s="58">
        <v>34</v>
      </c>
      <c r="Q2489" s="59" t="s">
        <v>1621</v>
      </c>
      <c r="R2489" s="58">
        <v>2024</v>
      </c>
      <c r="S2489" s="58">
        <v>10</v>
      </c>
    </row>
    <row r="2490" spans="1:19" x14ac:dyDescent="0.25">
      <c r="A2490" s="58">
        <v>1203</v>
      </c>
      <c r="B2490" s="58" t="s">
        <v>1024</v>
      </c>
      <c r="C2490" s="58" t="s">
        <v>28</v>
      </c>
      <c r="D2490" s="60">
        <v>30946</v>
      </c>
      <c r="E2490" s="58">
        <v>41</v>
      </c>
      <c r="F2490" s="58" t="s">
        <v>31</v>
      </c>
      <c r="G2490" s="58" t="s">
        <v>15</v>
      </c>
      <c r="H2490" s="58">
        <v>13</v>
      </c>
      <c r="I2490" s="58" t="s">
        <v>1583</v>
      </c>
      <c r="J2490" s="58" t="s">
        <v>20</v>
      </c>
      <c r="K2490" s="60">
        <v>45159</v>
      </c>
      <c r="L2490" s="58" t="s">
        <v>24</v>
      </c>
      <c r="M2490" s="60">
        <v>45203</v>
      </c>
      <c r="N2490" s="58" t="s">
        <v>1668</v>
      </c>
      <c r="O2490" s="58">
        <v>3200</v>
      </c>
      <c r="P2490" s="58">
        <v>44</v>
      </c>
      <c r="Q2490" s="59" t="s">
        <v>1621</v>
      </c>
      <c r="R2490" s="58">
        <v>2023</v>
      </c>
      <c r="S2490" s="58">
        <v>10</v>
      </c>
    </row>
    <row r="2491" spans="1:19" x14ac:dyDescent="0.25">
      <c r="A2491" s="58">
        <v>1017</v>
      </c>
      <c r="B2491" s="58" t="s">
        <v>1195</v>
      </c>
      <c r="C2491" s="58" t="s">
        <v>13</v>
      </c>
      <c r="D2491" s="60">
        <v>33715</v>
      </c>
      <c r="E2491" s="58">
        <v>34</v>
      </c>
      <c r="F2491" s="58" t="s">
        <v>14</v>
      </c>
      <c r="G2491" s="58" t="s">
        <v>21</v>
      </c>
      <c r="H2491" s="58">
        <v>20</v>
      </c>
      <c r="I2491" s="58" t="s">
        <v>1575</v>
      </c>
      <c r="J2491" s="58" t="s">
        <v>20</v>
      </c>
      <c r="K2491" s="60">
        <v>45523</v>
      </c>
      <c r="L2491" s="58" t="s">
        <v>26</v>
      </c>
      <c r="M2491" s="60">
        <v>45568</v>
      </c>
      <c r="N2491" s="58" t="s">
        <v>1668</v>
      </c>
      <c r="O2491" s="58">
        <v>2600</v>
      </c>
      <c r="P2491" s="58">
        <v>45</v>
      </c>
      <c r="Q2491" s="59" t="s">
        <v>1621</v>
      </c>
      <c r="R2491" s="58">
        <v>2024</v>
      </c>
      <c r="S2491" s="58">
        <v>10</v>
      </c>
    </row>
    <row r="2492" spans="1:19" x14ac:dyDescent="0.25">
      <c r="A2492" s="58">
        <v>1232</v>
      </c>
      <c r="B2492" s="58" t="s">
        <v>1519</v>
      </c>
      <c r="C2492" s="58" t="s">
        <v>13</v>
      </c>
      <c r="D2492" s="60">
        <v>35634</v>
      </c>
      <c r="E2492" s="58">
        <v>29</v>
      </c>
      <c r="F2492" s="58" t="s">
        <v>1591</v>
      </c>
      <c r="G2492" s="58" t="s">
        <v>15</v>
      </c>
      <c r="H2492" s="58">
        <v>17</v>
      </c>
      <c r="I2492" s="58" t="s">
        <v>1580</v>
      </c>
      <c r="J2492" s="58" t="s">
        <v>20</v>
      </c>
      <c r="K2492" s="60">
        <v>45511</v>
      </c>
      <c r="L2492" s="58" t="s">
        <v>26</v>
      </c>
      <c r="M2492" s="60">
        <v>45566</v>
      </c>
      <c r="N2492" s="58" t="s">
        <v>1668</v>
      </c>
      <c r="O2492" s="58">
        <v>3500</v>
      </c>
      <c r="P2492" s="58">
        <v>55</v>
      </c>
      <c r="Q2492" s="59" t="s">
        <v>1621</v>
      </c>
      <c r="R2492" s="58">
        <v>2024</v>
      </c>
      <c r="S2492" s="58">
        <v>10</v>
      </c>
    </row>
    <row r="2493" spans="1:19" x14ac:dyDescent="0.25">
      <c r="A2493" s="58">
        <v>2501</v>
      </c>
      <c r="B2493" s="58" t="s">
        <v>274</v>
      </c>
      <c r="C2493" s="58" t="s">
        <v>23</v>
      </c>
      <c r="D2493" s="60">
        <v>29768</v>
      </c>
      <c r="E2493" s="58">
        <v>45</v>
      </c>
      <c r="F2493" s="58" t="s">
        <v>31</v>
      </c>
      <c r="G2493" s="58" t="s">
        <v>21</v>
      </c>
      <c r="H2493" s="58">
        <v>6</v>
      </c>
      <c r="I2493" s="58" t="s">
        <v>1584</v>
      </c>
      <c r="J2493" s="58" t="s">
        <v>20</v>
      </c>
      <c r="K2493" s="60">
        <v>45518</v>
      </c>
      <c r="L2493" s="58" t="s">
        <v>26</v>
      </c>
      <c r="M2493" s="60">
        <v>45577</v>
      </c>
      <c r="N2493" s="58" t="s">
        <v>1668</v>
      </c>
      <c r="O2493" s="58">
        <v>3400</v>
      </c>
      <c r="P2493" s="58">
        <v>59</v>
      </c>
      <c r="Q2493" s="59" t="s">
        <v>1621</v>
      </c>
      <c r="R2493" s="58">
        <v>2024</v>
      </c>
      <c r="S2493" s="58">
        <v>10</v>
      </c>
    </row>
    <row r="2494" spans="1:19" x14ac:dyDescent="0.25">
      <c r="A2494" s="58">
        <v>2850</v>
      </c>
      <c r="B2494" s="58" t="s">
        <v>157</v>
      </c>
      <c r="C2494" s="58" t="s">
        <v>13</v>
      </c>
      <c r="D2494" s="60">
        <v>35713</v>
      </c>
      <c r="E2494" s="58">
        <v>28</v>
      </c>
      <c r="F2494" s="58" t="s">
        <v>1591</v>
      </c>
      <c r="G2494" s="58" t="s">
        <v>18</v>
      </c>
      <c r="H2494" s="58">
        <v>18</v>
      </c>
      <c r="I2494" s="58" t="s">
        <v>1575</v>
      </c>
      <c r="J2494" s="58" t="s">
        <v>20</v>
      </c>
      <c r="K2494" s="60">
        <v>45183</v>
      </c>
      <c r="L2494" s="58" t="s">
        <v>26</v>
      </c>
      <c r="M2494" s="60">
        <v>45214</v>
      </c>
      <c r="N2494" s="58" t="s">
        <v>1668</v>
      </c>
      <c r="O2494" s="58">
        <v>2700</v>
      </c>
      <c r="P2494" s="58">
        <v>31</v>
      </c>
      <c r="Q2494" s="59" t="s">
        <v>1621</v>
      </c>
      <c r="R2494" s="58">
        <v>2023</v>
      </c>
      <c r="S2494" s="58">
        <v>10</v>
      </c>
    </row>
    <row r="2495" spans="1:19" x14ac:dyDescent="0.25">
      <c r="A2495" s="58">
        <v>2957</v>
      </c>
      <c r="B2495" s="58" t="s">
        <v>1427</v>
      </c>
      <c r="C2495" s="58" t="s">
        <v>13</v>
      </c>
      <c r="D2495" s="60">
        <v>28933</v>
      </c>
      <c r="E2495" s="58">
        <v>47</v>
      </c>
      <c r="F2495" s="58" t="s">
        <v>31</v>
      </c>
      <c r="G2495" s="58" t="s">
        <v>18</v>
      </c>
      <c r="H2495" s="58">
        <v>12</v>
      </c>
      <c r="I2495" s="58" t="s">
        <v>1584</v>
      </c>
      <c r="J2495" s="58" t="s">
        <v>20</v>
      </c>
      <c r="K2495" s="60">
        <v>45515</v>
      </c>
      <c r="L2495" s="58" t="s">
        <v>26</v>
      </c>
      <c r="M2495" s="60">
        <v>45574</v>
      </c>
      <c r="N2495" s="58" t="s">
        <v>1668</v>
      </c>
      <c r="O2495" s="58">
        <v>2900</v>
      </c>
      <c r="P2495" s="58">
        <v>59</v>
      </c>
      <c r="Q2495" s="59" t="s">
        <v>1621</v>
      </c>
      <c r="R2495" s="58">
        <v>2024</v>
      </c>
      <c r="S2495" s="58">
        <v>10</v>
      </c>
    </row>
    <row r="2496" spans="1:19" x14ac:dyDescent="0.25">
      <c r="A2496" s="58">
        <v>3156</v>
      </c>
      <c r="B2496" s="58" t="s">
        <v>703</v>
      </c>
      <c r="C2496" s="58" t="s">
        <v>13</v>
      </c>
      <c r="D2496" s="60">
        <v>37288</v>
      </c>
      <c r="E2496" s="58">
        <v>24</v>
      </c>
      <c r="F2496" s="58" t="s">
        <v>1591</v>
      </c>
      <c r="G2496" s="58" t="s">
        <v>15</v>
      </c>
      <c r="H2496" s="58">
        <v>5</v>
      </c>
      <c r="I2496" s="58" t="s">
        <v>1584</v>
      </c>
      <c r="J2496" s="58" t="s">
        <v>20</v>
      </c>
      <c r="K2496" s="60">
        <v>45149</v>
      </c>
      <c r="L2496" s="58" t="s">
        <v>26</v>
      </c>
      <c r="M2496" s="60">
        <v>45207</v>
      </c>
      <c r="N2496" s="58" t="s">
        <v>1668</v>
      </c>
      <c r="O2496" s="58">
        <v>2000</v>
      </c>
      <c r="P2496" s="58">
        <v>58</v>
      </c>
      <c r="Q2496" s="59" t="s">
        <v>1621</v>
      </c>
      <c r="R2496" s="58">
        <v>2023</v>
      </c>
      <c r="S2496" s="58">
        <v>10</v>
      </c>
    </row>
    <row r="2497" spans="1:19" x14ac:dyDescent="0.25">
      <c r="A2497" s="58">
        <v>3587</v>
      </c>
      <c r="B2497" s="58" t="s">
        <v>72</v>
      </c>
      <c r="C2497" s="58" t="s">
        <v>13</v>
      </c>
      <c r="D2497" s="60">
        <v>37948</v>
      </c>
      <c r="E2497" s="58">
        <v>22</v>
      </c>
      <c r="F2497" s="58" t="s">
        <v>1591</v>
      </c>
      <c r="G2497" s="58" t="s">
        <v>18</v>
      </c>
      <c r="H2497" s="58">
        <v>4</v>
      </c>
      <c r="I2497" s="58" t="s">
        <v>1576</v>
      </c>
      <c r="J2497" s="58" t="s">
        <v>20</v>
      </c>
      <c r="K2497" s="60">
        <v>45165</v>
      </c>
      <c r="L2497" s="58" t="s">
        <v>26</v>
      </c>
      <c r="M2497" s="60">
        <v>45218</v>
      </c>
      <c r="N2497" s="58" t="s">
        <v>1668</v>
      </c>
      <c r="O2497" s="58">
        <v>2100</v>
      </c>
      <c r="P2497" s="58">
        <v>53</v>
      </c>
      <c r="Q2497" s="59" t="s">
        <v>1621</v>
      </c>
      <c r="R2497" s="58">
        <v>2023</v>
      </c>
      <c r="S2497" s="58">
        <v>10</v>
      </c>
    </row>
    <row r="2498" spans="1:19" x14ac:dyDescent="0.25">
      <c r="A2498" s="58">
        <v>2480</v>
      </c>
      <c r="B2498" s="58" t="s">
        <v>1245</v>
      </c>
      <c r="C2498" s="58" t="s">
        <v>28</v>
      </c>
      <c r="D2498" s="60">
        <v>37346</v>
      </c>
      <c r="E2498" s="58">
        <v>24</v>
      </c>
      <c r="F2498" s="58" t="s">
        <v>1591</v>
      </c>
      <c r="G2498" s="58" t="s">
        <v>15</v>
      </c>
      <c r="H2498" s="58">
        <v>16</v>
      </c>
      <c r="I2498" s="58" t="s">
        <v>1581</v>
      </c>
      <c r="J2498" s="58" t="s">
        <v>20</v>
      </c>
      <c r="K2498" s="60">
        <v>45155</v>
      </c>
      <c r="L2498" s="58" t="s">
        <v>26</v>
      </c>
      <c r="M2498" s="60">
        <v>45201</v>
      </c>
      <c r="N2498" s="58" t="s">
        <v>1668</v>
      </c>
      <c r="O2498" s="58">
        <v>3200</v>
      </c>
      <c r="P2498" s="58">
        <v>46</v>
      </c>
      <c r="Q2498" s="59" t="s">
        <v>1621</v>
      </c>
      <c r="R2498" s="58">
        <v>2023</v>
      </c>
      <c r="S2498" s="58">
        <v>10</v>
      </c>
    </row>
    <row r="2499" spans="1:19" x14ac:dyDescent="0.25">
      <c r="A2499" s="58">
        <v>3074</v>
      </c>
      <c r="B2499" s="58" t="s">
        <v>214</v>
      </c>
      <c r="C2499" s="58" t="s">
        <v>28</v>
      </c>
      <c r="D2499" s="60">
        <v>31756</v>
      </c>
      <c r="E2499" s="58">
        <v>39</v>
      </c>
      <c r="F2499" s="58" t="s">
        <v>14</v>
      </c>
      <c r="G2499" s="58" t="s">
        <v>18</v>
      </c>
      <c r="H2499" s="58">
        <v>9</v>
      </c>
      <c r="I2499" s="58" t="s">
        <v>1579</v>
      </c>
      <c r="J2499" s="58" t="s">
        <v>20</v>
      </c>
      <c r="K2499" s="60">
        <v>45548</v>
      </c>
      <c r="L2499" s="58" t="s">
        <v>26</v>
      </c>
      <c r="M2499" s="60">
        <v>45590</v>
      </c>
      <c r="N2499" s="58" t="s">
        <v>1668</v>
      </c>
      <c r="O2499" s="58">
        <v>2500</v>
      </c>
      <c r="P2499" s="58">
        <v>42</v>
      </c>
      <c r="Q2499" s="59" t="s">
        <v>1621</v>
      </c>
      <c r="R2499" s="58">
        <v>2024</v>
      </c>
      <c r="S2499" s="58">
        <v>10</v>
      </c>
    </row>
    <row r="2500" spans="1:19" x14ac:dyDescent="0.25">
      <c r="A2500" s="58">
        <v>3119</v>
      </c>
      <c r="B2500" s="58" t="s">
        <v>220</v>
      </c>
      <c r="C2500" s="58" t="s">
        <v>28</v>
      </c>
      <c r="D2500" s="60">
        <v>36366</v>
      </c>
      <c r="E2500" s="58">
        <v>27</v>
      </c>
      <c r="F2500" s="58" t="s">
        <v>1591</v>
      </c>
      <c r="G2500" s="58" t="s">
        <v>15</v>
      </c>
      <c r="H2500" s="58">
        <v>10</v>
      </c>
      <c r="I2500" s="58" t="s">
        <v>1586</v>
      </c>
      <c r="J2500" s="58" t="s">
        <v>20</v>
      </c>
      <c r="K2500" s="60">
        <v>45195</v>
      </c>
      <c r="L2500" s="58" t="s">
        <v>26</v>
      </c>
      <c r="M2500" s="60">
        <v>45228</v>
      </c>
      <c r="N2500" s="58" t="s">
        <v>1668</v>
      </c>
      <c r="O2500" s="58">
        <v>2000</v>
      </c>
      <c r="P2500" s="58">
        <v>33</v>
      </c>
      <c r="Q2500" s="59" t="s">
        <v>1621</v>
      </c>
      <c r="R2500" s="58">
        <v>2023</v>
      </c>
      <c r="S2500" s="58">
        <v>10</v>
      </c>
    </row>
    <row r="2501" spans="1:19" x14ac:dyDescent="0.25">
      <c r="A2501" s="58">
        <v>1028</v>
      </c>
      <c r="B2501" s="58" t="s">
        <v>455</v>
      </c>
      <c r="C2501" s="58" t="s">
        <v>28</v>
      </c>
      <c r="D2501" s="60">
        <v>34529</v>
      </c>
      <c r="E2501" s="58">
        <v>32</v>
      </c>
      <c r="F2501" s="58" t="s">
        <v>14</v>
      </c>
      <c r="G2501" s="58" t="s">
        <v>18</v>
      </c>
      <c r="H2501" s="58">
        <v>19</v>
      </c>
      <c r="I2501" s="58" t="s">
        <v>1576</v>
      </c>
      <c r="J2501" s="58" t="s">
        <v>1595</v>
      </c>
      <c r="K2501" s="60">
        <v>45539</v>
      </c>
      <c r="L2501" s="58" t="s">
        <v>29</v>
      </c>
      <c r="M2501" s="60">
        <v>45571</v>
      </c>
      <c r="N2501" s="58" t="s">
        <v>1668</v>
      </c>
      <c r="O2501" s="58">
        <v>2700</v>
      </c>
      <c r="P2501" s="58">
        <v>32</v>
      </c>
      <c r="Q2501" s="59" t="s">
        <v>1621</v>
      </c>
      <c r="R2501" s="58">
        <v>2024</v>
      </c>
      <c r="S2501" s="58">
        <v>10</v>
      </c>
    </row>
    <row r="2502" spans="1:19" x14ac:dyDescent="0.25">
      <c r="A2502" s="58">
        <v>1111</v>
      </c>
      <c r="B2502" s="58" t="s">
        <v>1249</v>
      </c>
      <c r="C2502" s="58" t="s">
        <v>13</v>
      </c>
      <c r="D2502" s="60">
        <v>31022</v>
      </c>
      <c r="E2502" s="58">
        <v>41</v>
      </c>
      <c r="F2502" s="58" t="s">
        <v>31</v>
      </c>
      <c r="G2502" s="58" t="s">
        <v>15</v>
      </c>
      <c r="H2502" s="58">
        <v>11</v>
      </c>
      <c r="I2502" s="58" t="s">
        <v>1590</v>
      </c>
      <c r="J2502" s="58" t="s">
        <v>1595</v>
      </c>
      <c r="K2502" s="60">
        <v>45150</v>
      </c>
      <c r="L2502" s="58" t="s">
        <v>29</v>
      </c>
      <c r="M2502" s="60">
        <v>45210</v>
      </c>
      <c r="N2502" s="58" t="s">
        <v>1668</v>
      </c>
      <c r="O2502" s="58">
        <v>2600</v>
      </c>
      <c r="P2502" s="58">
        <v>60</v>
      </c>
      <c r="Q2502" s="59" t="s">
        <v>1621</v>
      </c>
      <c r="R2502" s="58">
        <v>2023</v>
      </c>
      <c r="S2502" s="58">
        <v>10</v>
      </c>
    </row>
    <row r="2503" spans="1:19" x14ac:dyDescent="0.25">
      <c r="A2503" s="58">
        <v>1151</v>
      </c>
      <c r="B2503" s="58" t="s">
        <v>424</v>
      </c>
      <c r="C2503" s="58" t="s">
        <v>13</v>
      </c>
      <c r="D2503" s="60">
        <v>34627</v>
      </c>
      <c r="E2503" s="58">
        <v>31</v>
      </c>
      <c r="F2503" s="58" t="s">
        <v>14</v>
      </c>
      <c r="G2503" s="58" t="s">
        <v>15</v>
      </c>
      <c r="H2503" s="58">
        <v>15</v>
      </c>
      <c r="I2503" s="58" t="s">
        <v>1576</v>
      </c>
      <c r="J2503" s="58" t="s">
        <v>1595</v>
      </c>
      <c r="K2503" s="60">
        <v>45542</v>
      </c>
      <c r="L2503" s="58" t="s">
        <v>29</v>
      </c>
      <c r="M2503" s="60">
        <v>45594</v>
      </c>
      <c r="N2503" s="58" t="s">
        <v>1668</v>
      </c>
      <c r="O2503" s="58">
        <v>3800</v>
      </c>
      <c r="P2503" s="58">
        <v>52</v>
      </c>
      <c r="Q2503" s="59" t="s">
        <v>1621</v>
      </c>
      <c r="R2503" s="58">
        <v>2024</v>
      </c>
      <c r="S2503" s="58">
        <v>10</v>
      </c>
    </row>
    <row r="2504" spans="1:19" x14ac:dyDescent="0.25">
      <c r="A2504" s="58">
        <v>1662</v>
      </c>
      <c r="B2504" s="58" t="s">
        <v>399</v>
      </c>
      <c r="C2504" s="58" t="s">
        <v>13</v>
      </c>
      <c r="D2504" s="60">
        <v>29282</v>
      </c>
      <c r="E2504" s="58">
        <v>46</v>
      </c>
      <c r="F2504" s="58" t="s">
        <v>31</v>
      </c>
      <c r="G2504" s="58" t="s">
        <v>21</v>
      </c>
      <c r="H2504" s="58">
        <v>8</v>
      </c>
      <c r="I2504" s="58" t="s">
        <v>1577</v>
      </c>
      <c r="J2504" s="58" t="s">
        <v>1595</v>
      </c>
      <c r="K2504" s="60">
        <v>45535</v>
      </c>
      <c r="L2504" s="58" t="s">
        <v>29</v>
      </c>
      <c r="M2504" s="60">
        <v>45577</v>
      </c>
      <c r="N2504" s="58" t="s">
        <v>1668</v>
      </c>
      <c r="O2504" s="58">
        <v>3900</v>
      </c>
      <c r="P2504" s="58">
        <v>42</v>
      </c>
      <c r="Q2504" s="59" t="s">
        <v>1621</v>
      </c>
      <c r="R2504" s="58">
        <v>2024</v>
      </c>
      <c r="S2504" s="58">
        <v>10</v>
      </c>
    </row>
    <row r="2505" spans="1:19" x14ac:dyDescent="0.25">
      <c r="A2505" s="58">
        <v>2107</v>
      </c>
      <c r="B2505" s="58" t="s">
        <v>942</v>
      </c>
      <c r="C2505" s="58" t="s">
        <v>13</v>
      </c>
      <c r="D2505" s="60">
        <v>32761</v>
      </c>
      <c r="E2505" s="58">
        <v>36</v>
      </c>
      <c r="F2505" s="58" t="s">
        <v>14</v>
      </c>
      <c r="G2505" s="58" t="s">
        <v>15</v>
      </c>
      <c r="H2505" s="58">
        <v>14</v>
      </c>
      <c r="I2505" s="58" t="s">
        <v>1579</v>
      </c>
      <c r="J2505" s="58" t="s">
        <v>1595</v>
      </c>
      <c r="K2505" s="60">
        <v>45155</v>
      </c>
      <c r="L2505" s="58" t="s">
        <v>29</v>
      </c>
      <c r="M2505" s="60">
        <v>45205</v>
      </c>
      <c r="N2505" s="58" t="s">
        <v>1668</v>
      </c>
      <c r="O2505" s="58">
        <v>2600</v>
      </c>
      <c r="P2505" s="58">
        <v>50</v>
      </c>
      <c r="Q2505" s="59" t="s">
        <v>1621</v>
      </c>
      <c r="R2505" s="58">
        <v>2023</v>
      </c>
      <c r="S2505" s="58">
        <v>10</v>
      </c>
    </row>
    <row r="2506" spans="1:19" x14ac:dyDescent="0.25">
      <c r="A2506" s="58">
        <v>2350</v>
      </c>
      <c r="B2506" s="58" t="s">
        <v>1266</v>
      </c>
      <c r="C2506" s="58" t="s">
        <v>28</v>
      </c>
      <c r="D2506" s="60">
        <v>30035</v>
      </c>
      <c r="E2506" s="58">
        <v>44</v>
      </c>
      <c r="F2506" s="58" t="s">
        <v>31</v>
      </c>
      <c r="G2506" s="58" t="s">
        <v>19</v>
      </c>
      <c r="H2506" s="58">
        <v>8</v>
      </c>
      <c r="I2506" s="58" t="s">
        <v>1585</v>
      </c>
      <c r="J2506" s="58" t="s">
        <v>1595</v>
      </c>
      <c r="K2506" s="60">
        <v>45551</v>
      </c>
      <c r="L2506" s="58" t="s">
        <v>29</v>
      </c>
      <c r="M2506" s="60">
        <v>45592</v>
      </c>
      <c r="N2506" s="58" t="s">
        <v>1668</v>
      </c>
      <c r="O2506" s="58">
        <v>3100</v>
      </c>
      <c r="P2506" s="58">
        <v>41</v>
      </c>
      <c r="Q2506" s="59" t="s">
        <v>1621</v>
      </c>
      <c r="R2506" s="58">
        <v>2024</v>
      </c>
      <c r="S2506" s="58">
        <v>10</v>
      </c>
    </row>
    <row r="2507" spans="1:19" x14ac:dyDescent="0.25">
      <c r="A2507" s="58">
        <v>2537</v>
      </c>
      <c r="B2507" s="58" t="s">
        <v>1270</v>
      </c>
      <c r="C2507" s="58" t="s">
        <v>28</v>
      </c>
      <c r="D2507" s="60">
        <v>30056</v>
      </c>
      <c r="E2507" s="58">
        <v>44</v>
      </c>
      <c r="F2507" s="58" t="s">
        <v>31</v>
      </c>
      <c r="G2507" s="58" t="s">
        <v>15</v>
      </c>
      <c r="H2507" s="58">
        <v>9</v>
      </c>
      <c r="I2507" s="58" t="s">
        <v>1581</v>
      </c>
      <c r="J2507" s="58" t="s">
        <v>1595</v>
      </c>
      <c r="K2507" s="60">
        <v>45509</v>
      </c>
      <c r="L2507" s="58" t="s">
        <v>29</v>
      </c>
      <c r="M2507" s="60">
        <v>45568</v>
      </c>
      <c r="N2507" s="58" t="s">
        <v>1668</v>
      </c>
      <c r="O2507" s="58">
        <v>3900</v>
      </c>
      <c r="P2507" s="58">
        <v>59</v>
      </c>
      <c r="Q2507" s="59" t="s">
        <v>1621</v>
      </c>
      <c r="R2507" s="58">
        <v>2024</v>
      </c>
      <c r="S2507" s="58">
        <v>10</v>
      </c>
    </row>
    <row r="2508" spans="1:19" x14ac:dyDescent="0.25">
      <c r="A2508" s="58">
        <v>3006</v>
      </c>
      <c r="B2508" s="58" t="s">
        <v>174</v>
      </c>
      <c r="C2508" s="58" t="s">
        <v>13</v>
      </c>
      <c r="D2508" s="60">
        <v>28448</v>
      </c>
      <c r="E2508" s="58">
        <v>48</v>
      </c>
      <c r="F2508" s="58" t="s">
        <v>31</v>
      </c>
      <c r="G2508" s="58" t="s">
        <v>18</v>
      </c>
      <c r="H2508" s="58">
        <v>19</v>
      </c>
      <c r="I2508" s="58" t="s">
        <v>1576</v>
      </c>
      <c r="J2508" s="58" t="s">
        <v>1595</v>
      </c>
      <c r="K2508" s="60">
        <v>45187</v>
      </c>
      <c r="L2508" s="58" t="s">
        <v>29</v>
      </c>
      <c r="M2508" s="60">
        <v>45218</v>
      </c>
      <c r="N2508" s="58" t="s">
        <v>1668</v>
      </c>
      <c r="O2508" s="58">
        <v>3700</v>
      </c>
      <c r="P2508" s="58">
        <v>31</v>
      </c>
      <c r="Q2508" s="59" t="s">
        <v>1621</v>
      </c>
      <c r="R2508" s="58">
        <v>2023</v>
      </c>
      <c r="S2508" s="58">
        <v>10</v>
      </c>
    </row>
    <row r="2509" spans="1:19" x14ac:dyDescent="0.25">
      <c r="A2509" s="58">
        <v>3746</v>
      </c>
      <c r="B2509" s="58" t="s">
        <v>623</v>
      </c>
      <c r="C2509" s="58" t="s">
        <v>28</v>
      </c>
      <c r="D2509" s="60">
        <v>27522</v>
      </c>
      <c r="E2509" s="58">
        <v>51</v>
      </c>
      <c r="F2509" s="58" t="s">
        <v>31</v>
      </c>
      <c r="G2509" s="58" t="s">
        <v>19</v>
      </c>
      <c r="H2509" s="58">
        <v>14</v>
      </c>
      <c r="I2509" s="58" t="s">
        <v>1586</v>
      </c>
      <c r="J2509" s="58" t="s">
        <v>1595</v>
      </c>
      <c r="K2509" s="60">
        <v>45547</v>
      </c>
      <c r="L2509" s="58" t="s">
        <v>29</v>
      </c>
      <c r="M2509" s="60">
        <v>45585</v>
      </c>
      <c r="N2509" s="58" t="s">
        <v>1668</v>
      </c>
      <c r="O2509" s="58">
        <v>2800</v>
      </c>
      <c r="P2509" s="58">
        <v>38</v>
      </c>
      <c r="Q2509" s="59" t="s">
        <v>1621</v>
      </c>
      <c r="R2509" s="58">
        <v>2024</v>
      </c>
      <c r="S2509" s="58">
        <v>10</v>
      </c>
    </row>
    <row r="2510" spans="1:19" x14ac:dyDescent="0.25">
      <c r="A2510" s="58">
        <v>3928</v>
      </c>
      <c r="B2510" s="58" t="s">
        <v>1087</v>
      </c>
      <c r="C2510" s="58" t="s">
        <v>13</v>
      </c>
      <c r="D2510" s="60">
        <v>27918</v>
      </c>
      <c r="E2510" s="58">
        <v>50</v>
      </c>
      <c r="F2510" s="58" t="s">
        <v>31</v>
      </c>
      <c r="G2510" s="58" t="s">
        <v>18</v>
      </c>
      <c r="H2510" s="58">
        <v>5</v>
      </c>
      <c r="I2510" s="58" t="s">
        <v>1590</v>
      </c>
      <c r="J2510" s="58" t="s">
        <v>1595</v>
      </c>
      <c r="K2510" s="60">
        <v>45550</v>
      </c>
      <c r="L2510" s="58" t="s">
        <v>29</v>
      </c>
      <c r="M2510" s="60">
        <v>45590</v>
      </c>
      <c r="N2510" s="58" t="s">
        <v>1668</v>
      </c>
      <c r="O2510" s="58">
        <v>3000</v>
      </c>
      <c r="P2510" s="58">
        <v>40</v>
      </c>
      <c r="Q2510" s="59" t="s">
        <v>1621</v>
      </c>
      <c r="R2510" s="58">
        <v>2024</v>
      </c>
      <c r="S2510" s="58">
        <v>10</v>
      </c>
    </row>
    <row r="2511" spans="1:19" x14ac:dyDescent="0.25">
      <c r="A2511" s="58">
        <v>1214</v>
      </c>
      <c r="B2511" s="58" t="s">
        <v>1253</v>
      </c>
      <c r="C2511" s="58" t="s">
        <v>13</v>
      </c>
      <c r="D2511" s="60">
        <v>34650</v>
      </c>
      <c r="E2511" s="58">
        <v>31</v>
      </c>
      <c r="F2511" s="58" t="s">
        <v>14</v>
      </c>
      <c r="G2511" s="58" t="s">
        <v>21</v>
      </c>
      <c r="H2511" s="58">
        <v>1</v>
      </c>
      <c r="I2511" s="58" t="s">
        <v>1581</v>
      </c>
      <c r="J2511" s="58" t="s">
        <v>1595</v>
      </c>
      <c r="K2511" s="60">
        <v>45538</v>
      </c>
      <c r="L2511" s="58" t="s">
        <v>27</v>
      </c>
      <c r="M2511" s="60">
        <v>45573</v>
      </c>
      <c r="N2511" s="58" t="s">
        <v>1668</v>
      </c>
      <c r="O2511" s="58">
        <v>2400</v>
      </c>
      <c r="P2511" s="58">
        <v>35</v>
      </c>
      <c r="Q2511" s="59" t="s">
        <v>1621</v>
      </c>
      <c r="R2511" s="58">
        <v>2024</v>
      </c>
      <c r="S2511" s="58">
        <v>10</v>
      </c>
    </row>
    <row r="2512" spans="1:19" x14ac:dyDescent="0.25">
      <c r="A2512" s="58">
        <v>1404</v>
      </c>
      <c r="B2512" s="58" t="s">
        <v>304</v>
      </c>
      <c r="C2512" s="58" t="s">
        <v>28</v>
      </c>
      <c r="D2512" s="60">
        <v>36211</v>
      </c>
      <c r="E2512" s="58">
        <v>27</v>
      </c>
      <c r="F2512" s="58" t="s">
        <v>1591</v>
      </c>
      <c r="G2512" s="58" t="s">
        <v>21</v>
      </c>
      <c r="H2512" s="58">
        <v>3</v>
      </c>
      <c r="I2512" s="58" t="s">
        <v>1576</v>
      </c>
      <c r="J2512" s="58" t="s">
        <v>1595</v>
      </c>
      <c r="K2512" s="60">
        <v>45148</v>
      </c>
      <c r="L2512" s="58" t="s">
        <v>24</v>
      </c>
      <c r="M2512" s="60">
        <v>45208</v>
      </c>
      <c r="N2512" s="58" t="s">
        <v>1668</v>
      </c>
      <c r="O2512" s="58">
        <v>3000</v>
      </c>
      <c r="P2512" s="58">
        <v>60</v>
      </c>
      <c r="Q2512" s="59" t="s">
        <v>1621</v>
      </c>
      <c r="R2512" s="58">
        <v>2023</v>
      </c>
      <c r="S2512" s="58">
        <v>10</v>
      </c>
    </row>
    <row r="2513" spans="1:19" x14ac:dyDescent="0.25">
      <c r="A2513" s="58">
        <v>1463</v>
      </c>
      <c r="B2513" s="58" t="s">
        <v>308</v>
      </c>
      <c r="C2513" s="58" t="s">
        <v>13</v>
      </c>
      <c r="D2513" s="60">
        <v>37255</v>
      </c>
      <c r="E2513" s="58">
        <v>24</v>
      </c>
      <c r="F2513" s="58" t="s">
        <v>1591</v>
      </c>
      <c r="G2513" s="58" t="s">
        <v>15</v>
      </c>
      <c r="H2513" s="58">
        <v>9</v>
      </c>
      <c r="I2513" s="58" t="s">
        <v>1585</v>
      </c>
      <c r="J2513" s="58" t="s">
        <v>1595</v>
      </c>
      <c r="K2513" s="60">
        <v>45160</v>
      </c>
      <c r="L2513" s="58" t="s">
        <v>24</v>
      </c>
      <c r="M2513" s="60">
        <v>45212</v>
      </c>
      <c r="N2513" s="58" t="s">
        <v>1668</v>
      </c>
      <c r="O2513" s="58">
        <v>2100</v>
      </c>
      <c r="P2513" s="58">
        <v>52</v>
      </c>
      <c r="Q2513" s="59" t="s">
        <v>1621</v>
      </c>
      <c r="R2513" s="58">
        <v>2023</v>
      </c>
      <c r="S2513" s="58">
        <v>10</v>
      </c>
    </row>
    <row r="2514" spans="1:19" x14ac:dyDescent="0.25">
      <c r="A2514" s="58">
        <v>1690</v>
      </c>
      <c r="B2514" s="58" t="s">
        <v>319</v>
      </c>
      <c r="C2514" s="58" t="s">
        <v>28</v>
      </c>
      <c r="D2514" s="60">
        <v>35053</v>
      </c>
      <c r="E2514" s="58">
        <v>30</v>
      </c>
      <c r="F2514" s="58" t="s">
        <v>1591</v>
      </c>
      <c r="G2514" s="58" t="s">
        <v>18</v>
      </c>
      <c r="H2514" s="58">
        <v>20</v>
      </c>
      <c r="I2514" s="58" t="s">
        <v>1580</v>
      </c>
      <c r="J2514" s="58" t="s">
        <v>1595</v>
      </c>
      <c r="K2514" s="60">
        <v>45151</v>
      </c>
      <c r="L2514" s="58" t="s">
        <v>24</v>
      </c>
      <c r="M2514" s="60">
        <v>45203</v>
      </c>
      <c r="N2514" s="58" t="s">
        <v>1668</v>
      </c>
      <c r="O2514" s="58">
        <v>2400</v>
      </c>
      <c r="P2514" s="58">
        <v>52</v>
      </c>
      <c r="Q2514" s="59" t="s">
        <v>1621</v>
      </c>
      <c r="R2514" s="58">
        <v>2023</v>
      </c>
      <c r="S2514" s="58">
        <v>10</v>
      </c>
    </row>
    <row r="2515" spans="1:19" x14ac:dyDescent="0.25">
      <c r="A2515" s="58">
        <v>1972</v>
      </c>
      <c r="B2515" s="58" t="s">
        <v>330</v>
      </c>
      <c r="C2515" s="58" t="s">
        <v>13</v>
      </c>
      <c r="D2515" s="60">
        <v>28065</v>
      </c>
      <c r="E2515" s="58">
        <v>49</v>
      </c>
      <c r="F2515" s="58" t="s">
        <v>31</v>
      </c>
      <c r="G2515" s="58" t="s">
        <v>19</v>
      </c>
      <c r="H2515" s="58">
        <v>15</v>
      </c>
      <c r="I2515" s="58" t="s">
        <v>1576</v>
      </c>
      <c r="J2515" s="58" t="s">
        <v>1595</v>
      </c>
      <c r="K2515" s="60">
        <v>45514</v>
      </c>
      <c r="L2515" s="58" t="s">
        <v>24</v>
      </c>
      <c r="M2515" s="60">
        <v>45572</v>
      </c>
      <c r="N2515" s="58" t="s">
        <v>1668</v>
      </c>
      <c r="O2515" s="58">
        <v>3300</v>
      </c>
      <c r="P2515" s="58">
        <v>58</v>
      </c>
      <c r="Q2515" s="59" t="s">
        <v>1621</v>
      </c>
      <c r="R2515" s="58">
        <v>2024</v>
      </c>
      <c r="S2515" s="58">
        <v>10</v>
      </c>
    </row>
    <row r="2516" spans="1:19" x14ac:dyDescent="0.25">
      <c r="A2516" s="58">
        <v>2029</v>
      </c>
      <c r="B2516" s="58" t="s">
        <v>335</v>
      </c>
      <c r="C2516" s="58" t="s">
        <v>28</v>
      </c>
      <c r="D2516" s="60">
        <v>36783</v>
      </c>
      <c r="E2516" s="58">
        <v>25</v>
      </c>
      <c r="F2516" s="58" t="s">
        <v>1591</v>
      </c>
      <c r="G2516" s="58" t="s">
        <v>19</v>
      </c>
      <c r="H2516" s="58">
        <v>14</v>
      </c>
      <c r="I2516" s="58" t="s">
        <v>1584</v>
      </c>
      <c r="J2516" s="58" t="s">
        <v>1595</v>
      </c>
      <c r="K2516" s="60">
        <v>45162</v>
      </c>
      <c r="L2516" s="58" t="s">
        <v>24</v>
      </c>
      <c r="M2516" s="60">
        <v>45218</v>
      </c>
      <c r="N2516" s="58" t="s">
        <v>1668</v>
      </c>
      <c r="O2516" s="58">
        <v>3500</v>
      </c>
      <c r="P2516" s="58">
        <v>56</v>
      </c>
      <c r="Q2516" s="59" t="s">
        <v>1621</v>
      </c>
      <c r="R2516" s="58">
        <v>2023</v>
      </c>
      <c r="S2516" s="58">
        <v>10</v>
      </c>
    </row>
    <row r="2517" spans="1:19" x14ac:dyDescent="0.25">
      <c r="A2517" s="58">
        <v>2633</v>
      </c>
      <c r="B2517" s="58" t="s">
        <v>360</v>
      </c>
      <c r="C2517" s="58" t="s">
        <v>13</v>
      </c>
      <c r="D2517" s="60">
        <v>34020</v>
      </c>
      <c r="E2517" s="58">
        <v>33</v>
      </c>
      <c r="F2517" s="58" t="s">
        <v>14</v>
      </c>
      <c r="G2517" s="58" t="s">
        <v>18</v>
      </c>
      <c r="H2517" s="58">
        <v>0</v>
      </c>
      <c r="I2517" s="58" t="s">
        <v>1584</v>
      </c>
      <c r="J2517" s="58" t="s">
        <v>1595</v>
      </c>
      <c r="K2517" s="60">
        <v>45189</v>
      </c>
      <c r="L2517" s="58" t="s">
        <v>24</v>
      </c>
      <c r="M2517" s="60">
        <v>45219</v>
      </c>
      <c r="N2517" s="58" t="s">
        <v>1668</v>
      </c>
      <c r="O2517" s="58">
        <v>2900</v>
      </c>
      <c r="P2517" s="58">
        <v>30</v>
      </c>
      <c r="Q2517" s="59" t="s">
        <v>1621</v>
      </c>
      <c r="R2517" s="58">
        <v>2023</v>
      </c>
      <c r="S2517" s="58">
        <v>10</v>
      </c>
    </row>
    <row r="2518" spans="1:19" x14ac:dyDescent="0.25">
      <c r="A2518" s="58">
        <v>2752</v>
      </c>
      <c r="B2518" s="58" t="s">
        <v>367</v>
      </c>
      <c r="C2518" s="58" t="s">
        <v>13</v>
      </c>
      <c r="D2518" s="60">
        <v>28892</v>
      </c>
      <c r="E2518" s="58">
        <v>47</v>
      </c>
      <c r="F2518" s="58" t="s">
        <v>31</v>
      </c>
      <c r="G2518" s="58" t="s">
        <v>21</v>
      </c>
      <c r="H2518" s="58">
        <v>19</v>
      </c>
      <c r="I2518" s="58" t="s">
        <v>1583</v>
      </c>
      <c r="J2518" s="58" t="s">
        <v>1595</v>
      </c>
      <c r="K2518" s="60">
        <v>45162</v>
      </c>
      <c r="L2518" s="58" t="s">
        <v>24</v>
      </c>
      <c r="M2518" s="60">
        <v>45216</v>
      </c>
      <c r="N2518" s="58" t="s">
        <v>1668</v>
      </c>
      <c r="O2518" s="58">
        <v>3100</v>
      </c>
      <c r="P2518" s="58">
        <v>54</v>
      </c>
      <c r="Q2518" s="59" t="s">
        <v>1621</v>
      </c>
      <c r="R2518" s="58">
        <v>2023</v>
      </c>
      <c r="S2518" s="58">
        <v>10</v>
      </c>
    </row>
    <row r="2519" spans="1:19" x14ac:dyDescent="0.25">
      <c r="A2519" s="58">
        <v>2789</v>
      </c>
      <c r="B2519" s="58" t="s">
        <v>368</v>
      </c>
      <c r="C2519" s="58" t="s">
        <v>13</v>
      </c>
      <c r="D2519" s="60">
        <v>37700</v>
      </c>
      <c r="E2519" s="58">
        <v>23</v>
      </c>
      <c r="F2519" s="58" t="s">
        <v>1591</v>
      </c>
      <c r="G2519" s="58" t="s">
        <v>15</v>
      </c>
      <c r="H2519" s="58">
        <v>3</v>
      </c>
      <c r="I2519" s="58" t="s">
        <v>1579</v>
      </c>
      <c r="J2519" s="58" t="s">
        <v>1595</v>
      </c>
      <c r="K2519" s="60">
        <v>45177</v>
      </c>
      <c r="L2519" s="58" t="s">
        <v>24</v>
      </c>
      <c r="M2519" s="60">
        <v>45221</v>
      </c>
      <c r="N2519" s="58" t="s">
        <v>1668</v>
      </c>
      <c r="O2519" s="58">
        <v>3500</v>
      </c>
      <c r="P2519" s="58">
        <v>44</v>
      </c>
      <c r="Q2519" s="59" t="s">
        <v>1621</v>
      </c>
      <c r="R2519" s="58">
        <v>2023</v>
      </c>
      <c r="S2519" s="58">
        <v>10</v>
      </c>
    </row>
    <row r="2520" spans="1:19" x14ac:dyDescent="0.25">
      <c r="A2520" s="58">
        <v>1301</v>
      </c>
      <c r="B2520" s="58" t="s">
        <v>1202</v>
      </c>
      <c r="C2520" s="58" t="s">
        <v>28</v>
      </c>
      <c r="D2520" s="60">
        <v>33517</v>
      </c>
      <c r="E2520" s="58">
        <v>34</v>
      </c>
      <c r="F2520" s="58" t="s">
        <v>14</v>
      </c>
      <c r="G2520" s="58" t="s">
        <v>18</v>
      </c>
      <c r="H2520" s="58">
        <v>14</v>
      </c>
      <c r="I2520" s="58" t="s">
        <v>1581</v>
      </c>
      <c r="J2520" s="58" t="s">
        <v>1657</v>
      </c>
      <c r="K2520" s="60">
        <v>45517</v>
      </c>
      <c r="L2520" s="58" t="s">
        <v>29</v>
      </c>
      <c r="M2520" s="60">
        <v>45574</v>
      </c>
      <c r="N2520" s="58" t="s">
        <v>1668</v>
      </c>
      <c r="O2520" s="58">
        <v>3300</v>
      </c>
      <c r="P2520" s="58">
        <v>57</v>
      </c>
      <c r="Q2520" s="59" t="s">
        <v>1621</v>
      </c>
      <c r="R2520" s="58">
        <v>2024</v>
      </c>
      <c r="S2520" s="58">
        <v>10</v>
      </c>
    </row>
    <row r="2521" spans="1:19" x14ac:dyDescent="0.25">
      <c r="A2521" s="58">
        <v>1007</v>
      </c>
      <c r="B2521" s="58" t="s">
        <v>1292</v>
      </c>
      <c r="C2521" s="58" t="s">
        <v>13</v>
      </c>
      <c r="D2521" s="60">
        <v>28024</v>
      </c>
      <c r="E2521" s="58">
        <v>49</v>
      </c>
      <c r="F2521" s="58" t="s">
        <v>31</v>
      </c>
      <c r="G2521" s="58" t="s">
        <v>15</v>
      </c>
      <c r="H2521" s="58">
        <v>11</v>
      </c>
      <c r="I2521" s="58" t="s">
        <v>1587</v>
      </c>
      <c r="J2521" s="58" t="s">
        <v>1594</v>
      </c>
      <c r="K2521" s="60">
        <v>45522</v>
      </c>
      <c r="L2521" s="58" t="s">
        <v>16</v>
      </c>
      <c r="M2521" s="60">
        <v>45570</v>
      </c>
      <c r="N2521" s="58" t="s">
        <v>30</v>
      </c>
      <c r="O2521" s="58">
        <v>2300</v>
      </c>
      <c r="P2521" s="58">
        <v>48</v>
      </c>
      <c r="Q2521" s="59" t="s">
        <v>1621</v>
      </c>
      <c r="R2521" s="58">
        <v>2024</v>
      </c>
      <c r="S2521" s="58">
        <v>10</v>
      </c>
    </row>
    <row r="2522" spans="1:19" x14ac:dyDescent="0.25">
      <c r="A2522" s="58">
        <v>1101</v>
      </c>
      <c r="B2522" s="58" t="s">
        <v>512</v>
      </c>
      <c r="C2522" s="58" t="s">
        <v>13</v>
      </c>
      <c r="D2522" s="60">
        <v>29458</v>
      </c>
      <c r="E2522" s="58">
        <v>46</v>
      </c>
      <c r="F2522" s="58" t="s">
        <v>31</v>
      </c>
      <c r="G2522" s="58" t="s">
        <v>18</v>
      </c>
      <c r="H2522" s="58">
        <v>18</v>
      </c>
      <c r="I2522" s="58" t="s">
        <v>1584</v>
      </c>
      <c r="J2522" s="58" t="s">
        <v>1657</v>
      </c>
      <c r="K2522" s="60">
        <v>45169</v>
      </c>
      <c r="L2522" s="58" t="s">
        <v>16</v>
      </c>
      <c r="M2522" s="60">
        <v>45213</v>
      </c>
      <c r="N2522" s="58" t="s">
        <v>30</v>
      </c>
      <c r="O2522" s="58">
        <v>2000</v>
      </c>
      <c r="P2522" s="58">
        <v>44</v>
      </c>
      <c r="Q2522" s="59" t="s">
        <v>1621</v>
      </c>
      <c r="R2522" s="58">
        <v>2023</v>
      </c>
      <c r="S2522" s="58">
        <v>10</v>
      </c>
    </row>
    <row r="2523" spans="1:19" x14ac:dyDescent="0.25">
      <c r="A2523" s="58">
        <v>1264</v>
      </c>
      <c r="B2523" s="58" t="s">
        <v>413</v>
      </c>
      <c r="C2523" s="58" t="s">
        <v>13</v>
      </c>
      <c r="D2523" s="60">
        <v>32088</v>
      </c>
      <c r="E2523" s="58">
        <v>38</v>
      </c>
      <c r="F2523" s="58" t="s">
        <v>14</v>
      </c>
      <c r="G2523" s="58" t="s">
        <v>19</v>
      </c>
      <c r="H2523" s="58">
        <v>9</v>
      </c>
      <c r="I2523" s="58" t="s">
        <v>1590</v>
      </c>
      <c r="J2523" s="58" t="s">
        <v>20</v>
      </c>
      <c r="K2523" s="60">
        <v>45544</v>
      </c>
      <c r="L2523" s="58" t="s">
        <v>16</v>
      </c>
      <c r="M2523" s="60">
        <v>45574</v>
      </c>
      <c r="N2523" s="58" t="s">
        <v>30</v>
      </c>
      <c r="O2523" s="58">
        <v>3500</v>
      </c>
      <c r="P2523" s="58">
        <v>30</v>
      </c>
      <c r="Q2523" s="59" t="s">
        <v>1621</v>
      </c>
      <c r="R2523" s="58">
        <v>2024</v>
      </c>
      <c r="S2523" s="58">
        <v>10</v>
      </c>
    </row>
    <row r="2524" spans="1:19" x14ac:dyDescent="0.25">
      <c r="A2524" s="58">
        <v>1421</v>
      </c>
      <c r="B2524" s="58" t="s">
        <v>39</v>
      </c>
      <c r="C2524" s="58" t="s">
        <v>13</v>
      </c>
      <c r="D2524" s="60">
        <v>29430</v>
      </c>
      <c r="E2524" s="58">
        <v>46</v>
      </c>
      <c r="F2524" s="58" t="s">
        <v>31</v>
      </c>
      <c r="G2524" s="58" t="s">
        <v>19</v>
      </c>
      <c r="H2524" s="58">
        <v>3</v>
      </c>
      <c r="I2524" s="58" t="s">
        <v>1588</v>
      </c>
      <c r="J2524" s="58" t="s">
        <v>20</v>
      </c>
      <c r="K2524" s="60">
        <v>45539</v>
      </c>
      <c r="L2524" s="58" t="s">
        <v>16</v>
      </c>
      <c r="M2524" s="60">
        <v>45575</v>
      </c>
      <c r="N2524" s="58" t="s">
        <v>30</v>
      </c>
      <c r="O2524" s="58">
        <v>3800</v>
      </c>
      <c r="P2524" s="58">
        <v>36</v>
      </c>
      <c r="Q2524" s="59" t="s">
        <v>1621</v>
      </c>
      <c r="R2524" s="58">
        <v>2024</v>
      </c>
      <c r="S2524" s="58">
        <v>10</v>
      </c>
    </row>
    <row r="2525" spans="1:19" x14ac:dyDescent="0.25">
      <c r="A2525" s="58">
        <v>1466</v>
      </c>
      <c r="B2525" s="58" t="s">
        <v>158</v>
      </c>
      <c r="C2525" s="58" t="s">
        <v>13</v>
      </c>
      <c r="D2525" s="60">
        <v>33825</v>
      </c>
      <c r="E2525" s="58">
        <v>34</v>
      </c>
      <c r="F2525" s="58" t="s">
        <v>14</v>
      </c>
      <c r="G2525" s="58" t="s">
        <v>19</v>
      </c>
      <c r="H2525" s="58">
        <v>17</v>
      </c>
      <c r="I2525" s="58" t="s">
        <v>1583</v>
      </c>
      <c r="J2525" s="58" t="s">
        <v>1594</v>
      </c>
      <c r="K2525" s="60">
        <v>45537</v>
      </c>
      <c r="L2525" s="58" t="s">
        <v>16</v>
      </c>
      <c r="M2525" s="60">
        <v>45569</v>
      </c>
      <c r="N2525" s="58" t="s">
        <v>30</v>
      </c>
      <c r="O2525" s="58">
        <v>3200</v>
      </c>
      <c r="P2525" s="58">
        <v>32</v>
      </c>
      <c r="Q2525" s="59" t="s">
        <v>1621</v>
      </c>
      <c r="R2525" s="58">
        <v>2024</v>
      </c>
      <c r="S2525" s="58">
        <v>10</v>
      </c>
    </row>
    <row r="2526" spans="1:19" x14ac:dyDescent="0.25">
      <c r="A2526" s="58">
        <v>1471</v>
      </c>
      <c r="B2526" s="58" t="s">
        <v>1205</v>
      </c>
      <c r="C2526" s="58" t="s">
        <v>13</v>
      </c>
      <c r="D2526" s="60">
        <v>27750</v>
      </c>
      <c r="E2526" s="58">
        <v>50</v>
      </c>
      <c r="F2526" s="58" t="s">
        <v>31</v>
      </c>
      <c r="G2526" s="58" t="s">
        <v>18</v>
      </c>
      <c r="H2526" s="58">
        <v>7</v>
      </c>
      <c r="I2526" s="58" t="s">
        <v>1590</v>
      </c>
      <c r="J2526" s="58" t="s">
        <v>1657</v>
      </c>
      <c r="K2526" s="60">
        <v>45535</v>
      </c>
      <c r="L2526" s="58" t="s">
        <v>16</v>
      </c>
      <c r="M2526" s="60">
        <v>45586</v>
      </c>
      <c r="N2526" s="58" t="s">
        <v>30</v>
      </c>
      <c r="O2526" s="58">
        <v>2300</v>
      </c>
      <c r="P2526" s="58">
        <v>51</v>
      </c>
      <c r="Q2526" s="59" t="s">
        <v>1621</v>
      </c>
      <c r="R2526" s="58">
        <v>2024</v>
      </c>
      <c r="S2526" s="58">
        <v>10</v>
      </c>
    </row>
    <row r="2527" spans="1:19" x14ac:dyDescent="0.25">
      <c r="A2527" s="58">
        <v>1554</v>
      </c>
      <c r="B2527" s="58" t="s">
        <v>534</v>
      </c>
      <c r="C2527" s="58" t="s">
        <v>13</v>
      </c>
      <c r="D2527" s="60">
        <v>30617</v>
      </c>
      <c r="E2527" s="58">
        <v>42</v>
      </c>
      <c r="F2527" s="58" t="s">
        <v>31</v>
      </c>
      <c r="G2527" s="58" t="s">
        <v>15</v>
      </c>
      <c r="H2527" s="58">
        <v>16</v>
      </c>
      <c r="I2527" s="58" t="s">
        <v>1576</v>
      </c>
      <c r="J2527" s="58" t="s">
        <v>1594</v>
      </c>
      <c r="K2527" s="60">
        <v>45170</v>
      </c>
      <c r="L2527" s="58" t="s">
        <v>16</v>
      </c>
      <c r="M2527" s="60">
        <v>45200</v>
      </c>
      <c r="N2527" s="58" t="s">
        <v>30</v>
      </c>
      <c r="O2527" s="58">
        <v>3400</v>
      </c>
      <c r="P2527" s="58">
        <v>30</v>
      </c>
      <c r="Q2527" s="59" t="s">
        <v>1621</v>
      </c>
      <c r="R2527" s="58">
        <v>2023</v>
      </c>
      <c r="S2527" s="58">
        <v>10</v>
      </c>
    </row>
    <row r="2528" spans="1:19" x14ac:dyDescent="0.25">
      <c r="A2528" s="58">
        <v>1657</v>
      </c>
      <c r="B2528" s="58" t="s">
        <v>101</v>
      </c>
      <c r="C2528" s="58" t="s">
        <v>13</v>
      </c>
      <c r="D2528" s="60">
        <v>28978</v>
      </c>
      <c r="E2528" s="58">
        <v>47</v>
      </c>
      <c r="F2528" s="58" t="s">
        <v>31</v>
      </c>
      <c r="G2528" s="58" t="s">
        <v>21</v>
      </c>
      <c r="H2528" s="58">
        <v>2</v>
      </c>
      <c r="I2528" s="58" t="s">
        <v>1576</v>
      </c>
      <c r="J2528" s="58" t="s">
        <v>1595</v>
      </c>
      <c r="K2528" s="60">
        <v>45166</v>
      </c>
      <c r="L2528" s="58" t="s">
        <v>16</v>
      </c>
      <c r="M2528" s="60">
        <v>45225</v>
      </c>
      <c r="N2528" s="58" t="s">
        <v>30</v>
      </c>
      <c r="O2528" s="58">
        <v>3700</v>
      </c>
      <c r="P2528" s="58">
        <v>59</v>
      </c>
      <c r="Q2528" s="59" t="s">
        <v>1621</v>
      </c>
      <c r="R2528" s="58">
        <v>2023</v>
      </c>
      <c r="S2528" s="58">
        <v>10</v>
      </c>
    </row>
    <row r="2529" spans="1:19" x14ac:dyDescent="0.25">
      <c r="A2529" s="58">
        <v>2412</v>
      </c>
      <c r="B2529" s="58" t="s">
        <v>570</v>
      </c>
      <c r="C2529" s="58" t="s">
        <v>13</v>
      </c>
      <c r="D2529" s="60">
        <v>36653</v>
      </c>
      <c r="E2529" s="58">
        <v>26</v>
      </c>
      <c r="F2529" s="58" t="s">
        <v>1591</v>
      </c>
      <c r="G2529" s="58" t="s">
        <v>21</v>
      </c>
      <c r="H2529" s="58">
        <v>12</v>
      </c>
      <c r="I2529" s="58" t="s">
        <v>1587</v>
      </c>
      <c r="J2529" s="58" t="s">
        <v>1657</v>
      </c>
      <c r="K2529" s="60">
        <v>45521</v>
      </c>
      <c r="L2529" s="58" t="s">
        <v>16</v>
      </c>
      <c r="M2529" s="60">
        <v>45578</v>
      </c>
      <c r="N2529" s="58" t="s">
        <v>30</v>
      </c>
      <c r="O2529" s="58">
        <v>3500</v>
      </c>
      <c r="P2529" s="58">
        <v>57</v>
      </c>
      <c r="Q2529" s="59" t="s">
        <v>1621</v>
      </c>
      <c r="R2529" s="58">
        <v>2024</v>
      </c>
      <c r="S2529" s="58">
        <v>10</v>
      </c>
    </row>
    <row r="2530" spans="1:19" x14ac:dyDescent="0.25">
      <c r="A2530" s="58">
        <v>3288</v>
      </c>
      <c r="B2530" s="58" t="s">
        <v>1208</v>
      </c>
      <c r="C2530" s="58" t="s">
        <v>13</v>
      </c>
      <c r="D2530" s="60">
        <v>32707</v>
      </c>
      <c r="E2530" s="58">
        <v>37</v>
      </c>
      <c r="F2530" s="58" t="s">
        <v>14</v>
      </c>
      <c r="G2530" s="58" t="s">
        <v>19</v>
      </c>
      <c r="H2530" s="58">
        <v>10</v>
      </c>
      <c r="I2530" s="58" t="s">
        <v>1590</v>
      </c>
      <c r="J2530" s="58" t="s">
        <v>1594</v>
      </c>
      <c r="K2530" s="60">
        <v>45562</v>
      </c>
      <c r="L2530" s="58" t="s">
        <v>16</v>
      </c>
      <c r="M2530" s="60">
        <v>45592</v>
      </c>
      <c r="N2530" s="58" t="s">
        <v>30</v>
      </c>
      <c r="O2530" s="58">
        <v>3800</v>
      </c>
      <c r="P2530" s="58">
        <v>30</v>
      </c>
      <c r="Q2530" s="59" t="s">
        <v>1621</v>
      </c>
      <c r="R2530" s="58">
        <v>2024</v>
      </c>
      <c r="S2530" s="58">
        <v>10</v>
      </c>
    </row>
    <row r="2531" spans="1:19" x14ac:dyDescent="0.25">
      <c r="A2531" s="58">
        <v>3780</v>
      </c>
      <c r="B2531" s="58" t="s">
        <v>1288</v>
      </c>
      <c r="C2531" s="58" t="s">
        <v>13</v>
      </c>
      <c r="D2531" s="60">
        <v>35987</v>
      </c>
      <c r="E2531" s="58">
        <v>28</v>
      </c>
      <c r="F2531" s="58" t="s">
        <v>1591</v>
      </c>
      <c r="G2531" s="58" t="s">
        <v>15</v>
      </c>
      <c r="H2531" s="58">
        <v>7</v>
      </c>
      <c r="I2531" s="58" t="s">
        <v>1583</v>
      </c>
      <c r="J2531" s="58" t="s">
        <v>1594</v>
      </c>
      <c r="K2531" s="60">
        <v>45530</v>
      </c>
      <c r="L2531" s="58" t="s">
        <v>16</v>
      </c>
      <c r="M2531" s="60">
        <v>45568</v>
      </c>
      <c r="N2531" s="58" t="s">
        <v>30</v>
      </c>
      <c r="O2531" s="58">
        <v>2200</v>
      </c>
      <c r="P2531" s="58">
        <v>38</v>
      </c>
      <c r="Q2531" s="59" t="s">
        <v>1621</v>
      </c>
      <c r="R2531" s="58">
        <v>2024</v>
      </c>
      <c r="S2531" s="58">
        <v>10</v>
      </c>
    </row>
    <row r="2532" spans="1:19" x14ac:dyDescent="0.25">
      <c r="A2532" s="58">
        <v>3891</v>
      </c>
      <c r="B2532" s="58" t="s">
        <v>371</v>
      </c>
      <c r="C2532" s="58" t="s">
        <v>13</v>
      </c>
      <c r="D2532" s="60">
        <v>27625</v>
      </c>
      <c r="E2532" s="58">
        <v>51</v>
      </c>
      <c r="F2532" s="58" t="s">
        <v>31</v>
      </c>
      <c r="G2532" s="58" t="s">
        <v>19</v>
      </c>
      <c r="H2532" s="58">
        <v>11</v>
      </c>
      <c r="I2532" s="58" t="s">
        <v>1590</v>
      </c>
      <c r="J2532" s="58" t="s">
        <v>1657</v>
      </c>
      <c r="K2532" s="60">
        <v>45537</v>
      </c>
      <c r="L2532" s="58" t="s">
        <v>16</v>
      </c>
      <c r="M2532" s="60">
        <v>45570</v>
      </c>
      <c r="N2532" s="58" t="s">
        <v>30</v>
      </c>
      <c r="O2532" s="58">
        <v>2700</v>
      </c>
      <c r="P2532" s="58">
        <v>33</v>
      </c>
      <c r="Q2532" s="59" t="s">
        <v>1621</v>
      </c>
      <c r="R2532" s="58">
        <v>2024</v>
      </c>
      <c r="S2532" s="58">
        <v>10</v>
      </c>
    </row>
    <row r="2533" spans="1:19" x14ac:dyDescent="0.25">
      <c r="A2533" s="58">
        <v>1041</v>
      </c>
      <c r="B2533" s="58" t="s">
        <v>1361</v>
      </c>
      <c r="C2533" s="58" t="s">
        <v>28</v>
      </c>
      <c r="D2533" s="60">
        <v>36715</v>
      </c>
      <c r="E2533" s="58">
        <v>26</v>
      </c>
      <c r="F2533" s="58" t="s">
        <v>1591</v>
      </c>
      <c r="G2533" s="58" t="s">
        <v>18</v>
      </c>
      <c r="H2533" s="58">
        <v>0</v>
      </c>
      <c r="I2533" s="58" t="s">
        <v>1583</v>
      </c>
      <c r="J2533" s="58" t="s">
        <v>1594</v>
      </c>
      <c r="K2533" s="60">
        <v>45186</v>
      </c>
      <c r="L2533" s="58" t="s">
        <v>16</v>
      </c>
      <c r="M2533" s="60">
        <v>45228</v>
      </c>
      <c r="N2533" s="58" t="s">
        <v>30</v>
      </c>
      <c r="O2533" s="58">
        <v>2100</v>
      </c>
      <c r="P2533" s="58">
        <v>42</v>
      </c>
      <c r="Q2533" s="59" t="s">
        <v>1621</v>
      </c>
      <c r="R2533" s="58">
        <v>2023</v>
      </c>
      <c r="S2533" s="58">
        <v>10</v>
      </c>
    </row>
    <row r="2534" spans="1:19" x14ac:dyDescent="0.25">
      <c r="A2534" s="58">
        <v>1135</v>
      </c>
      <c r="B2534" s="58" t="s">
        <v>1160</v>
      </c>
      <c r="C2534" s="58" t="s">
        <v>28</v>
      </c>
      <c r="D2534" s="60">
        <v>28388</v>
      </c>
      <c r="E2534" s="58">
        <v>48</v>
      </c>
      <c r="F2534" s="58" t="s">
        <v>31</v>
      </c>
      <c r="G2534" s="58" t="s">
        <v>21</v>
      </c>
      <c r="H2534" s="58">
        <v>15</v>
      </c>
      <c r="I2534" s="58" t="s">
        <v>1581</v>
      </c>
      <c r="J2534" s="58" t="s">
        <v>1657</v>
      </c>
      <c r="K2534" s="60">
        <v>45166</v>
      </c>
      <c r="L2534" s="58" t="s">
        <v>16</v>
      </c>
      <c r="M2534" s="60">
        <v>45218</v>
      </c>
      <c r="N2534" s="58" t="s">
        <v>30</v>
      </c>
      <c r="O2534" s="58">
        <v>2000</v>
      </c>
      <c r="P2534" s="58">
        <v>52</v>
      </c>
      <c r="Q2534" s="59" t="s">
        <v>1621</v>
      </c>
      <c r="R2534" s="58">
        <v>2023</v>
      </c>
      <c r="S2534" s="58">
        <v>10</v>
      </c>
    </row>
    <row r="2535" spans="1:19" x14ac:dyDescent="0.25">
      <c r="A2535" s="58">
        <v>1325</v>
      </c>
      <c r="B2535" s="58" t="s">
        <v>1125</v>
      </c>
      <c r="C2535" s="58" t="s">
        <v>28</v>
      </c>
      <c r="D2535" s="60">
        <v>30074</v>
      </c>
      <c r="E2535" s="58">
        <v>44</v>
      </c>
      <c r="F2535" s="58" t="s">
        <v>31</v>
      </c>
      <c r="G2535" s="58" t="s">
        <v>18</v>
      </c>
      <c r="H2535" s="58">
        <v>18</v>
      </c>
      <c r="I2535" s="58" t="s">
        <v>1584</v>
      </c>
      <c r="J2535" s="58" t="s">
        <v>1594</v>
      </c>
      <c r="K2535" s="60">
        <v>45533</v>
      </c>
      <c r="L2535" s="58" t="s">
        <v>16</v>
      </c>
      <c r="M2535" s="60">
        <v>45575</v>
      </c>
      <c r="N2535" s="58" t="s">
        <v>30</v>
      </c>
      <c r="O2535" s="58">
        <v>2700</v>
      </c>
      <c r="P2535" s="58">
        <v>42</v>
      </c>
      <c r="Q2535" s="59" t="s">
        <v>1621</v>
      </c>
      <c r="R2535" s="58">
        <v>2024</v>
      </c>
      <c r="S2535" s="58">
        <v>10</v>
      </c>
    </row>
    <row r="2536" spans="1:19" x14ac:dyDescent="0.25">
      <c r="A2536" s="58">
        <v>1330</v>
      </c>
      <c r="B2536" s="58" t="s">
        <v>478</v>
      </c>
      <c r="C2536" s="58" t="s">
        <v>28</v>
      </c>
      <c r="D2536" s="60">
        <v>32366</v>
      </c>
      <c r="E2536" s="58">
        <v>38</v>
      </c>
      <c r="F2536" s="58" t="s">
        <v>14</v>
      </c>
      <c r="G2536" s="58" t="s">
        <v>21</v>
      </c>
      <c r="H2536" s="58">
        <v>17</v>
      </c>
      <c r="I2536" s="58" t="s">
        <v>1584</v>
      </c>
      <c r="J2536" s="58" t="s">
        <v>20</v>
      </c>
      <c r="K2536" s="60">
        <v>45516</v>
      </c>
      <c r="L2536" s="58" t="s">
        <v>16</v>
      </c>
      <c r="M2536" s="60">
        <v>45573</v>
      </c>
      <c r="N2536" s="58" t="s">
        <v>30</v>
      </c>
      <c r="O2536" s="58">
        <v>3900</v>
      </c>
      <c r="P2536" s="58">
        <v>57</v>
      </c>
      <c r="Q2536" s="59" t="s">
        <v>1621</v>
      </c>
      <c r="R2536" s="58">
        <v>2024</v>
      </c>
      <c r="S2536" s="58">
        <v>10</v>
      </c>
    </row>
    <row r="2537" spans="1:19" x14ac:dyDescent="0.25">
      <c r="A2537" s="58">
        <v>2196</v>
      </c>
      <c r="B2537" s="58" t="s">
        <v>858</v>
      </c>
      <c r="C2537" s="58" t="s">
        <v>28</v>
      </c>
      <c r="D2537" s="60">
        <v>32352</v>
      </c>
      <c r="E2537" s="58">
        <v>38</v>
      </c>
      <c r="F2537" s="58" t="s">
        <v>14</v>
      </c>
      <c r="G2537" s="58" t="s">
        <v>19</v>
      </c>
      <c r="H2537" s="58">
        <v>0</v>
      </c>
      <c r="I2537" s="58" t="s">
        <v>1590</v>
      </c>
      <c r="J2537" s="58" t="s">
        <v>1594</v>
      </c>
      <c r="K2537" s="60">
        <v>45153</v>
      </c>
      <c r="L2537" s="58" t="s">
        <v>16</v>
      </c>
      <c r="M2537" s="60">
        <v>45207</v>
      </c>
      <c r="N2537" s="58" t="s">
        <v>30</v>
      </c>
      <c r="O2537" s="58">
        <v>3600</v>
      </c>
      <c r="P2537" s="58">
        <v>54</v>
      </c>
      <c r="Q2537" s="59" t="s">
        <v>1621</v>
      </c>
      <c r="R2537" s="58">
        <v>2023</v>
      </c>
      <c r="S2537" s="58">
        <v>10</v>
      </c>
    </row>
    <row r="2538" spans="1:19" x14ac:dyDescent="0.25">
      <c r="A2538" s="58">
        <v>2446</v>
      </c>
      <c r="B2538" s="58" t="s">
        <v>1227</v>
      </c>
      <c r="C2538" s="58" t="s">
        <v>28</v>
      </c>
      <c r="D2538" s="60">
        <v>35290</v>
      </c>
      <c r="E2538" s="58">
        <v>30</v>
      </c>
      <c r="F2538" s="58" t="s">
        <v>1591</v>
      </c>
      <c r="G2538" s="58" t="s">
        <v>15</v>
      </c>
      <c r="H2538" s="58">
        <v>6</v>
      </c>
      <c r="I2538" s="58" t="s">
        <v>1579</v>
      </c>
      <c r="J2538" s="58" t="s">
        <v>1594</v>
      </c>
      <c r="K2538" s="60">
        <v>45161</v>
      </c>
      <c r="L2538" s="58" t="s">
        <v>16</v>
      </c>
      <c r="M2538" s="60">
        <v>45201</v>
      </c>
      <c r="N2538" s="58" t="s">
        <v>30</v>
      </c>
      <c r="O2538" s="58">
        <v>2000</v>
      </c>
      <c r="P2538" s="58">
        <v>40</v>
      </c>
      <c r="Q2538" s="59" t="s">
        <v>1621</v>
      </c>
      <c r="R2538" s="58">
        <v>2023</v>
      </c>
      <c r="S2538" s="58">
        <v>10</v>
      </c>
    </row>
    <row r="2539" spans="1:19" x14ac:dyDescent="0.25">
      <c r="A2539" s="58">
        <v>2861</v>
      </c>
      <c r="B2539" s="58" t="s">
        <v>142</v>
      </c>
      <c r="C2539" s="58" t="s">
        <v>28</v>
      </c>
      <c r="D2539" s="60">
        <v>34864</v>
      </c>
      <c r="E2539" s="58">
        <v>31</v>
      </c>
      <c r="F2539" s="58" t="s">
        <v>1591</v>
      </c>
      <c r="G2539" s="58" t="s">
        <v>19</v>
      </c>
      <c r="H2539" s="58">
        <v>8</v>
      </c>
      <c r="I2539" s="58" t="s">
        <v>1590</v>
      </c>
      <c r="J2539" s="58" t="s">
        <v>1594</v>
      </c>
      <c r="K2539" s="60">
        <v>45148</v>
      </c>
      <c r="L2539" s="58" t="s">
        <v>16</v>
      </c>
      <c r="M2539" s="60">
        <v>45206</v>
      </c>
      <c r="N2539" s="58" t="s">
        <v>30</v>
      </c>
      <c r="O2539" s="58">
        <v>3300</v>
      </c>
      <c r="P2539" s="58">
        <v>58</v>
      </c>
      <c r="Q2539" s="59" t="s">
        <v>1621</v>
      </c>
      <c r="R2539" s="58">
        <v>2023</v>
      </c>
      <c r="S2539" s="58">
        <v>10</v>
      </c>
    </row>
    <row r="2540" spans="1:19" x14ac:dyDescent="0.25">
      <c r="A2540" s="58">
        <v>3001</v>
      </c>
      <c r="B2540" s="58" t="s">
        <v>401</v>
      </c>
      <c r="C2540" s="58" t="s">
        <v>28</v>
      </c>
      <c r="D2540" s="60">
        <v>36687</v>
      </c>
      <c r="E2540" s="58">
        <v>26</v>
      </c>
      <c r="F2540" s="58" t="s">
        <v>1591</v>
      </c>
      <c r="G2540" s="58" t="s">
        <v>21</v>
      </c>
      <c r="H2540" s="58">
        <v>10</v>
      </c>
      <c r="I2540" s="58" t="s">
        <v>1584</v>
      </c>
      <c r="J2540" s="58" t="s">
        <v>1657</v>
      </c>
      <c r="K2540" s="60">
        <v>45175</v>
      </c>
      <c r="L2540" s="58" t="s">
        <v>16</v>
      </c>
      <c r="M2540" s="60">
        <v>45213</v>
      </c>
      <c r="N2540" s="58" t="s">
        <v>30</v>
      </c>
      <c r="O2540" s="58">
        <v>2800</v>
      </c>
      <c r="P2540" s="58">
        <v>38</v>
      </c>
      <c r="Q2540" s="59" t="s">
        <v>1621</v>
      </c>
      <c r="R2540" s="58">
        <v>2023</v>
      </c>
      <c r="S2540" s="58">
        <v>10</v>
      </c>
    </row>
    <row r="2541" spans="1:19" x14ac:dyDescent="0.25">
      <c r="A2541" s="58">
        <v>3003</v>
      </c>
      <c r="B2541" s="58" t="s">
        <v>256</v>
      </c>
      <c r="C2541" s="58" t="s">
        <v>28</v>
      </c>
      <c r="D2541" s="60">
        <v>33541</v>
      </c>
      <c r="E2541" s="58">
        <v>34</v>
      </c>
      <c r="F2541" s="58" t="s">
        <v>14</v>
      </c>
      <c r="G2541" s="58" t="s">
        <v>18</v>
      </c>
      <c r="H2541" s="58">
        <v>0</v>
      </c>
      <c r="I2541" s="58" t="s">
        <v>1581</v>
      </c>
      <c r="J2541" s="58" t="s">
        <v>1657</v>
      </c>
      <c r="K2541" s="60">
        <v>45188</v>
      </c>
      <c r="L2541" s="58" t="s">
        <v>16</v>
      </c>
      <c r="M2541" s="60">
        <v>45223</v>
      </c>
      <c r="N2541" s="58" t="s">
        <v>30</v>
      </c>
      <c r="O2541" s="58">
        <v>2600</v>
      </c>
      <c r="P2541" s="58">
        <v>35</v>
      </c>
      <c r="Q2541" s="59" t="s">
        <v>1621</v>
      </c>
      <c r="R2541" s="58">
        <v>2023</v>
      </c>
      <c r="S2541" s="58">
        <v>10</v>
      </c>
    </row>
    <row r="2542" spans="1:19" x14ac:dyDescent="0.25">
      <c r="A2542" s="58">
        <v>3210</v>
      </c>
      <c r="B2542" s="58" t="s">
        <v>741</v>
      </c>
      <c r="C2542" s="58" t="s">
        <v>28</v>
      </c>
      <c r="D2542" s="60">
        <v>33286</v>
      </c>
      <c r="E2542" s="58">
        <v>35</v>
      </c>
      <c r="F2542" s="58" t="s">
        <v>14</v>
      </c>
      <c r="G2542" s="58" t="s">
        <v>18</v>
      </c>
      <c r="H2542" s="58">
        <v>11</v>
      </c>
      <c r="I2542" s="58" t="s">
        <v>1585</v>
      </c>
      <c r="J2542" s="58" t="s">
        <v>1657</v>
      </c>
      <c r="K2542" s="60">
        <v>45193</v>
      </c>
      <c r="L2542" s="58" t="s">
        <v>16</v>
      </c>
      <c r="M2542" s="60">
        <v>45228</v>
      </c>
      <c r="N2542" s="58" t="s">
        <v>30</v>
      </c>
      <c r="O2542" s="58">
        <v>3700</v>
      </c>
      <c r="P2542" s="58">
        <v>35</v>
      </c>
      <c r="Q2542" s="59" t="s">
        <v>1621</v>
      </c>
      <c r="R2542" s="58">
        <v>2023</v>
      </c>
      <c r="S2542" s="58">
        <v>10</v>
      </c>
    </row>
    <row r="2543" spans="1:19" x14ac:dyDescent="0.25">
      <c r="A2543" s="58">
        <v>3239</v>
      </c>
      <c r="B2543" s="58" t="s">
        <v>1173</v>
      </c>
      <c r="C2543" s="58" t="s">
        <v>28</v>
      </c>
      <c r="D2543" s="60">
        <v>30077</v>
      </c>
      <c r="E2543" s="58">
        <v>44</v>
      </c>
      <c r="F2543" s="58" t="s">
        <v>31</v>
      </c>
      <c r="G2543" s="58" t="s">
        <v>19</v>
      </c>
      <c r="H2543" s="58">
        <v>1</v>
      </c>
      <c r="I2543" s="58" t="s">
        <v>1580</v>
      </c>
      <c r="J2543" s="58" t="s">
        <v>1657</v>
      </c>
      <c r="K2543" s="60">
        <v>45522</v>
      </c>
      <c r="L2543" s="58" t="s">
        <v>16</v>
      </c>
      <c r="M2543" s="60">
        <v>45569</v>
      </c>
      <c r="N2543" s="58" t="s">
        <v>30</v>
      </c>
      <c r="O2543" s="58">
        <v>2500</v>
      </c>
      <c r="P2543" s="58">
        <v>47</v>
      </c>
      <c r="Q2543" s="59" t="s">
        <v>1621</v>
      </c>
      <c r="R2543" s="58">
        <v>2024</v>
      </c>
      <c r="S2543" s="58">
        <v>10</v>
      </c>
    </row>
    <row r="2544" spans="1:19" x14ac:dyDescent="0.25">
      <c r="A2544" s="58">
        <v>3966</v>
      </c>
      <c r="B2544" s="58" t="s">
        <v>751</v>
      </c>
      <c r="C2544" s="58" t="s">
        <v>28</v>
      </c>
      <c r="D2544" s="60">
        <v>32106</v>
      </c>
      <c r="E2544" s="58">
        <v>38</v>
      </c>
      <c r="F2544" s="58" t="s">
        <v>14</v>
      </c>
      <c r="G2544" s="58" t="s">
        <v>15</v>
      </c>
      <c r="H2544" s="58">
        <v>12</v>
      </c>
      <c r="I2544" s="58" t="s">
        <v>1579</v>
      </c>
      <c r="J2544" s="58" t="s">
        <v>1657</v>
      </c>
      <c r="K2544" s="60">
        <v>45560</v>
      </c>
      <c r="L2544" s="58" t="s">
        <v>16</v>
      </c>
      <c r="M2544" s="60">
        <v>45595</v>
      </c>
      <c r="N2544" s="58" t="s">
        <v>30</v>
      </c>
      <c r="O2544" s="58">
        <v>3000</v>
      </c>
      <c r="P2544" s="58">
        <v>35</v>
      </c>
      <c r="Q2544" s="59" t="s">
        <v>1621</v>
      </c>
      <c r="R2544" s="58">
        <v>2024</v>
      </c>
      <c r="S2544" s="58">
        <v>10</v>
      </c>
    </row>
    <row r="2545" spans="1:19" x14ac:dyDescent="0.25">
      <c r="A2545" s="58">
        <v>1501</v>
      </c>
      <c r="B2545" s="58" t="s">
        <v>1128</v>
      </c>
      <c r="C2545" s="58" t="s">
        <v>13</v>
      </c>
      <c r="D2545" s="60">
        <v>27569</v>
      </c>
      <c r="E2545" s="58">
        <v>51</v>
      </c>
      <c r="F2545" s="58" t="s">
        <v>31</v>
      </c>
      <c r="G2545" s="58" t="s">
        <v>15</v>
      </c>
      <c r="H2545" s="58">
        <v>3</v>
      </c>
      <c r="I2545" s="58" t="s">
        <v>1587</v>
      </c>
      <c r="J2545" s="58" t="s">
        <v>1594</v>
      </c>
      <c r="K2545" s="60">
        <v>45168</v>
      </c>
      <c r="L2545" s="58" t="s">
        <v>16</v>
      </c>
      <c r="M2545" s="60">
        <v>45219</v>
      </c>
      <c r="N2545" s="58" t="s">
        <v>17</v>
      </c>
      <c r="O2545" s="58">
        <v>2300</v>
      </c>
      <c r="P2545" s="58">
        <v>51</v>
      </c>
      <c r="Q2545" s="59" t="s">
        <v>1621</v>
      </c>
      <c r="R2545" s="58">
        <v>2023</v>
      </c>
      <c r="S2545" s="58">
        <v>10</v>
      </c>
    </row>
    <row r="2546" spans="1:19" x14ac:dyDescent="0.25">
      <c r="A2546" s="58">
        <v>1546</v>
      </c>
      <c r="B2546" s="58" t="s">
        <v>1129</v>
      </c>
      <c r="C2546" s="58" t="s">
        <v>13</v>
      </c>
      <c r="D2546" s="60">
        <v>31415</v>
      </c>
      <c r="E2546" s="58">
        <v>40</v>
      </c>
      <c r="F2546" s="58" t="s">
        <v>14</v>
      </c>
      <c r="G2546" s="58" t="s">
        <v>15</v>
      </c>
      <c r="H2546" s="58">
        <v>11</v>
      </c>
      <c r="I2546" s="58" t="s">
        <v>1588</v>
      </c>
      <c r="J2546" s="58" t="s">
        <v>1594</v>
      </c>
      <c r="K2546" s="60">
        <v>45185</v>
      </c>
      <c r="L2546" s="58" t="s">
        <v>16</v>
      </c>
      <c r="M2546" s="60">
        <v>45221</v>
      </c>
      <c r="N2546" s="58" t="s">
        <v>17</v>
      </c>
      <c r="O2546" s="58">
        <v>2200</v>
      </c>
      <c r="P2546" s="58">
        <v>36</v>
      </c>
      <c r="Q2546" s="59" t="s">
        <v>1621</v>
      </c>
      <c r="R2546" s="58">
        <v>2023</v>
      </c>
      <c r="S2546" s="58">
        <v>10</v>
      </c>
    </row>
    <row r="2547" spans="1:19" x14ac:dyDescent="0.25">
      <c r="A2547" s="58">
        <v>1645</v>
      </c>
      <c r="B2547" s="58" t="s">
        <v>168</v>
      </c>
      <c r="C2547" s="58" t="s">
        <v>13</v>
      </c>
      <c r="D2547" s="60">
        <v>35400</v>
      </c>
      <c r="E2547" s="58">
        <v>29</v>
      </c>
      <c r="F2547" s="58" t="s">
        <v>1591</v>
      </c>
      <c r="G2547" s="58" t="s">
        <v>21</v>
      </c>
      <c r="H2547" s="58">
        <v>13</v>
      </c>
      <c r="I2547" s="58" t="s">
        <v>1589</v>
      </c>
      <c r="J2547" s="58" t="s">
        <v>20</v>
      </c>
      <c r="K2547" s="60">
        <v>45183</v>
      </c>
      <c r="L2547" s="58" t="s">
        <v>16</v>
      </c>
      <c r="M2547" s="60">
        <v>45225</v>
      </c>
      <c r="N2547" s="58" t="s">
        <v>17</v>
      </c>
      <c r="O2547" s="58">
        <v>3500</v>
      </c>
      <c r="P2547" s="58">
        <v>42</v>
      </c>
      <c r="Q2547" s="59" t="s">
        <v>1621</v>
      </c>
      <c r="R2547" s="58">
        <v>2023</v>
      </c>
      <c r="S2547" s="58">
        <v>10</v>
      </c>
    </row>
    <row r="2548" spans="1:19" x14ac:dyDescent="0.25">
      <c r="A2548" s="58">
        <v>1766</v>
      </c>
      <c r="B2548" s="58" t="s">
        <v>1135</v>
      </c>
      <c r="C2548" s="58" t="s">
        <v>13</v>
      </c>
      <c r="D2548" s="60">
        <v>28899</v>
      </c>
      <c r="E2548" s="58">
        <v>47</v>
      </c>
      <c r="F2548" s="58" t="s">
        <v>31</v>
      </c>
      <c r="G2548" s="58" t="s">
        <v>19</v>
      </c>
      <c r="H2548" s="58">
        <v>11</v>
      </c>
      <c r="I2548" s="58" t="s">
        <v>1584</v>
      </c>
      <c r="J2548" s="58" t="s">
        <v>1594</v>
      </c>
      <c r="K2548" s="60">
        <v>45149</v>
      </c>
      <c r="L2548" s="58" t="s">
        <v>16</v>
      </c>
      <c r="M2548" s="60">
        <v>45206</v>
      </c>
      <c r="N2548" s="58" t="s">
        <v>17</v>
      </c>
      <c r="O2548" s="58">
        <v>3000</v>
      </c>
      <c r="P2548" s="58">
        <v>57</v>
      </c>
      <c r="Q2548" s="59" t="s">
        <v>1621</v>
      </c>
      <c r="R2548" s="58">
        <v>2023</v>
      </c>
      <c r="S2548" s="58">
        <v>10</v>
      </c>
    </row>
    <row r="2549" spans="1:19" x14ac:dyDescent="0.25">
      <c r="A2549" s="58">
        <v>1847</v>
      </c>
      <c r="B2549" s="58" t="s">
        <v>1435</v>
      </c>
      <c r="C2549" s="58" t="s">
        <v>13</v>
      </c>
      <c r="D2549" s="60">
        <v>34314</v>
      </c>
      <c r="E2549" s="58">
        <v>32</v>
      </c>
      <c r="F2549" s="58" t="s">
        <v>14</v>
      </c>
      <c r="G2549" s="58" t="s">
        <v>19</v>
      </c>
      <c r="H2549" s="58">
        <v>1</v>
      </c>
      <c r="I2549" s="58" t="s">
        <v>1581</v>
      </c>
      <c r="J2549" s="58" t="s">
        <v>20</v>
      </c>
      <c r="K2549" s="60">
        <v>45177</v>
      </c>
      <c r="L2549" s="58" t="s">
        <v>16</v>
      </c>
      <c r="M2549" s="60">
        <v>45223</v>
      </c>
      <c r="N2549" s="58" t="s">
        <v>17</v>
      </c>
      <c r="O2549" s="58">
        <v>2100</v>
      </c>
      <c r="P2549" s="58">
        <v>46</v>
      </c>
      <c r="Q2549" s="59" t="s">
        <v>1621</v>
      </c>
      <c r="R2549" s="58">
        <v>2023</v>
      </c>
      <c r="S2549" s="58">
        <v>10</v>
      </c>
    </row>
    <row r="2550" spans="1:19" x14ac:dyDescent="0.25">
      <c r="A2550" s="58">
        <v>2324</v>
      </c>
      <c r="B2550" s="58" t="s">
        <v>60</v>
      </c>
      <c r="C2550" s="58" t="s">
        <v>13</v>
      </c>
      <c r="D2550" s="60">
        <v>38323</v>
      </c>
      <c r="E2550" s="58">
        <v>21</v>
      </c>
      <c r="F2550" s="58" t="s">
        <v>1591</v>
      </c>
      <c r="G2550" s="58" t="s">
        <v>15</v>
      </c>
      <c r="H2550" s="58">
        <v>18</v>
      </c>
      <c r="I2550" s="58" t="s">
        <v>1581</v>
      </c>
      <c r="J2550" s="58" t="s">
        <v>20</v>
      </c>
      <c r="K2550" s="60">
        <v>45525</v>
      </c>
      <c r="L2550" s="58" t="s">
        <v>16</v>
      </c>
      <c r="M2550" s="60">
        <v>45575</v>
      </c>
      <c r="N2550" s="58" t="s">
        <v>17</v>
      </c>
      <c r="O2550" s="58">
        <v>3400</v>
      </c>
      <c r="P2550" s="58">
        <v>50</v>
      </c>
      <c r="Q2550" s="59" t="s">
        <v>1621</v>
      </c>
      <c r="R2550" s="58">
        <v>2024</v>
      </c>
      <c r="S2550" s="58">
        <v>10</v>
      </c>
    </row>
    <row r="2551" spans="1:19" x14ac:dyDescent="0.25">
      <c r="A2551" s="58">
        <v>2781</v>
      </c>
      <c r="B2551" s="58" t="s">
        <v>1162</v>
      </c>
      <c r="C2551" s="58" t="s">
        <v>13</v>
      </c>
      <c r="D2551" s="60">
        <v>30811</v>
      </c>
      <c r="E2551" s="58">
        <v>42</v>
      </c>
      <c r="F2551" s="58" t="s">
        <v>31</v>
      </c>
      <c r="G2551" s="58" t="s">
        <v>18</v>
      </c>
      <c r="H2551" s="58">
        <v>2</v>
      </c>
      <c r="I2551" s="58" t="s">
        <v>1587</v>
      </c>
      <c r="J2551" s="58" t="s">
        <v>1657</v>
      </c>
      <c r="K2551" s="60">
        <v>45518</v>
      </c>
      <c r="L2551" s="58" t="s">
        <v>16</v>
      </c>
      <c r="M2551" s="60">
        <v>45574</v>
      </c>
      <c r="N2551" s="58" t="s">
        <v>17</v>
      </c>
      <c r="O2551" s="58">
        <v>3900</v>
      </c>
      <c r="P2551" s="58">
        <v>56</v>
      </c>
      <c r="Q2551" s="59" t="s">
        <v>1621</v>
      </c>
      <c r="R2551" s="58">
        <v>2024</v>
      </c>
      <c r="S2551" s="58">
        <v>10</v>
      </c>
    </row>
    <row r="2552" spans="1:19" x14ac:dyDescent="0.25">
      <c r="A2552" s="58">
        <v>2839</v>
      </c>
      <c r="B2552" s="58" t="s">
        <v>89</v>
      </c>
      <c r="C2552" s="58" t="s">
        <v>13</v>
      </c>
      <c r="D2552" s="60">
        <v>28372</v>
      </c>
      <c r="E2552" s="58">
        <v>48</v>
      </c>
      <c r="F2552" s="58" t="s">
        <v>31</v>
      </c>
      <c r="G2552" s="58" t="s">
        <v>15</v>
      </c>
      <c r="H2552" s="58">
        <v>16</v>
      </c>
      <c r="I2552" s="58" t="s">
        <v>1583</v>
      </c>
      <c r="J2552" s="58" t="s">
        <v>1657</v>
      </c>
      <c r="K2552" s="60">
        <v>45530</v>
      </c>
      <c r="L2552" s="58" t="s">
        <v>16</v>
      </c>
      <c r="M2552" s="60">
        <v>45573</v>
      </c>
      <c r="N2552" s="58" t="s">
        <v>17</v>
      </c>
      <c r="O2552" s="58">
        <v>2600</v>
      </c>
      <c r="P2552" s="58">
        <v>43</v>
      </c>
      <c r="Q2552" s="59" t="s">
        <v>1621</v>
      </c>
      <c r="R2552" s="58">
        <v>2024</v>
      </c>
      <c r="S2552" s="58">
        <v>10</v>
      </c>
    </row>
    <row r="2553" spans="1:19" x14ac:dyDescent="0.25">
      <c r="A2553" s="58">
        <v>3120</v>
      </c>
      <c r="B2553" s="58" t="s">
        <v>105</v>
      </c>
      <c r="C2553" s="58" t="s">
        <v>13</v>
      </c>
      <c r="D2553" s="60">
        <v>29864</v>
      </c>
      <c r="E2553" s="58">
        <v>44</v>
      </c>
      <c r="F2553" s="58" t="s">
        <v>31</v>
      </c>
      <c r="G2553" s="58" t="s">
        <v>21</v>
      </c>
      <c r="H2553" s="58">
        <v>10</v>
      </c>
      <c r="I2553" s="58" t="s">
        <v>1583</v>
      </c>
      <c r="J2553" s="58" t="s">
        <v>1657</v>
      </c>
      <c r="K2553" s="60">
        <v>45166</v>
      </c>
      <c r="L2553" s="58" t="s">
        <v>16</v>
      </c>
      <c r="M2553" s="60">
        <v>45205</v>
      </c>
      <c r="N2553" s="58" t="s">
        <v>17</v>
      </c>
      <c r="O2553" s="58">
        <v>2400</v>
      </c>
      <c r="P2553" s="58">
        <v>39</v>
      </c>
      <c r="Q2553" s="59" t="s">
        <v>1621</v>
      </c>
      <c r="R2553" s="58">
        <v>2023</v>
      </c>
      <c r="S2553" s="58">
        <v>10</v>
      </c>
    </row>
    <row r="2554" spans="1:19" x14ac:dyDescent="0.25">
      <c r="A2554" s="58">
        <v>3441</v>
      </c>
      <c r="B2554" s="58" t="s">
        <v>130</v>
      </c>
      <c r="C2554" s="58" t="s">
        <v>13</v>
      </c>
      <c r="D2554" s="60">
        <v>36249</v>
      </c>
      <c r="E2554" s="58">
        <v>27</v>
      </c>
      <c r="F2554" s="58" t="s">
        <v>1591</v>
      </c>
      <c r="G2554" s="58" t="s">
        <v>18</v>
      </c>
      <c r="H2554" s="58">
        <v>6</v>
      </c>
      <c r="I2554" s="58" t="s">
        <v>1583</v>
      </c>
      <c r="J2554" s="58" t="s">
        <v>20</v>
      </c>
      <c r="K2554" s="60">
        <v>45155</v>
      </c>
      <c r="L2554" s="58" t="s">
        <v>16</v>
      </c>
      <c r="M2554" s="60">
        <v>45205</v>
      </c>
      <c r="N2554" s="58" t="s">
        <v>17</v>
      </c>
      <c r="O2554" s="58">
        <v>2200</v>
      </c>
      <c r="P2554" s="58">
        <v>50</v>
      </c>
      <c r="Q2554" s="59" t="s">
        <v>1621</v>
      </c>
      <c r="R2554" s="58">
        <v>2023</v>
      </c>
      <c r="S2554" s="58">
        <v>10</v>
      </c>
    </row>
    <row r="2555" spans="1:19" x14ac:dyDescent="0.25">
      <c r="A2555" s="58">
        <v>3543</v>
      </c>
      <c r="B2555" s="58" t="s">
        <v>1537</v>
      </c>
      <c r="C2555" s="58" t="s">
        <v>13</v>
      </c>
      <c r="D2555" s="60">
        <v>27713</v>
      </c>
      <c r="E2555" s="58">
        <v>50</v>
      </c>
      <c r="F2555" s="58" t="s">
        <v>31</v>
      </c>
      <c r="G2555" s="58" t="s">
        <v>18</v>
      </c>
      <c r="H2555" s="58">
        <v>16</v>
      </c>
      <c r="I2555" s="58" t="s">
        <v>1590</v>
      </c>
      <c r="J2555" s="58" t="s">
        <v>20</v>
      </c>
      <c r="K2555" s="60">
        <v>45152</v>
      </c>
      <c r="L2555" s="58" t="s">
        <v>16</v>
      </c>
      <c r="M2555" s="60">
        <v>45212</v>
      </c>
      <c r="N2555" s="58" t="s">
        <v>17</v>
      </c>
      <c r="O2555" s="58">
        <v>3300</v>
      </c>
      <c r="P2555" s="58">
        <v>60</v>
      </c>
      <c r="Q2555" s="59" t="s">
        <v>1621</v>
      </c>
      <c r="R2555" s="58">
        <v>2023</v>
      </c>
      <c r="S2555" s="58">
        <v>10</v>
      </c>
    </row>
    <row r="2556" spans="1:19" x14ac:dyDescent="0.25">
      <c r="A2556" s="58">
        <v>3730</v>
      </c>
      <c r="B2556" s="58" t="s">
        <v>135</v>
      </c>
      <c r="C2556" s="58" t="s">
        <v>13</v>
      </c>
      <c r="D2556" s="60">
        <v>34501</v>
      </c>
      <c r="E2556" s="58">
        <v>32</v>
      </c>
      <c r="F2556" s="58" t="s">
        <v>14</v>
      </c>
      <c r="G2556" s="58" t="s">
        <v>21</v>
      </c>
      <c r="H2556" s="58">
        <v>0</v>
      </c>
      <c r="I2556" s="58" t="s">
        <v>1575</v>
      </c>
      <c r="J2556" s="58" t="s">
        <v>20</v>
      </c>
      <c r="K2556" s="60">
        <v>45178</v>
      </c>
      <c r="L2556" s="58" t="s">
        <v>16</v>
      </c>
      <c r="M2556" s="60">
        <v>45225</v>
      </c>
      <c r="N2556" s="58" t="s">
        <v>17</v>
      </c>
      <c r="O2556" s="58">
        <v>3400</v>
      </c>
      <c r="P2556" s="58">
        <v>47</v>
      </c>
      <c r="Q2556" s="59" t="s">
        <v>1621</v>
      </c>
      <c r="R2556" s="58">
        <v>2023</v>
      </c>
      <c r="S2556" s="58">
        <v>10</v>
      </c>
    </row>
    <row r="2557" spans="1:19" x14ac:dyDescent="0.25">
      <c r="A2557" s="58">
        <v>1342</v>
      </c>
      <c r="B2557" s="58" t="s">
        <v>153</v>
      </c>
      <c r="C2557" s="58" t="s">
        <v>13</v>
      </c>
      <c r="D2557" s="60">
        <v>29677</v>
      </c>
      <c r="E2557" s="58">
        <v>45</v>
      </c>
      <c r="F2557" s="58" t="s">
        <v>31</v>
      </c>
      <c r="G2557" s="58" t="s">
        <v>15</v>
      </c>
      <c r="H2557" s="58">
        <v>10</v>
      </c>
      <c r="I2557" s="58" t="s">
        <v>1583</v>
      </c>
      <c r="J2557" s="58" t="s">
        <v>1595</v>
      </c>
      <c r="K2557" s="60">
        <v>45516</v>
      </c>
      <c r="L2557" s="58" t="s">
        <v>16</v>
      </c>
      <c r="M2557" s="60">
        <v>45569</v>
      </c>
      <c r="N2557" s="58" t="s">
        <v>17</v>
      </c>
      <c r="O2557" s="58">
        <v>3500</v>
      </c>
      <c r="P2557" s="58">
        <v>53</v>
      </c>
      <c r="Q2557" s="59" t="s">
        <v>1621</v>
      </c>
      <c r="R2557" s="58">
        <v>2024</v>
      </c>
      <c r="S2557" s="58">
        <v>10</v>
      </c>
    </row>
    <row r="2558" spans="1:19" x14ac:dyDescent="0.25">
      <c r="A2558" s="58">
        <v>1510</v>
      </c>
      <c r="B2558" s="58" t="s">
        <v>162</v>
      </c>
      <c r="C2558" s="58" t="s">
        <v>13</v>
      </c>
      <c r="D2558" s="60">
        <v>37256</v>
      </c>
      <c r="E2558" s="58">
        <v>24</v>
      </c>
      <c r="F2558" s="58" t="s">
        <v>1591</v>
      </c>
      <c r="G2558" s="58" t="s">
        <v>15</v>
      </c>
      <c r="H2558" s="58">
        <v>12</v>
      </c>
      <c r="I2558" s="58" t="s">
        <v>1587</v>
      </c>
      <c r="J2558" s="58" t="s">
        <v>1595</v>
      </c>
      <c r="K2558" s="60">
        <v>45528</v>
      </c>
      <c r="L2558" s="58" t="s">
        <v>16</v>
      </c>
      <c r="M2558" s="60">
        <v>45568</v>
      </c>
      <c r="N2558" s="58" t="s">
        <v>17</v>
      </c>
      <c r="O2558" s="58">
        <v>2800</v>
      </c>
      <c r="P2558" s="58">
        <v>40</v>
      </c>
      <c r="Q2558" s="59" t="s">
        <v>1621</v>
      </c>
      <c r="R2558" s="58">
        <v>2024</v>
      </c>
      <c r="S2558" s="58">
        <v>10</v>
      </c>
    </row>
    <row r="2559" spans="1:19" x14ac:dyDescent="0.25">
      <c r="A2559" s="58">
        <v>1675</v>
      </c>
      <c r="B2559" s="58" t="s">
        <v>35</v>
      </c>
      <c r="C2559" s="58" t="s">
        <v>13</v>
      </c>
      <c r="D2559" s="60">
        <v>35207</v>
      </c>
      <c r="E2559" s="58">
        <v>30</v>
      </c>
      <c r="F2559" s="58" t="s">
        <v>1591</v>
      </c>
      <c r="G2559" s="58" t="s">
        <v>21</v>
      </c>
      <c r="H2559" s="58">
        <v>4</v>
      </c>
      <c r="I2559" s="58" t="s">
        <v>1581</v>
      </c>
      <c r="J2559" s="58" t="s">
        <v>1595</v>
      </c>
      <c r="K2559" s="60">
        <v>45520</v>
      </c>
      <c r="L2559" s="58" t="s">
        <v>16</v>
      </c>
      <c r="M2559" s="60">
        <v>45579</v>
      </c>
      <c r="N2559" s="58" t="s">
        <v>17</v>
      </c>
      <c r="O2559" s="58">
        <v>2200</v>
      </c>
      <c r="P2559" s="58">
        <v>59</v>
      </c>
      <c r="Q2559" s="59" t="s">
        <v>1621</v>
      </c>
      <c r="R2559" s="58">
        <v>2024</v>
      </c>
      <c r="S2559" s="58">
        <v>10</v>
      </c>
    </row>
    <row r="2560" spans="1:19" x14ac:dyDescent="0.25">
      <c r="A2560" s="58">
        <v>2100</v>
      </c>
      <c r="B2560" s="58" t="s">
        <v>43</v>
      </c>
      <c r="C2560" s="58" t="s">
        <v>13</v>
      </c>
      <c r="D2560" s="60">
        <v>28201</v>
      </c>
      <c r="E2560" s="58">
        <v>49</v>
      </c>
      <c r="F2560" s="58" t="s">
        <v>31</v>
      </c>
      <c r="G2560" s="58" t="s">
        <v>18</v>
      </c>
      <c r="H2560" s="58">
        <v>16</v>
      </c>
      <c r="I2560" s="58" t="s">
        <v>1576</v>
      </c>
      <c r="J2560" s="58" t="s">
        <v>1595</v>
      </c>
      <c r="K2560" s="60">
        <v>45254</v>
      </c>
      <c r="L2560" s="58" t="s">
        <v>16</v>
      </c>
      <c r="M2560" s="60">
        <v>45211</v>
      </c>
      <c r="N2560" s="58" t="s">
        <v>17</v>
      </c>
      <c r="O2560" s="58">
        <v>3600</v>
      </c>
      <c r="P2560" s="58">
        <v>-43</v>
      </c>
      <c r="Q2560" s="59" t="s">
        <v>1621</v>
      </c>
      <c r="R2560" s="58">
        <v>2023</v>
      </c>
      <c r="S2560" s="58">
        <v>10</v>
      </c>
    </row>
    <row r="2561" spans="1:19" x14ac:dyDescent="0.25">
      <c r="A2561" s="58">
        <v>2121</v>
      </c>
      <c r="B2561" s="58" t="s">
        <v>46</v>
      </c>
      <c r="C2561" s="58" t="s">
        <v>13</v>
      </c>
      <c r="D2561" s="60">
        <v>35988</v>
      </c>
      <c r="E2561" s="58">
        <v>28</v>
      </c>
      <c r="F2561" s="58" t="s">
        <v>1591</v>
      </c>
      <c r="G2561" s="58" t="s">
        <v>19</v>
      </c>
      <c r="H2561" s="58">
        <v>15</v>
      </c>
      <c r="I2561" s="58" t="s">
        <v>1584</v>
      </c>
      <c r="J2561" s="58" t="s">
        <v>1595</v>
      </c>
      <c r="K2561" s="60">
        <v>45196</v>
      </c>
      <c r="L2561" s="58" t="s">
        <v>16</v>
      </c>
      <c r="M2561" s="60">
        <v>45226</v>
      </c>
      <c r="N2561" s="58" t="s">
        <v>17</v>
      </c>
      <c r="O2561" s="58">
        <v>3500</v>
      </c>
      <c r="P2561" s="58">
        <v>30</v>
      </c>
      <c r="Q2561" s="59" t="s">
        <v>1621</v>
      </c>
      <c r="R2561" s="58">
        <v>2023</v>
      </c>
      <c r="S2561" s="58">
        <v>10</v>
      </c>
    </row>
    <row r="2562" spans="1:19" x14ac:dyDescent="0.25">
      <c r="A2562" s="58">
        <v>2190</v>
      </c>
      <c r="B2562" s="58" t="s">
        <v>51</v>
      </c>
      <c r="C2562" s="58" t="s">
        <v>13</v>
      </c>
      <c r="D2562" s="60">
        <v>31674</v>
      </c>
      <c r="E2562" s="58">
        <v>39</v>
      </c>
      <c r="F2562" s="58" t="s">
        <v>14</v>
      </c>
      <c r="G2562" s="58" t="s">
        <v>15</v>
      </c>
      <c r="H2562" s="58">
        <v>7</v>
      </c>
      <c r="I2562" s="58" t="s">
        <v>1585</v>
      </c>
      <c r="J2562" s="58" t="s">
        <v>1595</v>
      </c>
      <c r="K2562" s="60">
        <v>45152</v>
      </c>
      <c r="L2562" s="58" t="s">
        <v>16</v>
      </c>
      <c r="M2562" s="60">
        <v>45209</v>
      </c>
      <c r="N2562" s="58" t="s">
        <v>17</v>
      </c>
      <c r="O2562" s="58">
        <v>2800</v>
      </c>
      <c r="P2562" s="58">
        <v>57</v>
      </c>
      <c r="Q2562" s="59" t="s">
        <v>1621</v>
      </c>
      <c r="R2562" s="58">
        <v>2023</v>
      </c>
      <c r="S2562" s="58">
        <v>10</v>
      </c>
    </row>
    <row r="2563" spans="1:19" x14ac:dyDescent="0.25">
      <c r="A2563" s="58">
        <v>2246</v>
      </c>
      <c r="B2563" s="58" t="s">
        <v>194</v>
      </c>
      <c r="C2563" s="58" t="s">
        <v>13</v>
      </c>
      <c r="D2563" s="60">
        <v>36507</v>
      </c>
      <c r="E2563" s="58">
        <v>26</v>
      </c>
      <c r="F2563" s="58" t="s">
        <v>1591</v>
      </c>
      <c r="G2563" s="58" t="s">
        <v>15</v>
      </c>
      <c r="H2563" s="58">
        <v>7</v>
      </c>
      <c r="I2563" s="58" t="s">
        <v>1588</v>
      </c>
      <c r="J2563" s="58" t="s">
        <v>1595</v>
      </c>
      <c r="K2563" s="60">
        <v>45182</v>
      </c>
      <c r="L2563" s="58" t="s">
        <v>16</v>
      </c>
      <c r="M2563" s="60">
        <v>45224</v>
      </c>
      <c r="N2563" s="58" t="s">
        <v>17</v>
      </c>
      <c r="O2563" s="58">
        <v>3100</v>
      </c>
      <c r="P2563" s="58">
        <v>42</v>
      </c>
      <c r="Q2563" s="59" t="s">
        <v>1621</v>
      </c>
      <c r="R2563" s="58">
        <v>2023</v>
      </c>
      <c r="S2563" s="58">
        <v>10</v>
      </c>
    </row>
    <row r="2564" spans="1:19" x14ac:dyDescent="0.25">
      <c r="A2564" s="58">
        <v>2569</v>
      </c>
      <c r="B2564" s="58" t="s">
        <v>207</v>
      </c>
      <c r="C2564" s="58" t="s">
        <v>13</v>
      </c>
      <c r="D2564" s="60">
        <v>29166</v>
      </c>
      <c r="E2564" s="58">
        <v>46</v>
      </c>
      <c r="F2564" s="58" t="s">
        <v>31</v>
      </c>
      <c r="G2564" s="58" t="s">
        <v>21</v>
      </c>
      <c r="H2564" s="58">
        <v>20</v>
      </c>
      <c r="I2564" s="58" t="s">
        <v>1582</v>
      </c>
      <c r="J2564" s="58" t="s">
        <v>1595</v>
      </c>
      <c r="K2564" s="60">
        <v>45162</v>
      </c>
      <c r="L2564" s="58" t="s">
        <v>16</v>
      </c>
      <c r="M2564" s="60">
        <v>45212</v>
      </c>
      <c r="N2564" s="58" t="s">
        <v>17</v>
      </c>
      <c r="O2564" s="58">
        <v>2600</v>
      </c>
      <c r="P2564" s="58">
        <v>50</v>
      </c>
      <c r="Q2564" s="59" t="s">
        <v>1621</v>
      </c>
      <c r="R2564" s="58">
        <v>2023</v>
      </c>
      <c r="S2564" s="58">
        <v>10</v>
      </c>
    </row>
    <row r="2565" spans="1:19" x14ac:dyDescent="0.25">
      <c r="A2565" s="58">
        <v>2626</v>
      </c>
      <c r="B2565" s="58" t="s">
        <v>81</v>
      </c>
      <c r="C2565" s="58" t="s">
        <v>13</v>
      </c>
      <c r="D2565" s="60">
        <v>28052</v>
      </c>
      <c r="E2565" s="58">
        <v>49</v>
      </c>
      <c r="F2565" s="58" t="s">
        <v>31</v>
      </c>
      <c r="G2565" s="58" t="s">
        <v>21</v>
      </c>
      <c r="H2565" s="58">
        <v>13</v>
      </c>
      <c r="I2565" s="58" t="s">
        <v>1578</v>
      </c>
      <c r="J2565" s="58" t="s">
        <v>1595</v>
      </c>
      <c r="K2565" s="60">
        <v>45534</v>
      </c>
      <c r="L2565" s="58" t="s">
        <v>16</v>
      </c>
      <c r="M2565" s="60">
        <v>45579</v>
      </c>
      <c r="N2565" s="58" t="s">
        <v>17</v>
      </c>
      <c r="O2565" s="58">
        <v>3400</v>
      </c>
      <c r="P2565" s="58">
        <v>45</v>
      </c>
      <c r="Q2565" s="59" t="s">
        <v>1621</v>
      </c>
      <c r="R2565" s="58">
        <v>2024</v>
      </c>
      <c r="S2565" s="58">
        <v>10</v>
      </c>
    </row>
    <row r="2566" spans="1:19" x14ac:dyDescent="0.25">
      <c r="A2566" s="58">
        <v>2679</v>
      </c>
      <c r="B2566" s="58" t="s">
        <v>215</v>
      </c>
      <c r="C2566" s="58" t="s">
        <v>13</v>
      </c>
      <c r="D2566" s="60">
        <v>31177</v>
      </c>
      <c r="E2566" s="58">
        <v>41</v>
      </c>
      <c r="F2566" s="58" t="s">
        <v>14</v>
      </c>
      <c r="G2566" s="58" t="s">
        <v>21</v>
      </c>
      <c r="H2566" s="58">
        <v>0</v>
      </c>
      <c r="I2566" s="58" t="s">
        <v>1584</v>
      </c>
      <c r="J2566" s="58" t="s">
        <v>1595</v>
      </c>
      <c r="K2566" s="60">
        <v>45167</v>
      </c>
      <c r="L2566" s="58" t="s">
        <v>16</v>
      </c>
      <c r="M2566" s="60">
        <v>45225</v>
      </c>
      <c r="N2566" s="58" t="s">
        <v>17</v>
      </c>
      <c r="O2566" s="58">
        <v>2300</v>
      </c>
      <c r="P2566" s="58">
        <v>58</v>
      </c>
      <c r="Q2566" s="59" t="s">
        <v>1621</v>
      </c>
      <c r="R2566" s="58">
        <v>2023</v>
      </c>
      <c r="S2566" s="58">
        <v>10</v>
      </c>
    </row>
    <row r="2567" spans="1:19" x14ac:dyDescent="0.25">
      <c r="A2567" s="58">
        <v>2886</v>
      </c>
      <c r="B2567" s="58" t="s">
        <v>233</v>
      </c>
      <c r="C2567" s="58" t="s">
        <v>13</v>
      </c>
      <c r="D2567" s="60">
        <v>36402</v>
      </c>
      <c r="E2567" s="58">
        <v>26</v>
      </c>
      <c r="F2567" s="58" t="s">
        <v>1591</v>
      </c>
      <c r="G2567" s="58" t="s">
        <v>21</v>
      </c>
      <c r="H2567" s="58">
        <v>9</v>
      </c>
      <c r="I2567" s="58" t="s">
        <v>1578</v>
      </c>
      <c r="J2567" s="58" t="s">
        <v>1595</v>
      </c>
      <c r="K2567" s="60">
        <v>45163</v>
      </c>
      <c r="L2567" s="58" t="s">
        <v>16</v>
      </c>
      <c r="M2567" s="60">
        <v>45202</v>
      </c>
      <c r="N2567" s="58" t="s">
        <v>17</v>
      </c>
      <c r="O2567" s="58">
        <v>2000</v>
      </c>
      <c r="P2567" s="58">
        <v>39</v>
      </c>
      <c r="Q2567" s="59" t="s">
        <v>1621</v>
      </c>
      <c r="R2567" s="58">
        <v>2023</v>
      </c>
      <c r="S2567" s="58">
        <v>10</v>
      </c>
    </row>
    <row r="2568" spans="1:19" x14ac:dyDescent="0.25">
      <c r="A2568" s="58">
        <v>3552</v>
      </c>
      <c r="B2568" s="58" t="s">
        <v>268</v>
      </c>
      <c r="C2568" s="58" t="s">
        <v>13</v>
      </c>
      <c r="D2568" s="60">
        <v>31177</v>
      </c>
      <c r="E2568" s="58">
        <v>41</v>
      </c>
      <c r="F2568" s="58" t="s">
        <v>14</v>
      </c>
      <c r="G2568" s="58" t="s">
        <v>15</v>
      </c>
      <c r="H2568" s="58">
        <v>4</v>
      </c>
      <c r="I2568" s="58" t="s">
        <v>1581</v>
      </c>
      <c r="J2568" s="58" t="s">
        <v>1595</v>
      </c>
      <c r="K2568" s="60">
        <v>45186</v>
      </c>
      <c r="L2568" s="58" t="s">
        <v>16</v>
      </c>
      <c r="M2568" s="60">
        <v>45221</v>
      </c>
      <c r="N2568" s="58" t="s">
        <v>17</v>
      </c>
      <c r="O2568" s="58">
        <v>3300</v>
      </c>
      <c r="P2568" s="58">
        <v>35</v>
      </c>
      <c r="Q2568" s="59" t="s">
        <v>1621</v>
      </c>
      <c r="R2568" s="58">
        <v>2023</v>
      </c>
      <c r="S2568" s="58">
        <v>10</v>
      </c>
    </row>
    <row r="2569" spans="1:19" x14ac:dyDescent="0.25">
      <c r="A2569" s="58">
        <v>3615</v>
      </c>
      <c r="B2569" s="58" t="s">
        <v>272</v>
      </c>
      <c r="C2569" s="58" t="s">
        <v>13</v>
      </c>
      <c r="D2569" s="60">
        <v>36688</v>
      </c>
      <c r="E2569" s="58">
        <v>26</v>
      </c>
      <c r="F2569" s="58" t="s">
        <v>1591</v>
      </c>
      <c r="G2569" s="58" t="s">
        <v>15</v>
      </c>
      <c r="H2569" s="58">
        <v>1</v>
      </c>
      <c r="I2569" s="58" t="s">
        <v>1588</v>
      </c>
      <c r="J2569" s="58" t="s">
        <v>1595</v>
      </c>
      <c r="K2569" s="60">
        <v>45546</v>
      </c>
      <c r="L2569" s="58" t="s">
        <v>16</v>
      </c>
      <c r="M2569" s="60">
        <v>45588</v>
      </c>
      <c r="N2569" s="58" t="s">
        <v>17</v>
      </c>
      <c r="O2569" s="58">
        <v>3300</v>
      </c>
      <c r="P2569" s="58">
        <v>42</v>
      </c>
      <c r="Q2569" s="59" t="s">
        <v>1621</v>
      </c>
      <c r="R2569" s="58">
        <v>2024</v>
      </c>
      <c r="S2569" s="58">
        <v>10</v>
      </c>
    </row>
    <row r="2570" spans="1:19" x14ac:dyDescent="0.25">
      <c r="A2570" s="58">
        <v>2309</v>
      </c>
      <c r="B2570" s="58" t="s">
        <v>198</v>
      </c>
      <c r="C2570" s="58" t="s">
        <v>23</v>
      </c>
      <c r="D2570" s="60">
        <v>38280</v>
      </c>
      <c r="E2570" s="58">
        <v>21</v>
      </c>
      <c r="F2570" s="58" t="s">
        <v>1591</v>
      </c>
      <c r="G2570" s="58" t="s">
        <v>18</v>
      </c>
      <c r="H2570" s="58">
        <v>6</v>
      </c>
      <c r="I2570" s="58" t="s">
        <v>1589</v>
      </c>
      <c r="J2570" s="58" t="s">
        <v>1595</v>
      </c>
      <c r="K2570" s="60">
        <v>45154</v>
      </c>
      <c r="L2570" s="58" t="s">
        <v>16</v>
      </c>
      <c r="M2570" s="60">
        <v>45210</v>
      </c>
      <c r="N2570" s="58" t="s">
        <v>17</v>
      </c>
      <c r="O2570" s="58">
        <v>3800</v>
      </c>
      <c r="P2570" s="58">
        <v>56</v>
      </c>
      <c r="Q2570" s="59" t="s">
        <v>1621</v>
      </c>
      <c r="R2570" s="58">
        <v>2023</v>
      </c>
      <c r="S2570" s="58">
        <v>10</v>
      </c>
    </row>
    <row r="2571" spans="1:19" x14ac:dyDescent="0.25">
      <c r="A2571" s="58">
        <v>1032</v>
      </c>
      <c r="B2571" s="58" t="s">
        <v>1382</v>
      </c>
      <c r="C2571" s="58" t="s">
        <v>28</v>
      </c>
      <c r="D2571" s="60">
        <v>30749</v>
      </c>
      <c r="E2571" s="58">
        <v>42</v>
      </c>
      <c r="F2571" s="58" t="s">
        <v>31</v>
      </c>
      <c r="G2571" s="58" t="s">
        <v>21</v>
      </c>
      <c r="H2571" s="58">
        <v>10</v>
      </c>
      <c r="I2571" s="58" t="s">
        <v>1580</v>
      </c>
      <c r="J2571" s="58" t="s">
        <v>20</v>
      </c>
      <c r="K2571" s="60">
        <v>45176</v>
      </c>
      <c r="L2571" s="58" t="s">
        <v>16</v>
      </c>
      <c r="M2571" s="60">
        <v>45227</v>
      </c>
      <c r="N2571" s="58" t="s">
        <v>17</v>
      </c>
      <c r="O2571" s="58">
        <v>3700</v>
      </c>
      <c r="P2571" s="58">
        <v>51</v>
      </c>
      <c r="Q2571" s="59" t="s">
        <v>1621</v>
      </c>
      <c r="R2571" s="58">
        <v>2023</v>
      </c>
      <c r="S2571" s="58">
        <v>10</v>
      </c>
    </row>
    <row r="2572" spans="1:19" x14ac:dyDescent="0.25">
      <c r="A2572" s="58">
        <v>1099</v>
      </c>
      <c r="B2572" s="58" t="s">
        <v>1573</v>
      </c>
      <c r="C2572" s="58" t="s">
        <v>28</v>
      </c>
      <c r="D2572" s="60">
        <v>33240</v>
      </c>
      <c r="E2572" s="58">
        <v>35</v>
      </c>
      <c r="F2572" s="58" t="s">
        <v>14</v>
      </c>
      <c r="G2572" s="58" t="s">
        <v>18</v>
      </c>
      <c r="H2572" s="58">
        <v>17</v>
      </c>
      <c r="I2572" s="58" t="s">
        <v>1588</v>
      </c>
      <c r="J2572" s="58" t="s">
        <v>20</v>
      </c>
      <c r="K2572" s="60">
        <v>45562</v>
      </c>
      <c r="L2572" s="58" t="s">
        <v>16</v>
      </c>
      <c r="M2572" s="60">
        <v>45595</v>
      </c>
      <c r="N2572" s="58" t="s">
        <v>17</v>
      </c>
      <c r="O2572" s="58">
        <v>2700</v>
      </c>
      <c r="P2572" s="58">
        <v>33</v>
      </c>
      <c r="Q2572" s="59" t="s">
        <v>1621</v>
      </c>
      <c r="R2572" s="58">
        <v>2024</v>
      </c>
      <c r="S2572" s="58">
        <v>10</v>
      </c>
    </row>
    <row r="2573" spans="1:19" x14ac:dyDescent="0.25">
      <c r="A2573" s="58">
        <v>1223</v>
      </c>
      <c r="B2573" s="58" t="s">
        <v>1432</v>
      </c>
      <c r="C2573" s="58" t="s">
        <v>28</v>
      </c>
      <c r="D2573" s="60">
        <v>36526</v>
      </c>
      <c r="E2573" s="58">
        <v>26</v>
      </c>
      <c r="F2573" s="58" t="s">
        <v>1591</v>
      </c>
      <c r="G2573" s="58" t="s">
        <v>21</v>
      </c>
      <c r="H2573" s="58">
        <v>8</v>
      </c>
      <c r="I2573" s="58" t="s">
        <v>1579</v>
      </c>
      <c r="J2573" s="58" t="s">
        <v>20</v>
      </c>
      <c r="K2573" s="60">
        <v>45179</v>
      </c>
      <c r="L2573" s="58" t="s">
        <v>16</v>
      </c>
      <c r="M2573" s="60">
        <v>45229</v>
      </c>
      <c r="N2573" s="58" t="s">
        <v>17</v>
      </c>
      <c r="O2573" s="58">
        <v>3500</v>
      </c>
      <c r="P2573" s="58">
        <v>50</v>
      </c>
      <c r="Q2573" s="59" t="s">
        <v>1621</v>
      </c>
      <c r="R2573" s="58">
        <v>2023</v>
      </c>
      <c r="S2573" s="58">
        <v>10</v>
      </c>
    </row>
    <row r="2574" spans="1:19" x14ac:dyDescent="0.25">
      <c r="A2574" s="58">
        <v>1241</v>
      </c>
      <c r="B2574" s="58" t="s">
        <v>823</v>
      </c>
      <c r="C2574" s="58" t="s">
        <v>28</v>
      </c>
      <c r="D2574" s="60">
        <v>27503</v>
      </c>
      <c r="E2574" s="58">
        <v>51</v>
      </c>
      <c r="F2574" s="58" t="s">
        <v>31</v>
      </c>
      <c r="G2574" s="58" t="s">
        <v>19</v>
      </c>
      <c r="H2574" s="58">
        <v>3</v>
      </c>
      <c r="I2574" s="58" t="s">
        <v>1584</v>
      </c>
      <c r="J2574" s="58" t="s">
        <v>20</v>
      </c>
      <c r="K2574" s="60">
        <v>45552</v>
      </c>
      <c r="L2574" s="58" t="s">
        <v>16</v>
      </c>
      <c r="M2574" s="60">
        <v>45583</v>
      </c>
      <c r="N2574" s="58" t="s">
        <v>17</v>
      </c>
      <c r="O2574" s="58">
        <v>2900</v>
      </c>
      <c r="P2574" s="58">
        <v>31</v>
      </c>
      <c r="Q2574" s="59" t="s">
        <v>1621</v>
      </c>
      <c r="R2574" s="58">
        <v>2024</v>
      </c>
      <c r="S2574" s="58">
        <v>10</v>
      </c>
    </row>
    <row r="2575" spans="1:19" x14ac:dyDescent="0.25">
      <c r="A2575" s="58">
        <v>1868</v>
      </c>
      <c r="B2575" s="58" t="s">
        <v>1535</v>
      </c>
      <c r="C2575" s="58" t="s">
        <v>28</v>
      </c>
      <c r="D2575" s="60">
        <v>27563</v>
      </c>
      <c r="E2575" s="58">
        <v>51</v>
      </c>
      <c r="F2575" s="58" t="s">
        <v>31</v>
      </c>
      <c r="G2575" s="58" t="s">
        <v>18</v>
      </c>
      <c r="H2575" s="58">
        <v>16</v>
      </c>
      <c r="I2575" s="58" t="s">
        <v>1576</v>
      </c>
      <c r="J2575" s="58" t="s">
        <v>20</v>
      </c>
      <c r="K2575" s="60">
        <v>45151</v>
      </c>
      <c r="L2575" s="58" t="s">
        <v>16</v>
      </c>
      <c r="M2575" s="60">
        <v>45204</v>
      </c>
      <c r="N2575" s="58" t="s">
        <v>17</v>
      </c>
      <c r="O2575" s="58">
        <v>3400</v>
      </c>
      <c r="P2575" s="58">
        <v>53</v>
      </c>
      <c r="Q2575" s="59" t="s">
        <v>1621</v>
      </c>
      <c r="R2575" s="58">
        <v>2023</v>
      </c>
      <c r="S2575" s="58">
        <v>10</v>
      </c>
    </row>
    <row r="2576" spans="1:19" x14ac:dyDescent="0.25">
      <c r="A2576" s="58">
        <v>2128</v>
      </c>
      <c r="B2576" s="58" t="s">
        <v>48</v>
      </c>
      <c r="C2576" s="58" t="s">
        <v>28</v>
      </c>
      <c r="D2576" s="60">
        <v>28247</v>
      </c>
      <c r="E2576" s="58">
        <v>49</v>
      </c>
      <c r="F2576" s="58" t="s">
        <v>31</v>
      </c>
      <c r="G2576" s="58" t="s">
        <v>18</v>
      </c>
      <c r="H2576" s="58">
        <v>17</v>
      </c>
      <c r="I2576" s="58" t="s">
        <v>1575</v>
      </c>
      <c r="J2576" s="58" t="s">
        <v>1594</v>
      </c>
      <c r="K2576" s="60">
        <v>45544</v>
      </c>
      <c r="L2576" s="58" t="s">
        <v>16</v>
      </c>
      <c r="M2576" s="60">
        <v>45583</v>
      </c>
      <c r="N2576" s="58" t="s">
        <v>17</v>
      </c>
      <c r="O2576" s="58">
        <v>2200</v>
      </c>
      <c r="P2576" s="58">
        <v>39</v>
      </c>
      <c r="Q2576" s="59" t="s">
        <v>1621</v>
      </c>
      <c r="R2576" s="58">
        <v>2024</v>
      </c>
      <c r="S2576" s="58">
        <v>10</v>
      </c>
    </row>
    <row r="2577" spans="1:19" x14ac:dyDescent="0.25">
      <c r="A2577" s="58">
        <v>2256</v>
      </c>
      <c r="B2577" s="58" t="s">
        <v>55</v>
      </c>
      <c r="C2577" s="58" t="s">
        <v>28</v>
      </c>
      <c r="D2577" s="60">
        <v>29637</v>
      </c>
      <c r="E2577" s="58">
        <v>45</v>
      </c>
      <c r="F2577" s="58" t="s">
        <v>31</v>
      </c>
      <c r="G2577" s="58" t="s">
        <v>18</v>
      </c>
      <c r="H2577" s="58">
        <v>3</v>
      </c>
      <c r="I2577" s="58" t="s">
        <v>1578</v>
      </c>
      <c r="J2577" s="58" t="s">
        <v>20</v>
      </c>
      <c r="K2577" s="60">
        <v>45549</v>
      </c>
      <c r="L2577" s="58" t="s">
        <v>16</v>
      </c>
      <c r="M2577" s="60">
        <v>45594</v>
      </c>
      <c r="N2577" s="58" t="s">
        <v>17</v>
      </c>
      <c r="O2577" s="58">
        <v>3600</v>
      </c>
      <c r="P2577" s="58">
        <v>45</v>
      </c>
      <c r="Q2577" s="59" t="s">
        <v>1621</v>
      </c>
      <c r="R2577" s="58">
        <v>2024</v>
      </c>
      <c r="S2577" s="58">
        <v>10</v>
      </c>
    </row>
    <row r="2578" spans="1:19" x14ac:dyDescent="0.25">
      <c r="A2578" s="58">
        <v>2420</v>
      </c>
      <c r="B2578" s="58" t="s">
        <v>71</v>
      </c>
      <c r="C2578" s="58" t="s">
        <v>28</v>
      </c>
      <c r="D2578" s="60">
        <v>29451</v>
      </c>
      <c r="E2578" s="58">
        <v>46</v>
      </c>
      <c r="F2578" s="58" t="s">
        <v>31</v>
      </c>
      <c r="G2578" s="58" t="s">
        <v>18</v>
      </c>
      <c r="H2578" s="58">
        <v>5</v>
      </c>
      <c r="I2578" s="58" t="s">
        <v>1578</v>
      </c>
      <c r="J2578" s="58" t="s">
        <v>20</v>
      </c>
      <c r="K2578" s="60">
        <v>45173</v>
      </c>
      <c r="L2578" s="58" t="s">
        <v>16</v>
      </c>
      <c r="M2578" s="60">
        <v>45212</v>
      </c>
      <c r="N2578" s="58" t="s">
        <v>17</v>
      </c>
      <c r="O2578" s="58">
        <v>3800</v>
      </c>
      <c r="P2578" s="58">
        <v>39</v>
      </c>
      <c r="Q2578" s="59" t="s">
        <v>1621</v>
      </c>
      <c r="R2578" s="58">
        <v>2023</v>
      </c>
      <c r="S2578" s="58">
        <v>10</v>
      </c>
    </row>
    <row r="2579" spans="1:19" x14ac:dyDescent="0.25">
      <c r="A2579" s="58">
        <v>2518</v>
      </c>
      <c r="B2579" s="58" t="s">
        <v>443</v>
      </c>
      <c r="C2579" s="58" t="s">
        <v>28</v>
      </c>
      <c r="D2579" s="60">
        <v>35603</v>
      </c>
      <c r="E2579" s="58">
        <v>29</v>
      </c>
      <c r="F2579" s="58" t="s">
        <v>1591</v>
      </c>
      <c r="G2579" s="58" t="s">
        <v>21</v>
      </c>
      <c r="H2579" s="58">
        <v>11</v>
      </c>
      <c r="I2579" s="58" t="s">
        <v>1577</v>
      </c>
      <c r="J2579" s="58" t="s">
        <v>1657</v>
      </c>
      <c r="K2579" s="60">
        <v>45168</v>
      </c>
      <c r="L2579" s="58" t="s">
        <v>16</v>
      </c>
      <c r="M2579" s="60">
        <v>45227</v>
      </c>
      <c r="N2579" s="58" t="s">
        <v>17</v>
      </c>
      <c r="O2579" s="58">
        <v>3000</v>
      </c>
      <c r="P2579" s="58">
        <v>59</v>
      </c>
      <c r="Q2579" s="59" t="s">
        <v>1621</v>
      </c>
      <c r="R2579" s="58">
        <v>2023</v>
      </c>
      <c r="S2579" s="58">
        <v>10</v>
      </c>
    </row>
    <row r="2580" spans="1:19" x14ac:dyDescent="0.25">
      <c r="A2580" s="58">
        <v>2580</v>
      </c>
      <c r="B2580" s="58" t="s">
        <v>1069</v>
      </c>
      <c r="C2580" s="58" t="s">
        <v>28</v>
      </c>
      <c r="D2580" s="60">
        <v>38331</v>
      </c>
      <c r="E2580" s="58">
        <v>21</v>
      </c>
      <c r="F2580" s="58" t="s">
        <v>1591</v>
      </c>
      <c r="G2580" s="58" t="s">
        <v>18</v>
      </c>
      <c r="H2580" s="58">
        <v>2</v>
      </c>
      <c r="I2580" s="58" t="s">
        <v>1584</v>
      </c>
      <c r="J2580" s="58" t="s">
        <v>1657</v>
      </c>
      <c r="K2580" s="60">
        <v>45548</v>
      </c>
      <c r="L2580" s="58" t="s">
        <v>16</v>
      </c>
      <c r="M2580" s="60">
        <v>45590</v>
      </c>
      <c r="N2580" s="58" t="s">
        <v>17</v>
      </c>
      <c r="O2580" s="58">
        <v>2800</v>
      </c>
      <c r="P2580" s="58">
        <v>42</v>
      </c>
      <c r="Q2580" s="59" t="s">
        <v>1621</v>
      </c>
      <c r="R2580" s="58">
        <v>2024</v>
      </c>
      <c r="S2580" s="58">
        <v>10</v>
      </c>
    </row>
    <row r="2581" spans="1:19" x14ac:dyDescent="0.25">
      <c r="A2581" s="58">
        <v>2596</v>
      </c>
      <c r="B2581" s="58" t="s">
        <v>78</v>
      </c>
      <c r="C2581" s="58" t="s">
        <v>28</v>
      </c>
      <c r="D2581" s="60">
        <v>32436</v>
      </c>
      <c r="E2581" s="58">
        <v>37</v>
      </c>
      <c r="F2581" s="58" t="s">
        <v>14</v>
      </c>
      <c r="G2581" s="58" t="s">
        <v>15</v>
      </c>
      <c r="H2581" s="58">
        <v>7</v>
      </c>
      <c r="I2581" s="58" t="s">
        <v>1584</v>
      </c>
      <c r="J2581" s="58" t="s">
        <v>20</v>
      </c>
      <c r="K2581" s="60">
        <v>45528</v>
      </c>
      <c r="L2581" s="58" t="s">
        <v>16</v>
      </c>
      <c r="M2581" s="60">
        <v>45574</v>
      </c>
      <c r="N2581" s="58" t="s">
        <v>17</v>
      </c>
      <c r="O2581" s="58">
        <v>3300</v>
      </c>
      <c r="P2581" s="58">
        <v>46</v>
      </c>
      <c r="Q2581" s="59" t="s">
        <v>1621</v>
      </c>
      <c r="R2581" s="58">
        <v>2024</v>
      </c>
      <c r="S2581" s="58">
        <v>10</v>
      </c>
    </row>
    <row r="2582" spans="1:19" x14ac:dyDescent="0.25">
      <c r="A2582" s="58">
        <v>2630</v>
      </c>
      <c r="B2582" s="58" t="s">
        <v>1157</v>
      </c>
      <c r="C2582" s="58" t="s">
        <v>28</v>
      </c>
      <c r="D2582" s="60">
        <v>36114</v>
      </c>
      <c r="E2582" s="58">
        <v>27</v>
      </c>
      <c r="F2582" s="58" t="s">
        <v>1591</v>
      </c>
      <c r="G2582" s="58" t="s">
        <v>21</v>
      </c>
      <c r="H2582" s="58">
        <v>8</v>
      </c>
      <c r="I2582" s="58" t="s">
        <v>1589</v>
      </c>
      <c r="J2582" s="58" t="s">
        <v>1657</v>
      </c>
      <c r="K2582" s="60">
        <v>45540</v>
      </c>
      <c r="L2582" s="58" t="s">
        <v>16</v>
      </c>
      <c r="M2582" s="60">
        <v>45571</v>
      </c>
      <c r="N2582" s="58" t="s">
        <v>17</v>
      </c>
      <c r="O2582" s="58">
        <v>2500</v>
      </c>
      <c r="P2582" s="58">
        <v>31</v>
      </c>
      <c r="Q2582" s="59" t="s">
        <v>1621</v>
      </c>
      <c r="R2582" s="58">
        <v>2024</v>
      </c>
      <c r="S2582" s="58">
        <v>10</v>
      </c>
    </row>
    <row r="2583" spans="1:19" x14ac:dyDescent="0.25">
      <c r="A2583" s="58">
        <v>3456</v>
      </c>
      <c r="B2583" s="58" t="s">
        <v>132</v>
      </c>
      <c r="C2583" s="58" t="s">
        <v>28</v>
      </c>
      <c r="D2583" s="60">
        <v>33869</v>
      </c>
      <c r="E2583" s="58">
        <v>33</v>
      </c>
      <c r="F2583" s="58" t="s">
        <v>14</v>
      </c>
      <c r="G2583" s="58" t="s">
        <v>19</v>
      </c>
      <c r="H2583" s="58">
        <v>1</v>
      </c>
      <c r="I2583" s="58" t="s">
        <v>1581</v>
      </c>
      <c r="J2583" s="58" t="s">
        <v>20</v>
      </c>
      <c r="K2583" s="60">
        <v>45170</v>
      </c>
      <c r="L2583" s="58" t="s">
        <v>16</v>
      </c>
      <c r="M2583" s="60">
        <v>45221</v>
      </c>
      <c r="N2583" s="58" t="s">
        <v>17</v>
      </c>
      <c r="O2583" s="58">
        <v>2700</v>
      </c>
      <c r="P2583" s="58">
        <v>51</v>
      </c>
      <c r="Q2583" s="59" t="s">
        <v>1621</v>
      </c>
      <c r="R2583" s="58">
        <v>2023</v>
      </c>
      <c r="S2583" s="58">
        <v>10</v>
      </c>
    </row>
    <row r="2584" spans="1:19" x14ac:dyDescent="0.25">
      <c r="A2584" s="58">
        <v>3547</v>
      </c>
      <c r="B2584" s="58" t="s">
        <v>176</v>
      </c>
      <c r="C2584" s="58" t="s">
        <v>28</v>
      </c>
      <c r="D2584" s="60">
        <v>38083</v>
      </c>
      <c r="E2584" s="58">
        <v>22</v>
      </c>
      <c r="F2584" s="58" t="s">
        <v>1591</v>
      </c>
      <c r="G2584" s="58" t="s">
        <v>19</v>
      </c>
      <c r="H2584" s="58">
        <v>19</v>
      </c>
      <c r="I2584" s="58" t="s">
        <v>1589</v>
      </c>
      <c r="J2584" s="58" t="s">
        <v>1594</v>
      </c>
      <c r="K2584" s="60">
        <v>45166</v>
      </c>
      <c r="L2584" s="58" t="s">
        <v>16</v>
      </c>
      <c r="M2584" s="60">
        <v>45224</v>
      </c>
      <c r="N2584" s="58" t="s">
        <v>17</v>
      </c>
      <c r="O2584" s="58">
        <v>3000</v>
      </c>
      <c r="P2584" s="58">
        <v>58</v>
      </c>
      <c r="Q2584" s="59" t="s">
        <v>1621</v>
      </c>
      <c r="R2584" s="58">
        <v>2023</v>
      </c>
      <c r="S2584" s="58">
        <v>10</v>
      </c>
    </row>
    <row r="2585" spans="1:19" x14ac:dyDescent="0.25">
      <c r="A2585" s="58">
        <v>3582</v>
      </c>
      <c r="B2585" s="58" t="s">
        <v>1057</v>
      </c>
      <c r="C2585" s="58" t="s">
        <v>28</v>
      </c>
      <c r="D2585" s="60">
        <v>36417</v>
      </c>
      <c r="E2585" s="58">
        <v>26</v>
      </c>
      <c r="F2585" s="58" t="s">
        <v>1591</v>
      </c>
      <c r="G2585" s="58" t="s">
        <v>15</v>
      </c>
      <c r="H2585" s="58">
        <v>8</v>
      </c>
      <c r="I2585" s="58" t="s">
        <v>1582</v>
      </c>
      <c r="J2585" s="58" t="s">
        <v>1594</v>
      </c>
      <c r="K2585" s="60">
        <v>45519</v>
      </c>
      <c r="L2585" s="58" t="s">
        <v>16</v>
      </c>
      <c r="M2585" s="60">
        <v>45577</v>
      </c>
      <c r="N2585" s="58" t="s">
        <v>17</v>
      </c>
      <c r="O2585" s="58">
        <v>2400</v>
      </c>
      <c r="P2585" s="58">
        <v>58</v>
      </c>
      <c r="Q2585" s="59" t="s">
        <v>1621</v>
      </c>
      <c r="R2585" s="58">
        <v>2024</v>
      </c>
      <c r="S2585" s="58">
        <v>10</v>
      </c>
    </row>
    <row r="2586" spans="1:19" x14ac:dyDescent="0.25">
      <c r="A2586" s="58">
        <v>3870</v>
      </c>
      <c r="B2586" s="58" t="s">
        <v>143</v>
      </c>
      <c r="C2586" s="58" t="s">
        <v>28</v>
      </c>
      <c r="D2586" s="60">
        <v>36795</v>
      </c>
      <c r="E2586" s="58">
        <v>25</v>
      </c>
      <c r="F2586" s="58" t="s">
        <v>1591</v>
      </c>
      <c r="G2586" s="58" t="s">
        <v>19</v>
      </c>
      <c r="H2586" s="58">
        <v>16</v>
      </c>
      <c r="I2586" s="58" t="s">
        <v>1584</v>
      </c>
      <c r="J2586" s="58" t="s">
        <v>20</v>
      </c>
      <c r="K2586" s="60">
        <v>45154</v>
      </c>
      <c r="L2586" s="58" t="s">
        <v>16</v>
      </c>
      <c r="M2586" s="60">
        <v>45213</v>
      </c>
      <c r="N2586" s="58" t="s">
        <v>17</v>
      </c>
      <c r="O2586" s="58">
        <v>2800</v>
      </c>
      <c r="P2586" s="58">
        <v>59</v>
      </c>
      <c r="Q2586" s="59" t="s">
        <v>1621</v>
      </c>
      <c r="R2586" s="58">
        <v>2023</v>
      </c>
      <c r="S2586" s="58">
        <v>10</v>
      </c>
    </row>
    <row r="2587" spans="1:19" x14ac:dyDescent="0.25">
      <c r="A2587" s="58">
        <v>2560</v>
      </c>
      <c r="B2587" s="58" t="s">
        <v>206</v>
      </c>
      <c r="C2587" s="58" t="s">
        <v>28</v>
      </c>
      <c r="D2587" s="60">
        <v>28437</v>
      </c>
      <c r="E2587" s="58">
        <v>48</v>
      </c>
      <c r="F2587" s="58" t="s">
        <v>31</v>
      </c>
      <c r="G2587" s="58" t="s">
        <v>19</v>
      </c>
      <c r="H2587" s="58">
        <v>6</v>
      </c>
      <c r="I2587" s="58" t="s">
        <v>1580</v>
      </c>
      <c r="J2587" s="58" t="s">
        <v>1595</v>
      </c>
      <c r="K2587" s="60">
        <v>45539</v>
      </c>
      <c r="L2587" s="58" t="s">
        <v>16</v>
      </c>
      <c r="M2587" s="60">
        <v>45572</v>
      </c>
      <c r="N2587" s="58" t="s">
        <v>17</v>
      </c>
      <c r="O2587" s="58">
        <v>2600</v>
      </c>
      <c r="P2587" s="58">
        <v>33</v>
      </c>
      <c r="Q2587" s="59" t="s">
        <v>1621</v>
      </c>
      <c r="R2587" s="58">
        <v>2024</v>
      </c>
      <c r="S2587" s="58">
        <v>10</v>
      </c>
    </row>
    <row r="2588" spans="1:19" x14ac:dyDescent="0.25">
      <c r="A2588" s="58">
        <v>2567</v>
      </c>
      <c r="B2588" s="58" t="s">
        <v>50</v>
      </c>
      <c r="C2588" s="58" t="s">
        <v>28</v>
      </c>
      <c r="D2588" s="60">
        <v>33960</v>
      </c>
      <c r="E2588" s="58">
        <v>33</v>
      </c>
      <c r="F2588" s="58" t="s">
        <v>14</v>
      </c>
      <c r="G2588" s="58" t="s">
        <v>18</v>
      </c>
      <c r="H2588" s="58">
        <v>11</v>
      </c>
      <c r="I2588" s="58" t="s">
        <v>1588</v>
      </c>
      <c r="J2588" s="58" t="s">
        <v>1595</v>
      </c>
      <c r="K2588" s="60">
        <v>45518</v>
      </c>
      <c r="L2588" s="58" t="s">
        <v>16</v>
      </c>
      <c r="M2588" s="60">
        <v>45569</v>
      </c>
      <c r="N2588" s="58" t="s">
        <v>17</v>
      </c>
      <c r="O2588" s="58">
        <v>3900</v>
      </c>
      <c r="P2588" s="58">
        <v>51</v>
      </c>
      <c r="Q2588" s="59" t="s">
        <v>1621</v>
      </c>
      <c r="R2588" s="58">
        <v>2024</v>
      </c>
      <c r="S2588" s="58">
        <v>10</v>
      </c>
    </row>
    <row r="2589" spans="1:19" x14ac:dyDescent="0.25">
      <c r="A2589" s="58">
        <v>2726</v>
      </c>
      <c r="B2589" s="58" t="s">
        <v>219</v>
      </c>
      <c r="C2589" s="58" t="s">
        <v>28</v>
      </c>
      <c r="D2589" s="60">
        <v>37330</v>
      </c>
      <c r="E2589" s="58">
        <v>24</v>
      </c>
      <c r="F2589" s="58" t="s">
        <v>1591</v>
      </c>
      <c r="G2589" s="58" t="s">
        <v>18</v>
      </c>
      <c r="H2589" s="58">
        <v>19</v>
      </c>
      <c r="I2589" s="58" t="s">
        <v>1582</v>
      </c>
      <c r="J2589" s="58" t="s">
        <v>1595</v>
      </c>
      <c r="K2589" s="60">
        <v>45535</v>
      </c>
      <c r="L2589" s="58" t="s">
        <v>16</v>
      </c>
      <c r="M2589" s="60">
        <v>45572</v>
      </c>
      <c r="N2589" s="58" t="s">
        <v>17</v>
      </c>
      <c r="O2589" s="58">
        <v>3200</v>
      </c>
      <c r="P2589" s="58">
        <v>37</v>
      </c>
      <c r="Q2589" s="59" t="s">
        <v>1621</v>
      </c>
      <c r="R2589" s="58">
        <v>2024</v>
      </c>
      <c r="S2589" s="58">
        <v>10</v>
      </c>
    </row>
    <row r="2590" spans="1:19" x14ac:dyDescent="0.25">
      <c r="A2590" s="58">
        <v>3323</v>
      </c>
      <c r="B2590" s="58" t="s">
        <v>118</v>
      </c>
      <c r="C2590" s="58" t="s">
        <v>28</v>
      </c>
      <c r="D2590" s="60">
        <v>33553</v>
      </c>
      <c r="E2590" s="58">
        <v>34</v>
      </c>
      <c r="F2590" s="58" t="s">
        <v>14</v>
      </c>
      <c r="G2590" s="58" t="s">
        <v>18</v>
      </c>
      <c r="H2590" s="58">
        <v>3</v>
      </c>
      <c r="I2590" s="58" t="s">
        <v>1586</v>
      </c>
      <c r="J2590" s="58" t="s">
        <v>1595</v>
      </c>
      <c r="K2590" s="60">
        <v>45170</v>
      </c>
      <c r="L2590" s="58" t="s">
        <v>16</v>
      </c>
      <c r="M2590" s="60">
        <v>45205</v>
      </c>
      <c r="N2590" s="58" t="s">
        <v>17</v>
      </c>
      <c r="O2590" s="58">
        <v>3300</v>
      </c>
      <c r="P2590" s="58">
        <v>35</v>
      </c>
      <c r="Q2590" s="59" t="s">
        <v>1621</v>
      </c>
      <c r="R2590" s="58">
        <v>2023</v>
      </c>
      <c r="S2590" s="58">
        <v>10</v>
      </c>
    </row>
    <row r="2591" spans="1:19" x14ac:dyDescent="0.25">
      <c r="A2591" s="58">
        <v>3684</v>
      </c>
      <c r="B2591" s="58" t="s">
        <v>278</v>
      </c>
      <c r="C2591" s="58" t="s">
        <v>28</v>
      </c>
      <c r="D2591" s="60">
        <v>30122</v>
      </c>
      <c r="E2591" s="58">
        <v>44</v>
      </c>
      <c r="F2591" s="58" t="s">
        <v>31</v>
      </c>
      <c r="G2591" s="58" t="s">
        <v>18</v>
      </c>
      <c r="H2591" s="58">
        <v>13</v>
      </c>
      <c r="I2591" s="58" t="s">
        <v>1583</v>
      </c>
      <c r="J2591" s="58" t="s">
        <v>1595</v>
      </c>
      <c r="K2591" s="60">
        <v>45153</v>
      </c>
      <c r="L2591" s="58" t="s">
        <v>16</v>
      </c>
      <c r="M2591" s="60">
        <v>45206</v>
      </c>
      <c r="N2591" s="58" t="s">
        <v>17</v>
      </c>
      <c r="O2591" s="58">
        <v>3800</v>
      </c>
      <c r="P2591" s="58">
        <v>53</v>
      </c>
      <c r="Q2591" s="59" t="s">
        <v>1621</v>
      </c>
      <c r="R2591" s="58">
        <v>2023</v>
      </c>
      <c r="S2591" s="58">
        <v>10</v>
      </c>
    </row>
    <row r="2592" spans="1:19" x14ac:dyDescent="0.25">
      <c r="A2592" s="58">
        <v>1465</v>
      </c>
      <c r="B2592" s="58" t="s">
        <v>443</v>
      </c>
      <c r="C2592" s="58" t="s">
        <v>28</v>
      </c>
      <c r="D2592" s="60">
        <v>30129</v>
      </c>
      <c r="E2592" s="58">
        <v>44</v>
      </c>
      <c r="F2592" s="58" t="s">
        <v>31</v>
      </c>
      <c r="G2592" s="58" t="s">
        <v>15</v>
      </c>
      <c r="H2592" s="58">
        <v>20</v>
      </c>
      <c r="I2592" s="58" t="s">
        <v>1578</v>
      </c>
      <c r="J2592" s="58" t="s">
        <v>1594</v>
      </c>
      <c r="K2592" s="60">
        <v>45560</v>
      </c>
      <c r="L2592" s="58" t="s">
        <v>26</v>
      </c>
      <c r="M2592" s="60">
        <v>45608</v>
      </c>
      <c r="N2592" s="58" t="s">
        <v>1668</v>
      </c>
      <c r="O2592" s="58">
        <v>2000</v>
      </c>
      <c r="P2592" s="58">
        <v>48</v>
      </c>
      <c r="Q2592" s="59" t="s">
        <v>1622</v>
      </c>
      <c r="R2592" s="58">
        <v>2024</v>
      </c>
      <c r="S2592" s="58">
        <v>11</v>
      </c>
    </row>
    <row r="2593" spans="1:19" x14ac:dyDescent="0.25">
      <c r="A2593" s="58">
        <v>1555</v>
      </c>
      <c r="B2593" s="58" t="s">
        <v>1417</v>
      </c>
      <c r="C2593" s="58" t="s">
        <v>28</v>
      </c>
      <c r="D2593" s="60">
        <v>30379</v>
      </c>
      <c r="E2593" s="58">
        <v>43</v>
      </c>
      <c r="F2593" s="58" t="s">
        <v>31</v>
      </c>
      <c r="G2593" s="58" t="s">
        <v>15</v>
      </c>
      <c r="H2593" s="58">
        <v>0</v>
      </c>
      <c r="I2593" s="58" t="s">
        <v>1587</v>
      </c>
      <c r="J2593" s="58" t="s">
        <v>1594</v>
      </c>
      <c r="K2593" s="60">
        <v>45212</v>
      </c>
      <c r="L2593" s="58" t="s">
        <v>26</v>
      </c>
      <c r="M2593" s="60">
        <v>45243</v>
      </c>
      <c r="N2593" s="58" t="s">
        <v>1668</v>
      </c>
      <c r="O2593" s="58">
        <v>3000</v>
      </c>
      <c r="P2593" s="58">
        <v>31</v>
      </c>
      <c r="Q2593" s="59" t="s">
        <v>1622</v>
      </c>
      <c r="R2593" s="58">
        <v>2023</v>
      </c>
      <c r="S2593" s="58">
        <v>11</v>
      </c>
    </row>
    <row r="2594" spans="1:19" x14ac:dyDescent="0.25">
      <c r="A2594" s="58">
        <v>1951</v>
      </c>
      <c r="B2594" s="58" t="s">
        <v>995</v>
      </c>
      <c r="C2594" s="58" t="s">
        <v>28</v>
      </c>
      <c r="D2594" s="60">
        <v>29038</v>
      </c>
      <c r="E2594" s="58">
        <v>47</v>
      </c>
      <c r="F2594" s="58" t="s">
        <v>31</v>
      </c>
      <c r="G2594" s="58" t="s">
        <v>15</v>
      </c>
      <c r="H2594" s="58">
        <v>8</v>
      </c>
      <c r="I2594" s="58" t="s">
        <v>1575</v>
      </c>
      <c r="J2594" s="58" t="s">
        <v>1594</v>
      </c>
      <c r="K2594" s="60">
        <v>45194</v>
      </c>
      <c r="L2594" s="58" t="s">
        <v>26</v>
      </c>
      <c r="M2594" s="60">
        <v>45233</v>
      </c>
      <c r="N2594" s="58" t="s">
        <v>1668</v>
      </c>
      <c r="O2594" s="58">
        <v>2400</v>
      </c>
      <c r="P2594" s="58">
        <v>39</v>
      </c>
      <c r="Q2594" s="59" t="s">
        <v>1622</v>
      </c>
      <c r="R2594" s="58">
        <v>2023</v>
      </c>
      <c r="S2594" s="58">
        <v>11</v>
      </c>
    </row>
    <row r="2595" spans="1:19" x14ac:dyDescent="0.25">
      <c r="A2595" s="58">
        <v>1965</v>
      </c>
      <c r="B2595" s="58" t="s">
        <v>460</v>
      </c>
      <c r="C2595" s="58" t="s">
        <v>28</v>
      </c>
      <c r="D2595" s="60">
        <v>30361</v>
      </c>
      <c r="E2595" s="58">
        <v>43</v>
      </c>
      <c r="F2595" s="58" t="s">
        <v>31</v>
      </c>
      <c r="G2595" s="58" t="s">
        <v>19</v>
      </c>
      <c r="H2595" s="58">
        <v>19</v>
      </c>
      <c r="I2595" s="58" t="s">
        <v>1580</v>
      </c>
      <c r="J2595" s="58" t="s">
        <v>1594</v>
      </c>
      <c r="K2595" s="60">
        <v>45577</v>
      </c>
      <c r="L2595" s="58" t="s">
        <v>26</v>
      </c>
      <c r="M2595" s="60">
        <v>45613</v>
      </c>
      <c r="N2595" s="58" t="s">
        <v>1668</v>
      </c>
      <c r="O2595" s="58">
        <v>3700</v>
      </c>
      <c r="P2595" s="58">
        <v>36</v>
      </c>
      <c r="Q2595" s="59" t="s">
        <v>1622</v>
      </c>
      <c r="R2595" s="58">
        <v>2024</v>
      </c>
      <c r="S2595" s="58">
        <v>11</v>
      </c>
    </row>
    <row r="2596" spans="1:19" x14ac:dyDescent="0.25">
      <c r="A2596" s="58">
        <v>2056</v>
      </c>
      <c r="B2596" s="58" t="s">
        <v>345</v>
      </c>
      <c r="C2596" s="58" t="s">
        <v>28</v>
      </c>
      <c r="D2596" s="60">
        <v>29289</v>
      </c>
      <c r="E2596" s="58">
        <v>46</v>
      </c>
      <c r="F2596" s="58" t="s">
        <v>31</v>
      </c>
      <c r="G2596" s="58" t="s">
        <v>19</v>
      </c>
      <c r="H2596" s="58">
        <v>10</v>
      </c>
      <c r="I2596" s="58" t="s">
        <v>1576</v>
      </c>
      <c r="J2596" s="58" t="s">
        <v>1594</v>
      </c>
      <c r="K2596" s="60">
        <v>45171</v>
      </c>
      <c r="L2596" s="58" t="s">
        <v>26</v>
      </c>
      <c r="M2596" s="60">
        <v>45231</v>
      </c>
      <c r="N2596" s="58" t="s">
        <v>1668</v>
      </c>
      <c r="O2596" s="58">
        <v>3700</v>
      </c>
      <c r="P2596" s="58">
        <v>60</v>
      </c>
      <c r="Q2596" s="59" t="s">
        <v>1622</v>
      </c>
      <c r="R2596" s="58">
        <v>2023</v>
      </c>
      <c r="S2596" s="58">
        <v>11</v>
      </c>
    </row>
    <row r="2597" spans="1:19" x14ac:dyDescent="0.25">
      <c r="A2597" s="58">
        <v>2201</v>
      </c>
      <c r="B2597" s="58" t="s">
        <v>493</v>
      </c>
      <c r="C2597" s="58" t="s">
        <v>28</v>
      </c>
      <c r="D2597" s="60">
        <v>30765</v>
      </c>
      <c r="E2597" s="58">
        <v>42</v>
      </c>
      <c r="F2597" s="58" t="s">
        <v>31</v>
      </c>
      <c r="G2597" s="58" t="s">
        <v>21</v>
      </c>
      <c r="H2597" s="58">
        <v>9</v>
      </c>
      <c r="I2597" s="58" t="s">
        <v>1580</v>
      </c>
      <c r="J2597" s="58" t="s">
        <v>1594</v>
      </c>
      <c r="K2597" s="60">
        <v>45566</v>
      </c>
      <c r="L2597" s="58" t="s">
        <v>26</v>
      </c>
      <c r="M2597" s="60">
        <v>45617</v>
      </c>
      <c r="N2597" s="58" t="s">
        <v>1668</v>
      </c>
      <c r="O2597" s="58">
        <v>2300</v>
      </c>
      <c r="P2597" s="58">
        <v>51</v>
      </c>
      <c r="Q2597" s="59" t="s">
        <v>1622</v>
      </c>
      <c r="R2597" s="58">
        <v>2024</v>
      </c>
      <c r="S2597" s="58">
        <v>11</v>
      </c>
    </row>
    <row r="2598" spans="1:19" x14ac:dyDescent="0.25">
      <c r="A2598" s="58">
        <v>2208</v>
      </c>
      <c r="B2598" s="58" t="s">
        <v>1413</v>
      </c>
      <c r="C2598" s="58" t="s">
        <v>28</v>
      </c>
      <c r="D2598" s="60">
        <v>28352</v>
      </c>
      <c r="E2598" s="58">
        <v>49</v>
      </c>
      <c r="F2598" s="58" t="s">
        <v>31</v>
      </c>
      <c r="G2598" s="58" t="s">
        <v>15</v>
      </c>
      <c r="H2598" s="58">
        <v>20</v>
      </c>
      <c r="I2598" s="58" t="s">
        <v>1576</v>
      </c>
      <c r="J2598" s="58" t="s">
        <v>1594</v>
      </c>
      <c r="K2598" s="60">
        <v>45201</v>
      </c>
      <c r="L2598" s="58" t="s">
        <v>26</v>
      </c>
      <c r="M2598" s="60">
        <v>45255</v>
      </c>
      <c r="N2598" s="58" t="s">
        <v>1668</v>
      </c>
      <c r="O2598" s="58">
        <v>3600</v>
      </c>
      <c r="P2598" s="58">
        <v>54</v>
      </c>
      <c r="Q2598" s="59" t="s">
        <v>1622</v>
      </c>
      <c r="R2598" s="58">
        <v>2023</v>
      </c>
      <c r="S2598" s="58">
        <v>11</v>
      </c>
    </row>
    <row r="2599" spans="1:19" x14ac:dyDescent="0.25">
      <c r="A2599" s="58">
        <v>2439</v>
      </c>
      <c r="B2599" s="58" t="s">
        <v>68</v>
      </c>
      <c r="C2599" s="58" t="s">
        <v>28</v>
      </c>
      <c r="D2599" s="60">
        <v>30417</v>
      </c>
      <c r="E2599" s="58">
        <v>43</v>
      </c>
      <c r="F2599" s="58" t="s">
        <v>31</v>
      </c>
      <c r="G2599" s="58" t="s">
        <v>15</v>
      </c>
      <c r="H2599" s="58">
        <v>16</v>
      </c>
      <c r="I2599" s="58" t="s">
        <v>1584</v>
      </c>
      <c r="J2599" s="58" t="s">
        <v>1594</v>
      </c>
      <c r="K2599" s="60">
        <v>45569</v>
      </c>
      <c r="L2599" s="58" t="s">
        <v>26</v>
      </c>
      <c r="M2599" s="60">
        <v>45626</v>
      </c>
      <c r="N2599" s="58" t="s">
        <v>1668</v>
      </c>
      <c r="O2599" s="58">
        <v>2600</v>
      </c>
      <c r="P2599" s="58">
        <v>57</v>
      </c>
      <c r="Q2599" s="59" t="s">
        <v>1622</v>
      </c>
      <c r="R2599" s="58">
        <v>2024</v>
      </c>
      <c r="S2599" s="58">
        <v>11</v>
      </c>
    </row>
    <row r="2600" spans="1:19" x14ac:dyDescent="0.25">
      <c r="A2600" s="58">
        <v>3160</v>
      </c>
      <c r="B2600" s="58" t="s">
        <v>1011</v>
      </c>
      <c r="C2600" s="58" t="s">
        <v>28</v>
      </c>
      <c r="D2600" s="60">
        <v>29215</v>
      </c>
      <c r="E2600" s="58">
        <v>46</v>
      </c>
      <c r="F2600" s="58" t="s">
        <v>31</v>
      </c>
      <c r="G2600" s="58" t="s">
        <v>15</v>
      </c>
      <c r="H2600" s="58">
        <v>15</v>
      </c>
      <c r="I2600" s="58" t="s">
        <v>1579</v>
      </c>
      <c r="J2600" s="58" t="s">
        <v>1594</v>
      </c>
      <c r="K2600" s="60">
        <v>45575</v>
      </c>
      <c r="L2600" s="58" t="s">
        <v>26</v>
      </c>
      <c r="M2600" s="60">
        <v>45621</v>
      </c>
      <c r="N2600" s="58" t="s">
        <v>1668</v>
      </c>
      <c r="O2600" s="58">
        <v>3300</v>
      </c>
      <c r="P2600" s="58">
        <v>46</v>
      </c>
      <c r="Q2600" s="59" t="s">
        <v>1622</v>
      </c>
      <c r="R2600" s="58">
        <v>2024</v>
      </c>
      <c r="S2600" s="58">
        <v>11</v>
      </c>
    </row>
    <row r="2601" spans="1:19" x14ac:dyDescent="0.25">
      <c r="A2601" s="58">
        <v>3388</v>
      </c>
      <c r="B2601" s="58" t="s">
        <v>522</v>
      </c>
      <c r="C2601" s="58" t="s">
        <v>28</v>
      </c>
      <c r="D2601" s="60">
        <v>30214</v>
      </c>
      <c r="E2601" s="58">
        <v>43</v>
      </c>
      <c r="F2601" s="58" t="s">
        <v>31</v>
      </c>
      <c r="G2601" s="58" t="s">
        <v>19</v>
      </c>
      <c r="H2601" s="58">
        <v>10</v>
      </c>
      <c r="I2601" s="58" t="s">
        <v>1579</v>
      </c>
      <c r="J2601" s="58" t="s">
        <v>1594</v>
      </c>
      <c r="K2601" s="60">
        <v>45218</v>
      </c>
      <c r="L2601" s="58" t="s">
        <v>26</v>
      </c>
      <c r="M2601" s="60">
        <v>45249</v>
      </c>
      <c r="N2601" s="58" t="s">
        <v>1668</v>
      </c>
      <c r="O2601" s="58">
        <v>2600</v>
      </c>
      <c r="P2601" s="58">
        <v>31</v>
      </c>
      <c r="Q2601" s="59" t="s">
        <v>1622</v>
      </c>
      <c r="R2601" s="58">
        <v>2023</v>
      </c>
      <c r="S2601" s="58">
        <v>11</v>
      </c>
    </row>
    <row r="2602" spans="1:19" x14ac:dyDescent="0.25">
      <c r="A2602" s="58">
        <v>3403</v>
      </c>
      <c r="B2602" s="58" t="s">
        <v>525</v>
      </c>
      <c r="C2602" s="58" t="s">
        <v>28</v>
      </c>
      <c r="D2602" s="60">
        <v>27985</v>
      </c>
      <c r="E2602" s="58">
        <v>50</v>
      </c>
      <c r="F2602" s="58" t="s">
        <v>31</v>
      </c>
      <c r="G2602" s="58" t="s">
        <v>19</v>
      </c>
      <c r="H2602" s="58">
        <v>16</v>
      </c>
      <c r="I2602" s="58" t="s">
        <v>1586</v>
      </c>
      <c r="J2602" s="58" t="s">
        <v>1594</v>
      </c>
      <c r="K2602" s="60">
        <v>45212</v>
      </c>
      <c r="L2602" s="58" t="s">
        <v>26</v>
      </c>
      <c r="M2602" s="60">
        <v>45242</v>
      </c>
      <c r="N2602" s="58" t="s">
        <v>1668</v>
      </c>
      <c r="O2602" s="58">
        <v>2700</v>
      </c>
      <c r="P2602" s="58">
        <v>30</v>
      </c>
      <c r="Q2602" s="59" t="s">
        <v>1622</v>
      </c>
      <c r="R2602" s="58">
        <v>2023</v>
      </c>
      <c r="S2602" s="58">
        <v>11</v>
      </c>
    </row>
    <row r="2603" spans="1:19" x14ac:dyDescent="0.25">
      <c r="A2603" s="58">
        <v>3529</v>
      </c>
      <c r="B2603" s="58" t="s">
        <v>1144</v>
      </c>
      <c r="C2603" s="58" t="s">
        <v>28</v>
      </c>
      <c r="D2603" s="60">
        <v>28148</v>
      </c>
      <c r="E2603" s="58">
        <v>49</v>
      </c>
      <c r="F2603" s="58" t="s">
        <v>31</v>
      </c>
      <c r="G2603" s="58" t="s">
        <v>15</v>
      </c>
      <c r="H2603" s="58">
        <v>16</v>
      </c>
      <c r="I2603" s="58" t="s">
        <v>1581</v>
      </c>
      <c r="J2603" s="58" t="s">
        <v>1594</v>
      </c>
      <c r="K2603" s="60">
        <v>45547</v>
      </c>
      <c r="L2603" s="58" t="s">
        <v>26</v>
      </c>
      <c r="M2603" s="60">
        <v>45602</v>
      </c>
      <c r="N2603" s="58" t="s">
        <v>1668</v>
      </c>
      <c r="O2603" s="58">
        <v>2300</v>
      </c>
      <c r="P2603" s="58">
        <v>55</v>
      </c>
      <c r="Q2603" s="59" t="s">
        <v>1622</v>
      </c>
      <c r="R2603" s="58">
        <v>2024</v>
      </c>
      <c r="S2603" s="58">
        <v>11</v>
      </c>
    </row>
    <row r="2604" spans="1:19" x14ac:dyDescent="0.25">
      <c r="A2604" s="58">
        <v>3611</v>
      </c>
      <c r="B2604" s="58" t="s">
        <v>496</v>
      </c>
      <c r="C2604" s="58" t="s">
        <v>28</v>
      </c>
      <c r="D2604" s="60">
        <v>30514</v>
      </c>
      <c r="E2604" s="58">
        <v>43</v>
      </c>
      <c r="F2604" s="58" t="s">
        <v>31</v>
      </c>
      <c r="G2604" s="58" t="s">
        <v>18</v>
      </c>
      <c r="H2604" s="58">
        <v>18</v>
      </c>
      <c r="I2604" s="58" t="s">
        <v>1580</v>
      </c>
      <c r="J2604" s="58" t="s">
        <v>1594</v>
      </c>
      <c r="K2604" s="60">
        <v>45564</v>
      </c>
      <c r="L2604" s="58" t="s">
        <v>26</v>
      </c>
      <c r="M2604" s="60">
        <v>45604</v>
      </c>
      <c r="N2604" s="58" t="s">
        <v>1668</v>
      </c>
      <c r="O2604" s="58">
        <v>3300</v>
      </c>
      <c r="P2604" s="58">
        <v>40</v>
      </c>
      <c r="Q2604" s="59" t="s">
        <v>1622</v>
      </c>
      <c r="R2604" s="58">
        <v>2024</v>
      </c>
      <c r="S2604" s="58">
        <v>11</v>
      </c>
    </row>
    <row r="2605" spans="1:19" x14ac:dyDescent="0.25">
      <c r="A2605" s="58">
        <v>3690</v>
      </c>
      <c r="B2605" s="58" t="s">
        <v>586</v>
      </c>
      <c r="C2605" s="58" t="s">
        <v>28</v>
      </c>
      <c r="D2605" s="60">
        <v>29246</v>
      </c>
      <c r="E2605" s="58">
        <v>46</v>
      </c>
      <c r="F2605" s="58" t="s">
        <v>31</v>
      </c>
      <c r="G2605" s="58" t="s">
        <v>15</v>
      </c>
      <c r="H2605" s="58">
        <v>2</v>
      </c>
      <c r="I2605" s="58" t="s">
        <v>1587</v>
      </c>
      <c r="J2605" s="58" t="s">
        <v>1594</v>
      </c>
      <c r="K2605" s="60">
        <v>45208</v>
      </c>
      <c r="L2605" s="58" t="s">
        <v>26</v>
      </c>
      <c r="M2605" s="60">
        <v>45244</v>
      </c>
      <c r="N2605" s="58" t="s">
        <v>1668</v>
      </c>
      <c r="O2605" s="58">
        <v>2100</v>
      </c>
      <c r="P2605" s="58">
        <v>36</v>
      </c>
      <c r="Q2605" s="59" t="s">
        <v>1622</v>
      </c>
      <c r="R2605" s="58">
        <v>2023</v>
      </c>
      <c r="S2605" s="58">
        <v>11</v>
      </c>
    </row>
    <row r="2606" spans="1:19" x14ac:dyDescent="0.25">
      <c r="A2606" s="58">
        <v>3999</v>
      </c>
      <c r="B2606" s="58" t="s">
        <v>1060</v>
      </c>
      <c r="C2606" s="58" t="s">
        <v>28</v>
      </c>
      <c r="D2606" s="60">
        <v>28813</v>
      </c>
      <c r="E2606" s="58">
        <v>47</v>
      </c>
      <c r="F2606" s="58" t="s">
        <v>31</v>
      </c>
      <c r="G2606" s="58" t="s">
        <v>19</v>
      </c>
      <c r="H2606" s="58">
        <v>14</v>
      </c>
      <c r="I2606" s="58" t="s">
        <v>1584</v>
      </c>
      <c r="J2606" s="58" t="s">
        <v>1594</v>
      </c>
      <c r="K2606" s="60">
        <v>45187</v>
      </c>
      <c r="L2606" s="58" t="s">
        <v>26</v>
      </c>
      <c r="M2606" s="60">
        <v>45237</v>
      </c>
      <c r="N2606" s="58" t="s">
        <v>1668</v>
      </c>
      <c r="O2606" s="58">
        <v>2700</v>
      </c>
      <c r="P2606" s="58">
        <v>50</v>
      </c>
      <c r="Q2606" s="59" t="s">
        <v>1622</v>
      </c>
      <c r="R2606" s="58">
        <v>2023</v>
      </c>
      <c r="S2606" s="58">
        <v>11</v>
      </c>
    </row>
    <row r="2607" spans="1:19" x14ac:dyDescent="0.25">
      <c r="A2607" s="58">
        <v>1031</v>
      </c>
      <c r="B2607" s="58" t="s">
        <v>1562</v>
      </c>
      <c r="C2607" s="58" t="s">
        <v>28</v>
      </c>
      <c r="D2607" s="60">
        <v>31465</v>
      </c>
      <c r="E2607" s="58">
        <v>40</v>
      </c>
      <c r="F2607" s="58" t="s">
        <v>14</v>
      </c>
      <c r="G2607" s="58" t="s">
        <v>18</v>
      </c>
      <c r="H2607" s="58">
        <v>17</v>
      </c>
      <c r="I2607" s="58" t="s">
        <v>1585</v>
      </c>
      <c r="J2607" s="58" t="s">
        <v>1594</v>
      </c>
      <c r="K2607" s="60">
        <v>45193</v>
      </c>
      <c r="L2607" s="58" t="s">
        <v>26</v>
      </c>
      <c r="M2607" s="60">
        <v>45243</v>
      </c>
      <c r="N2607" s="58" t="s">
        <v>1668</v>
      </c>
      <c r="O2607" s="58">
        <v>2500</v>
      </c>
      <c r="P2607" s="58">
        <v>50</v>
      </c>
      <c r="Q2607" s="59" t="s">
        <v>1622</v>
      </c>
      <c r="R2607" s="58">
        <v>2023</v>
      </c>
      <c r="S2607" s="58">
        <v>11</v>
      </c>
    </row>
    <row r="2608" spans="1:19" x14ac:dyDescent="0.25">
      <c r="A2608" s="58">
        <v>1076</v>
      </c>
      <c r="B2608" s="58" t="s">
        <v>473</v>
      </c>
      <c r="C2608" s="58" t="s">
        <v>28</v>
      </c>
      <c r="D2608" s="60">
        <v>34010</v>
      </c>
      <c r="E2608" s="58">
        <v>33</v>
      </c>
      <c r="F2608" s="58" t="s">
        <v>14</v>
      </c>
      <c r="G2608" s="58" t="s">
        <v>18</v>
      </c>
      <c r="H2608" s="58">
        <v>1</v>
      </c>
      <c r="I2608" s="58" t="s">
        <v>1583</v>
      </c>
      <c r="J2608" s="58" t="s">
        <v>1594</v>
      </c>
      <c r="K2608" s="60">
        <v>45204</v>
      </c>
      <c r="L2608" s="58" t="s">
        <v>26</v>
      </c>
      <c r="M2608" s="60">
        <v>45235</v>
      </c>
      <c r="N2608" s="58" t="s">
        <v>1668</v>
      </c>
      <c r="O2608" s="58">
        <v>3900</v>
      </c>
      <c r="P2608" s="58">
        <v>31</v>
      </c>
      <c r="Q2608" s="59" t="s">
        <v>1622</v>
      </c>
      <c r="R2608" s="58">
        <v>2023</v>
      </c>
      <c r="S2608" s="58">
        <v>11</v>
      </c>
    </row>
    <row r="2609" spans="1:19" x14ac:dyDescent="0.25">
      <c r="A2609" s="58">
        <v>1106</v>
      </c>
      <c r="B2609" s="58" t="s">
        <v>907</v>
      </c>
      <c r="C2609" s="58" t="s">
        <v>28</v>
      </c>
      <c r="D2609" s="60">
        <v>33150</v>
      </c>
      <c r="E2609" s="58">
        <v>35</v>
      </c>
      <c r="F2609" s="58" t="s">
        <v>14</v>
      </c>
      <c r="G2609" s="58" t="s">
        <v>21</v>
      </c>
      <c r="H2609" s="58">
        <v>13</v>
      </c>
      <c r="I2609" s="58" t="s">
        <v>1590</v>
      </c>
      <c r="J2609" s="58" t="s">
        <v>1594</v>
      </c>
      <c r="K2609" s="60">
        <v>45570</v>
      </c>
      <c r="L2609" s="58" t="s">
        <v>26</v>
      </c>
      <c r="M2609" s="60">
        <v>45615</v>
      </c>
      <c r="N2609" s="58" t="s">
        <v>1668</v>
      </c>
      <c r="O2609" s="58">
        <v>3600</v>
      </c>
      <c r="P2609" s="58">
        <v>45</v>
      </c>
      <c r="Q2609" s="59" t="s">
        <v>1622</v>
      </c>
      <c r="R2609" s="58">
        <v>2024</v>
      </c>
      <c r="S2609" s="58">
        <v>11</v>
      </c>
    </row>
    <row r="2610" spans="1:19" x14ac:dyDescent="0.25">
      <c r="A2610" s="58">
        <v>1191</v>
      </c>
      <c r="B2610" s="58" t="s">
        <v>863</v>
      </c>
      <c r="C2610" s="58" t="s">
        <v>28</v>
      </c>
      <c r="D2610" s="60">
        <v>31783</v>
      </c>
      <c r="E2610" s="58">
        <v>39</v>
      </c>
      <c r="F2610" s="58" t="s">
        <v>14</v>
      </c>
      <c r="G2610" s="58" t="s">
        <v>15</v>
      </c>
      <c r="H2610" s="58">
        <v>12</v>
      </c>
      <c r="I2610" s="58" t="s">
        <v>1579</v>
      </c>
      <c r="J2610" s="58" t="s">
        <v>1594</v>
      </c>
      <c r="K2610" s="60">
        <v>45560</v>
      </c>
      <c r="L2610" s="58" t="s">
        <v>26</v>
      </c>
      <c r="M2610" s="60">
        <v>45608</v>
      </c>
      <c r="N2610" s="58" t="s">
        <v>1668</v>
      </c>
      <c r="O2610" s="58">
        <v>3000</v>
      </c>
      <c r="P2610" s="58">
        <v>48</v>
      </c>
      <c r="Q2610" s="59" t="s">
        <v>1622</v>
      </c>
      <c r="R2610" s="58">
        <v>2024</v>
      </c>
      <c r="S2610" s="58">
        <v>11</v>
      </c>
    </row>
    <row r="2611" spans="1:19" x14ac:dyDescent="0.25">
      <c r="A2611" s="58">
        <v>2417</v>
      </c>
      <c r="B2611" s="58" t="s">
        <v>712</v>
      </c>
      <c r="C2611" s="58" t="s">
        <v>28</v>
      </c>
      <c r="D2611" s="60">
        <v>32882</v>
      </c>
      <c r="E2611" s="58">
        <v>36</v>
      </c>
      <c r="F2611" s="58" t="s">
        <v>14</v>
      </c>
      <c r="G2611" s="58" t="s">
        <v>18</v>
      </c>
      <c r="H2611" s="58">
        <v>12</v>
      </c>
      <c r="I2611" s="58" t="s">
        <v>1590</v>
      </c>
      <c r="J2611" s="58" t="s">
        <v>1594</v>
      </c>
      <c r="K2611" s="60">
        <v>45184</v>
      </c>
      <c r="L2611" s="58" t="s">
        <v>26</v>
      </c>
      <c r="M2611" s="60">
        <v>45237</v>
      </c>
      <c r="N2611" s="58" t="s">
        <v>1668</v>
      </c>
      <c r="O2611" s="58">
        <v>2800</v>
      </c>
      <c r="P2611" s="58">
        <v>53</v>
      </c>
      <c r="Q2611" s="59" t="s">
        <v>1622</v>
      </c>
      <c r="R2611" s="58">
        <v>2023</v>
      </c>
      <c r="S2611" s="58">
        <v>11</v>
      </c>
    </row>
    <row r="2612" spans="1:19" x14ac:dyDescent="0.25">
      <c r="A2612" s="58">
        <v>3954</v>
      </c>
      <c r="B2612" s="58" t="s">
        <v>91</v>
      </c>
      <c r="C2612" s="58" t="s">
        <v>28</v>
      </c>
      <c r="D2612" s="60">
        <v>31944</v>
      </c>
      <c r="E2612" s="58">
        <v>39</v>
      </c>
      <c r="F2612" s="58" t="s">
        <v>14</v>
      </c>
      <c r="G2612" s="58" t="s">
        <v>21</v>
      </c>
      <c r="H2612" s="58">
        <v>8</v>
      </c>
      <c r="I2612" s="58" t="s">
        <v>1580</v>
      </c>
      <c r="J2612" s="58" t="s">
        <v>1594</v>
      </c>
      <c r="K2612" s="60">
        <v>45201</v>
      </c>
      <c r="L2612" s="58" t="s">
        <v>26</v>
      </c>
      <c r="M2612" s="60">
        <v>45239</v>
      </c>
      <c r="N2612" s="58" t="s">
        <v>1668</v>
      </c>
      <c r="O2612" s="58">
        <v>3000</v>
      </c>
      <c r="P2612" s="58">
        <v>38</v>
      </c>
      <c r="Q2612" s="59" t="s">
        <v>1622</v>
      </c>
      <c r="R2612" s="58">
        <v>2023</v>
      </c>
      <c r="S2612" s="58">
        <v>11</v>
      </c>
    </row>
    <row r="2613" spans="1:19" x14ac:dyDescent="0.25">
      <c r="A2613" s="58">
        <v>1480</v>
      </c>
      <c r="B2613" s="58" t="s">
        <v>203</v>
      </c>
      <c r="C2613" s="58" t="s">
        <v>28</v>
      </c>
      <c r="D2613" s="60">
        <v>35812</v>
      </c>
      <c r="E2613" s="58">
        <v>28</v>
      </c>
      <c r="F2613" s="58" t="s">
        <v>1591</v>
      </c>
      <c r="G2613" s="58" t="s">
        <v>15</v>
      </c>
      <c r="H2613" s="58">
        <v>8</v>
      </c>
      <c r="I2613" s="58" t="s">
        <v>1579</v>
      </c>
      <c r="J2613" s="58" t="s">
        <v>1594</v>
      </c>
      <c r="K2613" s="60">
        <v>45545</v>
      </c>
      <c r="L2613" s="58" t="s">
        <v>26</v>
      </c>
      <c r="M2613" s="60">
        <v>45597</v>
      </c>
      <c r="N2613" s="58" t="s">
        <v>1668</v>
      </c>
      <c r="O2613" s="58">
        <v>3300</v>
      </c>
      <c r="P2613" s="58">
        <v>52</v>
      </c>
      <c r="Q2613" s="59" t="s">
        <v>1622</v>
      </c>
      <c r="R2613" s="58">
        <v>2024</v>
      </c>
      <c r="S2613" s="58">
        <v>11</v>
      </c>
    </row>
    <row r="2614" spans="1:19" x14ac:dyDescent="0.25">
      <c r="A2614" s="58">
        <v>1878</v>
      </c>
      <c r="B2614" s="58" t="s">
        <v>687</v>
      </c>
      <c r="C2614" s="58" t="s">
        <v>28</v>
      </c>
      <c r="D2614" s="60">
        <v>36315</v>
      </c>
      <c r="E2614" s="58">
        <v>27</v>
      </c>
      <c r="F2614" s="58" t="s">
        <v>1591</v>
      </c>
      <c r="G2614" s="58" t="s">
        <v>21</v>
      </c>
      <c r="H2614" s="58">
        <v>6</v>
      </c>
      <c r="I2614" s="58" t="s">
        <v>1589</v>
      </c>
      <c r="J2614" s="58" t="s">
        <v>1594</v>
      </c>
      <c r="K2614" s="60">
        <v>45226</v>
      </c>
      <c r="L2614" s="58" t="s">
        <v>26</v>
      </c>
      <c r="M2614" s="60">
        <v>45256</v>
      </c>
      <c r="N2614" s="58" t="s">
        <v>1668</v>
      </c>
      <c r="O2614" s="58">
        <v>3800</v>
      </c>
      <c r="P2614" s="58">
        <v>30</v>
      </c>
      <c r="Q2614" s="59" t="s">
        <v>1622</v>
      </c>
      <c r="R2614" s="58">
        <v>2023</v>
      </c>
      <c r="S2614" s="58">
        <v>11</v>
      </c>
    </row>
    <row r="2615" spans="1:19" x14ac:dyDescent="0.25">
      <c r="A2615" s="58">
        <v>2074</v>
      </c>
      <c r="B2615" s="58" t="s">
        <v>1318</v>
      </c>
      <c r="C2615" s="58" t="s">
        <v>28</v>
      </c>
      <c r="D2615" s="60">
        <v>37025</v>
      </c>
      <c r="E2615" s="58">
        <v>25</v>
      </c>
      <c r="F2615" s="58" t="s">
        <v>1591</v>
      </c>
      <c r="G2615" s="58" t="s">
        <v>21</v>
      </c>
      <c r="H2615" s="58">
        <v>4</v>
      </c>
      <c r="I2615" s="58" t="s">
        <v>1580</v>
      </c>
      <c r="J2615" s="58" t="s">
        <v>1594</v>
      </c>
      <c r="K2615" s="60">
        <v>45570</v>
      </c>
      <c r="L2615" s="58" t="s">
        <v>26</v>
      </c>
      <c r="M2615" s="60">
        <v>45600</v>
      </c>
      <c r="N2615" s="58" t="s">
        <v>1668</v>
      </c>
      <c r="O2615" s="58">
        <v>2100</v>
      </c>
      <c r="P2615" s="58">
        <v>30</v>
      </c>
      <c r="Q2615" s="59" t="s">
        <v>1622</v>
      </c>
      <c r="R2615" s="58">
        <v>2024</v>
      </c>
      <c r="S2615" s="58">
        <v>11</v>
      </c>
    </row>
    <row r="2616" spans="1:19" x14ac:dyDescent="0.25">
      <c r="A2616" s="58">
        <v>2212</v>
      </c>
      <c r="B2616" s="58" t="s">
        <v>1003</v>
      </c>
      <c r="C2616" s="58" t="s">
        <v>28</v>
      </c>
      <c r="D2616" s="60">
        <v>36543</v>
      </c>
      <c r="E2616" s="58">
        <v>26</v>
      </c>
      <c r="F2616" s="58" t="s">
        <v>1591</v>
      </c>
      <c r="G2616" s="58" t="s">
        <v>15</v>
      </c>
      <c r="H2616" s="58">
        <v>4</v>
      </c>
      <c r="I2616" s="58" t="s">
        <v>1580</v>
      </c>
      <c r="J2616" s="58" t="s">
        <v>1594</v>
      </c>
      <c r="K2616" s="60">
        <v>45560</v>
      </c>
      <c r="L2616" s="58" t="s">
        <v>26</v>
      </c>
      <c r="M2616" s="60">
        <v>45615</v>
      </c>
      <c r="N2616" s="58" t="s">
        <v>1668</v>
      </c>
      <c r="O2616" s="58">
        <v>2700</v>
      </c>
      <c r="P2616" s="58">
        <v>55</v>
      </c>
      <c r="Q2616" s="59" t="s">
        <v>1622</v>
      </c>
      <c r="R2616" s="58">
        <v>2024</v>
      </c>
      <c r="S2616" s="58">
        <v>11</v>
      </c>
    </row>
    <row r="2617" spans="1:19" x14ac:dyDescent="0.25">
      <c r="A2617" s="58">
        <v>2301</v>
      </c>
      <c r="B2617" s="58" t="s">
        <v>1008</v>
      </c>
      <c r="C2617" s="58" t="s">
        <v>28</v>
      </c>
      <c r="D2617" s="60">
        <v>36360</v>
      </c>
      <c r="E2617" s="58">
        <v>27</v>
      </c>
      <c r="F2617" s="58" t="s">
        <v>1591</v>
      </c>
      <c r="G2617" s="58" t="s">
        <v>15</v>
      </c>
      <c r="H2617" s="58">
        <v>14</v>
      </c>
      <c r="I2617" s="58" t="s">
        <v>1580</v>
      </c>
      <c r="J2617" s="58" t="s">
        <v>1594</v>
      </c>
      <c r="K2617" s="60">
        <v>45567</v>
      </c>
      <c r="L2617" s="58" t="s">
        <v>26</v>
      </c>
      <c r="M2617" s="60">
        <v>45601</v>
      </c>
      <c r="N2617" s="58" t="s">
        <v>1668</v>
      </c>
      <c r="O2617" s="58">
        <v>2900</v>
      </c>
      <c r="P2617" s="58">
        <v>34</v>
      </c>
      <c r="Q2617" s="59" t="s">
        <v>1622</v>
      </c>
      <c r="R2617" s="58">
        <v>2024</v>
      </c>
      <c r="S2617" s="58">
        <v>11</v>
      </c>
    </row>
    <row r="2618" spans="1:19" x14ac:dyDescent="0.25">
      <c r="A2618" s="58">
        <v>2355</v>
      </c>
      <c r="B2618" s="58" t="s">
        <v>899</v>
      </c>
      <c r="C2618" s="58" t="s">
        <v>28</v>
      </c>
      <c r="D2618" s="60">
        <v>36134</v>
      </c>
      <c r="E2618" s="58">
        <v>27</v>
      </c>
      <c r="F2618" s="58" t="s">
        <v>1591</v>
      </c>
      <c r="G2618" s="58" t="s">
        <v>19</v>
      </c>
      <c r="H2618" s="58">
        <v>0</v>
      </c>
      <c r="I2618" s="58" t="s">
        <v>1589</v>
      </c>
      <c r="J2618" s="58" t="s">
        <v>1594</v>
      </c>
      <c r="K2618" s="60">
        <v>45546</v>
      </c>
      <c r="L2618" s="58" t="s">
        <v>26</v>
      </c>
      <c r="M2618" s="60">
        <v>45606</v>
      </c>
      <c r="N2618" s="58" t="s">
        <v>1668</v>
      </c>
      <c r="O2618" s="58">
        <v>2400</v>
      </c>
      <c r="P2618" s="58">
        <v>60</v>
      </c>
      <c r="Q2618" s="59" t="s">
        <v>1622</v>
      </c>
      <c r="R2618" s="58">
        <v>2024</v>
      </c>
      <c r="S2618" s="58">
        <v>11</v>
      </c>
    </row>
    <row r="2619" spans="1:19" x14ac:dyDescent="0.25">
      <c r="A2619" s="58">
        <v>2706</v>
      </c>
      <c r="B2619" s="58" t="s">
        <v>1514</v>
      </c>
      <c r="C2619" s="58" t="s">
        <v>28</v>
      </c>
      <c r="D2619" s="60">
        <v>37753</v>
      </c>
      <c r="E2619" s="58">
        <v>23</v>
      </c>
      <c r="F2619" s="58" t="s">
        <v>1591</v>
      </c>
      <c r="G2619" s="58" t="s">
        <v>21</v>
      </c>
      <c r="H2619" s="58">
        <v>7</v>
      </c>
      <c r="I2619" s="58" t="s">
        <v>1584</v>
      </c>
      <c r="J2619" s="58" t="s">
        <v>1594</v>
      </c>
      <c r="K2619" s="60">
        <v>45548</v>
      </c>
      <c r="L2619" s="58" t="s">
        <v>26</v>
      </c>
      <c r="M2619" s="60">
        <v>45602</v>
      </c>
      <c r="N2619" s="58" t="s">
        <v>1668</v>
      </c>
      <c r="O2619" s="58">
        <v>2000</v>
      </c>
      <c r="P2619" s="58">
        <v>54</v>
      </c>
      <c r="Q2619" s="59" t="s">
        <v>1622</v>
      </c>
      <c r="R2619" s="58">
        <v>2024</v>
      </c>
      <c r="S2619" s="58">
        <v>11</v>
      </c>
    </row>
    <row r="2620" spans="1:19" x14ac:dyDescent="0.25">
      <c r="A2620" s="58">
        <v>2869</v>
      </c>
      <c r="B2620" s="58" t="s">
        <v>1082</v>
      </c>
      <c r="C2620" s="58" t="s">
        <v>28</v>
      </c>
      <c r="D2620" s="60">
        <v>37248</v>
      </c>
      <c r="E2620" s="58">
        <v>24</v>
      </c>
      <c r="F2620" s="58" t="s">
        <v>1591</v>
      </c>
      <c r="G2620" s="58" t="s">
        <v>18</v>
      </c>
      <c r="H2620" s="58">
        <v>9</v>
      </c>
      <c r="I2620" s="58" t="s">
        <v>1588</v>
      </c>
      <c r="J2620" s="58" t="s">
        <v>1594</v>
      </c>
      <c r="K2620" s="60">
        <v>45215</v>
      </c>
      <c r="L2620" s="58" t="s">
        <v>26</v>
      </c>
      <c r="M2620" s="60">
        <v>45252</v>
      </c>
      <c r="N2620" s="58" t="s">
        <v>1668</v>
      </c>
      <c r="O2620" s="58">
        <v>2100</v>
      </c>
      <c r="P2620" s="58">
        <v>37</v>
      </c>
      <c r="Q2620" s="59" t="s">
        <v>1622</v>
      </c>
      <c r="R2620" s="58">
        <v>2023</v>
      </c>
      <c r="S2620" s="58">
        <v>11</v>
      </c>
    </row>
    <row r="2621" spans="1:19" x14ac:dyDescent="0.25">
      <c r="A2621" s="58">
        <v>3215</v>
      </c>
      <c r="B2621" s="58" t="s">
        <v>69</v>
      </c>
      <c r="C2621" s="58" t="s">
        <v>28</v>
      </c>
      <c r="D2621" s="60">
        <v>36928</v>
      </c>
      <c r="E2621" s="58">
        <v>25</v>
      </c>
      <c r="F2621" s="58" t="s">
        <v>1591</v>
      </c>
      <c r="G2621" s="58" t="s">
        <v>15</v>
      </c>
      <c r="H2621" s="58">
        <v>5</v>
      </c>
      <c r="I2621" s="58" t="s">
        <v>1582</v>
      </c>
      <c r="J2621" s="58" t="s">
        <v>1594</v>
      </c>
      <c r="K2621" s="60">
        <v>45583</v>
      </c>
      <c r="L2621" s="58" t="s">
        <v>26</v>
      </c>
      <c r="M2621" s="60">
        <v>45613</v>
      </c>
      <c r="N2621" s="58" t="s">
        <v>1668</v>
      </c>
      <c r="O2621" s="58">
        <v>2900</v>
      </c>
      <c r="P2621" s="58">
        <v>30</v>
      </c>
      <c r="Q2621" s="59" t="s">
        <v>1622</v>
      </c>
      <c r="R2621" s="58">
        <v>2024</v>
      </c>
      <c r="S2621" s="58">
        <v>11</v>
      </c>
    </row>
    <row r="2622" spans="1:19" x14ac:dyDescent="0.25">
      <c r="A2622" s="58">
        <v>3895</v>
      </c>
      <c r="B2622" s="58" t="s">
        <v>1148</v>
      </c>
      <c r="C2622" s="58" t="s">
        <v>28</v>
      </c>
      <c r="D2622" s="60">
        <v>37554</v>
      </c>
      <c r="E2622" s="58">
        <v>23</v>
      </c>
      <c r="F2622" s="58" t="s">
        <v>1591</v>
      </c>
      <c r="G2622" s="58" t="s">
        <v>19</v>
      </c>
      <c r="H2622" s="58">
        <v>0</v>
      </c>
      <c r="I2622" s="58" t="s">
        <v>1584</v>
      </c>
      <c r="J2622" s="58" t="s">
        <v>1594</v>
      </c>
      <c r="K2622" s="60">
        <v>45544</v>
      </c>
      <c r="L2622" s="58" t="s">
        <v>26</v>
      </c>
      <c r="M2622" s="60">
        <v>45602</v>
      </c>
      <c r="N2622" s="58" t="s">
        <v>1668</v>
      </c>
      <c r="O2622" s="58">
        <v>3200</v>
      </c>
      <c r="P2622" s="58">
        <v>58</v>
      </c>
      <c r="Q2622" s="59" t="s">
        <v>1622</v>
      </c>
      <c r="R2622" s="58">
        <v>2024</v>
      </c>
      <c r="S2622" s="58">
        <v>11</v>
      </c>
    </row>
    <row r="2623" spans="1:19" x14ac:dyDescent="0.25">
      <c r="A2623" s="58">
        <v>3919</v>
      </c>
      <c r="B2623" s="58" t="s">
        <v>935</v>
      </c>
      <c r="C2623" s="58" t="s">
        <v>28</v>
      </c>
      <c r="D2623" s="60">
        <v>35049</v>
      </c>
      <c r="E2623" s="58">
        <v>30</v>
      </c>
      <c r="F2623" s="58" t="s">
        <v>1591</v>
      </c>
      <c r="G2623" s="58" t="s">
        <v>18</v>
      </c>
      <c r="H2623" s="58">
        <v>3</v>
      </c>
      <c r="I2623" s="58" t="s">
        <v>1579</v>
      </c>
      <c r="J2623" s="58" t="s">
        <v>1594</v>
      </c>
      <c r="K2623" s="60">
        <v>45564</v>
      </c>
      <c r="L2623" s="58" t="s">
        <v>26</v>
      </c>
      <c r="M2623" s="60">
        <v>45606</v>
      </c>
      <c r="N2623" s="58" t="s">
        <v>1668</v>
      </c>
      <c r="O2623" s="58">
        <v>3000</v>
      </c>
      <c r="P2623" s="58">
        <v>42</v>
      </c>
      <c r="Q2623" s="59" t="s">
        <v>1622</v>
      </c>
      <c r="R2623" s="58">
        <v>2024</v>
      </c>
      <c r="S2623" s="58">
        <v>11</v>
      </c>
    </row>
    <row r="2624" spans="1:19" x14ac:dyDescent="0.25">
      <c r="A2624" s="58">
        <v>1367</v>
      </c>
      <c r="B2624" s="58" t="s">
        <v>302</v>
      </c>
      <c r="C2624" s="58" t="s">
        <v>13</v>
      </c>
      <c r="D2624" s="60">
        <v>36859</v>
      </c>
      <c r="E2624" s="58">
        <v>25</v>
      </c>
      <c r="F2624" s="58" t="s">
        <v>1591</v>
      </c>
      <c r="G2624" s="58" t="s">
        <v>19</v>
      </c>
      <c r="H2624" s="58">
        <v>14</v>
      </c>
      <c r="I2624" s="58" t="s">
        <v>1588</v>
      </c>
      <c r="J2624" s="58" t="s">
        <v>1594</v>
      </c>
      <c r="K2624" s="60">
        <v>45549</v>
      </c>
      <c r="L2624" s="58" t="s">
        <v>26</v>
      </c>
      <c r="M2624" s="60">
        <v>45604</v>
      </c>
      <c r="N2624" s="58" t="s">
        <v>1668</v>
      </c>
      <c r="O2624" s="58">
        <v>2100</v>
      </c>
      <c r="P2624" s="58">
        <v>55</v>
      </c>
      <c r="Q2624" s="59" t="s">
        <v>1622</v>
      </c>
      <c r="R2624" s="58">
        <v>2024</v>
      </c>
      <c r="S2624" s="58">
        <v>11</v>
      </c>
    </row>
    <row r="2625" spans="1:19" x14ac:dyDescent="0.25">
      <c r="A2625" s="58">
        <v>1496</v>
      </c>
      <c r="B2625" s="58" t="s">
        <v>80</v>
      </c>
      <c r="C2625" s="58" t="s">
        <v>13</v>
      </c>
      <c r="D2625" s="60">
        <v>36302</v>
      </c>
      <c r="E2625" s="58">
        <v>27</v>
      </c>
      <c r="F2625" s="58" t="s">
        <v>1591</v>
      </c>
      <c r="G2625" s="58" t="s">
        <v>15</v>
      </c>
      <c r="H2625" s="58">
        <v>3</v>
      </c>
      <c r="I2625" s="58" t="s">
        <v>1578</v>
      </c>
      <c r="J2625" s="58" t="s">
        <v>1594</v>
      </c>
      <c r="K2625" s="60">
        <v>45558</v>
      </c>
      <c r="L2625" s="58" t="s">
        <v>26</v>
      </c>
      <c r="M2625" s="60">
        <v>45601</v>
      </c>
      <c r="N2625" s="58" t="s">
        <v>1668</v>
      </c>
      <c r="O2625" s="58">
        <v>3100</v>
      </c>
      <c r="P2625" s="58">
        <v>43</v>
      </c>
      <c r="Q2625" s="59" t="s">
        <v>1622</v>
      </c>
      <c r="R2625" s="58">
        <v>2024</v>
      </c>
      <c r="S2625" s="58">
        <v>11</v>
      </c>
    </row>
    <row r="2626" spans="1:19" x14ac:dyDescent="0.25">
      <c r="A2626" s="58">
        <v>2131</v>
      </c>
      <c r="B2626" s="58" t="s">
        <v>493</v>
      </c>
      <c r="C2626" s="58" t="s">
        <v>13</v>
      </c>
      <c r="D2626" s="60">
        <v>35006</v>
      </c>
      <c r="E2626" s="58">
        <v>30</v>
      </c>
      <c r="F2626" s="58" t="s">
        <v>1591</v>
      </c>
      <c r="G2626" s="58" t="s">
        <v>15</v>
      </c>
      <c r="H2626" s="58">
        <v>13</v>
      </c>
      <c r="I2626" s="58" t="s">
        <v>1588</v>
      </c>
      <c r="J2626" s="58" t="s">
        <v>1594</v>
      </c>
      <c r="K2626" s="60">
        <v>45563</v>
      </c>
      <c r="L2626" s="58" t="s">
        <v>26</v>
      </c>
      <c r="M2626" s="60">
        <v>45615</v>
      </c>
      <c r="N2626" s="58" t="s">
        <v>1668</v>
      </c>
      <c r="O2626" s="58">
        <v>2700</v>
      </c>
      <c r="P2626" s="58">
        <v>52</v>
      </c>
      <c r="Q2626" s="59" t="s">
        <v>1622</v>
      </c>
      <c r="R2626" s="58">
        <v>2024</v>
      </c>
      <c r="S2626" s="58">
        <v>11</v>
      </c>
    </row>
    <row r="2627" spans="1:19" x14ac:dyDescent="0.25">
      <c r="A2627" s="58">
        <v>3402</v>
      </c>
      <c r="B2627" s="58" t="s">
        <v>806</v>
      </c>
      <c r="C2627" s="58" t="s">
        <v>13</v>
      </c>
      <c r="D2627" s="60">
        <v>37025</v>
      </c>
      <c r="E2627" s="58">
        <v>25</v>
      </c>
      <c r="F2627" s="58" t="s">
        <v>1591</v>
      </c>
      <c r="G2627" s="58" t="s">
        <v>19</v>
      </c>
      <c r="H2627" s="58">
        <v>5</v>
      </c>
      <c r="I2627" s="58" t="s">
        <v>1584</v>
      </c>
      <c r="J2627" s="58" t="s">
        <v>1594</v>
      </c>
      <c r="K2627" s="60">
        <v>45569</v>
      </c>
      <c r="L2627" s="58" t="s">
        <v>26</v>
      </c>
      <c r="M2627" s="60">
        <v>45614</v>
      </c>
      <c r="N2627" s="58" t="s">
        <v>1668</v>
      </c>
      <c r="O2627" s="58">
        <v>3000</v>
      </c>
      <c r="P2627" s="58">
        <v>45</v>
      </c>
      <c r="Q2627" s="59" t="s">
        <v>1622</v>
      </c>
      <c r="R2627" s="58">
        <v>2024</v>
      </c>
      <c r="S2627" s="58">
        <v>11</v>
      </c>
    </row>
    <row r="2628" spans="1:19" x14ac:dyDescent="0.25">
      <c r="A2628" s="58">
        <v>3922</v>
      </c>
      <c r="B2628" s="58" t="s">
        <v>1344</v>
      </c>
      <c r="C2628" s="58" t="s">
        <v>13</v>
      </c>
      <c r="D2628" s="60">
        <v>35911</v>
      </c>
      <c r="E2628" s="58">
        <v>28</v>
      </c>
      <c r="F2628" s="58" t="s">
        <v>1591</v>
      </c>
      <c r="G2628" s="58" t="s">
        <v>21</v>
      </c>
      <c r="H2628" s="58">
        <v>12</v>
      </c>
      <c r="I2628" s="58" t="s">
        <v>1584</v>
      </c>
      <c r="J2628" s="58" t="s">
        <v>1594</v>
      </c>
      <c r="K2628" s="60">
        <v>45570</v>
      </c>
      <c r="L2628" s="58" t="s">
        <v>26</v>
      </c>
      <c r="M2628" s="60">
        <v>45602</v>
      </c>
      <c r="N2628" s="58" t="s">
        <v>1668</v>
      </c>
      <c r="O2628" s="58">
        <v>3300</v>
      </c>
      <c r="P2628" s="58">
        <v>32</v>
      </c>
      <c r="Q2628" s="59" t="s">
        <v>1622</v>
      </c>
      <c r="R2628" s="58">
        <v>2024</v>
      </c>
      <c r="S2628" s="58">
        <v>11</v>
      </c>
    </row>
    <row r="2629" spans="1:19" x14ac:dyDescent="0.25">
      <c r="A2629" s="58">
        <v>1319</v>
      </c>
      <c r="B2629" s="58" t="s">
        <v>1216</v>
      </c>
      <c r="C2629" s="58" t="s">
        <v>13</v>
      </c>
      <c r="D2629" s="60">
        <v>30365</v>
      </c>
      <c r="E2629" s="58">
        <v>43</v>
      </c>
      <c r="F2629" s="58" t="s">
        <v>31</v>
      </c>
      <c r="G2629" s="58" t="s">
        <v>18</v>
      </c>
      <c r="H2629" s="58">
        <v>8</v>
      </c>
      <c r="I2629" s="58" t="s">
        <v>1585</v>
      </c>
      <c r="J2629" s="58" t="s">
        <v>1594</v>
      </c>
      <c r="K2629" s="60">
        <v>45190</v>
      </c>
      <c r="L2629" s="58" t="s">
        <v>26</v>
      </c>
      <c r="M2629" s="60">
        <v>45246</v>
      </c>
      <c r="N2629" s="58" t="s">
        <v>1668</v>
      </c>
      <c r="O2629" s="58">
        <v>2900</v>
      </c>
      <c r="P2629" s="58">
        <v>56</v>
      </c>
      <c r="Q2629" s="59" t="s">
        <v>1622</v>
      </c>
      <c r="R2629" s="58">
        <v>2023</v>
      </c>
      <c r="S2629" s="58">
        <v>11</v>
      </c>
    </row>
    <row r="2630" spans="1:19" x14ac:dyDescent="0.25">
      <c r="A2630" s="58">
        <v>1447</v>
      </c>
      <c r="B2630" s="58" t="s">
        <v>981</v>
      </c>
      <c r="C2630" s="58" t="s">
        <v>13</v>
      </c>
      <c r="D2630" s="60">
        <v>30577</v>
      </c>
      <c r="E2630" s="58">
        <v>42</v>
      </c>
      <c r="F2630" s="58" t="s">
        <v>31</v>
      </c>
      <c r="G2630" s="58" t="s">
        <v>18</v>
      </c>
      <c r="H2630" s="58">
        <v>7</v>
      </c>
      <c r="I2630" s="58" t="s">
        <v>1586</v>
      </c>
      <c r="J2630" s="58" t="s">
        <v>1594</v>
      </c>
      <c r="K2630" s="60">
        <v>45220</v>
      </c>
      <c r="L2630" s="58" t="s">
        <v>26</v>
      </c>
      <c r="M2630" s="60">
        <v>45259</v>
      </c>
      <c r="N2630" s="58" t="s">
        <v>1668</v>
      </c>
      <c r="O2630" s="58">
        <v>3600</v>
      </c>
      <c r="P2630" s="58">
        <v>39</v>
      </c>
      <c r="Q2630" s="59" t="s">
        <v>1622</v>
      </c>
      <c r="R2630" s="58">
        <v>2023</v>
      </c>
      <c r="S2630" s="58">
        <v>11</v>
      </c>
    </row>
    <row r="2631" spans="1:19" x14ac:dyDescent="0.25">
      <c r="A2631" s="58">
        <v>1629</v>
      </c>
      <c r="B2631" s="58" t="s">
        <v>182</v>
      </c>
      <c r="C2631" s="58" t="s">
        <v>13</v>
      </c>
      <c r="D2631" s="60">
        <v>28111</v>
      </c>
      <c r="E2631" s="58">
        <v>49</v>
      </c>
      <c r="F2631" s="58" t="s">
        <v>31</v>
      </c>
      <c r="G2631" s="58" t="s">
        <v>18</v>
      </c>
      <c r="H2631" s="58">
        <v>6</v>
      </c>
      <c r="I2631" s="58" t="s">
        <v>1586</v>
      </c>
      <c r="J2631" s="58" t="s">
        <v>1594</v>
      </c>
      <c r="K2631" s="60">
        <v>45193</v>
      </c>
      <c r="L2631" s="58" t="s">
        <v>26</v>
      </c>
      <c r="M2631" s="60">
        <v>45248</v>
      </c>
      <c r="N2631" s="58" t="s">
        <v>1668</v>
      </c>
      <c r="O2631" s="58">
        <v>3800</v>
      </c>
      <c r="P2631" s="58">
        <v>55</v>
      </c>
      <c r="Q2631" s="59" t="s">
        <v>1622</v>
      </c>
      <c r="R2631" s="58">
        <v>2023</v>
      </c>
      <c r="S2631" s="58">
        <v>11</v>
      </c>
    </row>
    <row r="2632" spans="1:19" x14ac:dyDescent="0.25">
      <c r="A2632" s="58">
        <v>1991</v>
      </c>
      <c r="B2632" s="58" t="s">
        <v>997</v>
      </c>
      <c r="C2632" s="58" t="s">
        <v>13</v>
      </c>
      <c r="D2632" s="60">
        <v>27536</v>
      </c>
      <c r="E2632" s="58">
        <v>51</v>
      </c>
      <c r="F2632" s="58" t="s">
        <v>31</v>
      </c>
      <c r="G2632" s="58" t="s">
        <v>15</v>
      </c>
      <c r="H2632" s="58">
        <v>13</v>
      </c>
      <c r="I2632" s="58" t="s">
        <v>1586</v>
      </c>
      <c r="J2632" s="58" t="s">
        <v>1594</v>
      </c>
      <c r="K2632" s="60">
        <v>45197</v>
      </c>
      <c r="L2632" s="58" t="s">
        <v>26</v>
      </c>
      <c r="M2632" s="60">
        <v>45232</v>
      </c>
      <c r="N2632" s="58" t="s">
        <v>1668</v>
      </c>
      <c r="O2632" s="58">
        <v>3200</v>
      </c>
      <c r="P2632" s="58">
        <v>35</v>
      </c>
      <c r="Q2632" s="59" t="s">
        <v>1622</v>
      </c>
      <c r="R2632" s="58">
        <v>2023</v>
      </c>
      <c r="S2632" s="58">
        <v>11</v>
      </c>
    </row>
    <row r="2633" spans="1:19" x14ac:dyDescent="0.25">
      <c r="A2633" s="58">
        <v>2336</v>
      </c>
      <c r="B2633" s="58" t="s">
        <v>707</v>
      </c>
      <c r="C2633" s="58" t="s">
        <v>13</v>
      </c>
      <c r="D2633" s="60">
        <v>28691</v>
      </c>
      <c r="E2633" s="58">
        <v>48</v>
      </c>
      <c r="F2633" s="58" t="s">
        <v>31</v>
      </c>
      <c r="G2633" s="58" t="s">
        <v>21</v>
      </c>
      <c r="H2633" s="58">
        <v>20</v>
      </c>
      <c r="I2633" s="58" t="s">
        <v>1584</v>
      </c>
      <c r="J2633" s="58" t="s">
        <v>1594</v>
      </c>
      <c r="K2633" s="60">
        <v>45588</v>
      </c>
      <c r="L2633" s="58" t="s">
        <v>26</v>
      </c>
      <c r="M2633" s="60">
        <v>45619</v>
      </c>
      <c r="N2633" s="58" t="s">
        <v>1668</v>
      </c>
      <c r="O2633" s="58">
        <v>3100</v>
      </c>
      <c r="P2633" s="58">
        <v>31</v>
      </c>
      <c r="Q2633" s="59" t="s">
        <v>1622</v>
      </c>
      <c r="R2633" s="58">
        <v>2024</v>
      </c>
      <c r="S2633" s="58">
        <v>11</v>
      </c>
    </row>
    <row r="2634" spans="1:19" x14ac:dyDescent="0.25">
      <c r="A2634" s="58">
        <v>3267</v>
      </c>
      <c r="B2634" s="58" t="s">
        <v>517</v>
      </c>
      <c r="C2634" s="58" t="s">
        <v>13</v>
      </c>
      <c r="D2634" s="60">
        <v>28786</v>
      </c>
      <c r="E2634" s="58">
        <v>47</v>
      </c>
      <c r="F2634" s="58" t="s">
        <v>31</v>
      </c>
      <c r="G2634" s="58" t="s">
        <v>21</v>
      </c>
      <c r="H2634" s="58">
        <v>16</v>
      </c>
      <c r="I2634" s="58" t="s">
        <v>1575</v>
      </c>
      <c r="J2634" s="58" t="s">
        <v>1594</v>
      </c>
      <c r="K2634" s="60">
        <v>45550</v>
      </c>
      <c r="L2634" s="58" t="s">
        <v>26</v>
      </c>
      <c r="M2634" s="60">
        <v>45605</v>
      </c>
      <c r="N2634" s="58" t="s">
        <v>1668</v>
      </c>
      <c r="O2634" s="58">
        <v>3100</v>
      </c>
      <c r="P2634" s="58">
        <v>55</v>
      </c>
      <c r="Q2634" s="59" t="s">
        <v>1622</v>
      </c>
      <c r="R2634" s="58">
        <v>2024</v>
      </c>
      <c r="S2634" s="58">
        <v>11</v>
      </c>
    </row>
    <row r="2635" spans="1:19" x14ac:dyDescent="0.25">
      <c r="A2635" s="58">
        <v>3726</v>
      </c>
      <c r="B2635" s="58" t="s">
        <v>347</v>
      </c>
      <c r="C2635" s="58" t="s">
        <v>13</v>
      </c>
      <c r="D2635" s="60">
        <v>30899</v>
      </c>
      <c r="E2635" s="58">
        <v>42</v>
      </c>
      <c r="F2635" s="58" t="s">
        <v>31</v>
      </c>
      <c r="G2635" s="58" t="s">
        <v>15</v>
      </c>
      <c r="H2635" s="58">
        <v>4</v>
      </c>
      <c r="I2635" s="58" t="s">
        <v>1585</v>
      </c>
      <c r="J2635" s="58" t="s">
        <v>1594</v>
      </c>
      <c r="K2635" s="60">
        <v>45191</v>
      </c>
      <c r="L2635" s="58" t="s">
        <v>26</v>
      </c>
      <c r="M2635" s="60">
        <v>45234</v>
      </c>
      <c r="N2635" s="58" t="s">
        <v>1668</v>
      </c>
      <c r="O2635" s="58">
        <v>3600</v>
      </c>
      <c r="P2635" s="58">
        <v>43</v>
      </c>
      <c r="Q2635" s="59" t="s">
        <v>1622</v>
      </c>
      <c r="R2635" s="58">
        <v>2023</v>
      </c>
      <c r="S2635" s="58">
        <v>11</v>
      </c>
    </row>
    <row r="2636" spans="1:19" x14ac:dyDescent="0.25">
      <c r="A2636" s="58">
        <v>3868</v>
      </c>
      <c r="B2636" s="58" t="s">
        <v>777</v>
      </c>
      <c r="C2636" s="58" t="s">
        <v>13</v>
      </c>
      <c r="D2636" s="60">
        <v>29941</v>
      </c>
      <c r="E2636" s="58">
        <v>44</v>
      </c>
      <c r="F2636" s="58" t="s">
        <v>31</v>
      </c>
      <c r="G2636" s="58" t="s">
        <v>15</v>
      </c>
      <c r="H2636" s="58">
        <v>2</v>
      </c>
      <c r="I2636" s="58" t="s">
        <v>1586</v>
      </c>
      <c r="J2636" s="58" t="s">
        <v>1594</v>
      </c>
      <c r="K2636" s="60">
        <v>45194</v>
      </c>
      <c r="L2636" s="58" t="s">
        <v>26</v>
      </c>
      <c r="M2636" s="60">
        <v>45233</v>
      </c>
      <c r="N2636" s="58" t="s">
        <v>1668</v>
      </c>
      <c r="O2636" s="58">
        <v>3200</v>
      </c>
      <c r="P2636" s="58">
        <v>39</v>
      </c>
      <c r="Q2636" s="59" t="s">
        <v>1622</v>
      </c>
      <c r="R2636" s="58">
        <v>2023</v>
      </c>
      <c r="S2636" s="58">
        <v>11</v>
      </c>
    </row>
    <row r="2637" spans="1:19" x14ac:dyDescent="0.25">
      <c r="A2637" s="58">
        <v>3917</v>
      </c>
      <c r="B2637" s="58" t="s">
        <v>972</v>
      </c>
      <c r="C2637" s="58" t="s">
        <v>13</v>
      </c>
      <c r="D2637" s="60">
        <v>28167</v>
      </c>
      <c r="E2637" s="58">
        <v>49</v>
      </c>
      <c r="F2637" s="58" t="s">
        <v>31</v>
      </c>
      <c r="G2637" s="58" t="s">
        <v>18</v>
      </c>
      <c r="H2637" s="58">
        <v>2</v>
      </c>
      <c r="I2637" s="58" t="s">
        <v>1584</v>
      </c>
      <c r="J2637" s="58" t="s">
        <v>1594</v>
      </c>
      <c r="K2637" s="60">
        <v>45551</v>
      </c>
      <c r="L2637" s="58" t="s">
        <v>26</v>
      </c>
      <c r="M2637" s="60">
        <v>45597</v>
      </c>
      <c r="N2637" s="58" t="s">
        <v>1668</v>
      </c>
      <c r="O2637" s="58">
        <v>3200</v>
      </c>
      <c r="P2637" s="58">
        <v>46</v>
      </c>
      <c r="Q2637" s="59" t="s">
        <v>1622</v>
      </c>
      <c r="R2637" s="58">
        <v>2024</v>
      </c>
      <c r="S2637" s="58">
        <v>11</v>
      </c>
    </row>
    <row r="2638" spans="1:19" x14ac:dyDescent="0.25">
      <c r="A2638" s="58">
        <v>1469</v>
      </c>
      <c r="B2638" s="58" t="s">
        <v>672</v>
      </c>
      <c r="C2638" s="58" t="s">
        <v>13</v>
      </c>
      <c r="D2638" s="60">
        <v>32290</v>
      </c>
      <c r="E2638" s="58">
        <v>38</v>
      </c>
      <c r="F2638" s="58" t="s">
        <v>14</v>
      </c>
      <c r="G2638" s="58" t="s">
        <v>15</v>
      </c>
      <c r="H2638" s="58">
        <v>16</v>
      </c>
      <c r="I2638" s="58" t="s">
        <v>1576</v>
      </c>
      <c r="J2638" s="58" t="s">
        <v>1594</v>
      </c>
      <c r="K2638" s="60">
        <v>45552</v>
      </c>
      <c r="L2638" s="58" t="s">
        <v>26</v>
      </c>
      <c r="M2638" s="60">
        <v>45612</v>
      </c>
      <c r="N2638" s="58" t="s">
        <v>1668</v>
      </c>
      <c r="O2638" s="58">
        <v>3900</v>
      </c>
      <c r="P2638" s="58">
        <v>60</v>
      </c>
      <c r="Q2638" s="59" t="s">
        <v>1622</v>
      </c>
      <c r="R2638" s="58">
        <v>2024</v>
      </c>
      <c r="S2638" s="58">
        <v>11</v>
      </c>
    </row>
    <row r="2639" spans="1:19" x14ac:dyDescent="0.25">
      <c r="A2639" s="58">
        <v>1498</v>
      </c>
      <c r="B2639" s="58" t="s">
        <v>973</v>
      </c>
      <c r="C2639" s="58" t="s">
        <v>13</v>
      </c>
      <c r="D2639" s="60">
        <v>31809</v>
      </c>
      <c r="E2639" s="58">
        <v>39</v>
      </c>
      <c r="F2639" s="58" t="s">
        <v>14</v>
      </c>
      <c r="G2639" s="58" t="s">
        <v>19</v>
      </c>
      <c r="H2639" s="58">
        <v>2</v>
      </c>
      <c r="I2639" s="58" t="s">
        <v>1585</v>
      </c>
      <c r="J2639" s="58" t="s">
        <v>1594</v>
      </c>
      <c r="K2639" s="60">
        <v>45572</v>
      </c>
      <c r="L2639" s="58" t="s">
        <v>26</v>
      </c>
      <c r="M2639" s="60">
        <v>45606</v>
      </c>
      <c r="N2639" s="58" t="s">
        <v>1668</v>
      </c>
      <c r="O2639" s="58">
        <v>3800</v>
      </c>
      <c r="P2639" s="58">
        <v>34</v>
      </c>
      <c r="Q2639" s="59" t="s">
        <v>1622</v>
      </c>
      <c r="R2639" s="58">
        <v>2024</v>
      </c>
      <c r="S2639" s="58">
        <v>11</v>
      </c>
    </row>
    <row r="2640" spans="1:19" x14ac:dyDescent="0.25">
      <c r="A2640" s="58">
        <v>1626</v>
      </c>
      <c r="B2640" s="58" t="s">
        <v>821</v>
      </c>
      <c r="C2640" s="58" t="s">
        <v>13</v>
      </c>
      <c r="D2640" s="60">
        <v>32038</v>
      </c>
      <c r="E2640" s="58">
        <v>38</v>
      </c>
      <c r="F2640" s="58" t="s">
        <v>14</v>
      </c>
      <c r="G2640" s="58" t="s">
        <v>18</v>
      </c>
      <c r="H2640" s="58">
        <v>11</v>
      </c>
      <c r="I2640" s="58" t="s">
        <v>1583</v>
      </c>
      <c r="J2640" s="58" t="s">
        <v>1594</v>
      </c>
      <c r="K2640" s="60">
        <v>45546</v>
      </c>
      <c r="L2640" s="58" t="s">
        <v>26</v>
      </c>
      <c r="M2640" s="60">
        <v>45602</v>
      </c>
      <c r="N2640" s="58" t="s">
        <v>1668</v>
      </c>
      <c r="O2640" s="58">
        <v>3300</v>
      </c>
      <c r="P2640" s="58">
        <v>56</v>
      </c>
      <c r="Q2640" s="59" t="s">
        <v>1622</v>
      </c>
      <c r="R2640" s="58">
        <v>2024</v>
      </c>
      <c r="S2640" s="58">
        <v>11</v>
      </c>
    </row>
    <row r="2641" spans="1:19" x14ac:dyDescent="0.25">
      <c r="A2641" s="58">
        <v>3109</v>
      </c>
      <c r="B2641" s="58" t="s">
        <v>289</v>
      </c>
      <c r="C2641" s="58" t="s">
        <v>13</v>
      </c>
      <c r="D2641" s="60">
        <v>33965</v>
      </c>
      <c r="E2641" s="58">
        <v>33</v>
      </c>
      <c r="F2641" s="58" t="s">
        <v>14</v>
      </c>
      <c r="G2641" s="58" t="s">
        <v>19</v>
      </c>
      <c r="H2641" s="58">
        <v>0</v>
      </c>
      <c r="I2641" s="58" t="s">
        <v>1578</v>
      </c>
      <c r="J2641" s="58" t="s">
        <v>1594</v>
      </c>
      <c r="K2641" s="60">
        <v>45567</v>
      </c>
      <c r="L2641" s="58" t="s">
        <v>26</v>
      </c>
      <c r="M2641" s="60">
        <v>45606</v>
      </c>
      <c r="N2641" s="58" t="s">
        <v>1668</v>
      </c>
      <c r="O2641" s="58">
        <v>2700</v>
      </c>
      <c r="P2641" s="58">
        <v>39</v>
      </c>
      <c r="Q2641" s="59" t="s">
        <v>1622</v>
      </c>
      <c r="R2641" s="58">
        <v>2024</v>
      </c>
      <c r="S2641" s="58">
        <v>11</v>
      </c>
    </row>
    <row r="2642" spans="1:19" x14ac:dyDescent="0.25">
      <c r="A2642" s="58">
        <v>3390</v>
      </c>
      <c r="B2642" s="58" t="s">
        <v>904</v>
      </c>
      <c r="C2642" s="58" t="s">
        <v>13</v>
      </c>
      <c r="D2642" s="60">
        <v>32546</v>
      </c>
      <c r="E2642" s="58">
        <v>37</v>
      </c>
      <c r="F2642" s="58" t="s">
        <v>14</v>
      </c>
      <c r="G2642" s="58" t="s">
        <v>15</v>
      </c>
      <c r="H2642" s="58">
        <v>16</v>
      </c>
      <c r="I2642" s="58" t="s">
        <v>1577</v>
      </c>
      <c r="J2642" s="58" t="s">
        <v>1594</v>
      </c>
      <c r="K2642" s="60">
        <v>45556</v>
      </c>
      <c r="L2642" s="58" t="s">
        <v>26</v>
      </c>
      <c r="M2642" s="60">
        <v>45608</v>
      </c>
      <c r="N2642" s="58" t="s">
        <v>1668</v>
      </c>
      <c r="O2642" s="58">
        <v>2800</v>
      </c>
      <c r="P2642" s="58">
        <v>52</v>
      </c>
      <c r="Q2642" s="59" t="s">
        <v>1622</v>
      </c>
      <c r="R2642" s="58">
        <v>2024</v>
      </c>
      <c r="S2642" s="58">
        <v>11</v>
      </c>
    </row>
    <row r="2643" spans="1:19" x14ac:dyDescent="0.25">
      <c r="A2643" s="58">
        <v>1797</v>
      </c>
      <c r="B2643" s="58" t="s">
        <v>106</v>
      </c>
      <c r="C2643" s="58" t="s">
        <v>23</v>
      </c>
      <c r="D2643" s="60">
        <v>35149</v>
      </c>
      <c r="E2643" s="58">
        <v>30</v>
      </c>
      <c r="F2643" s="58" t="s">
        <v>1591</v>
      </c>
      <c r="G2643" s="58" t="s">
        <v>15</v>
      </c>
      <c r="H2643" s="58">
        <v>7</v>
      </c>
      <c r="I2643" s="58" t="s">
        <v>1588</v>
      </c>
      <c r="J2643" s="58" t="s">
        <v>1594</v>
      </c>
      <c r="K2643" s="60">
        <v>45589</v>
      </c>
      <c r="L2643" s="58" t="s">
        <v>26</v>
      </c>
      <c r="M2643" s="60">
        <v>45622</v>
      </c>
      <c r="N2643" s="58" t="s">
        <v>1668</v>
      </c>
      <c r="O2643" s="58">
        <v>2500</v>
      </c>
      <c r="P2643" s="58">
        <v>33</v>
      </c>
      <c r="Q2643" s="59" t="s">
        <v>1622</v>
      </c>
      <c r="R2643" s="58">
        <v>2024</v>
      </c>
      <c r="S2643" s="58">
        <v>11</v>
      </c>
    </row>
    <row r="2644" spans="1:19" x14ac:dyDescent="0.25">
      <c r="A2644" s="58">
        <v>3052</v>
      </c>
      <c r="B2644" s="58" t="s">
        <v>308</v>
      </c>
      <c r="C2644" s="58" t="s">
        <v>23</v>
      </c>
      <c r="D2644" s="60">
        <v>30013</v>
      </c>
      <c r="E2644" s="58">
        <v>44</v>
      </c>
      <c r="F2644" s="58" t="s">
        <v>31</v>
      </c>
      <c r="G2644" s="58" t="s">
        <v>15</v>
      </c>
      <c r="H2644" s="58">
        <v>16</v>
      </c>
      <c r="I2644" s="58" t="s">
        <v>1590</v>
      </c>
      <c r="J2644" s="58" t="s">
        <v>1594</v>
      </c>
      <c r="K2644" s="60">
        <v>45202</v>
      </c>
      <c r="L2644" s="58" t="s">
        <v>26</v>
      </c>
      <c r="M2644" s="60">
        <v>45243</v>
      </c>
      <c r="N2644" s="58" t="s">
        <v>1668</v>
      </c>
      <c r="O2644" s="58">
        <v>2300</v>
      </c>
      <c r="P2644" s="58">
        <v>41</v>
      </c>
      <c r="Q2644" s="59" t="s">
        <v>1622</v>
      </c>
      <c r="R2644" s="58">
        <v>2023</v>
      </c>
      <c r="S2644" s="58">
        <v>11</v>
      </c>
    </row>
    <row r="2645" spans="1:19" x14ac:dyDescent="0.25">
      <c r="A2645" s="58">
        <v>3942</v>
      </c>
      <c r="B2645" s="58" t="s">
        <v>434</v>
      </c>
      <c r="C2645" s="58" t="s">
        <v>23</v>
      </c>
      <c r="D2645" s="60">
        <v>32246</v>
      </c>
      <c r="E2645" s="58">
        <v>38</v>
      </c>
      <c r="F2645" s="58" t="s">
        <v>14</v>
      </c>
      <c r="G2645" s="58" t="s">
        <v>18</v>
      </c>
      <c r="H2645" s="58">
        <v>15</v>
      </c>
      <c r="I2645" s="58" t="s">
        <v>1587</v>
      </c>
      <c r="J2645" s="58" t="s">
        <v>1594</v>
      </c>
      <c r="K2645" s="60">
        <v>45219</v>
      </c>
      <c r="L2645" s="58" t="s">
        <v>24</v>
      </c>
      <c r="M2645" s="60">
        <v>45253</v>
      </c>
      <c r="N2645" s="58" t="s">
        <v>1668</v>
      </c>
      <c r="O2645" s="58">
        <v>2800</v>
      </c>
      <c r="P2645" s="58">
        <v>34</v>
      </c>
      <c r="Q2645" s="59" t="s">
        <v>1622</v>
      </c>
      <c r="R2645" s="58">
        <v>2023</v>
      </c>
      <c r="S2645" s="58">
        <v>11</v>
      </c>
    </row>
    <row r="2646" spans="1:19" x14ac:dyDescent="0.25">
      <c r="A2646" s="58">
        <v>1382</v>
      </c>
      <c r="B2646" s="58" t="s">
        <v>883</v>
      </c>
      <c r="C2646" s="58" t="s">
        <v>13</v>
      </c>
      <c r="D2646" s="60">
        <v>31728</v>
      </c>
      <c r="E2646" s="58">
        <v>39</v>
      </c>
      <c r="F2646" s="58" t="s">
        <v>14</v>
      </c>
      <c r="G2646" s="58" t="s">
        <v>19</v>
      </c>
      <c r="H2646" s="58">
        <v>2</v>
      </c>
      <c r="I2646" s="58" t="s">
        <v>1588</v>
      </c>
      <c r="J2646" s="58" t="s">
        <v>1594</v>
      </c>
      <c r="K2646" s="60">
        <v>45194</v>
      </c>
      <c r="L2646" s="58" t="s">
        <v>24</v>
      </c>
      <c r="M2646" s="60">
        <v>45235</v>
      </c>
      <c r="N2646" s="58" t="s">
        <v>1668</v>
      </c>
      <c r="O2646" s="58">
        <v>3700</v>
      </c>
      <c r="P2646" s="58">
        <v>41</v>
      </c>
      <c r="Q2646" s="59" t="s">
        <v>1622</v>
      </c>
      <c r="R2646" s="58">
        <v>2023</v>
      </c>
      <c r="S2646" s="58">
        <v>11</v>
      </c>
    </row>
    <row r="2647" spans="1:19" x14ac:dyDescent="0.25">
      <c r="A2647" s="58">
        <v>1502</v>
      </c>
      <c r="B2647" s="58" t="s">
        <v>664</v>
      </c>
      <c r="C2647" s="58" t="s">
        <v>13</v>
      </c>
      <c r="D2647" s="60">
        <v>32426</v>
      </c>
      <c r="E2647" s="58">
        <v>37</v>
      </c>
      <c r="F2647" s="58" t="s">
        <v>14</v>
      </c>
      <c r="G2647" s="58" t="s">
        <v>19</v>
      </c>
      <c r="H2647" s="58">
        <v>6</v>
      </c>
      <c r="I2647" s="58" t="s">
        <v>1576</v>
      </c>
      <c r="J2647" s="58" t="s">
        <v>1594</v>
      </c>
      <c r="K2647" s="60">
        <v>45190</v>
      </c>
      <c r="L2647" s="58" t="s">
        <v>24</v>
      </c>
      <c r="M2647" s="60">
        <v>45246</v>
      </c>
      <c r="N2647" s="58" t="s">
        <v>1668</v>
      </c>
      <c r="O2647" s="58">
        <v>2600</v>
      </c>
      <c r="P2647" s="58">
        <v>56</v>
      </c>
      <c r="Q2647" s="59" t="s">
        <v>1622</v>
      </c>
      <c r="R2647" s="58">
        <v>2023</v>
      </c>
      <c r="S2647" s="58">
        <v>11</v>
      </c>
    </row>
    <row r="2648" spans="1:19" x14ac:dyDescent="0.25">
      <c r="A2648" s="58">
        <v>2511</v>
      </c>
      <c r="B2648" s="58" t="s">
        <v>717</v>
      </c>
      <c r="C2648" s="58" t="s">
        <v>13</v>
      </c>
      <c r="D2648" s="60">
        <v>34395</v>
      </c>
      <c r="E2648" s="58">
        <v>32</v>
      </c>
      <c r="F2648" s="58" t="s">
        <v>14</v>
      </c>
      <c r="G2648" s="58" t="s">
        <v>15</v>
      </c>
      <c r="H2648" s="58">
        <v>7</v>
      </c>
      <c r="I2648" s="58" t="s">
        <v>1590</v>
      </c>
      <c r="J2648" s="58" t="s">
        <v>1594</v>
      </c>
      <c r="K2648" s="60">
        <v>45571</v>
      </c>
      <c r="L2648" s="58" t="s">
        <v>24</v>
      </c>
      <c r="M2648" s="60">
        <v>45607</v>
      </c>
      <c r="N2648" s="58" t="s">
        <v>1668</v>
      </c>
      <c r="O2648" s="58">
        <v>3500</v>
      </c>
      <c r="P2648" s="58">
        <v>36</v>
      </c>
      <c r="Q2648" s="59" t="s">
        <v>1622</v>
      </c>
      <c r="R2648" s="58">
        <v>2024</v>
      </c>
      <c r="S2648" s="58">
        <v>11</v>
      </c>
    </row>
    <row r="2649" spans="1:19" x14ac:dyDescent="0.25">
      <c r="A2649" s="58">
        <v>3191</v>
      </c>
      <c r="B2649" s="58" t="s">
        <v>1468</v>
      </c>
      <c r="C2649" s="58" t="s">
        <v>13</v>
      </c>
      <c r="D2649" s="60">
        <v>32322</v>
      </c>
      <c r="E2649" s="58">
        <v>38</v>
      </c>
      <c r="F2649" s="58" t="s">
        <v>14</v>
      </c>
      <c r="G2649" s="58" t="s">
        <v>18</v>
      </c>
      <c r="H2649" s="58">
        <v>20</v>
      </c>
      <c r="I2649" s="58" t="s">
        <v>1590</v>
      </c>
      <c r="J2649" s="58" t="s">
        <v>1594</v>
      </c>
      <c r="K2649" s="60">
        <v>45548</v>
      </c>
      <c r="L2649" s="58" t="s">
        <v>24</v>
      </c>
      <c r="M2649" s="60">
        <v>45608</v>
      </c>
      <c r="N2649" s="58" t="s">
        <v>1668</v>
      </c>
      <c r="O2649" s="58">
        <v>2100</v>
      </c>
      <c r="P2649" s="58">
        <v>60</v>
      </c>
      <c r="Q2649" s="59" t="s">
        <v>1622</v>
      </c>
      <c r="R2649" s="58">
        <v>2024</v>
      </c>
      <c r="S2649" s="58">
        <v>11</v>
      </c>
    </row>
    <row r="2650" spans="1:19" x14ac:dyDescent="0.25">
      <c r="A2650" s="58">
        <v>3225</v>
      </c>
      <c r="B2650" s="58" t="s">
        <v>83</v>
      </c>
      <c r="C2650" s="58" t="s">
        <v>13</v>
      </c>
      <c r="D2650" s="60">
        <v>32910</v>
      </c>
      <c r="E2650" s="58">
        <v>36</v>
      </c>
      <c r="F2650" s="58" t="s">
        <v>14</v>
      </c>
      <c r="G2650" s="58" t="s">
        <v>19</v>
      </c>
      <c r="H2650" s="58">
        <v>7</v>
      </c>
      <c r="I2650" s="58" t="s">
        <v>1590</v>
      </c>
      <c r="J2650" s="58" t="s">
        <v>1594</v>
      </c>
      <c r="K2650" s="60">
        <v>45194</v>
      </c>
      <c r="L2650" s="58" t="s">
        <v>24</v>
      </c>
      <c r="M2650" s="60">
        <v>45240</v>
      </c>
      <c r="N2650" s="58" t="s">
        <v>1668</v>
      </c>
      <c r="O2650" s="58">
        <v>3700</v>
      </c>
      <c r="P2650" s="58">
        <v>46</v>
      </c>
      <c r="Q2650" s="59" t="s">
        <v>1622</v>
      </c>
      <c r="R2650" s="58">
        <v>2023</v>
      </c>
      <c r="S2650" s="58">
        <v>11</v>
      </c>
    </row>
    <row r="2651" spans="1:19" x14ac:dyDescent="0.25">
      <c r="A2651" s="58">
        <v>3332</v>
      </c>
      <c r="B2651" s="58" t="s">
        <v>755</v>
      </c>
      <c r="C2651" s="58" t="s">
        <v>13</v>
      </c>
      <c r="D2651" s="60">
        <v>31710</v>
      </c>
      <c r="E2651" s="58">
        <v>39</v>
      </c>
      <c r="F2651" s="58" t="s">
        <v>14</v>
      </c>
      <c r="G2651" s="58" t="s">
        <v>21</v>
      </c>
      <c r="H2651" s="58">
        <v>13</v>
      </c>
      <c r="I2651" s="58" t="s">
        <v>1590</v>
      </c>
      <c r="J2651" s="58" t="s">
        <v>1594</v>
      </c>
      <c r="K2651" s="60">
        <v>45193</v>
      </c>
      <c r="L2651" s="58" t="s">
        <v>24</v>
      </c>
      <c r="M2651" s="60">
        <v>45238</v>
      </c>
      <c r="N2651" s="58" t="s">
        <v>1668</v>
      </c>
      <c r="O2651" s="58">
        <v>2700</v>
      </c>
      <c r="P2651" s="58">
        <v>45</v>
      </c>
      <c r="Q2651" s="59" t="s">
        <v>1622</v>
      </c>
      <c r="R2651" s="58">
        <v>2023</v>
      </c>
      <c r="S2651" s="58">
        <v>11</v>
      </c>
    </row>
    <row r="2652" spans="1:19" x14ac:dyDescent="0.25">
      <c r="A2652" s="58">
        <v>3600</v>
      </c>
      <c r="B2652" s="58" t="s">
        <v>419</v>
      </c>
      <c r="C2652" s="58" t="s">
        <v>13</v>
      </c>
      <c r="D2652" s="60">
        <v>32291</v>
      </c>
      <c r="E2652" s="58">
        <v>38</v>
      </c>
      <c r="F2652" s="58" t="s">
        <v>14</v>
      </c>
      <c r="G2652" s="58" t="s">
        <v>15</v>
      </c>
      <c r="H2652" s="58">
        <v>5</v>
      </c>
      <c r="I2652" s="58" t="s">
        <v>1580</v>
      </c>
      <c r="J2652" s="58" t="s">
        <v>1594</v>
      </c>
      <c r="K2652" s="60">
        <v>45563</v>
      </c>
      <c r="L2652" s="58" t="s">
        <v>24</v>
      </c>
      <c r="M2652" s="60">
        <v>45607</v>
      </c>
      <c r="N2652" s="58" t="s">
        <v>1668</v>
      </c>
      <c r="O2652" s="58">
        <v>2500</v>
      </c>
      <c r="P2652" s="58">
        <v>44</v>
      </c>
      <c r="Q2652" s="59" t="s">
        <v>1622</v>
      </c>
      <c r="R2652" s="58">
        <v>2024</v>
      </c>
      <c r="S2652" s="58">
        <v>11</v>
      </c>
    </row>
    <row r="2653" spans="1:19" x14ac:dyDescent="0.25">
      <c r="A2653" s="58">
        <v>3842</v>
      </c>
      <c r="B2653" s="58" t="s">
        <v>772</v>
      </c>
      <c r="C2653" s="58" t="s">
        <v>13</v>
      </c>
      <c r="D2653" s="60">
        <v>32487</v>
      </c>
      <c r="E2653" s="58">
        <v>37</v>
      </c>
      <c r="F2653" s="58" t="s">
        <v>14</v>
      </c>
      <c r="G2653" s="58" t="s">
        <v>21</v>
      </c>
      <c r="H2653" s="58">
        <v>19</v>
      </c>
      <c r="I2653" s="58" t="s">
        <v>1581</v>
      </c>
      <c r="J2653" s="58" t="s">
        <v>1594</v>
      </c>
      <c r="K2653" s="60">
        <v>45198</v>
      </c>
      <c r="L2653" s="58" t="s">
        <v>24</v>
      </c>
      <c r="M2653" s="60">
        <v>45235</v>
      </c>
      <c r="N2653" s="58" t="s">
        <v>1668</v>
      </c>
      <c r="O2653" s="58">
        <v>2600</v>
      </c>
      <c r="P2653" s="58">
        <v>37</v>
      </c>
      <c r="Q2653" s="59" t="s">
        <v>1622</v>
      </c>
      <c r="R2653" s="58">
        <v>2023</v>
      </c>
      <c r="S2653" s="58">
        <v>11</v>
      </c>
    </row>
    <row r="2654" spans="1:19" x14ac:dyDescent="0.25">
      <c r="A2654" s="58">
        <v>1424</v>
      </c>
      <c r="B2654" s="58" t="s">
        <v>412</v>
      </c>
      <c r="C2654" s="58" t="s">
        <v>13</v>
      </c>
      <c r="D2654" s="60">
        <v>36946</v>
      </c>
      <c r="E2654" s="58">
        <v>25</v>
      </c>
      <c r="F2654" s="58" t="s">
        <v>1591</v>
      </c>
      <c r="G2654" s="58" t="s">
        <v>18</v>
      </c>
      <c r="H2654" s="58">
        <v>1</v>
      </c>
      <c r="I2654" s="58" t="s">
        <v>1582</v>
      </c>
      <c r="J2654" s="58" t="s">
        <v>1594</v>
      </c>
      <c r="K2654" s="60">
        <v>45549</v>
      </c>
      <c r="L2654" s="58" t="s">
        <v>24</v>
      </c>
      <c r="M2654" s="60">
        <v>45597</v>
      </c>
      <c r="N2654" s="58" t="s">
        <v>1668</v>
      </c>
      <c r="O2654" s="58">
        <v>2400</v>
      </c>
      <c r="P2654" s="58">
        <v>48</v>
      </c>
      <c r="Q2654" s="59" t="s">
        <v>1622</v>
      </c>
      <c r="R2654" s="58">
        <v>2024</v>
      </c>
      <c r="S2654" s="58">
        <v>11</v>
      </c>
    </row>
    <row r="2655" spans="1:19" x14ac:dyDescent="0.25">
      <c r="A2655" s="58">
        <v>1661</v>
      </c>
      <c r="B2655" s="58" t="s">
        <v>865</v>
      </c>
      <c r="C2655" s="58" t="s">
        <v>13</v>
      </c>
      <c r="D2655" s="60">
        <v>36474</v>
      </c>
      <c r="E2655" s="58">
        <v>26</v>
      </c>
      <c r="F2655" s="58" t="s">
        <v>1591</v>
      </c>
      <c r="G2655" s="58" t="s">
        <v>18</v>
      </c>
      <c r="H2655" s="58">
        <v>1</v>
      </c>
      <c r="I2655" s="58" t="s">
        <v>1584</v>
      </c>
      <c r="J2655" s="58" t="s">
        <v>1594</v>
      </c>
      <c r="K2655" s="60">
        <v>45193</v>
      </c>
      <c r="L2655" s="58" t="s">
        <v>24</v>
      </c>
      <c r="M2655" s="60">
        <v>45243</v>
      </c>
      <c r="N2655" s="58" t="s">
        <v>1668</v>
      </c>
      <c r="O2655" s="58">
        <v>2400</v>
      </c>
      <c r="P2655" s="58">
        <v>50</v>
      </c>
      <c r="Q2655" s="59" t="s">
        <v>1622</v>
      </c>
      <c r="R2655" s="58">
        <v>2023</v>
      </c>
      <c r="S2655" s="58">
        <v>11</v>
      </c>
    </row>
    <row r="2656" spans="1:19" x14ac:dyDescent="0.25">
      <c r="A2656" s="58">
        <v>1677</v>
      </c>
      <c r="B2656" s="58" t="s">
        <v>1067</v>
      </c>
      <c r="C2656" s="58" t="s">
        <v>13</v>
      </c>
      <c r="D2656" s="60">
        <v>37942</v>
      </c>
      <c r="E2656" s="58">
        <v>22</v>
      </c>
      <c r="F2656" s="58" t="s">
        <v>1591</v>
      </c>
      <c r="G2656" s="58" t="s">
        <v>15</v>
      </c>
      <c r="H2656" s="58">
        <v>1</v>
      </c>
      <c r="I2656" s="58" t="s">
        <v>1581</v>
      </c>
      <c r="J2656" s="58" t="s">
        <v>1594</v>
      </c>
      <c r="K2656" s="60">
        <v>45576</v>
      </c>
      <c r="L2656" s="58" t="s">
        <v>24</v>
      </c>
      <c r="M2656" s="60">
        <v>45614</v>
      </c>
      <c r="N2656" s="58" t="s">
        <v>1668</v>
      </c>
      <c r="O2656" s="58">
        <v>2100</v>
      </c>
      <c r="P2656" s="58">
        <v>38</v>
      </c>
      <c r="Q2656" s="59" t="s">
        <v>1622</v>
      </c>
      <c r="R2656" s="58">
        <v>2024</v>
      </c>
      <c r="S2656" s="58">
        <v>11</v>
      </c>
    </row>
    <row r="2657" spans="1:19" x14ac:dyDescent="0.25">
      <c r="A2657" s="58">
        <v>2681</v>
      </c>
      <c r="B2657" s="58" t="s">
        <v>670</v>
      </c>
      <c r="C2657" s="58" t="s">
        <v>13</v>
      </c>
      <c r="D2657" s="60">
        <v>36512</v>
      </c>
      <c r="E2657" s="58">
        <v>26</v>
      </c>
      <c r="F2657" s="58" t="s">
        <v>1591</v>
      </c>
      <c r="G2657" s="58" t="s">
        <v>15</v>
      </c>
      <c r="H2657" s="58">
        <v>17</v>
      </c>
      <c r="I2657" s="58" t="s">
        <v>1578</v>
      </c>
      <c r="J2657" s="58" t="s">
        <v>1594</v>
      </c>
      <c r="K2657" s="60">
        <v>45181</v>
      </c>
      <c r="L2657" s="58" t="s">
        <v>24</v>
      </c>
      <c r="M2657" s="60">
        <v>45240</v>
      </c>
      <c r="N2657" s="58" t="s">
        <v>1668</v>
      </c>
      <c r="O2657" s="58">
        <v>2900</v>
      </c>
      <c r="P2657" s="58">
        <v>59</v>
      </c>
      <c r="Q2657" s="59" t="s">
        <v>1622</v>
      </c>
      <c r="R2657" s="58">
        <v>2023</v>
      </c>
      <c r="S2657" s="58">
        <v>11</v>
      </c>
    </row>
    <row r="2658" spans="1:19" x14ac:dyDescent="0.25">
      <c r="A2658" s="58">
        <v>2905</v>
      </c>
      <c r="B2658" s="58" t="s">
        <v>374</v>
      </c>
      <c r="C2658" s="58" t="s">
        <v>13</v>
      </c>
      <c r="D2658" s="60">
        <v>36216</v>
      </c>
      <c r="E2658" s="58">
        <v>27</v>
      </c>
      <c r="F2658" s="58" t="s">
        <v>1591</v>
      </c>
      <c r="G2658" s="58" t="s">
        <v>21</v>
      </c>
      <c r="H2658" s="58">
        <v>3</v>
      </c>
      <c r="I2658" s="58" t="s">
        <v>1587</v>
      </c>
      <c r="J2658" s="58" t="s">
        <v>1594</v>
      </c>
      <c r="K2658" s="60">
        <v>45571</v>
      </c>
      <c r="L2658" s="58" t="s">
        <v>24</v>
      </c>
      <c r="M2658" s="60">
        <v>45619</v>
      </c>
      <c r="N2658" s="58" t="s">
        <v>1668</v>
      </c>
      <c r="O2658" s="58">
        <v>2000</v>
      </c>
      <c r="P2658" s="58">
        <v>48</v>
      </c>
      <c r="Q2658" s="59" t="s">
        <v>1622</v>
      </c>
      <c r="R2658" s="58">
        <v>2024</v>
      </c>
      <c r="S2658" s="58">
        <v>11</v>
      </c>
    </row>
    <row r="2659" spans="1:19" x14ac:dyDescent="0.25">
      <c r="A2659" s="58">
        <v>3898</v>
      </c>
      <c r="B2659" s="58" t="s">
        <v>68</v>
      </c>
      <c r="C2659" s="58" t="s">
        <v>13</v>
      </c>
      <c r="D2659" s="60">
        <v>38228</v>
      </c>
      <c r="E2659" s="58">
        <v>21</v>
      </c>
      <c r="F2659" s="58" t="s">
        <v>1591</v>
      </c>
      <c r="G2659" s="58" t="s">
        <v>18</v>
      </c>
      <c r="H2659" s="58">
        <v>3</v>
      </c>
      <c r="I2659" s="58" t="s">
        <v>1577</v>
      </c>
      <c r="J2659" s="58" t="s">
        <v>1594</v>
      </c>
      <c r="K2659" s="60">
        <v>45214</v>
      </c>
      <c r="L2659" s="58" t="s">
        <v>24</v>
      </c>
      <c r="M2659" s="60">
        <v>45246</v>
      </c>
      <c r="N2659" s="58" t="s">
        <v>1668</v>
      </c>
      <c r="O2659" s="58">
        <v>2500</v>
      </c>
      <c r="P2659" s="58">
        <v>32</v>
      </c>
      <c r="Q2659" s="59" t="s">
        <v>1622</v>
      </c>
      <c r="R2659" s="58">
        <v>2023</v>
      </c>
      <c r="S2659" s="58">
        <v>11</v>
      </c>
    </row>
    <row r="2660" spans="1:19" x14ac:dyDescent="0.25">
      <c r="A2660" s="58">
        <v>1247</v>
      </c>
      <c r="B2660" s="58" t="s">
        <v>800</v>
      </c>
      <c r="C2660" s="58" t="s">
        <v>13</v>
      </c>
      <c r="D2660" s="60">
        <v>28413</v>
      </c>
      <c r="E2660" s="58">
        <v>48</v>
      </c>
      <c r="F2660" s="58" t="s">
        <v>31</v>
      </c>
      <c r="G2660" s="58" t="s">
        <v>19</v>
      </c>
      <c r="H2660" s="58">
        <v>7</v>
      </c>
      <c r="I2660" s="58" t="s">
        <v>1590</v>
      </c>
      <c r="J2660" s="58" t="s">
        <v>1594</v>
      </c>
      <c r="K2660" s="60">
        <v>45572</v>
      </c>
      <c r="L2660" s="58" t="s">
        <v>24</v>
      </c>
      <c r="M2660" s="60">
        <v>45616</v>
      </c>
      <c r="N2660" s="58" t="s">
        <v>1668</v>
      </c>
      <c r="O2660" s="58">
        <v>2900</v>
      </c>
      <c r="P2660" s="58">
        <v>44</v>
      </c>
      <c r="Q2660" s="59" t="s">
        <v>1622</v>
      </c>
      <c r="R2660" s="58">
        <v>2024</v>
      </c>
      <c r="S2660" s="58">
        <v>11</v>
      </c>
    </row>
    <row r="2661" spans="1:19" x14ac:dyDescent="0.25">
      <c r="A2661" s="58">
        <v>2327</v>
      </c>
      <c r="B2661" s="58" t="s">
        <v>146</v>
      </c>
      <c r="C2661" s="58" t="s">
        <v>13</v>
      </c>
      <c r="D2661" s="60">
        <v>30470</v>
      </c>
      <c r="E2661" s="58">
        <v>43</v>
      </c>
      <c r="F2661" s="58" t="s">
        <v>31</v>
      </c>
      <c r="G2661" s="58" t="s">
        <v>21</v>
      </c>
      <c r="H2661" s="58">
        <v>3</v>
      </c>
      <c r="I2661" s="58" t="s">
        <v>1582</v>
      </c>
      <c r="J2661" s="58" t="s">
        <v>1594</v>
      </c>
      <c r="K2661" s="60">
        <v>45209</v>
      </c>
      <c r="L2661" s="58" t="s">
        <v>24</v>
      </c>
      <c r="M2661" s="60">
        <v>45251</v>
      </c>
      <c r="N2661" s="58" t="s">
        <v>1668</v>
      </c>
      <c r="O2661" s="58">
        <v>3900</v>
      </c>
      <c r="P2661" s="58">
        <v>42</v>
      </c>
      <c r="Q2661" s="59" t="s">
        <v>1622</v>
      </c>
      <c r="R2661" s="58">
        <v>2023</v>
      </c>
      <c r="S2661" s="58">
        <v>11</v>
      </c>
    </row>
    <row r="2662" spans="1:19" x14ac:dyDescent="0.25">
      <c r="A2662" s="58">
        <v>2340</v>
      </c>
      <c r="B2662" s="58" t="s">
        <v>350</v>
      </c>
      <c r="C2662" s="58" t="s">
        <v>13</v>
      </c>
      <c r="D2662" s="60">
        <v>27762</v>
      </c>
      <c r="E2662" s="58">
        <v>50</v>
      </c>
      <c r="F2662" s="58" t="s">
        <v>31</v>
      </c>
      <c r="G2662" s="58" t="s">
        <v>21</v>
      </c>
      <c r="H2662" s="58">
        <v>9</v>
      </c>
      <c r="I2662" s="58" t="s">
        <v>1588</v>
      </c>
      <c r="J2662" s="58" t="s">
        <v>1594</v>
      </c>
      <c r="K2662" s="60">
        <v>45211</v>
      </c>
      <c r="L2662" s="58" t="s">
        <v>24</v>
      </c>
      <c r="M2662" s="60">
        <v>45253</v>
      </c>
      <c r="N2662" s="58" t="s">
        <v>1668</v>
      </c>
      <c r="O2662" s="58">
        <v>3300</v>
      </c>
      <c r="P2662" s="58">
        <v>42</v>
      </c>
      <c r="Q2662" s="59" t="s">
        <v>1622</v>
      </c>
      <c r="R2662" s="58">
        <v>2023</v>
      </c>
      <c r="S2662" s="58">
        <v>11</v>
      </c>
    </row>
    <row r="2663" spans="1:19" x14ac:dyDescent="0.25">
      <c r="A2663" s="58">
        <v>2470</v>
      </c>
      <c r="B2663" s="58" t="s">
        <v>1087</v>
      </c>
      <c r="C2663" s="58" t="s">
        <v>13</v>
      </c>
      <c r="D2663" s="60">
        <v>31037</v>
      </c>
      <c r="E2663" s="58">
        <v>41</v>
      </c>
      <c r="F2663" s="58" t="s">
        <v>31</v>
      </c>
      <c r="G2663" s="58" t="s">
        <v>21</v>
      </c>
      <c r="H2663" s="58">
        <v>3</v>
      </c>
      <c r="I2663" s="58" t="s">
        <v>1584</v>
      </c>
      <c r="J2663" s="58" t="s">
        <v>1594</v>
      </c>
      <c r="K2663" s="60">
        <v>45219</v>
      </c>
      <c r="L2663" s="58" t="s">
        <v>24</v>
      </c>
      <c r="M2663" s="60">
        <v>45250</v>
      </c>
      <c r="N2663" s="58" t="s">
        <v>1668</v>
      </c>
      <c r="O2663" s="58">
        <v>2600</v>
      </c>
      <c r="P2663" s="58">
        <v>31</v>
      </c>
      <c r="Q2663" s="59" t="s">
        <v>1622</v>
      </c>
      <c r="R2663" s="58">
        <v>2023</v>
      </c>
      <c r="S2663" s="58">
        <v>11</v>
      </c>
    </row>
    <row r="2664" spans="1:19" x14ac:dyDescent="0.25">
      <c r="A2664" s="58">
        <v>2714</v>
      </c>
      <c r="B2664" s="58" t="s">
        <v>552</v>
      </c>
      <c r="C2664" s="58" t="s">
        <v>13</v>
      </c>
      <c r="D2664" s="60">
        <v>30297</v>
      </c>
      <c r="E2664" s="58">
        <v>43</v>
      </c>
      <c r="F2664" s="58" t="s">
        <v>31</v>
      </c>
      <c r="G2664" s="58" t="s">
        <v>18</v>
      </c>
      <c r="H2664" s="58">
        <v>9</v>
      </c>
      <c r="I2664" s="58" t="s">
        <v>1584</v>
      </c>
      <c r="J2664" s="58" t="s">
        <v>1594</v>
      </c>
      <c r="K2664" s="60">
        <v>45197</v>
      </c>
      <c r="L2664" s="58" t="s">
        <v>24</v>
      </c>
      <c r="M2664" s="60">
        <v>45254</v>
      </c>
      <c r="N2664" s="58" t="s">
        <v>1668</v>
      </c>
      <c r="O2664" s="58">
        <v>2500</v>
      </c>
      <c r="P2664" s="58">
        <v>57</v>
      </c>
      <c r="Q2664" s="59" t="s">
        <v>1622</v>
      </c>
      <c r="R2664" s="58">
        <v>2023</v>
      </c>
      <c r="S2664" s="58">
        <v>11</v>
      </c>
    </row>
    <row r="2665" spans="1:19" x14ac:dyDescent="0.25">
      <c r="A2665" s="58">
        <v>3278</v>
      </c>
      <c r="B2665" s="58" t="s">
        <v>1106</v>
      </c>
      <c r="C2665" s="58" t="s">
        <v>13</v>
      </c>
      <c r="D2665" s="60">
        <v>28863</v>
      </c>
      <c r="E2665" s="58">
        <v>47</v>
      </c>
      <c r="F2665" s="58" t="s">
        <v>31</v>
      </c>
      <c r="G2665" s="58" t="s">
        <v>19</v>
      </c>
      <c r="H2665" s="58">
        <v>7</v>
      </c>
      <c r="I2665" s="58" t="s">
        <v>1586</v>
      </c>
      <c r="J2665" s="58" t="s">
        <v>1594</v>
      </c>
      <c r="K2665" s="60">
        <v>45199</v>
      </c>
      <c r="L2665" s="58" t="s">
        <v>24</v>
      </c>
      <c r="M2665" s="60">
        <v>45259</v>
      </c>
      <c r="N2665" s="58" t="s">
        <v>1668</v>
      </c>
      <c r="O2665" s="58">
        <v>2500</v>
      </c>
      <c r="P2665" s="58">
        <v>60</v>
      </c>
      <c r="Q2665" s="59" t="s">
        <v>1622</v>
      </c>
      <c r="R2665" s="58">
        <v>2023</v>
      </c>
      <c r="S2665" s="58">
        <v>11</v>
      </c>
    </row>
    <row r="2666" spans="1:19" x14ac:dyDescent="0.25">
      <c r="A2666" s="58">
        <v>3375</v>
      </c>
      <c r="B2666" s="58" t="s">
        <v>758</v>
      </c>
      <c r="C2666" s="58" t="s">
        <v>13</v>
      </c>
      <c r="D2666" s="60">
        <v>30987</v>
      </c>
      <c r="E2666" s="58">
        <v>41</v>
      </c>
      <c r="F2666" s="58" t="s">
        <v>31</v>
      </c>
      <c r="G2666" s="58" t="s">
        <v>15</v>
      </c>
      <c r="H2666" s="58">
        <v>18</v>
      </c>
      <c r="I2666" s="58" t="s">
        <v>1582</v>
      </c>
      <c r="J2666" s="58" t="s">
        <v>1594</v>
      </c>
      <c r="K2666" s="60">
        <v>45229</v>
      </c>
      <c r="L2666" s="58" t="s">
        <v>24</v>
      </c>
      <c r="M2666" s="60">
        <v>45259</v>
      </c>
      <c r="N2666" s="58" t="s">
        <v>1668</v>
      </c>
      <c r="O2666" s="58">
        <v>3100</v>
      </c>
      <c r="P2666" s="58">
        <v>30</v>
      </c>
      <c r="Q2666" s="59" t="s">
        <v>1622</v>
      </c>
      <c r="R2666" s="58">
        <v>2023</v>
      </c>
      <c r="S2666" s="58">
        <v>11</v>
      </c>
    </row>
    <row r="2667" spans="1:19" x14ac:dyDescent="0.25">
      <c r="A2667" s="58">
        <v>3731</v>
      </c>
      <c r="B2667" s="58" t="s">
        <v>425</v>
      </c>
      <c r="C2667" s="58" t="s">
        <v>13</v>
      </c>
      <c r="D2667" s="60">
        <v>27651</v>
      </c>
      <c r="E2667" s="58">
        <v>50</v>
      </c>
      <c r="F2667" s="58" t="s">
        <v>31</v>
      </c>
      <c r="G2667" s="58" t="s">
        <v>19</v>
      </c>
      <c r="H2667" s="58">
        <v>12</v>
      </c>
      <c r="I2667" s="58" t="s">
        <v>1590</v>
      </c>
      <c r="J2667" s="58" t="s">
        <v>1594</v>
      </c>
      <c r="K2667" s="60">
        <v>45562</v>
      </c>
      <c r="L2667" s="58" t="s">
        <v>24</v>
      </c>
      <c r="M2667" s="60">
        <v>45620</v>
      </c>
      <c r="N2667" s="58" t="s">
        <v>1668</v>
      </c>
      <c r="O2667" s="58">
        <v>2600</v>
      </c>
      <c r="P2667" s="58">
        <v>58</v>
      </c>
      <c r="Q2667" s="59" t="s">
        <v>1622</v>
      </c>
      <c r="R2667" s="58">
        <v>2024</v>
      </c>
      <c r="S2667" s="58">
        <v>11</v>
      </c>
    </row>
    <row r="2668" spans="1:19" x14ac:dyDescent="0.25">
      <c r="A2668" s="58">
        <v>1475</v>
      </c>
      <c r="B2668" s="58" t="s">
        <v>1458</v>
      </c>
      <c r="C2668" s="58" t="s">
        <v>28</v>
      </c>
      <c r="D2668" s="60">
        <v>32528</v>
      </c>
      <c r="E2668" s="58">
        <v>37</v>
      </c>
      <c r="F2668" s="58" t="s">
        <v>14</v>
      </c>
      <c r="G2668" s="58" t="s">
        <v>19</v>
      </c>
      <c r="H2668" s="58">
        <v>8</v>
      </c>
      <c r="I2668" s="58" t="s">
        <v>1582</v>
      </c>
      <c r="J2668" s="58" t="s">
        <v>1594</v>
      </c>
      <c r="K2668" s="60">
        <v>45553</v>
      </c>
      <c r="L2668" s="58" t="s">
        <v>24</v>
      </c>
      <c r="M2668" s="60">
        <v>45608</v>
      </c>
      <c r="N2668" s="58" t="s">
        <v>1668</v>
      </c>
      <c r="O2668" s="58">
        <v>2100</v>
      </c>
      <c r="P2668" s="58">
        <v>55</v>
      </c>
      <c r="Q2668" s="59" t="s">
        <v>1622</v>
      </c>
      <c r="R2668" s="58">
        <v>2024</v>
      </c>
      <c r="S2668" s="58">
        <v>11</v>
      </c>
    </row>
    <row r="2669" spans="1:19" x14ac:dyDescent="0.25">
      <c r="A2669" s="58">
        <v>1547</v>
      </c>
      <c r="B2669" s="58" t="s">
        <v>1302</v>
      </c>
      <c r="C2669" s="58" t="s">
        <v>28</v>
      </c>
      <c r="D2669" s="60">
        <v>33293</v>
      </c>
      <c r="E2669" s="58">
        <v>35</v>
      </c>
      <c r="F2669" s="58" t="s">
        <v>14</v>
      </c>
      <c r="G2669" s="58" t="s">
        <v>21</v>
      </c>
      <c r="H2669" s="58">
        <v>10</v>
      </c>
      <c r="I2669" s="58" t="s">
        <v>1588</v>
      </c>
      <c r="J2669" s="58" t="s">
        <v>1594</v>
      </c>
      <c r="K2669" s="60">
        <v>45571</v>
      </c>
      <c r="L2669" s="58" t="s">
        <v>24</v>
      </c>
      <c r="M2669" s="60">
        <v>45617</v>
      </c>
      <c r="N2669" s="58" t="s">
        <v>1668</v>
      </c>
      <c r="O2669" s="58">
        <v>2800</v>
      </c>
      <c r="P2669" s="58">
        <v>46</v>
      </c>
      <c r="Q2669" s="59" t="s">
        <v>1622</v>
      </c>
      <c r="R2669" s="58">
        <v>2024</v>
      </c>
      <c r="S2669" s="58">
        <v>11</v>
      </c>
    </row>
    <row r="2670" spans="1:19" x14ac:dyDescent="0.25">
      <c r="A2670" s="58">
        <v>2061</v>
      </c>
      <c r="B2670" s="58" t="s">
        <v>1355</v>
      </c>
      <c r="C2670" s="58" t="s">
        <v>28</v>
      </c>
      <c r="D2670" s="60">
        <v>32304</v>
      </c>
      <c r="E2670" s="58">
        <v>38</v>
      </c>
      <c r="F2670" s="58" t="s">
        <v>14</v>
      </c>
      <c r="G2670" s="58" t="s">
        <v>21</v>
      </c>
      <c r="H2670" s="58">
        <v>0</v>
      </c>
      <c r="I2670" s="58" t="s">
        <v>1588</v>
      </c>
      <c r="J2670" s="58" t="s">
        <v>1594</v>
      </c>
      <c r="K2670" s="60">
        <v>45587</v>
      </c>
      <c r="L2670" s="58" t="s">
        <v>24</v>
      </c>
      <c r="M2670" s="60">
        <v>45621</v>
      </c>
      <c r="N2670" s="58" t="s">
        <v>1668</v>
      </c>
      <c r="O2670" s="58">
        <v>3800</v>
      </c>
      <c r="P2670" s="58">
        <v>34</v>
      </c>
      <c r="Q2670" s="59" t="s">
        <v>1622</v>
      </c>
      <c r="R2670" s="58">
        <v>2024</v>
      </c>
      <c r="S2670" s="58">
        <v>11</v>
      </c>
    </row>
    <row r="2671" spans="1:19" x14ac:dyDescent="0.25">
      <c r="A2671" s="58">
        <v>2316</v>
      </c>
      <c r="B2671" s="58" t="s">
        <v>1082</v>
      </c>
      <c r="C2671" s="58" t="s">
        <v>28</v>
      </c>
      <c r="D2671" s="60">
        <v>31584</v>
      </c>
      <c r="E2671" s="58">
        <v>40</v>
      </c>
      <c r="F2671" s="58" t="s">
        <v>14</v>
      </c>
      <c r="G2671" s="58" t="s">
        <v>21</v>
      </c>
      <c r="H2671" s="58">
        <v>7</v>
      </c>
      <c r="I2671" s="58" t="s">
        <v>1580</v>
      </c>
      <c r="J2671" s="58" t="s">
        <v>1594</v>
      </c>
      <c r="K2671" s="60">
        <v>45186</v>
      </c>
      <c r="L2671" s="58" t="s">
        <v>24</v>
      </c>
      <c r="M2671" s="60">
        <v>45236</v>
      </c>
      <c r="N2671" s="58" t="s">
        <v>1668</v>
      </c>
      <c r="O2671" s="58">
        <v>2500</v>
      </c>
      <c r="P2671" s="58">
        <v>50</v>
      </c>
      <c r="Q2671" s="59" t="s">
        <v>1622</v>
      </c>
      <c r="R2671" s="58">
        <v>2023</v>
      </c>
      <c r="S2671" s="58">
        <v>11</v>
      </c>
    </row>
    <row r="2672" spans="1:19" x14ac:dyDescent="0.25">
      <c r="A2672" s="58">
        <v>2437</v>
      </c>
      <c r="B2672" s="58" t="s">
        <v>355</v>
      </c>
      <c r="C2672" s="58" t="s">
        <v>28</v>
      </c>
      <c r="D2672" s="60">
        <v>33842</v>
      </c>
      <c r="E2672" s="58">
        <v>33</v>
      </c>
      <c r="F2672" s="58" t="s">
        <v>14</v>
      </c>
      <c r="G2672" s="58" t="s">
        <v>21</v>
      </c>
      <c r="H2672" s="58">
        <v>11</v>
      </c>
      <c r="I2672" s="58" t="s">
        <v>1581</v>
      </c>
      <c r="J2672" s="58" t="s">
        <v>1594</v>
      </c>
      <c r="K2672" s="60">
        <v>45571</v>
      </c>
      <c r="L2672" s="58" t="s">
        <v>24</v>
      </c>
      <c r="M2672" s="60">
        <v>45614</v>
      </c>
      <c r="N2672" s="58" t="s">
        <v>1668</v>
      </c>
      <c r="O2672" s="58">
        <v>3000</v>
      </c>
      <c r="P2672" s="58">
        <v>43</v>
      </c>
      <c r="Q2672" s="59" t="s">
        <v>1622</v>
      </c>
      <c r="R2672" s="58">
        <v>2024</v>
      </c>
      <c r="S2672" s="58">
        <v>11</v>
      </c>
    </row>
    <row r="2673" spans="1:19" x14ac:dyDescent="0.25">
      <c r="A2673" s="58">
        <v>3084</v>
      </c>
      <c r="B2673" s="58" t="s">
        <v>322</v>
      </c>
      <c r="C2673" s="58" t="s">
        <v>28</v>
      </c>
      <c r="D2673" s="60">
        <v>31217</v>
      </c>
      <c r="E2673" s="58">
        <v>41</v>
      </c>
      <c r="F2673" s="58" t="s">
        <v>14</v>
      </c>
      <c r="G2673" s="58" t="s">
        <v>19</v>
      </c>
      <c r="H2673" s="58">
        <v>19</v>
      </c>
      <c r="I2673" s="58" t="s">
        <v>1586</v>
      </c>
      <c r="J2673" s="58" t="s">
        <v>1594</v>
      </c>
      <c r="K2673" s="60">
        <v>45210</v>
      </c>
      <c r="L2673" s="58" t="s">
        <v>24</v>
      </c>
      <c r="M2673" s="60">
        <v>45256</v>
      </c>
      <c r="N2673" s="58" t="s">
        <v>1668</v>
      </c>
      <c r="O2673" s="58">
        <v>3300</v>
      </c>
      <c r="P2673" s="58">
        <v>46</v>
      </c>
      <c r="Q2673" s="59" t="s">
        <v>1622</v>
      </c>
      <c r="R2673" s="58">
        <v>2023</v>
      </c>
      <c r="S2673" s="58">
        <v>11</v>
      </c>
    </row>
    <row r="2674" spans="1:19" x14ac:dyDescent="0.25">
      <c r="A2674" s="58">
        <v>3136</v>
      </c>
      <c r="B2674" s="58" t="s">
        <v>741</v>
      </c>
      <c r="C2674" s="58" t="s">
        <v>28</v>
      </c>
      <c r="D2674" s="60">
        <v>32266</v>
      </c>
      <c r="E2674" s="58">
        <v>38</v>
      </c>
      <c r="F2674" s="58" t="s">
        <v>14</v>
      </c>
      <c r="G2674" s="58" t="s">
        <v>19</v>
      </c>
      <c r="H2674" s="58">
        <v>5</v>
      </c>
      <c r="I2674" s="58" t="s">
        <v>1590</v>
      </c>
      <c r="J2674" s="58" t="s">
        <v>1594</v>
      </c>
      <c r="K2674" s="60">
        <v>45562</v>
      </c>
      <c r="L2674" s="58" t="s">
        <v>24</v>
      </c>
      <c r="M2674" s="60">
        <v>45610</v>
      </c>
      <c r="N2674" s="58" t="s">
        <v>1668</v>
      </c>
      <c r="O2674" s="58">
        <v>3900</v>
      </c>
      <c r="P2674" s="58">
        <v>48</v>
      </c>
      <c r="Q2674" s="59" t="s">
        <v>1622</v>
      </c>
      <c r="R2674" s="58">
        <v>2024</v>
      </c>
      <c r="S2674" s="58">
        <v>11</v>
      </c>
    </row>
    <row r="2675" spans="1:19" x14ac:dyDescent="0.25">
      <c r="A2675" s="58">
        <v>3408</v>
      </c>
      <c r="B2675" s="58" t="s">
        <v>759</v>
      </c>
      <c r="C2675" s="58" t="s">
        <v>28</v>
      </c>
      <c r="D2675" s="60">
        <v>31480</v>
      </c>
      <c r="E2675" s="58">
        <v>40</v>
      </c>
      <c r="F2675" s="58" t="s">
        <v>14</v>
      </c>
      <c r="G2675" s="58" t="s">
        <v>18</v>
      </c>
      <c r="H2675" s="58">
        <v>9</v>
      </c>
      <c r="I2675" s="58" t="s">
        <v>1585</v>
      </c>
      <c r="J2675" s="58" t="s">
        <v>1594</v>
      </c>
      <c r="K2675" s="60">
        <v>45173</v>
      </c>
      <c r="L2675" s="58" t="s">
        <v>24</v>
      </c>
      <c r="M2675" s="60">
        <v>45232</v>
      </c>
      <c r="N2675" s="58" t="s">
        <v>1668</v>
      </c>
      <c r="O2675" s="58">
        <v>2900</v>
      </c>
      <c r="P2675" s="58">
        <v>59</v>
      </c>
      <c r="Q2675" s="59" t="s">
        <v>1622</v>
      </c>
      <c r="R2675" s="58">
        <v>2023</v>
      </c>
      <c r="S2675" s="58">
        <v>11</v>
      </c>
    </row>
    <row r="2676" spans="1:19" x14ac:dyDescent="0.25">
      <c r="A2676" s="58">
        <v>3571</v>
      </c>
      <c r="B2676" s="58" t="s">
        <v>552</v>
      </c>
      <c r="C2676" s="58" t="s">
        <v>28</v>
      </c>
      <c r="D2676" s="60">
        <v>34406</v>
      </c>
      <c r="E2676" s="58">
        <v>32</v>
      </c>
      <c r="F2676" s="58" t="s">
        <v>14</v>
      </c>
      <c r="G2676" s="58" t="s">
        <v>18</v>
      </c>
      <c r="H2676" s="58">
        <v>18</v>
      </c>
      <c r="I2676" s="58" t="s">
        <v>1587</v>
      </c>
      <c r="J2676" s="58" t="s">
        <v>1594</v>
      </c>
      <c r="K2676" s="60">
        <v>45210</v>
      </c>
      <c r="L2676" s="58" t="s">
        <v>24</v>
      </c>
      <c r="M2676" s="60">
        <v>45257</v>
      </c>
      <c r="N2676" s="58" t="s">
        <v>1668</v>
      </c>
      <c r="O2676" s="58">
        <v>3800</v>
      </c>
      <c r="P2676" s="58">
        <v>47</v>
      </c>
      <c r="Q2676" s="59" t="s">
        <v>1622</v>
      </c>
      <c r="R2676" s="58">
        <v>2023</v>
      </c>
      <c r="S2676" s="58">
        <v>11</v>
      </c>
    </row>
    <row r="2677" spans="1:19" x14ac:dyDescent="0.25">
      <c r="A2677" s="58">
        <v>3606</v>
      </c>
      <c r="B2677" s="58" t="s">
        <v>766</v>
      </c>
      <c r="C2677" s="58" t="s">
        <v>28</v>
      </c>
      <c r="D2677" s="60">
        <v>31109</v>
      </c>
      <c r="E2677" s="58">
        <v>41</v>
      </c>
      <c r="F2677" s="58" t="s">
        <v>14</v>
      </c>
      <c r="G2677" s="58" t="s">
        <v>21</v>
      </c>
      <c r="H2677" s="58">
        <v>1</v>
      </c>
      <c r="I2677" s="58" t="s">
        <v>1576</v>
      </c>
      <c r="J2677" s="58" t="s">
        <v>1594</v>
      </c>
      <c r="K2677" s="60">
        <v>45547</v>
      </c>
      <c r="L2677" s="58" t="s">
        <v>24</v>
      </c>
      <c r="M2677" s="60">
        <v>45599</v>
      </c>
      <c r="N2677" s="58" t="s">
        <v>1668</v>
      </c>
      <c r="O2677" s="58">
        <v>3200</v>
      </c>
      <c r="P2677" s="58">
        <v>52</v>
      </c>
      <c r="Q2677" s="59" t="s">
        <v>1622</v>
      </c>
      <c r="R2677" s="58">
        <v>2024</v>
      </c>
      <c r="S2677" s="58">
        <v>11</v>
      </c>
    </row>
    <row r="2678" spans="1:19" x14ac:dyDescent="0.25">
      <c r="A2678" s="58">
        <v>3764</v>
      </c>
      <c r="B2678" s="58" t="s">
        <v>771</v>
      </c>
      <c r="C2678" s="58" t="s">
        <v>28</v>
      </c>
      <c r="D2678" s="60">
        <v>31138</v>
      </c>
      <c r="E2678" s="58">
        <v>41</v>
      </c>
      <c r="F2678" s="58" t="s">
        <v>14</v>
      </c>
      <c r="G2678" s="58" t="s">
        <v>15</v>
      </c>
      <c r="H2678" s="58">
        <v>17</v>
      </c>
      <c r="I2678" s="58" t="s">
        <v>1581</v>
      </c>
      <c r="J2678" s="58" t="s">
        <v>1594</v>
      </c>
      <c r="K2678" s="60">
        <v>45194</v>
      </c>
      <c r="L2678" s="58" t="s">
        <v>24</v>
      </c>
      <c r="M2678" s="60">
        <v>45237</v>
      </c>
      <c r="N2678" s="58" t="s">
        <v>1668</v>
      </c>
      <c r="O2678" s="58">
        <v>3700</v>
      </c>
      <c r="P2678" s="58">
        <v>43</v>
      </c>
      <c r="Q2678" s="59" t="s">
        <v>1622</v>
      </c>
      <c r="R2678" s="58">
        <v>2023</v>
      </c>
      <c r="S2678" s="58">
        <v>11</v>
      </c>
    </row>
    <row r="2679" spans="1:19" x14ac:dyDescent="0.25">
      <c r="A2679" s="58">
        <v>3845</v>
      </c>
      <c r="B2679" s="58" t="s">
        <v>773</v>
      </c>
      <c r="C2679" s="58" t="s">
        <v>28</v>
      </c>
      <c r="D2679" s="60">
        <v>31731</v>
      </c>
      <c r="E2679" s="58">
        <v>39</v>
      </c>
      <c r="F2679" s="58" t="s">
        <v>14</v>
      </c>
      <c r="G2679" s="58" t="s">
        <v>18</v>
      </c>
      <c r="H2679" s="58">
        <v>13</v>
      </c>
      <c r="I2679" s="58" t="s">
        <v>1576</v>
      </c>
      <c r="J2679" s="58" t="s">
        <v>1594</v>
      </c>
      <c r="K2679" s="60">
        <v>45543</v>
      </c>
      <c r="L2679" s="58" t="s">
        <v>24</v>
      </c>
      <c r="M2679" s="60">
        <v>45598</v>
      </c>
      <c r="N2679" s="58" t="s">
        <v>1668</v>
      </c>
      <c r="O2679" s="58">
        <v>3200</v>
      </c>
      <c r="P2679" s="58">
        <v>55</v>
      </c>
      <c r="Q2679" s="59" t="s">
        <v>1622</v>
      </c>
      <c r="R2679" s="58">
        <v>2024</v>
      </c>
      <c r="S2679" s="58">
        <v>11</v>
      </c>
    </row>
    <row r="2680" spans="1:19" x14ac:dyDescent="0.25">
      <c r="A2680" s="58">
        <v>1604</v>
      </c>
      <c r="B2680" s="58" t="s">
        <v>579</v>
      </c>
      <c r="C2680" s="58" t="s">
        <v>28</v>
      </c>
      <c r="D2680" s="60">
        <v>36073</v>
      </c>
      <c r="E2680" s="58">
        <v>27</v>
      </c>
      <c r="F2680" s="58" t="s">
        <v>1591</v>
      </c>
      <c r="G2680" s="58" t="s">
        <v>21</v>
      </c>
      <c r="H2680" s="58">
        <v>9</v>
      </c>
      <c r="I2680" s="58" t="s">
        <v>1579</v>
      </c>
      <c r="J2680" s="58" t="s">
        <v>1594</v>
      </c>
      <c r="K2680" s="60">
        <v>45548</v>
      </c>
      <c r="L2680" s="58" t="s">
        <v>24</v>
      </c>
      <c r="M2680" s="60">
        <v>45597</v>
      </c>
      <c r="N2680" s="58" t="s">
        <v>1668</v>
      </c>
      <c r="O2680" s="58">
        <v>3600</v>
      </c>
      <c r="P2680" s="58">
        <v>49</v>
      </c>
      <c r="Q2680" s="59" t="s">
        <v>1622</v>
      </c>
      <c r="R2680" s="58">
        <v>2024</v>
      </c>
      <c r="S2680" s="58">
        <v>11</v>
      </c>
    </row>
    <row r="2681" spans="1:19" x14ac:dyDescent="0.25">
      <c r="A2681" s="58">
        <v>2129</v>
      </c>
      <c r="B2681" s="58" t="s">
        <v>135</v>
      </c>
      <c r="C2681" s="58" t="s">
        <v>28</v>
      </c>
      <c r="D2681" s="60">
        <v>36696</v>
      </c>
      <c r="E2681" s="58">
        <v>26</v>
      </c>
      <c r="F2681" s="58" t="s">
        <v>1591</v>
      </c>
      <c r="G2681" s="58" t="s">
        <v>19</v>
      </c>
      <c r="H2681" s="58">
        <v>5</v>
      </c>
      <c r="I2681" s="58" t="s">
        <v>1585</v>
      </c>
      <c r="J2681" s="58" t="s">
        <v>1594</v>
      </c>
      <c r="K2681" s="60">
        <v>45226</v>
      </c>
      <c r="L2681" s="58" t="s">
        <v>24</v>
      </c>
      <c r="M2681" s="60">
        <v>45260</v>
      </c>
      <c r="N2681" s="58" t="s">
        <v>1668</v>
      </c>
      <c r="O2681" s="58">
        <v>2800</v>
      </c>
      <c r="P2681" s="58">
        <v>34</v>
      </c>
      <c r="Q2681" s="59" t="s">
        <v>1622</v>
      </c>
      <c r="R2681" s="58">
        <v>2023</v>
      </c>
      <c r="S2681" s="58">
        <v>11</v>
      </c>
    </row>
    <row r="2682" spans="1:19" x14ac:dyDescent="0.25">
      <c r="A2682" s="58">
        <v>2298</v>
      </c>
      <c r="B2682" s="58" t="s">
        <v>1081</v>
      </c>
      <c r="C2682" s="58" t="s">
        <v>28</v>
      </c>
      <c r="D2682" s="60">
        <v>38184</v>
      </c>
      <c r="E2682" s="58">
        <v>22</v>
      </c>
      <c r="F2682" s="58" t="s">
        <v>1591</v>
      </c>
      <c r="G2682" s="58" t="s">
        <v>21</v>
      </c>
      <c r="H2682" s="58">
        <v>13</v>
      </c>
      <c r="I2682" s="58" t="s">
        <v>1580</v>
      </c>
      <c r="J2682" s="58" t="s">
        <v>1594</v>
      </c>
      <c r="K2682" s="60">
        <v>45214</v>
      </c>
      <c r="L2682" s="58" t="s">
        <v>24</v>
      </c>
      <c r="M2682" s="60">
        <v>45255</v>
      </c>
      <c r="N2682" s="58" t="s">
        <v>1668</v>
      </c>
      <c r="O2682" s="58">
        <v>3800</v>
      </c>
      <c r="P2682" s="58">
        <v>41</v>
      </c>
      <c r="Q2682" s="59" t="s">
        <v>1622</v>
      </c>
      <c r="R2682" s="58">
        <v>2023</v>
      </c>
      <c r="S2682" s="58">
        <v>11</v>
      </c>
    </row>
    <row r="2683" spans="1:19" x14ac:dyDescent="0.25">
      <c r="A2683" s="58">
        <v>2773</v>
      </c>
      <c r="B2683" s="58" t="s">
        <v>133</v>
      </c>
      <c r="C2683" s="58" t="s">
        <v>28</v>
      </c>
      <c r="D2683" s="60">
        <v>35713</v>
      </c>
      <c r="E2683" s="58">
        <v>28</v>
      </c>
      <c r="F2683" s="58" t="s">
        <v>1591</v>
      </c>
      <c r="G2683" s="58" t="s">
        <v>18</v>
      </c>
      <c r="H2683" s="58">
        <v>20</v>
      </c>
      <c r="I2683" s="58" t="s">
        <v>1585</v>
      </c>
      <c r="J2683" s="58" t="s">
        <v>1594</v>
      </c>
      <c r="K2683" s="60">
        <v>45583</v>
      </c>
      <c r="L2683" s="58" t="s">
        <v>24</v>
      </c>
      <c r="M2683" s="60">
        <v>45624</v>
      </c>
      <c r="N2683" s="58" t="s">
        <v>1668</v>
      </c>
      <c r="O2683" s="58">
        <v>3200</v>
      </c>
      <c r="P2683" s="58">
        <v>41</v>
      </c>
      <c r="Q2683" s="59" t="s">
        <v>1622</v>
      </c>
      <c r="R2683" s="58">
        <v>2024</v>
      </c>
      <c r="S2683" s="58">
        <v>11</v>
      </c>
    </row>
    <row r="2684" spans="1:19" x14ac:dyDescent="0.25">
      <c r="A2684" s="58">
        <v>3219</v>
      </c>
      <c r="B2684" s="58" t="s">
        <v>747</v>
      </c>
      <c r="C2684" s="58" t="s">
        <v>28</v>
      </c>
      <c r="D2684" s="60">
        <v>36469</v>
      </c>
      <c r="E2684" s="58">
        <v>26</v>
      </c>
      <c r="F2684" s="58" t="s">
        <v>1591</v>
      </c>
      <c r="G2684" s="58" t="s">
        <v>15</v>
      </c>
      <c r="H2684" s="58">
        <v>14</v>
      </c>
      <c r="I2684" s="58" t="s">
        <v>1576</v>
      </c>
      <c r="J2684" s="58" t="s">
        <v>1594</v>
      </c>
      <c r="K2684" s="60">
        <v>45583</v>
      </c>
      <c r="L2684" s="58" t="s">
        <v>24</v>
      </c>
      <c r="M2684" s="60">
        <v>45617</v>
      </c>
      <c r="N2684" s="58" t="s">
        <v>1668</v>
      </c>
      <c r="O2684" s="58">
        <v>3500</v>
      </c>
      <c r="P2684" s="58">
        <v>34</v>
      </c>
      <c r="Q2684" s="59" t="s">
        <v>1622</v>
      </c>
      <c r="R2684" s="58">
        <v>2024</v>
      </c>
      <c r="S2684" s="58">
        <v>11</v>
      </c>
    </row>
    <row r="2685" spans="1:19" x14ac:dyDescent="0.25">
      <c r="A2685" s="58">
        <v>3237</v>
      </c>
      <c r="B2685" s="58" t="s">
        <v>1104</v>
      </c>
      <c r="C2685" s="58" t="s">
        <v>28</v>
      </c>
      <c r="D2685" s="60">
        <v>37934</v>
      </c>
      <c r="E2685" s="58">
        <v>22</v>
      </c>
      <c r="F2685" s="58" t="s">
        <v>1591</v>
      </c>
      <c r="G2685" s="58" t="s">
        <v>18</v>
      </c>
      <c r="H2685" s="58">
        <v>2</v>
      </c>
      <c r="I2685" s="58" t="s">
        <v>1580</v>
      </c>
      <c r="J2685" s="58" t="s">
        <v>1594</v>
      </c>
      <c r="K2685" s="60">
        <v>45228</v>
      </c>
      <c r="L2685" s="58" t="s">
        <v>24</v>
      </c>
      <c r="M2685" s="60">
        <v>45258</v>
      </c>
      <c r="N2685" s="58" t="s">
        <v>1668</v>
      </c>
      <c r="O2685" s="58">
        <v>3700</v>
      </c>
      <c r="P2685" s="58">
        <v>30</v>
      </c>
      <c r="Q2685" s="59" t="s">
        <v>1622</v>
      </c>
      <c r="R2685" s="58">
        <v>2023</v>
      </c>
      <c r="S2685" s="58">
        <v>11</v>
      </c>
    </row>
    <row r="2686" spans="1:19" x14ac:dyDescent="0.25">
      <c r="A2686" s="58">
        <v>1274</v>
      </c>
      <c r="B2686" s="58" t="s">
        <v>51</v>
      </c>
      <c r="C2686" s="58" t="s">
        <v>28</v>
      </c>
      <c r="D2686" s="60">
        <v>28230</v>
      </c>
      <c r="E2686" s="58">
        <v>49</v>
      </c>
      <c r="F2686" s="58" t="s">
        <v>31</v>
      </c>
      <c r="G2686" s="58" t="s">
        <v>18</v>
      </c>
      <c r="H2686" s="58">
        <v>1</v>
      </c>
      <c r="I2686" s="58" t="s">
        <v>1580</v>
      </c>
      <c r="J2686" s="58" t="s">
        <v>1594</v>
      </c>
      <c r="K2686" s="60">
        <v>45594</v>
      </c>
      <c r="L2686" s="58" t="s">
        <v>24</v>
      </c>
      <c r="M2686" s="60">
        <v>45624</v>
      </c>
      <c r="N2686" s="58" t="s">
        <v>1668</v>
      </c>
      <c r="O2686" s="58">
        <v>2600</v>
      </c>
      <c r="P2686" s="58">
        <v>30</v>
      </c>
      <c r="Q2686" s="59" t="s">
        <v>1622</v>
      </c>
      <c r="R2686" s="58">
        <v>2024</v>
      </c>
      <c r="S2686" s="58">
        <v>11</v>
      </c>
    </row>
    <row r="2687" spans="1:19" x14ac:dyDescent="0.25">
      <c r="A2687" s="58">
        <v>1575</v>
      </c>
      <c r="B2687" s="58" t="s">
        <v>894</v>
      </c>
      <c r="C2687" s="58" t="s">
        <v>28</v>
      </c>
      <c r="D2687" s="60">
        <v>29783</v>
      </c>
      <c r="E2687" s="58">
        <v>45</v>
      </c>
      <c r="F2687" s="58" t="s">
        <v>31</v>
      </c>
      <c r="G2687" s="58" t="s">
        <v>21</v>
      </c>
      <c r="H2687" s="58">
        <v>4</v>
      </c>
      <c r="I2687" s="58" t="s">
        <v>1586</v>
      </c>
      <c r="J2687" s="58" t="s">
        <v>1594</v>
      </c>
      <c r="K2687" s="60">
        <v>45171</v>
      </c>
      <c r="L2687" s="58" t="s">
        <v>24</v>
      </c>
      <c r="M2687" s="60">
        <v>45231</v>
      </c>
      <c r="N2687" s="58" t="s">
        <v>1668</v>
      </c>
      <c r="O2687" s="58">
        <v>3200</v>
      </c>
      <c r="P2687" s="58">
        <v>60</v>
      </c>
      <c r="Q2687" s="59" t="s">
        <v>1622</v>
      </c>
      <c r="R2687" s="58">
        <v>2023</v>
      </c>
      <c r="S2687" s="58">
        <v>11</v>
      </c>
    </row>
    <row r="2688" spans="1:19" x14ac:dyDescent="0.25">
      <c r="A2688" s="58">
        <v>1877</v>
      </c>
      <c r="B2688" s="58" t="s">
        <v>1313</v>
      </c>
      <c r="C2688" s="58" t="s">
        <v>28</v>
      </c>
      <c r="D2688" s="60">
        <v>27911</v>
      </c>
      <c r="E2688" s="58">
        <v>50</v>
      </c>
      <c r="F2688" s="58" t="s">
        <v>31</v>
      </c>
      <c r="G2688" s="58" t="s">
        <v>18</v>
      </c>
      <c r="H2688" s="58">
        <v>10</v>
      </c>
      <c r="I2688" s="58" t="s">
        <v>1590</v>
      </c>
      <c r="J2688" s="58" t="s">
        <v>1594</v>
      </c>
      <c r="K2688" s="60">
        <v>45581</v>
      </c>
      <c r="L2688" s="58" t="s">
        <v>24</v>
      </c>
      <c r="M2688" s="60">
        <v>45620</v>
      </c>
      <c r="N2688" s="58" t="s">
        <v>1668</v>
      </c>
      <c r="O2688" s="58">
        <v>3900</v>
      </c>
      <c r="P2688" s="58">
        <v>39</v>
      </c>
      <c r="Q2688" s="59" t="s">
        <v>1622</v>
      </c>
      <c r="R2688" s="58">
        <v>2024</v>
      </c>
      <c r="S2688" s="58">
        <v>11</v>
      </c>
    </row>
    <row r="2689" spans="1:19" x14ac:dyDescent="0.25">
      <c r="A2689" s="58">
        <v>2021</v>
      </c>
      <c r="B2689" s="58" t="s">
        <v>556</v>
      </c>
      <c r="C2689" s="58" t="s">
        <v>28</v>
      </c>
      <c r="D2689" s="60">
        <v>29403</v>
      </c>
      <c r="E2689" s="58">
        <v>46</v>
      </c>
      <c r="F2689" s="58" t="s">
        <v>31</v>
      </c>
      <c r="G2689" s="58" t="s">
        <v>19</v>
      </c>
      <c r="H2689" s="58">
        <v>4</v>
      </c>
      <c r="I2689" s="58" t="s">
        <v>1575</v>
      </c>
      <c r="J2689" s="58" t="s">
        <v>1594</v>
      </c>
      <c r="K2689" s="60">
        <v>45551</v>
      </c>
      <c r="L2689" s="58" t="s">
        <v>24</v>
      </c>
      <c r="M2689" s="60">
        <v>45611</v>
      </c>
      <c r="N2689" s="58" t="s">
        <v>1668</v>
      </c>
      <c r="O2689" s="58">
        <v>3800</v>
      </c>
      <c r="P2689" s="58">
        <v>60</v>
      </c>
      <c r="Q2689" s="59" t="s">
        <v>1622</v>
      </c>
      <c r="R2689" s="58">
        <v>2024</v>
      </c>
      <c r="S2689" s="58">
        <v>11</v>
      </c>
    </row>
    <row r="2690" spans="1:19" x14ac:dyDescent="0.25">
      <c r="A2690" s="58">
        <v>2036</v>
      </c>
      <c r="B2690" s="58" t="s">
        <v>386</v>
      </c>
      <c r="C2690" s="58" t="s">
        <v>28</v>
      </c>
      <c r="D2690" s="60">
        <v>30987</v>
      </c>
      <c r="E2690" s="58">
        <v>41</v>
      </c>
      <c r="F2690" s="58" t="s">
        <v>31</v>
      </c>
      <c r="G2690" s="58" t="s">
        <v>19</v>
      </c>
      <c r="H2690" s="58">
        <v>2</v>
      </c>
      <c r="I2690" s="58" t="s">
        <v>1576</v>
      </c>
      <c r="J2690" s="58" t="s">
        <v>1594</v>
      </c>
      <c r="K2690" s="60">
        <v>45218</v>
      </c>
      <c r="L2690" s="58" t="s">
        <v>24</v>
      </c>
      <c r="M2690" s="60">
        <v>45251</v>
      </c>
      <c r="N2690" s="58" t="s">
        <v>1668</v>
      </c>
      <c r="O2690" s="58">
        <v>2400</v>
      </c>
      <c r="P2690" s="58">
        <v>33</v>
      </c>
      <c r="Q2690" s="59" t="s">
        <v>1622</v>
      </c>
      <c r="R2690" s="58">
        <v>2023</v>
      </c>
      <c r="S2690" s="58">
        <v>11</v>
      </c>
    </row>
    <row r="2691" spans="1:19" x14ac:dyDescent="0.25">
      <c r="A2691" s="58">
        <v>2274</v>
      </c>
      <c r="B2691" s="58" t="s">
        <v>348</v>
      </c>
      <c r="C2691" s="58" t="s">
        <v>28</v>
      </c>
      <c r="D2691" s="60">
        <v>30238</v>
      </c>
      <c r="E2691" s="58">
        <v>43</v>
      </c>
      <c r="F2691" s="58" t="s">
        <v>31</v>
      </c>
      <c r="G2691" s="58" t="s">
        <v>15</v>
      </c>
      <c r="H2691" s="58">
        <v>19</v>
      </c>
      <c r="I2691" s="58" t="s">
        <v>1584</v>
      </c>
      <c r="J2691" s="58" t="s">
        <v>1594</v>
      </c>
      <c r="K2691" s="60">
        <v>45207</v>
      </c>
      <c r="L2691" s="58" t="s">
        <v>24</v>
      </c>
      <c r="M2691" s="60">
        <v>45255</v>
      </c>
      <c r="N2691" s="58" t="s">
        <v>1668</v>
      </c>
      <c r="O2691" s="58">
        <v>2400</v>
      </c>
      <c r="P2691" s="58">
        <v>48</v>
      </c>
      <c r="Q2691" s="59" t="s">
        <v>1622</v>
      </c>
      <c r="R2691" s="58">
        <v>2023</v>
      </c>
      <c r="S2691" s="58">
        <v>11</v>
      </c>
    </row>
    <row r="2692" spans="1:19" x14ac:dyDescent="0.25">
      <c r="A2692" s="58">
        <v>2357</v>
      </c>
      <c r="B2692" s="58" t="s">
        <v>1083</v>
      </c>
      <c r="C2692" s="58" t="s">
        <v>28</v>
      </c>
      <c r="D2692" s="60">
        <v>29967</v>
      </c>
      <c r="E2692" s="58">
        <v>44</v>
      </c>
      <c r="F2692" s="58" t="s">
        <v>31</v>
      </c>
      <c r="G2692" s="58" t="s">
        <v>18</v>
      </c>
      <c r="H2692" s="58">
        <v>7</v>
      </c>
      <c r="I2692" s="58" t="s">
        <v>1580</v>
      </c>
      <c r="J2692" s="58" t="s">
        <v>1594</v>
      </c>
      <c r="K2692" s="60">
        <v>45591</v>
      </c>
      <c r="L2692" s="58" t="s">
        <v>24</v>
      </c>
      <c r="M2692" s="60">
        <v>45626</v>
      </c>
      <c r="N2692" s="58" t="s">
        <v>1668</v>
      </c>
      <c r="O2692" s="58">
        <v>2700</v>
      </c>
      <c r="P2692" s="58">
        <v>35</v>
      </c>
      <c r="Q2692" s="59" t="s">
        <v>1622</v>
      </c>
      <c r="R2692" s="58">
        <v>2024</v>
      </c>
      <c r="S2692" s="58">
        <v>11</v>
      </c>
    </row>
    <row r="2693" spans="1:19" x14ac:dyDescent="0.25">
      <c r="A2693" s="58">
        <v>2533</v>
      </c>
      <c r="B2693" s="58" t="s">
        <v>357</v>
      </c>
      <c r="C2693" s="58" t="s">
        <v>28</v>
      </c>
      <c r="D2693" s="60">
        <v>28501</v>
      </c>
      <c r="E2693" s="58">
        <v>48</v>
      </c>
      <c r="F2693" s="58" t="s">
        <v>31</v>
      </c>
      <c r="G2693" s="58" t="s">
        <v>15</v>
      </c>
      <c r="H2693" s="58">
        <v>11</v>
      </c>
      <c r="I2693" s="58" t="s">
        <v>1576</v>
      </c>
      <c r="J2693" s="58" t="s">
        <v>1594</v>
      </c>
      <c r="K2693" s="60">
        <v>45190</v>
      </c>
      <c r="L2693" s="58" t="s">
        <v>24</v>
      </c>
      <c r="M2693" s="60">
        <v>45241</v>
      </c>
      <c r="N2693" s="58" t="s">
        <v>1668</v>
      </c>
      <c r="O2693" s="58">
        <v>3900</v>
      </c>
      <c r="P2693" s="58">
        <v>51</v>
      </c>
      <c r="Q2693" s="59" t="s">
        <v>1622</v>
      </c>
      <c r="R2693" s="58">
        <v>2023</v>
      </c>
      <c r="S2693" s="58">
        <v>11</v>
      </c>
    </row>
    <row r="2694" spans="1:19" x14ac:dyDescent="0.25">
      <c r="A2694" s="58">
        <v>2953</v>
      </c>
      <c r="B2694" s="58" t="s">
        <v>732</v>
      </c>
      <c r="C2694" s="58" t="s">
        <v>28</v>
      </c>
      <c r="D2694" s="60">
        <v>29211</v>
      </c>
      <c r="E2694" s="58">
        <v>46</v>
      </c>
      <c r="F2694" s="58" t="s">
        <v>31</v>
      </c>
      <c r="G2694" s="58" t="s">
        <v>21</v>
      </c>
      <c r="H2694" s="58">
        <v>10</v>
      </c>
      <c r="I2694" s="58" t="s">
        <v>1576</v>
      </c>
      <c r="J2694" s="58" t="s">
        <v>1594</v>
      </c>
      <c r="K2694" s="60">
        <v>45561</v>
      </c>
      <c r="L2694" s="58" t="s">
        <v>24</v>
      </c>
      <c r="M2694" s="60">
        <v>45614</v>
      </c>
      <c r="N2694" s="58" t="s">
        <v>1668</v>
      </c>
      <c r="O2694" s="58">
        <v>2900</v>
      </c>
      <c r="P2694" s="58">
        <v>53</v>
      </c>
      <c r="Q2694" s="59" t="s">
        <v>1622</v>
      </c>
      <c r="R2694" s="58">
        <v>2024</v>
      </c>
      <c r="S2694" s="58">
        <v>11</v>
      </c>
    </row>
    <row r="2695" spans="1:19" x14ac:dyDescent="0.25">
      <c r="A2695" s="58">
        <v>3000</v>
      </c>
      <c r="B2695" s="58" t="s">
        <v>383</v>
      </c>
      <c r="C2695" s="58" t="s">
        <v>28</v>
      </c>
      <c r="D2695" s="60">
        <v>29442</v>
      </c>
      <c r="E2695" s="58">
        <v>46</v>
      </c>
      <c r="F2695" s="58" t="s">
        <v>31</v>
      </c>
      <c r="G2695" s="58" t="s">
        <v>21</v>
      </c>
      <c r="H2695" s="58">
        <v>15</v>
      </c>
      <c r="I2695" s="58" t="s">
        <v>1590</v>
      </c>
      <c r="J2695" s="58" t="s">
        <v>1594</v>
      </c>
      <c r="K2695" s="60">
        <v>45185</v>
      </c>
      <c r="L2695" s="58" t="s">
        <v>24</v>
      </c>
      <c r="M2695" s="60">
        <v>45242</v>
      </c>
      <c r="N2695" s="58" t="s">
        <v>1668</v>
      </c>
      <c r="O2695" s="58">
        <v>2100</v>
      </c>
      <c r="P2695" s="58">
        <v>57</v>
      </c>
      <c r="Q2695" s="59" t="s">
        <v>1622</v>
      </c>
      <c r="R2695" s="58">
        <v>2023</v>
      </c>
      <c r="S2695" s="58">
        <v>11</v>
      </c>
    </row>
    <row r="2696" spans="1:19" x14ac:dyDescent="0.25">
      <c r="A2696" s="58">
        <v>3146</v>
      </c>
      <c r="B2696" s="58" t="s">
        <v>391</v>
      </c>
      <c r="C2696" s="58" t="s">
        <v>28</v>
      </c>
      <c r="D2696" s="60">
        <v>30666</v>
      </c>
      <c r="E2696" s="58">
        <v>42</v>
      </c>
      <c r="F2696" s="58" t="s">
        <v>31</v>
      </c>
      <c r="G2696" s="58" t="s">
        <v>18</v>
      </c>
      <c r="H2696" s="58">
        <v>4</v>
      </c>
      <c r="I2696" s="58" t="s">
        <v>1580</v>
      </c>
      <c r="J2696" s="58" t="s">
        <v>1594</v>
      </c>
      <c r="K2696" s="60">
        <v>45212</v>
      </c>
      <c r="L2696" s="58" t="s">
        <v>24</v>
      </c>
      <c r="M2696" s="60">
        <v>45244</v>
      </c>
      <c r="N2696" s="58" t="s">
        <v>1668</v>
      </c>
      <c r="O2696" s="58">
        <v>2600</v>
      </c>
      <c r="P2696" s="58">
        <v>32</v>
      </c>
      <c r="Q2696" s="59" t="s">
        <v>1622</v>
      </c>
      <c r="R2696" s="58">
        <v>2023</v>
      </c>
      <c r="S2696" s="58">
        <v>11</v>
      </c>
    </row>
    <row r="2697" spans="1:19" x14ac:dyDescent="0.25">
      <c r="A2697" s="58">
        <v>3206</v>
      </c>
      <c r="B2697" s="58" t="s">
        <v>745</v>
      </c>
      <c r="C2697" s="58" t="s">
        <v>28</v>
      </c>
      <c r="D2697" s="60">
        <v>30376</v>
      </c>
      <c r="E2697" s="58">
        <v>43</v>
      </c>
      <c r="F2697" s="58" t="s">
        <v>31</v>
      </c>
      <c r="G2697" s="58" t="s">
        <v>18</v>
      </c>
      <c r="H2697" s="58">
        <v>9</v>
      </c>
      <c r="I2697" s="58" t="s">
        <v>1586</v>
      </c>
      <c r="J2697" s="58" t="s">
        <v>1594</v>
      </c>
      <c r="K2697" s="60">
        <v>45195</v>
      </c>
      <c r="L2697" s="58" t="s">
        <v>24</v>
      </c>
      <c r="M2697" s="60">
        <v>45244</v>
      </c>
      <c r="N2697" s="58" t="s">
        <v>1668</v>
      </c>
      <c r="O2697" s="58">
        <v>2100</v>
      </c>
      <c r="P2697" s="58">
        <v>49</v>
      </c>
      <c r="Q2697" s="59" t="s">
        <v>1622</v>
      </c>
      <c r="R2697" s="58">
        <v>2023</v>
      </c>
      <c r="S2697" s="58">
        <v>11</v>
      </c>
    </row>
    <row r="2698" spans="1:19" x14ac:dyDescent="0.25">
      <c r="A2698" s="58">
        <v>3268</v>
      </c>
      <c r="B2698" s="58" t="s">
        <v>752</v>
      </c>
      <c r="C2698" s="58" t="s">
        <v>28</v>
      </c>
      <c r="D2698" s="60">
        <v>27750</v>
      </c>
      <c r="E2698" s="58">
        <v>50</v>
      </c>
      <c r="F2698" s="58" t="s">
        <v>31</v>
      </c>
      <c r="G2698" s="58" t="s">
        <v>21</v>
      </c>
      <c r="H2698" s="58">
        <v>12</v>
      </c>
      <c r="I2698" s="58" t="s">
        <v>1586</v>
      </c>
      <c r="J2698" s="58" t="s">
        <v>1594</v>
      </c>
      <c r="K2698" s="60">
        <v>45189</v>
      </c>
      <c r="L2698" s="58" t="s">
        <v>24</v>
      </c>
      <c r="M2698" s="60">
        <v>45248</v>
      </c>
      <c r="N2698" s="58" t="s">
        <v>1668</v>
      </c>
      <c r="O2698" s="58">
        <v>3600</v>
      </c>
      <c r="P2698" s="58">
        <v>59</v>
      </c>
      <c r="Q2698" s="59" t="s">
        <v>1622</v>
      </c>
      <c r="R2698" s="58">
        <v>2023</v>
      </c>
      <c r="S2698" s="58">
        <v>11</v>
      </c>
    </row>
    <row r="2699" spans="1:19" x14ac:dyDescent="0.25">
      <c r="A2699" s="58">
        <v>3300</v>
      </c>
      <c r="B2699" s="58" t="s">
        <v>401</v>
      </c>
      <c r="C2699" s="58" t="s">
        <v>28</v>
      </c>
      <c r="D2699" s="60">
        <v>29642</v>
      </c>
      <c r="E2699" s="58">
        <v>45</v>
      </c>
      <c r="F2699" s="58" t="s">
        <v>31</v>
      </c>
      <c r="G2699" s="58" t="s">
        <v>18</v>
      </c>
      <c r="H2699" s="58">
        <v>6</v>
      </c>
      <c r="I2699" s="58" t="s">
        <v>1585</v>
      </c>
      <c r="J2699" s="58" t="s">
        <v>1594</v>
      </c>
      <c r="K2699" s="60">
        <v>45566</v>
      </c>
      <c r="L2699" s="58" t="s">
        <v>24</v>
      </c>
      <c r="M2699" s="60">
        <v>45610</v>
      </c>
      <c r="N2699" s="58" t="s">
        <v>1668</v>
      </c>
      <c r="O2699" s="58">
        <v>2500</v>
      </c>
      <c r="P2699" s="58">
        <v>44</v>
      </c>
      <c r="Q2699" s="59" t="s">
        <v>1622</v>
      </c>
      <c r="R2699" s="58">
        <v>2024</v>
      </c>
      <c r="S2699" s="58">
        <v>11</v>
      </c>
    </row>
    <row r="2700" spans="1:19" x14ac:dyDescent="0.25">
      <c r="A2700" s="58">
        <v>3612</v>
      </c>
      <c r="B2700" s="58" t="s">
        <v>420</v>
      </c>
      <c r="C2700" s="58" t="s">
        <v>28</v>
      </c>
      <c r="D2700" s="60">
        <v>28146</v>
      </c>
      <c r="E2700" s="58">
        <v>49</v>
      </c>
      <c r="F2700" s="58" t="s">
        <v>31</v>
      </c>
      <c r="G2700" s="58" t="s">
        <v>15</v>
      </c>
      <c r="H2700" s="58">
        <v>20</v>
      </c>
      <c r="I2700" s="58" t="s">
        <v>1580</v>
      </c>
      <c r="J2700" s="58" t="s">
        <v>1594</v>
      </c>
      <c r="K2700" s="60">
        <v>45204</v>
      </c>
      <c r="L2700" s="58" t="s">
        <v>24</v>
      </c>
      <c r="M2700" s="60">
        <v>45250</v>
      </c>
      <c r="N2700" s="58" t="s">
        <v>1668</v>
      </c>
      <c r="O2700" s="58">
        <v>3400</v>
      </c>
      <c r="P2700" s="58">
        <v>46</v>
      </c>
      <c r="Q2700" s="59" t="s">
        <v>1622</v>
      </c>
      <c r="R2700" s="58">
        <v>2023</v>
      </c>
      <c r="S2700" s="58">
        <v>11</v>
      </c>
    </row>
    <row r="2701" spans="1:19" x14ac:dyDescent="0.25">
      <c r="A2701" s="58">
        <v>3894</v>
      </c>
      <c r="B2701" s="58" t="s">
        <v>432</v>
      </c>
      <c r="C2701" s="58" t="s">
        <v>28</v>
      </c>
      <c r="D2701" s="60">
        <v>28324</v>
      </c>
      <c r="E2701" s="58">
        <v>49</v>
      </c>
      <c r="F2701" s="58" t="s">
        <v>31</v>
      </c>
      <c r="G2701" s="58" t="s">
        <v>19</v>
      </c>
      <c r="H2701" s="58">
        <v>12</v>
      </c>
      <c r="I2701" s="58" t="s">
        <v>1589</v>
      </c>
      <c r="J2701" s="58" t="s">
        <v>1594</v>
      </c>
      <c r="K2701" s="60">
        <v>45211</v>
      </c>
      <c r="L2701" s="58" t="s">
        <v>24</v>
      </c>
      <c r="M2701" s="60">
        <v>45248</v>
      </c>
      <c r="N2701" s="58" t="s">
        <v>1668</v>
      </c>
      <c r="O2701" s="58">
        <v>2100</v>
      </c>
      <c r="P2701" s="58">
        <v>37</v>
      </c>
      <c r="Q2701" s="59" t="s">
        <v>1622</v>
      </c>
      <c r="R2701" s="58">
        <v>2023</v>
      </c>
      <c r="S2701" s="58">
        <v>11</v>
      </c>
    </row>
    <row r="2702" spans="1:19" x14ac:dyDescent="0.25">
      <c r="A2702" s="58">
        <v>1278</v>
      </c>
      <c r="B2702" s="58" t="s">
        <v>698</v>
      </c>
      <c r="C2702" s="58" t="s">
        <v>28</v>
      </c>
      <c r="D2702" s="60">
        <v>36363</v>
      </c>
      <c r="E2702" s="58">
        <v>27</v>
      </c>
      <c r="F2702" s="58" t="s">
        <v>1591</v>
      </c>
      <c r="G2702" s="58" t="s">
        <v>21</v>
      </c>
      <c r="H2702" s="58">
        <v>5</v>
      </c>
      <c r="I2702" s="58" t="s">
        <v>1584</v>
      </c>
      <c r="J2702" s="58" t="s">
        <v>1594</v>
      </c>
      <c r="K2702" s="60">
        <v>45226</v>
      </c>
      <c r="L2702" s="58" t="s">
        <v>27</v>
      </c>
      <c r="M2702" s="60">
        <v>45257</v>
      </c>
      <c r="N2702" s="58" t="s">
        <v>1668</v>
      </c>
      <c r="O2702" s="58">
        <v>2000</v>
      </c>
      <c r="P2702" s="58">
        <v>31</v>
      </c>
      <c r="Q2702" s="59" t="s">
        <v>1622</v>
      </c>
      <c r="R2702" s="58">
        <v>2023</v>
      </c>
      <c r="S2702" s="58">
        <v>11</v>
      </c>
    </row>
    <row r="2703" spans="1:19" x14ac:dyDescent="0.25">
      <c r="A2703" s="58">
        <v>1739</v>
      </c>
      <c r="B2703" s="58" t="s">
        <v>150</v>
      </c>
      <c r="C2703" s="58" t="s">
        <v>28</v>
      </c>
      <c r="D2703" s="60">
        <v>37727</v>
      </c>
      <c r="E2703" s="58">
        <v>23</v>
      </c>
      <c r="F2703" s="58" t="s">
        <v>1591</v>
      </c>
      <c r="G2703" s="58" t="s">
        <v>15</v>
      </c>
      <c r="H2703" s="58">
        <v>1</v>
      </c>
      <c r="I2703" s="58" t="s">
        <v>1583</v>
      </c>
      <c r="J2703" s="58" t="s">
        <v>1594</v>
      </c>
      <c r="K2703" s="60">
        <v>45555</v>
      </c>
      <c r="L2703" s="58" t="s">
        <v>27</v>
      </c>
      <c r="M2703" s="60">
        <v>45604</v>
      </c>
      <c r="N2703" s="58" t="s">
        <v>1668</v>
      </c>
      <c r="O2703" s="58">
        <v>2000</v>
      </c>
      <c r="P2703" s="58">
        <v>49</v>
      </c>
      <c r="Q2703" s="59" t="s">
        <v>1622</v>
      </c>
      <c r="R2703" s="58">
        <v>2024</v>
      </c>
      <c r="S2703" s="58">
        <v>11</v>
      </c>
    </row>
    <row r="2704" spans="1:19" x14ac:dyDescent="0.25">
      <c r="A2704" s="58">
        <v>2344</v>
      </c>
      <c r="B2704" s="58" t="s">
        <v>817</v>
      </c>
      <c r="C2704" s="58" t="s">
        <v>28</v>
      </c>
      <c r="D2704" s="60">
        <v>35605</v>
      </c>
      <c r="E2704" s="58">
        <v>29</v>
      </c>
      <c r="F2704" s="58" t="s">
        <v>1591</v>
      </c>
      <c r="G2704" s="58" t="s">
        <v>19</v>
      </c>
      <c r="H2704" s="58">
        <v>15</v>
      </c>
      <c r="I2704" s="58" t="s">
        <v>1586</v>
      </c>
      <c r="J2704" s="58" t="s">
        <v>1594</v>
      </c>
      <c r="K2704" s="60">
        <v>45560</v>
      </c>
      <c r="L2704" s="58" t="s">
        <v>27</v>
      </c>
      <c r="M2704" s="60">
        <v>45615</v>
      </c>
      <c r="N2704" s="58" t="s">
        <v>1668</v>
      </c>
      <c r="O2704" s="58">
        <v>3400</v>
      </c>
      <c r="P2704" s="58">
        <v>55</v>
      </c>
      <c r="Q2704" s="59" t="s">
        <v>1622</v>
      </c>
      <c r="R2704" s="58">
        <v>2024</v>
      </c>
      <c r="S2704" s="58">
        <v>11</v>
      </c>
    </row>
    <row r="2705" spans="1:19" x14ac:dyDescent="0.25">
      <c r="A2705" s="58">
        <v>2610</v>
      </c>
      <c r="B2705" s="58" t="s">
        <v>599</v>
      </c>
      <c r="C2705" s="58" t="s">
        <v>28</v>
      </c>
      <c r="D2705" s="60">
        <v>34785</v>
      </c>
      <c r="E2705" s="58">
        <v>31</v>
      </c>
      <c r="F2705" s="58" t="s">
        <v>1591</v>
      </c>
      <c r="G2705" s="58" t="s">
        <v>21</v>
      </c>
      <c r="H2705" s="58">
        <v>5</v>
      </c>
      <c r="I2705" s="58" t="s">
        <v>1578</v>
      </c>
      <c r="J2705" s="58" t="s">
        <v>1594</v>
      </c>
      <c r="K2705" s="60">
        <v>45580</v>
      </c>
      <c r="L2705" s="58" t="s">
        <v>27</v>
      </c>
      <c r="M2705" s="60">
        <v>45611</v>
      </c>
      <c r="N2705" s="58" t="s">
        <v>1668</v>
      </c>
      <c r="O2705" s="58">
        <v>3100</v>
      </c>
      <c r="P2705" s="58">
        <v>31</v>
      </c>
      <c r="Q2705" s="59" t="s">
        <v>1622</v>
      </c>
      <c r="R2705" s="58">
        <v>2024</v>
      </c>
      <c r="S2705" s="58">
        <v>11</v>
      </c>
    </row>
    <row r="2706" spans="1:19" x14ac:dyDescent="0.25">
      <c r="A2706" s="58">
        <v>3335</v>
      </c>
      <c r="B2706" s="58" t="s">
        <v>573</v>
      </c>
      <c r="C2706" s="58" t="s">
        <v>28</v>
      </c>
      <c r="D2706" s="60">
        <v>37487</v>
      </c>
      <c r="E2706" s="58">
        <v>24</v>
      </c>
      <c r="F2706" s="58" t="s">
        <v>1591</v>
      </c>
      <c r="G2706" s="58" t="s">
        <v>19</v>
      </c>
      <c r="H2706" s="58">
        <v>7</v>
      </c>
      <c r="I2706" s="58" t="s">
        <v>1589</v>
      </c>
      <c r="J2706" s="58" t="s">
        <v>1594</v>
      </c>
      <c r="K2706" s="60">
        <v>45194</v>
      </c>
      <c r="L2706" s="58" t="s">
        <v>27</v>
      </c>
      <c r="M2706" s="60">
        <v>45231</v>
      </c>
      <c r="N2706" s="58" t="s">
        <v>1668</v>
      </c>
      <c r="O2706" s="58">
        <v>3000</v>
      </c>
      <c r="P2706" s="58">
        <v>37</v>
      </c>
      <c r="Q2706" s="59" t="s">
        <v>1622</v>
      </c>
      <c r="R2706" s="58">
        <v>2023</v>
      </c>
      <c r="S2706" s="58">
        <v>11</v>
      </c>
    </row>
    <row r="2707" spans="1:19" x14ac:dyDescent="0.25">
      <c r="A2707" s="58">
        <v>1538</v>
      </c>
      <c r="B2707" s="58" t="s">
        <v>785</v>
      </c>
      <c r="C2707" s="58" t="s">
        <v>28</v>
      </c>
      <c r="D2707" s="60">
        <v>27928</v>
      </c>
      <c r="E2707" s="58">
        <v>50</v>
      </c>
      <c r="F2707" s="58" t="s">
        <v>31</v>
      </c>
      <c r="G2707" s="58" t="s">
        <v>19</v>
      </c>
      <c r="H2707" s="58">
        <v>18</v>
      </c>
      <c r="I2707" s="58" t="s">
        <v>1581</v>
      </c>
      <c r="J2707" s="58" t="s">
        <v>1594</v>
      </c>
      <c r="K2707" s="60">
        <v>45217</v>
      </c>
      <c r="L2707" s="58" t="s">
        <v>27</v>
      </c>
      <c r="M2707" s="60">
        <v>45253</v>
      </c>
      <c r="N2707" s="58" t="s">
        <v>1668</v>
      </c>
      <c r="O2707" s="58">
        <v>3700</v>
      </c>
      <c r="P2707" s="58">
        <v>36</v>
      </c>
      <c r="Q2707" s="59" t="s">
        <v>1622</v>
      </c>
      <c r="R2707" s="58">
        <v>2023</v>
      </c>
      <c r="S2707" s="58">
        <v>11</v>
      </c>
    </row>
    <row r="2708" spans="1:19" x14ac:dyDescent="0.25">
      <c r="A2708" s="58">
        <v>1589</v>
      </c>
      <c r="B2708" s="58" t="s">
        <v>671</v>
      </c>
      <c r="C2708" s="58" t="s">
        <v>28</v>
      </c>
      <c r="D2708" s="60">
        <v>29433</v>
      </c>
      <c r="E2708" s="58">
        <v>46</v>
      </c>
      <c r="F2708" s="58" t="s">
        <v>31</v>
      </c>
      <c r="G2708" s="58" t="s">
        <v>18</v>
      </c>
      <c r="H2708" s="58">
        <v>10</v>
      </c>
      <c r="I2708" s="58" t="s">
        <v>1580</v>
      </c>
      <c r="J2708" s="58" t="s">
        <v>1594</v>
      </c>
      <c r="K2708" s="60">
        <v>45195</v>
      </c>
      <c r="L2708" s="58" t="s">
        <v>27</v>
      </c>
      <c r="M2708" s="60">
        <v>45245</v>
      </c>
      <c r="N2708" s="58" t="s">
        <v>1668</v>
      </c>
      <c r="O2708" s="58">
        <v>2500</v>
      </c>
      <c r="P2708" s="58">
        <v>50</v>
      </c>
      <c r="Q2708" s="59" t="s">
        <v>1622</v>
      </c>
      <c r="R2708" s="58">
        <v>2023</v>
      </c>
      <c r="S2708" s="58">
        <v>11</v>
      </c>
    </row>
    <row r="2709" spans="1:19" x14ac:dyDescent="0.25">
      <c r="A2709" s="58">
        <v>1709</v>
      </c>
      <c r="B2709" s="58" t="s">
        <v>1124</v>
      </c>
      <c r="C2709" s="58" t="s">
        <v>28</v>
      </c>
      <c r="D2709" s="60">
        <v>29088</v>
      </c>
      <c r="E2709" s="58">
        <v>47</v>
      </c>
      <c r="F2709" s="58" t="s">
        <v>31</v>
      </c>
      <c r="G2709" s="58" t="s">
        <v>18</v>
      </c>
      <c r="H2709" s="58">
        <v>1</v>
      </c>
      <c r="I2709" s="58" t="s">
        <v>1579</v>
      </c>
      <c r="J2709" s="58" t="s">
        <v>1594</v>
      </c>
      <c r="K2709" s="60">
        <v>45204</v>
      </c>
      <c r="L2709" s="58" t="s">
        <v>27</v>
      </c>
      <c r="M2709" s="60">
        <v>45252</v>
      </c>
      <c r="N2709" s="58" t="s">
        <v>1668</v>
      </c>
      <c r="O2709" s="58">
        <v>3100</v>
      </c>
      <c r="P2709" s="58">
        <v>48</v>
      </c>
      <c r="Q2709" s="59" t="s">
        <v>1622</v>
      </c>
      <c r="R2709" s="58">
        <v>2023</v>
      </c>
      <c r="S2709" s="58">
        <v>11</v>
      </c>
    </row>
    <row r="2710" spans="1:19" x14ac:dyDescent="0.25">
      <c r="A2710" s="58">
        <v>1989</v>
      </c>
      <c r="B2710" s="58" t="s">
        <v>41</v>
      </c>
      <c r="C2710" s="58" t="s">
        <v>28</v>
      </c>
      <c r="D2710" s="60">
        <v>29834</v>
      </c>
      <c r="E2710" s="58">
        <v>44</v>
      </c>
      <c r="F2710" s="58" t="s">
        <v>31</v>
      </c>
      <c r="G2710" s="58" t="s">
        <v>19</v>
      </c>
      <c r="H2710" s="58">
        <v>17</v>
      </c>
      <c r="I2710" s="58" t="s">
        <v>1580</v>
      </c>
      <c r="J2710" s="58" t="s">
        <v>1594</v>
      </c>
      <c r="K2710" s="60">
        <v>45569</v>
      </c>
      <c r="L2710" s="58" t="s">
        <v>27</v>
      </c>
      <c r="M2710" s="60">
        <v>45607</v>
      </c>
      <c r="N2710" s="58" t="s">
        <v>1668</v>
      </c>
      <c r="O2710" s="58">
        <v>3600</v>
      </c>
      <c r="P2710" s="58">
        <v>38</v>
      </c>
      <c r="Q2710" s="59" t="s">
        <v>1622</v>
      </c>
      <c r="R2710" s="58">
        <v>2024</v>
      </c>
      <c r="S2710" s="58">
        <v>11</v>
      </c>
    </row>
    <row r="2711" spans="1:19" x14ac:dyDescent="0.25">
      <c r="A2711" s="58">
        <v>2484</v>
      </c>
      <c r="B2711" s="58" t="s">
        <v>682</v>
      </c>
      <c r="C2711" s="58" t="s">
        <v>28</v>
      </c>
      <c r="D2711" s="60">
        <v>29391</v>
      </c>
      <c r="E2711" s="58">
        <v>46</v>
      </c>
      <c r="F2711" s="58" t="s">
        <v>31</v>
      </c>
      <c r="G2711" s="58" t="s">
        <v>18</v>
      </c>
      <c r="H2711" s="58">
        <v>5</v>
      </c>
      <c r="I2711" s="58" t="s">
        <v>1585</v>
      </c>
      <c r="J2711" s="58" t="s">
        <v>1594</v>
      </c>
      <c r="K2711" s="60">
        <v>45563</v>
      </c>
      <c r="L2711" s="58" t="s">
        <v>27</v>
      </c>
      <c r="M2711" s="60">
        <v>45622</v>
      </c>
      <c r="N2711" s="58" t="s">
        <v>1668</v>
      </c>
      <c r="O2711" s="58">
        <v>3700</v>
      </c>
      <c r="P2711" s="58">
        <v>59</v>
      </c>
      <c r="Q2711" s="59" t="s">
        <v>1622</v>
      </c>
      <c r="R2711" s="58">
        <v>2024</v>
      </c>
      <c r="S2711" s="58">
        <v>11</v>
      </c>
    </row>
    <row r="2712" spans="1:19" x14ac:dyDescent="0.25">
      <c r="A2712" s="58">
        <v>3242</v>
      </c>
      <c r="B2712" s="58" t="s">
        <v>853</v>
      </c>
      <c r="C2712" s="58" t="s">
        <v>28</v>
      </c>
      <c r="D2712" s="60">
        <v>29250</v>
      </c>
      <c r="E2712" s="58">
        <v>46</v>
      </c>
      <c r="F2712" s="58" t="s">
        <v>31</v>
      </c>
      <c r="G2712" s="58" t="s">
        <v>15</v>
      </c>
      <c r="H2712" s="58">
        <v>7</v>
      </c>
      <c r="I2712" s="58" t="s">
        <v>1584</v>
      </c>
      <c r="J2712" s="58" t="s">
        <v>1594</v>
      </c>
      <c r="K2712" s="60">
        <v>45584</v>
      </c>
      <c r="L2712" s="58" t="s">
        <v>27</v>
      </c>
      <c r="M2712" s="60">
        <v>45616</v>
      </c>
      <c r="N2712" s="58" t="s">
        <v>1668</v>
      </c>
      <c r="O2712" s="58">
        <v>2100</v>
      </c>
      <c r="P2712" s="58">
        <v>32</v>
      </c>
      <c r="Q2712" s="59" t="s">
        <v>1622</v>
      </c>
      <c r="R2712" s="58">
        <v>2024</v>
      </c>
      <c r="S2712" s="58">
        <v>11</v>
      </c>
    </row>
    <row r="2713" spans="1:19" x14ac:dyDescent="0.25">
      <c r="A2713" s="58">
        <v>3593</v>
      </c>
      <c r="B2713" s="58" t="s">
        <v>161</v>
      </c>
      <c r="C2713" s="58" t="s">
        <v>28</v>
      </c>
      <c r="D2713" s="60">
        <v>29346</v>
      </c>
      <c r="E2713" s="58">
        <v>46</v>
      </c>
      <c r="F2713" s="58" t="s">
        <v>31</v>
      </c>
      <c r="G2713" s="58" t="s">
        <v>19</v>
      </c>
      <c r="H2713" s="58">
        <v>12</v>
      </c>
      <c r="I2713" s="58" t="s">
        <v>1590</v>
      </c>
      <c r="J2713" s="58" t="s">
        <v>1594</v>
      </c>
      <c r="K2713" s="60">
        <v>45197</v>
      </c>
      <c r="L2713" s="58" t="s">
        <v>27</v>
      </c>
      <c r="M2713" s="60">
        <v>45253</v>
      </c>
      <c r="N2713" s="58" t="s">
        <v>1668</v>
      </c>
      <c r="O2713" s="58">
        <v>3000</v>
      </c>
      <c r="P2713" s="58">
        <v>56</v>
      </c>
      <c r="Q2713" s="59" t="s">
        <v>1622</v>
      </c>
      <c r="R2713" s="58">
        <v>2023</v>
      </c>
      <c r="S2713" s="58">
        <v>11</v>
      </c>
    </row>
    <row r="2714" spans="1:19" x14ac:dyDescent="0.25">
      <c r="A2714" s="58">
        <v>1925</v>
      </c>
      <c r="B2714" s="58" t="s">
        <v>1153</v>
      </c>
      <c r="C2714" s="58" t="s">
        <v>28</v>
      </c>
      <c r="D2714" s="60">
        <v>33259</v>
      </c>
      <c r="E2714" s="58">
        <v>35</v>
      </c>
      <c r="F2714" s="58" t="s">
        <v>14</v>
      </c>
      <c r="G2714" s="58" t="s">
        <v>18</v>
      </c>
      <c r="H2714" s="58">
        <v>13</v>
      </c>
      <c r="I2714" s="58" t="s">
        <v>1587</v>
      </c>
      <c r="J2714" s="58" t="s">
        <v>1594</v>
      </c>
      <c r="K2714" s="60">
        <v>45194</v>
      </c>
      <c r="L2714" s="58" t="s">
        <v>27</v>
      </c>
      <c r="M2714" s="60">
        <v>45239</v>
      </c>
      <c r="N2714" s="58" t="s">
        <v>1668</v>
      </c>
      <c r="O2714" s="58">
        <v>2100</v>
      </c>
      <c r="P2714" s="58">
        <v>45</v>
      </c>
      <c r="Q2714" s="59" t="s">
        <v>1622</v>
      </c>
      <c r="R2714" s="58">
        <v>2023</v>
      </c>
      <c r="S2714" s="58">
        <v>11</v>
      </c>
    </row>
    <row r="2715" spans="1:19" x14ac:dyDescent="0.25">
      <c r="A2715" s="58">
        <v>2364</v>
      </c>
      <c r="B2715" s="58" t="s">
        <v>590</v>
      </c>
      <c r="C2715" s="58" t="s">
        <v>28</v>
      </c>
      <c r="D2715" s="60">
        <v>32577</v>
      </c>
      <c r="E2715" s="58">
        <v>37</v>
      </c>
      <c r="F2715" s="58" t="s">
        <v>14</v>
      </c>
      <c r="G2715" s="58" t="s">
        <v>19</v>
      </c>
      <c r="H2715" s="58">
        <v>13</v>
      </c>
      <c r="I2715" s="58" t="s">
        <v>1575</v>
      </c>
      <c r="J2715" s="58" t="s">
        <v>1594</v>
      </c>
      <c r="K2715" s="60">
        <v>45568</v>
      </c>
      <c r="L2715" s="58" t="s">
        <v>27</v>
      </c>
      <c r="M2715" s="60">
        <v>45608</v>
      </c>
      <c r="N2715" s="58" t="s">
        <v>1668</v>
      </c>
      <c r="O2715" s="58">
        <v>2900</v>
      </c>
      <c r="P2715" s="58">
        <v>40</v>
      </c>
      <c r="Q2715" s="59" t="s">
        <v>1622</v>
      </c>
      <c r="R2715" s="58">
        <v>2024</v>
      </c>
      <c r="S2715" s="58">
        <v>11</v>
      </c>
    </row>
    <row r="2716" spans="1:19" x14ac:dyDescent="0.25">
      <c r="A2716" s="58">
        <v>2909</v>
      </c>
      <c r="B2716" s="58" t="s">
        <v>592</v>
      </c>
      <c r="C2716" s="58" t="s">
        <v>28</v>
      </c>
      <c r="D2716" s="60">
        <v>33845</v>
      </c>
      <c r="E2716" s="58">
        <v>33</v>
      </c>
      <c r="F2716" s="58" t="s">
        <v>14</v>
      </c>
      <c r="G2716" s="58" t="s">
        <v>15</v>
      </c>
      <c r="H2716" s="58">
        <v>11</v>
      </c>
      <c r="I2716" s="58" t="s">
        <v>1584</v>
      </c>
      <c r="J2716" s="58" t="s">
        <v>1594</v>
      </c>
      <c r="K2716" s="60">
        <v>45223</v>
      </c>
      <c r="L2716" s="58" t="s">
        <v>27</v>
      </c>
      <c r="M2716" s="60">
        <v>45255</v>
      </c>
      <c r="N2716" s="58" t="s">
        <v>1668</v>
      </c>
      <c r="O2716" s="58">
        <v>2600</v>
      </c>
      <c r="P2716" s="58">
        <v>32</v>
      </c>
      <c r="Q2716" s="59" t="s">
        <v>1622</v>
      </c>
      <c r="R2716" s="58">
        <v>2023</v>
      </c>
      <c r="S2716" s="58">
        <v>11</v>
      </c>
    </row>
    <row r="2717" spans="1:19" x14ac:dyDescent="0.25">
      <c r="A2717" s="58">
        <v>3578</v>
      </c>
      <c r="B2717" s="58" t="s">
        <v>1338</v>
      </c>
      <c r="C2717" s="58" t="s">
        <v>28</v>
      </c>
      <c r="D2717" s="60">
        <v>31570</v>
      </c>
      <c r="E2717" s="58">
        <v>40</v>
      </c>
      <c r="F2717" s="58" t="s">
        <v>14</v>
      </c>
      <c r="G2717" s="58" t="s">
        <v>15</v>
      </c>
      <c r="H2717" s="58">
        <v>2</v>
      </c>
      <c r="I2717" s="58" t="s">
        <v>1578</v>
      </c>
      <c r="J2717" s="58" t="s">
        <v>1594</v>
      </c>
      <c r="K2717" s="60">
        <v>45200</v>
      </c>
      <c r="L2717" s="58" t="s">
        <v>27</v>
      </c>
      <c r="M2717" s="60">
        <v>45257</v>
      </c>
      <c r="N2717" s="58" t="s">
        <v>1668</v>
      </c>
      <c r="O2717" s="58">
        <v>2100</v>
      </c>
      <c r="P2717" s="58">
        <v>57</v>
      </c>
      <c r="Q2717" s="59" t="s">
        <v>1622</v>
      </c>
      <c r="R2717" s="58">
        <v>2023</v>
      </c>
      <c r="S2717" s="58">
        <v>11</v>
      </c>
    </row>
    <row r="2718" spans="1:19" x14ac:dyDescent="0.25">
      <c r="A2718" s="58">
        <v>3671</v>
      </c>
      <c r="B2718" s="58" t="s">
        <v>648</v>
      </c>
      <c r="C2718" s="58" t="s">
        <v>28</v>
      </c>
      <c r="D2718" s="60">
        <v>34628</v>
      </c>
      <c r="E2718" s="58">
        <v>31</v>
      </c>
      <c r="F2718" s="58" t="s">
        <v>14</v>
      </c>
      <c r="G2718" s="58" t="s">
        <v>19</v>
      </c>
      <c r="H2718" s="58">
        <v>3</v>
      </c>
      <c r="I2718" s="58" t="s">
        <v>1579</v>
      </c>
      <c r="J2718" s="58" t="s">
        <v>1594</v>
      </c>
      <c r="K2718" s="60">
        <v>45213</v>
      </c>
      <c r="L2718" s="58" t="s">
        <v>27</v>
      </c>
      <c r="M2718" s="60">
        <v>45247</v>
      </c>
      <c r="N2718" s="58" t="s">
        <v>1668</v>
      </c>
      <c r="O2718" s="58">
        <v>2200</v>
      </c>
      <c r="P2718" s="58">
        <v>34</v>
      </c>
      <c r="Q2718" s="59" t="s">
        <v>1622</v>
      </c>
      <c r="R2718" s="58">
        <v>2023</v>
      </c>
      <c r="S2718" s="58">
        <v>11</v>
      </c>
    </row>
    <row r="2719" spans="1:19" x14ac:dyDescent="0.25">
      <c r="A2719" s="58">
        <v>3682</v>
      </c>
      <c r="B2719" s="58" t="s">
        <v>244</v>
      </c>
      <c r="C2719" s="58" t="s">
        <v>28</v>
      </c>
      <c r="D2719" s="60">
        <v>34728</v>
      </c>
      <c r="E2719" s="58">
        <v>31</v>
      </c>
      <c r="F2719" s="58" t="s">
        <v>14</v>
      </c>
      <c r="G2719" s="58" t="s">
        <v>18</v>
      </c>
      <c r="H2719" s="58">
        <v>5</v>
      </c>
      <c r="I2719" s="58" t="s">
        <v>1581</v>
      </c>
      <c r="J2719" s="58" t="s">
        <v>1594</v>
      </c>
      <c r="K2719" s="60">
        <v>45189</v>
      </c>
      <c r="L2719" s="58" t="s">
        <v>27</v>
      </c>
      <c r="M2719" s="60">
        <v>45236</v>
      </c>
      <c r="N2719" s="58" t="s">
        <v>1668</v>
      </c>
      <c r="O2719" s="58">
        <v>3500</v>
      </c>
      <c r="P2719" s="58">
        <v>47</v>
      </c>
      <c r="Q2719" s="59" t="s">
        <v>1622</v>
      </c>
      <c r="R2719" s="58">
        <v>2023</v>
      </c>
      <c r="S2719" s="58">
        <v>11</v>
      </c>
    </row>
    <row r="2720" spans="1:19" x14ac:dyDescent="0.25">
      <c r="A2720" s="58">
        <v>3916</v>
      </c>
      <c r="B2720" s="58" t="s">
        <v>1043</v>
      </c>
      <c r="C2720" s="58" t="s">
        <v>28</v>
      </c>
      <c r="D2720" s="60">
        <v>33863</v>
      </c>
      <c r="E2720" s="58">
        <v>33</v>
      </c>
      <c r="F2720" s="58" t="s">
        <v>14</v>
      </c>
      <c r="G2720" s="58" t="s">
        <v>21</v>
      </c>
      <c r="H2720" s="58">
        <v>10</v>
      </c>
      <c r="I2720" s="58" t="s">
        <v>1576</v>
      </c>
      <c r="J2720" s="58" t="s">
        <v>1594</v>
      </c>
      <c r="K2720" s="60">
        <v>45552</v>
      </c>
      <c r="L2720" s="58" t="s">
        <v>27</v>
      </c>
      <c r="M2720" s="60">
        <v>45611</v>
      </c>
      <c r="N2720" s="58" t="s">
        <v>1668</v>
      </c>
      <c r="O2720" s="58">
        <v>3400</v>
      </c>
      <c r="P2720" s="58">
        <v>59</v>
      </c>
      <c r="Q2720" s="59" t="s">
        <v>1622</v>
      </c>
      <c r="R2720" s="58">
        <v>2024</v>
      </c>
      <c r="S2720" s="58">
        <v>11</v>
      </c>
    </row>
    <row r="2721" spans="1:19" x14ac:dyDescent="0.25">
      <c r="A2721" s="58">
        <v>3968</v>
      </c>
      <c r="B2721" s="58" t="s">
        <v>1240</v>
      </c>
      <c r="C2721" s="58" t="s">
        <v>28</v>
      </c>
      <c r="D2721" s="60">
        <v>34286</v>
      </c>
      <c r="E2721" s="58">
        <v>32</v>
      </c>
      <c r="F2721" s="58" t="s">
        <v>14</v>
      </c>
      <c r="G2721" s="58" t="s">
        <v>21</v>
      </c>
      <c r="H2721" s="58">
        <v>9</v>
      </c>
      <c r="I2721" s="58" t="s">
        <v>1588</v>
      </c>
      <c r="J2721" s="58" t="s">
        <v>1594</v>
      </c>
      <c r="K2721" s="60">
        <v>45227</v>
      </c>
      <c r="L2721" s="58" t="s">
        <v>27</v>
      </c>
      <c r="M2721" s="60">
        <v>45260</v>
      </c>
      <c r="N2721" s="58" t="s">
        <v>1668</v>
      </c>
      <c r="O2721" s="58">
        <v>3700</v>
      </c>
      <c r="P2721" s="58">
        <v>33</v>
      </c>
      <c r="Q2721" s="59" t="s">
        <v>1622</v>
      </c>
      <c r="R2721" s="58">
        <v>2023</v>
      </c>
      <c r="S2721" s="58">
        <v>11</v>
      </c>
    </row>
    <row r="2722" spans="1:19" x14ac:dyDescent="0.25">
      <c r="A2722" s="58">
        <v>1217</v>
      </c>
      <c r="B2722" s="58" t="s">
        <v>1554</v>
      </c>
      <c r="C2722" s="58" t="s">
        <v>13</v>
      </c>
      <c r="D2722" s="60">
        <v>32558</v>
      </c>
      <c r="E2722" s="58">
        <v>37</v>
      </c>
      <c r="F2722" s="58" t="s">
        <v>14</v>
      </c>
      <c r="G2722" s="58" t="s">
        <v>19</v>
      </c>
      <c r="H2722" s="58">
        <v>0</v>
      </c>
      <c r="I2722" s="58" t="s">
        <v>1581</v>
      </c>
      <c r="J2722" s="58" t="s">
        <v>1594</v>
      </c>
      <c r="K2722" s="60">
        <v>45563</v>
      </c>
      <c r="L2722" s="58" t="s">
        <v>27</v>
      </c>
      <c r="M2722" s="60">
        <v>45613</v>
      </c>
      <c r="N2722" s="58" t="s">
        <v>1668</v>
      </c>
      <c r="O2722" s="58">
        <v>3600</v>
      </c>
      <c r="P2722" s="58">
        <v>50</v>
      </c>
      <c r="Q2722" s="59" t="s">
        <v>1622</v>
      </c>
      <c r="R2722" s="58">
        <v>2024</v>
      </c>
      <c r="S2722" s="58">
        <v>11</v>
      </c>
    </row>
    <row r="2723" spans="1:19" x14ac:dyDescent="0.25">
      <c r="A2723" s="58">
        <v>2932</v>
      </c>
      <c r="B2723" s="58" t="s">
        <v>75</v>
      </c>
      <c r="C2723" s="58" t="s">
        <v>13</v>
      </c>
      <c r="D2723" s="60">
        <v>32515</v>
      </c>
      <c r="E2723" s="58">
        <v>37</v>
      </c>
      <c r="F2723" s="58" t="s">
        <v>14</v>
      </c>
      <c r="G2723" s="58" t="s">
        <v>19</v>
      </c>
      <c r="H2723" s="58">
        <v>7</v>
      </c>
      <c r="I2723" s="58" t="s">
        <v>1578</v>
      </c>
      <c r="J2723" s="58" t="s">
        <v>1594</v>
      </c>
      <c r="K2723" s="60">
        <v>45587</v>
      </c>
      <c r="L2723" s="58" t="s">
        <v>27</v>
      </c>
      <c r="M2723" s="60">
        <v>45619</v>
      </c>
      <c r="N2723" s="58" t="s">
        <v>1668</v>
      </c>
      <c r="O2723" s="58">
        <v>3500</v>
      </c>
      <c r="P2723" s="58">
        <v>32</v>
      </c>
      <c r="Q2723" s="59" t="s">
        <v>1622</v>
      </c>
      <c r="R2723" s="58">
        <v>2024</v>
      </c>
      <c r="S2723" s="58">
        <v>11</v>
      </c>
    </row>
    <row r="2724" spans="1:19" x14ac:dyDescent="0.25">
      <c r="A2724" s="58">
        <v>3151</v>
      </c>
      <c r="B2724" s="58" t="s">
        <v>849</v>
      </c>
      <c r="C2724" s="58" t="s">
        <v>13</v>
      </c>
      <c r="D2724" s="60">
        <v>31520</v>
      </c>
      <c r="E2724" s="58">
        <v>40</v>
      </c>
      <c r="F2724" s="58" t="s">
        <v>14</v>
      </c>
      <c r="G2724" s="58" t="s">
        <v>21</v>
      </c>
      <c r="H2724" s="58">
        <v>14</v>
      </c>
      <c r="I2724" s="58" t="s">
        <v>1590</v>
      </c>
      <c r="J2724" s="58" t="s">
        <v>1594</v>
      </c>
      <c r="K2724" s="60">
        <v>45556</v>
      </c>
      <c r="L2724" s="58" t="s">
        <v>27</v>
      </c>
      <c r="M2724" s="60">
        <v>45605</v>
      </c>
      <c r="N2724" s="58" t="s">
        <v>1668</v>
      </c>
      <c r="O2724" s="58">
        <v>3800</v>
      </c>
      <c r="P2724" s="58">
        <v>49</v>
      </c>
      <c r="Q2724" s="59" t="s">
        <v>1622</v>
      </c>
      <c r="R2724" s="58">
        <v>2024</v>
      </c>
      <c r="S2724" s="58">
        <v>11</v>
      </c>
    </row>
    <row r="2725" spans="1:19" x14ac:dyDescent="0.25">
      <c r="A2725" s="58">
        <v>3904</v>
      </c>
      <c r="B2725" s="58" t="s">
        <v>96</v>
      </c>
      <c r="C2725" s="58" t="s">
        <v>13</v>
      </c>
      <c r="D2725" s="60">
        <v>33071</v>
      </c>
      <c r="E2725" s="58">
        <v>36</v>
      </c>
      <c r="F2725" s="58" t="s">
        <v>14</v>
      </c>
      <c r="G2725" s="58" t="s">
        <v>15</v>
      </c>
      <c r="H2725" s="58">
        <v>15</v>
      </c>
      <c r="I2725" s="58" t="s">
        <v>1584</v>
      </c>
      <c r="J2725" s="58" t="s">
        <v>1594</v>
      </c>
      <c r="K2725" s="60">
        <v>45590</v>
      </c>
      <c r="L2725" s="58" t="s">
        <v>27</v>
      </c>
      <c r="M2725" s="60">
        <v>45624</v>
      </c>
      <c r="N2725" s="58" t="s">
        <v>1668</v>
      </c>
      <c r="O2725" s="58">
        <v>2400</v>
      </c>
      <c r="P2725" s="58">
        <v>34</v>
      </c>
      <c r="Q2725" s="59" t="s">
        <v>1622</v>
      </c>
      <c r="R2725" s="58">
        <v>2024</v>
      </c>
      <c r="S2725" s="58">
        <v>11</v>
      </c>
    </row>
    <row r="2726" spans="1:19" x14ac:dyDescent="0.25">
      <c r="A2726" s="58">
        <v>1239</v>
      </c>
      <c r="B2726" s="58" t="s">
        <v>1197</v>
      </c>
      <c r="C2726" s="58" t="s">
        <v>13</v>
      </c>
      <c r="D2726" s="60">
        <v>29261</v>
      </c>
      <c r="E2726" s="58">
        <v>46</v>
      </c>
      <c r="F2726" s="58" t="s">
        <v>31</v>
      </c>
      <c r="G2726" s="58" t="s">
        <v>18</v>
      </c>
      <c r="H2726" s="58">
        <v>15</v>
      </c>
      <c r="I2726" s="58" t="s">
        <v>1578</v>
      </c>
      <c r="J2726" s="58" t="s">
        <v>1594</v>
      </c>
      <c r="K2726" s="60">
        <v>45570</v>
      </c>
      <c r="L2726" s="58" t="s">
        <v>27</v>
      </c>
      <c r="M2726" s="60">
        <v>45604</v>
      </c>
      <c r="N2726" s="58" t="s">
        <v>1668</v>
      </c>
      <c r="O2726" s="58">
        <v>3500</v>
      </c>
      <c r="P2726" s="58">
        <v>34</v>
      </c>
      <c r="Q2726" s="59" t="s">
        <v>1622</v>
      </c>
      <c r="R2726" s="58">
        <v>2024</v>
      </c>
      <c r="S2726" s="58">
        <v>11</v>
      </c>
    </row>
    <row r="2727" spans="1:19" x14ac:dyDescent="0.25">
      <c r="A2727" s="58">
        <v>1636</v>
      </c>
      <c r="B2727" s="58" t="s">
        <v>788</v>
      </c>
      <c r="C2727" s="58" t="s">
        <v>13</v>
      </c>
      <c r="D2727" s="60">
        <v>27902</v>
      </c>
      <c r="E2727" s="58">
        <v>50</v>
      </c>
      <c r="F2727" s="58" t="s">
        <v>31</v>
      </c>
      <c r="G2727" s="58" t="s">
        <v>18</v>
      </c>
      <c r="H2727" s="58">
        <v>2</v>
      </c>
      <c r="I2727" s="58" t="s">
        <v>1582</v>
      </c>
      <c r="J2727" s="58" t="s">
        <v>1594</v>
      </c>
      <c r="K2727" s="60">
        <v>45568</v>
      </c>
      <c r="L2727" s="58" t="s">
        <v>27</v>
      </c>
      <c r="M2727" s="60">
        <v>45624</v>
      </c>
      <c r="N2727" s="58" t="s">
        <v>1668</v>
      </c>
      <c r="O2727" s="58">
        <v>2500</v>
      </c>
      <c r="P2727" s="58">
        <v>56</v>
      </c>
      <c r="Q2727" s="59" t="s">
        <v>1622</v>
      </c>
      <c r="R2727" s="58">
        <v>2024</v>
      </c>
      <c r="S2727" s="58">
        <v>11</v>
      </c>
    </row>
    <row r="2728" spans="1:19" x14ac:dyDescent="0.25">
      <c r="A2728" s="58">
        <v>1652</v>
      </c>
      <c r="B2728" s="58" t="s">
        <v>561</v>
      </c>
      <c r="C2728" s="58" t="s">
        <v>13</v>
      </c>
      <c r="D2728" s="60">
        <v>30011</v>
      </c>
      <c r="E2728" s="58">
        <v>44</v>
      </c>
      <c r="F2728" s="58" t="s">
        <v>31</v>
      </c>
      <c r="G2728" s="58" t="s">
        <v>19</v>
      </c>
      <c r="H2728" s="58">
        <v>14</v>
      </c>
      <c r="I2728" s="58" t="s">
        <v>1575</v>
      </c>
      <c r="J2728" s="58" t="s">
        <v>1594</v>
      </c>
      <c r="K2728" s="60">
        <v>45572</v>
      </c>
      <c r="L2728" s="58" t="s">
        <v>27</v>
      </c>
      <c r="M2728" s="60">
        <v>45602</v>
      </c>
      <c r="N2728" s="58" t="s">
        <v>1668</v>
      </c>
      <c r="O2728" s="58">
        <v>2900</v>
      </c>
      <c r="P2728" s="58">
        <v>30</v>
      </c>
      <c r="Q2728" s="59" t="s">
        <v>1622</v>
      </c>
      <c r="R2728" s="58">
        <v>2024</v>
      </c>
      <c r="S2728" s="58">
        <v>11</v>
      </c>
    </row>
    <row r="2729" spans="1:19" x14ac:dyDescent="0.25">
      <c r="A2729" s="58">
        <v>1978</v>
      </c>
      <c r="B2729" s="58" t="s">
        <v>617</v>
      </c>
      <c r="C2729" s="58" t="s">
        <v>13</v>
      </c>
      <c r="D2729" s="60">
        <v>30130</v>
      </c>
      <c r="E2729" s="58">
        <v>44</v>
      </c>
      <c r="F2729" s="58" t="s">
        <v>31</v>
      </c>
      <c r="G2729" s="58" t="s">
        <v>21</v>
      </c>
      <c r="H2729" s="58">
        <v>10</v>
      </c>
      <c r="I2729" s="58" t="s">
        <v>1582</v>
      </c>
      <c r="J2729" s="58" t="s">
        <v>1594</v>
      </c>
      <c r="K2729" s="60">
        <v>45221</v>
      </c>
      <c r="L2729" s="58" t="s">
        <v>27</v>
      </c>
      <c r="M2729" s="60">
        <v>45259</v>
      </c>
      <c r="N2729" s="58" t="s">
        <v>1668</v>
      </c>
      <c r="O2729" s="58">
        <v>2700</v>
      </c>
      <c r="P2729" s="58">
        <v>38</v>
      </c>
      <c r="Q2729" s="59" t="s">
        <v>1622</v>
      </c>
      <c r="R2729" s="58">
        <v>2023</v>
      </c>
      <c r="S2729" s="58">
        <v>11</v>
      </c>
    </row>
    <row r="2730" spans="1:19" x14ac:dyDescent="0.25">
      <c r="A2730" s="58">
        <v>2065</v>
      </c>
      <c r="B2730" s="58" t="s">
        <v>580</v>
      </c>
      <c r="C2730" s="58" t="s">
        <v>13</v>
      </c>
      <c r="D2730" s="60">
        <v>28903</v>
      </c>
      <c r="E2730" s="58">
        <v>47</v>
      </c>
      <c r="F2730" s="58" t="s">
        <v>31</v>
      </c>
      <c r="G2730" s="58" t="s">
        <v>19</v>
      </c>
      <c r="H2730" s="58">
        <v>0</v>
      </c>
      <c r="I2730" s="58" t="s">
        <v>1587</v>
      </c>
      <c r="J2730" s="58" t="s">
        <v>1594</v>
      </c>
      <c r="K2730" s="60">
        <v>45591</v>
      </c>
      <c r="L2730" s="58" t="s">
        <v>27</v>
      </c>
      <c r="M2730" s="60">
        <v>45626</v>
      </c>
      <c r="N2730" s="58" t="s">
        <v>1668</v>
      </c>
      <c r="O2730" s="58">
        <v>2400</v>
      </c>
      <c r="P2730" s="58">
        <v>35</v>
      </c>
      <c r="Q2730" s="59" t="s">
        <v>1622</v>
      </c>
      <c r="R2730" s="58">
        <v>2024</v>
      </c>
      <c r="S2730" s="58">
        <v>11</v>
      </c>
    </row>
    <row r="2731" spans="1:19" x14ac:dyDescent="0.25">
      <c r="A2731" s="58">
        <v>2067</v>
      </c>
      <c r="B2731" s="58" t="s">
        <v>581</v>
      </c>
      <c r="C2731" s="58" t="s">
        <v>13</v>
      </c>
      <c r="D2731" s="60">
        <v>28746</v>
      </c>
      <c r="E2731" s="58">
        <v>47</v>
      </c>
      <c r="F2731" s="58" t="s">
        <v>31</v>
      </c>
      <c r="G2731" s="58" t="s">
        <v>21</v>
      </c>
      <c r="H2731" s="58">
        <v>10</v>
      </c>
      <c r="I2731" s="58" t="s">
        <v>1587</v>
      </c>
      <c r="J2731" s="58" t="s">
        <v>1594</v>
      </c>
      <c r="K2731" s="60">
        <v>45558</v>
      </c>
      <c r="L2731" s="58" t="s">
        <v>27</v>
      </c>
      <c r="M2731" s="60">
        <v>45600</v>
      </c>
      <c r="N2731" s="58" t="s">
        <v>1668</v>
      </c>
      <c r="O2731" s="58">
        <v>3600</v>
      </c>
      <c r="P2731" s="58">
        <v>42</v>
      </c>
      <c r="Q2731" s="59" t="s">
        <v>1622</v>
      </c>
      <c r="R2731" s="58">
        <v>2024</v>
      </c>
      <c r="S2731" s="58">
        <v>11</v>
      </c>
    </row>
    <row r="2732" spans="1:19" x14ac:dyDescent="0.25">
      <c r="A2732" s="58">
        <v>2079</v>
      </c>
      <c r="B2732" s="58" t="s">
        <v>149</v>
      </c>
      <c r="C2732" s="58" t="s">
        <v>13</v>
      </c>
      <c r="D2732" s="60">
        <v>29155</v>
      </c>
      <c r="E2732" s="58">
        <v>46</v>
      </c>
      <c r="F2732" s="58" t="s">
        <v>31</v>
      </c>
      <c r="G2732" s="58" t="s">
        <v>21</v>
      </c>
      <c r="H2732" s="58">
        <v>10</v>
      </c>
      <c r="I2732" s="58" t="s">
        <v>1579</v>
      </c>
      <c r="J2732" s="58" t="s">
        <v>1594</v>
      </c>
      <c r="K2732" s="60">
        <v>45194</v>
      </c>
      <c r="L2732" s="58" t="s">
        <v>27</v>
      </c>
      <c r="M2732" s="60">
        <v>45252</v>
      </c>
      <c r="N2732" s="58" t="s">
        <v>1668</v>
      </c>
      <c r="O2732" s="58">
        <v>3400</v>
      </c>
      <c r="P2732" s="58">
        <v>58</v>
      </c>
      <c r="Q2732" s="59" t="s">
        <v>1622</v>
      </c>
      <c r="R2732" s="58">
        <v>2023</v>
      </c>
      <c r="S2732" s="58">
        <v>11</v>
      </c>
    </row>
    <row r="2733" spans="1:19" x14ac:dyDescent="0.25">
      <c r="A2733" s="58">
        <v>2204</v>
      </c>
      <c r="B2733" s="58" t="s">
        <v>904</v>
      </c>
      <c r="C2733" s="58" t="s">
        <v>13</v>
      </c>
      <c r="D2733" s="60">
        <v>30351</v>
      </c>
      <c r="E2733" s="58">
        <v>43</v>
      </c>
      <c r="F2733" s="58" t="s">
        <v>31</v>
      </c>
      <c r="G2733" s="58" t="s">
        <v>19</v>
      </c>
      <c r="H2733" s="58">
        <v>19</v>
      </c>
      <c r="I2733" s="58" t="s">
        <v>1585</v>
      </c>
      <c r="J2733" s="58" t="s">
        <v>1594</v>
      </c>
      <c r="K2733" s="60">
        <v>45199</v>
      </c>
      <c r="L2733" s="58" t="s">
        <v>27</v>
      </c>
      <c r="M2733" s="60">
        <v>45248</v>
      </c>
      <c r="N2733" s="58" t="s">
        <v>1668</v>
      </c>
      <c r="O2733" s="58">
        <v>3600</v>
      </c>
      <c r="P2733" s="58">
        <v>49</v>
      </c>
      <c r="Q2733" s="59" t="s">
        <v>1622</v>
      </c>
      <c r="R2733" s="58">
        <v>2023</v>
      </c>
      <c r="S2733" s="58">
        <v>11</v>
      </c>
    </row>
    <row r="2734" spans="1:19" x14ac:dyDescent="0.25">
      <c r="A2734" s="58">
        <v>2468</v>
      </c>
      <c r="B2734" s="58" t="s">
        <v>301</v>
      </c>
      <c r="C2734" s="58" t="s">
        <v>13</v>
      </c>
      <c r="D2734" s="60">
        <v>29415</v>
      </c>
      <c r="E2734" s="58">
        <v>46</v>
      </c>
      <c r="F2734" s="58" t="s">
        <v>31</v>
      </c>
      <c r="G2734" s="58" t="s">
        <v>21</v>
      </c>
      <c r="H2734" s="58">
        <v>0</v>
      </c>
      <c r="I2734" s="58" t="s">
        <v>1585</v>
      </c>
      <c r="J2734" s="58" t="s">
        <v>1594</v>
      </c>
      <c r="K2734" s="60">
        <v>45566</v>
      </c>
      <c r="L2734" s="58" t="s">
        <v>27</v>
      </c>
      <c r="M2734" s="60">
        <v>45615</v>
      </c>
      <c r="N2734" s="58" t="s">
        <v>1668</v>
      </c>
      <c r="O2734" s="58">
        <v>3000</v>
      </c>
      <c r="P2734" s="58">
        <v>49</v>
      </c>
      <c r="Q2734" s="59" t="s">
        <v>1622</v>
      </c>
      <c r="R2734" s="58">
        <v>2024</v>
      </c>
      <c r="S2734" s="58">
        <v>11</v>
      </c>
    </row>
    <row r="2735" spans="1:19" x14ac:dyDescent="0.25">
      <c r="A2735" s="58">
        <v>2613</v>
      </c>
      <c r="B2735" s="58" t="s">
        <v>824</v>
      </c>
      <c r="C2735" s="58" t="s">
        <v>13</v>
      </c>
      <c r="D2735" s="60">
        <v>30027</v>
      </c>
      <c r="E2735" s="58">
        <v>44</v>
      </c>
      <c r="F2735" s="58" t="s">
        <v>31</v>
      </c>
      <c r="G2735" s="58" t="s">
        <v>19</v>
      </c>
      <c r="H2735" s="58">
        <v>0</v>
      </c>
      <c r="I2735" s="58" t="s">
        <v>1579</v>
      </c>
      <c r="J2735" s="58" t="s">
        <v>1594</v>
      </c>
      <c r="K2735" s="60">
        <v>45187</v>
      </c>
      <c r="L2735" s="58" t="s">
        <v>27</v>
      </c>
      <c r="M2735" s="60">
        <v>45245</v>
      </c>
      <c r="N2735" s="58" t="s">
        <v>1668</v>
      </c>
      <c r="O2735" s="58">
        <v>3800</v>
      </c>
      <c r="P2735" s="58">
        <v>58</v>
      </c>
      <c r="Q2735" s="59" t="s">
        <v>1622</v>
      </c>
      <c r="R2735" s="58">
        <v>2023</v>
      </c>
      <c r="S2735" s="58">
        <v>11</v>
      </c>
    </row>
    <row r="2736" spans="1:19" x14ac:dyDescent="0.25">
      <c r="A2736" s="58">
        <v>3234</v>
      </c>
      <c r="B2736" s="58" t="s">
        <v>816</v>
      </c>
      <c r="C2736" s="58" t="s">
        <v>13</v>
      </c>
      <c r="D2736" s="60">
        <v>28983</v>
      </c>
      <c r="E2736" s="58">
        <v>47</v>
      </c>
      <c r="F2736" s="58" t="s">
        <v>31</v>
      </c>
      <c r="G2736" s="58" t="s">
        <v>21</v>
      </c>
      <c r="H2736" s="58">
        <v>10</v>
      </c>
      <c r="I2736" s="58" t="s">
        <v>1586</v>
      </c>
      <c r="J2736" s="58" t="s">
        <v>1594</v>
      </c>
      <c r="K2736" s="60">
        <v>45571</v>
      </c>
      <c r="L2736" s="58" t="s">
        <v>27</v>
      </c>
      <c r="M2736" s="60">
        <v>45623</v>
      </c>
      <c r="N2736" s="58" t="s">
        <v>1668</v>
      </c>
      <c r="O2736" s="58">
        <v>3800</v>
      </c>
      <c r="P2736" s="58">
        <v>52</v>
      </c>
      <c r="Q2736" s="59" t="s">
        <v>1622</v>
      </c>
      <c r="R2736" s="58">
        <v>2024</v>
      </c>
      <c r="S2736" s="58">
        <v>11</v>
      </c>
    </row>
    <row r="2737" spans="1:19" x14ac:dyDescent="0.25">
      <c r="A2737" s="58">
        <v>3413</v>
      </c>
      <c r="B2737" s="58" t="s">
        <v>637</v>
      </c>
      <c r="C2737" s="58" t="s">
        <v>13</v>
      </c>
      <c r="D2737" s="60">
        <v>29005</v>
      </c>
      <c r="E2737" s="58">
        <v>47</v>
      </c>
      <c r="F2737" s="58" t="s">
        <v>31</v>
      </c>
      <c r="G2737" s="58" t="s">
        <v>21</v>
      </c>
      <c r="H2737" s="58">
        <v>11</v>
      </c>
      <c r="I2737" s="58" t="s">
        <v>1581</v>
      </c>
      <c r="J2737" s="58" t="s">
        <v>1594</v>
      </c>
      <c r="K2737" s="60">
        <v>45571</v>
      </c>
      <c r="L2737" s="58" t="s">
        <v>27</v>
      </c>
      <c r="M2737" s="60">
        <v>45604</v>
      </c>
      <c r="N2737" s="58" t="s">
        <v>1668</v>
      </c>
      <c r="O2737" s="58">
        <v>3800</v>
      </c>
      <c r="P2737" s="58">
        <v>33</v>
      </c>
      <c r="Q2737" s="59" t="s">
        <v>1622</v>
      </c>
      <c r="R2737" s="58">
        <v>2024</v>
      </c>
      <c r="S2737" s="58">
        <v>11</v>
      </c>
    </row>
    <row r="2738" spans="1:19" x14ac:dyDescent="0.25">
      <c r="A2738" s="58">
        <v>3583</v>
      </c>
      <c r="B2738" s="58" t="s">
        <v>605</v>
      </c>
      <c r="C2738" s="58" t="s">
        <v>13</v>
      </c>
      <c r="D2738" s="60">
        <v>28018</v>
      </c>
      <c r="E2738" s="58">
        <v>49</v>
      </c>
      <c r="F2738" s="58" t="s">
        <v>31</v>
      </c>
      <c r="G2738" s="58" t="s">
        <v>15</v>
      </c>
      <c r="H2738" s="58">
        <v>6</v>
      </c>
      <c r="I2738" s="58" t="s">
        <v>1577</v>
      </c>
      <c r="J2738" s="58" t="s">
        <v>1594</v>
      </c>
      <c r="K2738" s="60">
        <v>45543</v>
      </c>
      <c r="L2738" s="58" t="s">
        <v>27</v>
      </c>
      <c r="M2738" s="60">
        <v>45601</v>
      </c>
      <c r="N2738" s="58" t="s">
        <v>1668</v>
      </c>
      <c r="O2738" s="58">
        <v>3900</v>
      </c>
      <c r="P2738" s="58">
        <v>58</v>
      </c>
      <c r="Q2738" s="59" t="s">
        <v>1622</v>
      </c>
      <c r="R2738" s="58">
        <v>2024</v>
      </c>
      <c r="S2738" s="58">
        <v>11</v>
      </c>
    </row>
    <row r="2739" spans="1:19" x14ac:dyDescent="0.25">
      <c r="A2739" s="58">
        <v>1136</v>
      </c>
      <c r="B2739" s="58" t="s">
        <v>255</v>
      </c>
      <c r="C2739" s="58" t="s">
        <v>13</v>
      </c>
      <c r="D2739" s="60">
        <v>35317</v>
      </c>
      <c r="E2739" s="58">
        <v>29</v>
      </c>
      <c r="F2739" s="58" t="s">
        <v>1591</v>
      </c>
      <c r="G2739" s="58" t="s">
        <v>19</v>
      </c>
      <c r="H2739" s="58">
        <v>5</v>
      </c>
      <c r="I2739" s="58" t="s">
        <v>1576</v>
      </c>
      <c r="J2739" s="58" t="s">
        <v>1594</v>
      </c>
      <c r="K2739" s="60">
        <v>45209</v>
      </c>
      <c r="L2739" s="58" t="s">
        <v>27</v>
      </c>
      <c r="M2739" s="60">
        <v>45244</v>
      </c>
      <c r="N2739" s="58" t="s">
        <v>1668</v>
      </c>
      <c r="O2739" s="58">
        <v>2900</v>
      </c>
      <c r="P2739" s="58">
        <v>35</v>
      </c>
      <c r="Q2739" s="59" t="s">
        <v>1622</v>
      </c>
      <c r="R2739" s="58">
        <v>2023</v>
      </c>
      <c r="S2739" s="58">
        <v>11</v>
      </c>
    </row>
    <row r="2740" spans="1:19" x14ac:dyDescent="0.25">
      <c r="A2740" s="58">
        <v>1837</v>
      </c>
      <c r="B2740" s="58" t="s">
        <v>330</v>
      </c>
      <c r="C2740" s="58" t="s">
        <v>13</v>
      </c>
      <c r="D2740" s="60">
        <v>35015</v>
      </c>
      <c r="E2740" s="58">
        <v>30</v>
      </c>
      <c r="F2740" s="58" t="s">
        <v>1591</v>
      </c>
      <c r="G2740" s="58" t="s">
        <v>21</v>
      </c>
      <c r="H2740" s="58">
        <v>10</v>
      </c>
      <c r="I2740" s="58" t="s">
        <v>1581</v>
      </c>
      <c r="J2740" s="58" t="s">
        <v>1594</v>
      </c>
      <c r="K2740" s="60">
        <v>45576</v>
      </c>
      <c r="L2740" s="58" t="s">
        <v>27</v>
      </c>
      <c r="M2740" s="60">
        <v>45610</v>
      </c>
      <c r="N2740" s="58" t="s">
        <v>1668</v>
      </c>
      <c r="O2740" s="58">
        <v>2500</v>
      </c>
      <c r="P2740" s="58">
        <v>34</v>
      </c>
      <c r="Q2740" s="59" t="s">
        <v>1622</v>
      </c>
      <c r="R2740" s="58">
        <v>2024</v>
      </c>
      <c r="S2740" s="58">
        <v>11</v>
      </c>
    </row>
    <row r="2741" spans="1:19" x14ac:dyDescent="0.25">
      <c r="A2741" s="58">
        <v>2534</v>
      </c>
      <c r="B2741" s="58" t="s">
        <v>820</v>
      </c>
      <c r="C2741" s="58" t="s">
        <v>13</v>
      </c>
      <c r="D2741" s="60">
        <v>35738</v>
      </c>
      <c r="E2741" s="58">
        <v>28</v>
      </c>
      <c r="F2741" s="58" t="s">
        <v>1591</v>
      </c>
      <c r="G2741" s="58" t="s">
        <v>18</v>
      </c>
      <c r="H2741" s="58">
        <v>6</v>
      </c>
      <c r="I2741" s="58" t="s">
        <v>1586</v>
      </c>
      <c r="J2741" s="58" t="s">
        <v>1594</v>
      </c>
      <c r="K2741" s="60">
        <v>45221</v>
      </c>
      <c r="L2741" s="58" t="s">
        <v>27</v>
      </c>
      <c r="M2741" s="60">
        <v>45252</v>
      </c>
      <c r="N2741" s="58" t="s">
        <v>1668</v>
      </c>
      <c r="O2741" s="58">
        <v>2500</v>
      </c>
      <c r="P2741" s="58">
        <v>31</v>
      </c>
      <c r="Q2741" s="59" t="s">
        <v>1622</v>
      </c>
      <c r="R2741" s="58">
        <v>2023</v>
      </c>
      <c r="S2741" s="58">
        <v>11</v>
      </c>
    </row>
    <row r="2742" spans="1:19" x14ac:dyDescent="0.25">
      <c r="A2742" s="58">
        <v>2996</v>
      </c>
      <c r="B2742" s="58" t="s">
        <v>565</v>
      </c>
      <c r="C2742" s="58" t="s">
        <v>13</v>
      </c>
      <c r="D2742" s="60">
        <v>36996</v>
      </c>
      <c r="E2742" s="58">
        <v>25</v>
      </c>
      <c r="F2742" s="58" t="s">
        <v>1591</v>
      </c>
      <c r="G2742" s="58" t="s">
        <v>19</v>
      </c>
      <c r="H2742" s="58">
        <v>12</v>
      </c>
      <c r="I2742" s="58" t="s">
        <v>1581</v>
      </c>
      <c r="J2742" s="58" t="s">
        <v>1594</v>
      </c>
      <c r="K2742" s="60">
        <v>45190</v>
      </c>
      <c r="L2742" s="58" t="s">
        <v>27</v>
      </c>
      <c r="M2742" s="60">
        <v>45246</v>
      </c>
      <c r="N2742" s="58" t="s">
        <v>1668</v>
      </c>
      <c r="O2742" s="58">
        <v>3600</v>
      </c>
      <c r="P2742" s="58">
        <v>56</v>
      </c>
      <c r="Q2742" s="59" t="s">
        <v>1622</v>
      </c>
      <c r="R2742" s="58">
        <v>2023</v>
      </c>
      <c r="S2742" s="58">
        <v>11</v>
      </c>
    </row>
    <row r="2743" spans="1:19" x14ac:dyDescent="0.25">
      <c r="A2743" s="58">
        <v>3354</v>
      </c>
      <c r="B2743" s="58" t="s">
        <v>634</v>
      </c>
      <c r="C2743" s="58" t="s">
        <v>13</v>
      </c>
      <c r="D2743" s="60">
        <v>37567</v>
      </c>
      <c r="E2743" s="58">
        <v>23</v>
      </c>
      <c r="F2743" s="58" t="s">
        <v>1591</v>
      </c>
      <c r="G2743" s="58" t="s">
        <v>15</v>
      </c>
      <c r="H2743" s="58">
        <v>3</v>
      </c>
      <c r="I2743" s="58" t="s">
        <v>1578</v>
      </c>
      <c r="J2743" s="58" t="s">
        <v>1594</v>
      </c>
      <c r="K2743" s="60">
        <v>45542</v>
      </c>
      <c r="L2743" s="58" t="s">
        <v>27</v>
      </c>
      <c r="M2743" s="60">
        <v>45599</v>
      </c>
      <c r="N2743" s="58" t="s">
        <v>1668</v>
      </c>
      <c r="O2743" s="58">
        <v>2000</v>
      </c>
      <c r="P2743" s="58">
        <v>57</v>
      </c>
      <c r="Q2743" s="59" t="s">
        <v>1622</v>
      </c>
      <c r="R2743" s="58">
        <v>2024</v>
      </c>
      <c r="S2743" s="58">
        <v>11</v>
      </c>
    </row>
    <row r="2744" spans="1:19" x14ac:dyDescent="0.25">
      <c r="A2744" s="58">
        <v>3400</v>
      </c>
      <c r="B2744" s="58" t="s">
        <v>636</v>
      </c>
      <c r="C2744" s="58" t="s">
        <v>13</v>
      </c>
      <c r="D2744" s="60">
        <v>35312</v>
      </c>
      <c r="E2744" s="58">
        <v>29</v>
      </c>
      <c r="F2744" s="58" t="s">
        <v>1591</v>
      </c>
      <c r="G2744" s="58" t="s">
        <v>19</v>
      </c>
      <c r="H2744" s="58">
        <v>3</v>
      </c>
      <c r="I2744" s="58" t="s">
        <v>1588</v>
      </c>
      <c r="J2744" s="58" t="s">
        <v>1594</v>
      </c>
      <c r="K2744" s="60">
        <v>45216</v>
      </c>
      <c r="L2744" s="58" t="s">
        <v>27</v>
      </c>
      <c r="M2744" s="60">
        <v>45254</v>
      </c>
      <c r="N2744" s="58" t="s">
        <v>1668</v>
      </c>
      <c r="O2744" s="58">
        <v>2400</v>
      </c>
      <c r="P2744" s="58">
        <v>38</v>
      </c>
      <c r="Q2744" s="59" t="s">
        <v>1622</v>
      </c>
      <c r="R2744" s="58">
        <v>2023</v>
      </c>
      <c r="S2744" s="58">
        <v>11</v>
      </c>
    </row>
    <row r="2745" spans="1:19" x14ac:dyDescent="0.25">
      <c r="A2745" s="58">
        <v>3521</v>
      </c>
      <c r="B2745" s="58" t="s">
        <v>646</v>
      </c>
      <c r="C2745" s="58" t="s">
        <v>13</v>
      </c>
      <c r="D2745" s="60">
        <v>37684</v>
      </c>
      <c r="E2745" s="58">
        <v>23</v>
      </c>
      <c r="F2745" s="58" t="s">
        <v>1591</v>
      </c>
      <c r="G2745" s="58" t="s">
        <v>19</v>
      </c>
      <c r="H2745" s="58">
        <v>15</v>
      </c>
      <c r="I2745" s="58" t="s">
        <v>1583</v>
      </c>
      <c r="J2745" s="58" t="s">
        <v>1594</v>
      </c>
      <c r="K2745" s="60">
        <v>45545</v>
      </c>
      <c r="L2745" s="58" t="s">
        <v>27</v>
      </c>
      <c r="M2745" s="60">
        <v>45599</v>
      </c>
      <c r="N2745" s="58" t="s">
        <v>1668</v>
      </c>
      <c r="O2745" s="58">
        <v>2600</v>
      </c>
      <c r="P2745" s="58">
        <v>54</v>
      </c>
      <c r="Q2745" s="59" t="s">
        <v>1622</v>
      </c>
      <c r="R2745" s="58">
        <v>2024</v>
      </c>
      <c r="S2745" s="58">
        <v>11</v>
      </c>
    </row>
    <row r="2746" spans="1:19" x14ac:dyDescent="0.25">
      <c r="A2746" s="58">
        <v>3852</v>
      </c>
      <c r="B2746" s="58" t="s">
        <v>652</v>
      </c>
      <c r="C2746" s="58" t="s">
        <v>13</v>
      </c>
      <c r="D2746" s="60">
        <v>36778</v>
      </c>
      <c r="E2746" s="58">
        <v>25</v>
      </c>
      <c r="F2746" s="58" t="s">
        <v>1591</v>
      </c>
      <c r="G2746" s="58" t="s">
        <v>15</v>
      </c>
      <c r="H2746" s="58">
        <v>16</v>
      </c>
      <c r="I2746" s="58" t="s">
        <v>1581</v>
      </c>
      <c r="J2746" s="58" t="s">
        <v>1594</v>
      </c>
      <c r="K2746" s="60">
        <v>45544</v>
      </c>
      <c r="L2746" s="58" t="s">
        <v>27</v>
      </c>
      <c r="M2746" s="60">
        <v>45603</v>
      </c>
      <c r="N2746" s="58" t="s">
        <v>1668</v>
      </c>
      <c r="O2746" s="58">
        <v>2200</v>
      </c>
      <c r="P2746" s="58">
        <v>59</v>
      </c>
      <c r="Q2746" s="59" t="s">
        <v>1622</v>
      </c>
      <c r="R2746" s="58">
        <v>2024</v>
      </c>
      <c r="S2746" s="58">
        <v>11</v>
      </c>
    </row>
    <row r="2747" spans="1:19" x14ac:dyDescent="0.25">
      <c r="A2747" s="58">
        <v>2049</v>
      </c>
      <c r="B2747" s="58" t="s">
        <v>1086</v>
      </c>
      <c r="C2747" s="58" t="s">
        <v>23</v>
      </c>
      <c r="D2747" s="60">
        <v>34844</v>
      </c>
      <c r="E2747" s="58">
        <v>31</v>
      </c>
      <c r="F2747" s="58" t="s">
        <v>1591</v>
      </c>
      <c r="G2747" s="58" t="s">
        <v>15</v>
      </c>
      <c r="H2747" s="58">
        <v>1</v>
      </c>
      <c r="I2747" s="58" t="s">
        <v>1590</v>
      </c>
      <c r="J2747" s="58" t="s">
        <v>1594</v>
      </c>
      <c r="K2747" s="60">
        <v>45222</v>
      </c>
      <c r="L2747" s="58" t="s">
        <v>29</v>
      </c>
      <c r="M2747" s="60">
        <v>45253</v>
      </c>
      <c r="N2747" s="58" t="s">
        <v>1668</v>
      </c>
      <c r="O2747" s="58">
        <v>3600</v>
      </c>
      <c r="P2747" s="58">
        <v>31</v>
      </c>
      <c r="Q2747" s="59" t="s">
        <v>1622</v>
      </c>
      <c r="R2747" s="58">
        <v>2023</v>
      </c>
      <c r="S2747" s="58">
        <v>11</v>
      </c>
    </row>
    <row r="2748" spans="1:19" x14ac:dyDescent="0.25">
      <c r="A2748" s="58">
        <v>1800</v>
      </c>
      <c r="B2748" s="58" t="s">
        <v>263</v>
      </c>
      <c r="C2748" s="58" t="s">
        <v>13</v>
      </c>
      <c r="D2748" s="60">
        <v>34863</v>
      </c>
      <c r="E2748" s="58">
        <v>31</v>
      </c>
      <c r="F2748" s="58" t="s">
        <v>1591</v>
      </c>
      <c r="G2748" s="58" t="s">
        <v>15</v>
      </c>
      <c r="H2748" s="58">
        <v>1</v>
      </c>
      <c r="I2748" s="58" t="s">
        <v>1582</v>
      </c>
      <c r="J2748" s="58" t="s">
        <v>1594</v>
      </c>
      <c r="K2748" s="60">
        <v>45176</v>
      </c>
      <c r="L2748" s="58" t="s">
        <v>29</v>
      </c>
      <c r="M2748" s="60">
        <v>45233</v>
      </c>
      <c r="N2748" s="58" t="s">
        <v>1668</v>
      </c>
      <c r="O2748" s="58">
        <v>3500</v>
      </c>
      <c r="P2748" s="58">
        <v>57</v>
      </c>
      <c r="Q2748" s="59" t="s">
        <v>1622</v>
      </c>
      <c r="R2748" s="58">
        <v>2023</v>
      </c>
      <c r="S2748" s="58">
        <v>11</v>
      </c>
    </row>
    <row r="2749" spans="1:19" x14ac:dyDescent="0.25">
      <c r="A2749" s="58">
        <v>2199</v>
      </c>
      <c r="B2749" s="58" t="s">
        <v>917</v>
      </c>
      <c r="C2749" s="58" t="s">
        <v>13</v>
      </c>
      <c r="D2749" s="60">
        <v>30124</v>
      </c>
      <c r="E2749" s="58">
        <v>44</v>
      </c>
      <c r="F2749" s="58" t="s">
        <v>31</v>
      </c>
      <c r="G2749" s="58" t="s">
        <v>19</v>
      </c>
      <c r="H2749" s="58">
        <v>7</v>
      </c>
      <c r="I2749" s="58" t="s">
        <v>1586</v>
      </c>
      <c r="J2749" s="58" t="s">
        <v>1594</v>
      </c>
      <c r="K2749" s="60">
        <v>45580</v>
      </c>
      <c r="L2749" s="58" t="s">
        <v>29</v>
      </c>
      <c r="M2749" s="60">
        <v>45611</v>
      </c>
      <c r="N2749" s="58" t="s">
        <v>1668</v>
      </c>
      <c r="O2749" s="58">
        <v>3500</v>
      </c>
      <c r="P2749" s="58">
        <v>31</v>
      </c>
      <c r="Q2749" s="59" t="s">
        <v>1622</v>
      </c>
      <c r="R2749" s="58">
        <v>2024</v>
      </c>
      <c r="S2749" s="58">
        <v>11</v>
      </c>
    </row>
    <row r="2750" spans="1:19" x14ac:dyDescent="0.25">
      <c r="A2750" s="58">
        <v>2354</v>
      </c>
      <c r="B2750" s="58" t="s">
        <v>408</v>
      </c>
      <c r="C2750" s="58" t="s">
        <v>13</v>
      </c>
      <c r="D2750" s="60">
        <v>31286</v>
      </c>
      <c r="E2750" s="58">
        <v>40</v>
      </c>
      <c r="F2750" s="58" t="s">
        <v>14</v>
      </c>
      <c r="G2750" s="58" t="s">
        <v>18</v>
      </c>
      <c r="H2750" s="58">
        <v>1</v>
      </c>
      <c r="I2750" s="58" t="s">
        <v>1576</v>
      </c>
      <c r="J2750" s="58" t="s">
        <v>1594</v>
      </c>
      <c r="K2750" s="60">
        <v>45212</v>
      </c>
      <c r="L2750" s="58" t="s">
        <v>29</v>
      </c>
      <c r="M2750" s="60">
        <v>45254</v>
      </c>
      <c r="N2750" s="58" t="s">
        <v>1668</v>
      </c>
      <c r="O2750" s="58">
        <v>2800</v>
      </c>
      <c r="P2750" s="58">
        <v>42</v>
      </c>
      <c r="Q2750" s="59" t="s">
        <v>1622</v>
      </c>
      <c r="R2750" s="58">
        <v>2023</v>
      </c>
      <c r="S2750" s="58">
        <v>11</v>
      </c>
    </row>
    <row r="2751" spans="1:19" x14ac:dyDescent="0.25">
      <c r="A2751" s="58">
        <v>2452</v>
      </c>
      <c r="B2751" s="58" t="s">
        <v>463</v>
      </c>
      <c r="C2751" s="58" t="s">
        <v>13</v>
      </c>
      <c r="D2751" s="60">
        <v>33813</v>
      </c>
      <c r="E2751" s="58">
        <v>34</v>
      </c>
      <c r="F2751" s="58" t="s">
        <v>14</v>
      </c>
      <c r="G2751" s="58" t="s">
        <v>21</v>
      </c>
      <c r="H2751" s="58">
        <v>18</v>
      </c>
      <c r="I2751" s="58" t="s">
        <v>1576</v>
      </c>
      <c r="J2751" s="58" t="s">
        <v>1594</v>
      </c>
      <c r="K2751" s="60">
        <v>45579</v>
      </c>
      <c r="L2751" s="58" t="s">
        <v>29</v>
      </c>
      <c r="M2751" s="60">
        <v>45612</v>
      </c>
      <c r="N2751" s="58" t="s">
        <v>1668</v>
      </c>
      <c r="O2751" s="58">
        <v>3000</v>
      </c>
      <c r="P2751" s="58">
        <v>33</v>
      </c>
      <c r="Q2751" s="59" t="s">
        <v>1622</v>
      </c>
      <c r="R2751" s="58">
        <v>2024</v>
      </c>
      <c r="S2751" s="58">
        <v>11</v>
      </c>
    </row>
    <row r="2752" spans="1:19" x14ac:dyDescent="0.25">
      <c r="A2752" s="58">
        <v>3273</v>
      </c>
      <c r="B2752" s="58" t="s">
        <v>1280</v>
      </c>
      <c r="C2752" s="58" t="s">
        <v>13</v>
      </c>
      <c r="D2752" s="60">
        <v>36215</v>
      </c>
      <c r="E2752" s="58">
        <v>27</v>
      </c>
      <c r="F2752" s="58" t="s">
        <v>1591</v>
      </c>
      <c r="G2752" s="58" t="s">
        <v>19</v>
      </c>
      <c r="H2752" s="58">
        <v>1</v>
      </c>
      <c r="I2752" s="58" t="s">
        <v>1578</v>
      </c>
      <c r="J2752" s="58" t="s">
        <v>1594</v>
      </c>
      <c r="K2752" s="60">
        <v>45205</v>
      </c>
      <c r="L2752" s="58" t="s">
        <v>29</v>
      </c>
      <c r="M2752" s="60">
        <v>45248</v>
      </c>
      <c r="N2752" s="58" t="s">
        <v>1668</v>
      </c>
      <c r="O2752" s="58">
        <v>2400</v>
      </c>
      <c r="P2752" s="58">
        <v>43</v>
      </c>
      <c r="Q2752" s="59" t="s">
        <v>1622</v>
      </c>
      <c r="R2752" s="58">
        <v>2023</v>
      </c>
      <c r="S2752" s="58">
        <v>11</v>
      </c>
    </row>
    <row r="2753" spans="1:19" x14ac:dyDescent="0.25">
      <c r="A2753" s="58">
        <v>3689</v>
      </c>
      <c r="B2753" s="58" t="s">
        <v>960</v>
      </c>
      <c r="C2753" s="58" t="s">
        <v>13</v>
      </c>
      <c r="D2753" s="60">
        <v>28313</v>
      </c>
      <c r="E2753" s="58">
        <v>49</v>
      </c>
      <c r="F2753" s="58" t="s">
        <v>31</v>
      </c>
      <c r="G2753" s="58" t="s">
        <v>18</v>
      </c>
      <c r="H2753" s="58">
        <v>7</v>
      </c>
      <c r="I2753" s="58" t="s">
        <v>1578</v>
      </c>
      <c r="J2753" s="58" t="s">
        <v>1594</v>
      </c>
      <c r="K2753" s="60">
        <v>45210</v>
      </c>
      <c r="L2753" s="58" t="s">
        <v>29</v>
      </c>
      <c r="M2753" s="60">
        <v>45248</v>
      </c>
      <c r="N2753" s="58" t="s">
        <v>1668</v>
      </c>
      <c r="O2753" s="58">
        <v>2000</v>
      </c>
      <c r="P2753" s="58">
        <v>38</v>
      </c>
      <c r="Q2753" s="59" t="s">
        <v>1622</v>
      </c>
      <c r="R2753" s="58">
        <v>2023</v>
      </c>
      <c r="S2753" s="58">
        <v>11</v>
      </c>
    </row>
    <row r="2754" spans="1:19" x14ac:dyDescent="0.25">
      <c r="A2754" s="58">
        <v>3819</v>
      </c>
      <c r="B2754" s="58" t="s">
        <v>966</v>
      </c>
      <c r="C2754" s="58" t="s">
        <v>13</v>
      </c>
      <c r="D2754" s="60">
        <v>36107</v>
      </c>
      <c r="E2754" s="58">
        <v>27</v>
      </c>
      <c r="F2754" s="58" t="s">
        <v>1591</v>
      </c>
      <c r="G2754" s="58" t="s">
        <v>18</v>
      </c>
      <c r="H2754" s="58">
        <v>10</v>
      </c>
      <c r="I2754" s="58" t="s">
        <v>1588</v>
      </c>
      <c r="J2754" s="58" t="s">
        <v>1594</v>
      </c>
      <c r="K2754" s="60">
        <v>45191</v>
      </c>
      <c r="L2754" s="58" t="s">
        <v>29</v>
      </c>
      <c r="M2754" s="60">
        <v>45231</v>
      </c>
      <c r="N2754" s="58" t="s">
        <v>1668</v>
      </c>
      <c r="O2754" s="58">
        <v>3800</v>
      </c>
      <c r="P2754" s="58">
        <v>40</v>
      </c>
      <c r="Q2754" s="59" t="s">
        <v>1622</v>
      </c>
      <c r="R2754" s="58">
        <v>2023</v>
      </c>
      <c r="S2754" s="58">
        <v>11</v>
      </c>
    </row>
    <row r="2755" spans="1:19" x14ac:dyDescent="0.25">
      <c r="A2755" s="58">
        <v>1916</v>
      </c>
      <c r="B2755" s="58" t="s">
        <v>309</v>
      </c>
      <c r="C2755" s="58" t="s">
        <v>28</v>
      </c>
      <c r="D2755" s="60">
        <v>37321</v>
      </c>
      <c r="E2755" s="58">
        <v>24</v>
      </c>
      <c r="F2755" s="58" t="s">
        <v>1591</v>
      </c>
      <c r="G2755" s="58" t="s">
        <v>15</v>
      </c>
      <c r="H2755" s="58">
        <v>1</v>
      </c>
      <c r="I2755" s="58" t="s">
        <v>1577</v>
      </c>
      <c r="J2755" s="58" t="s">
        <v>1594</v>
      </c>
      <c r="K2755" s="60">
        <v>45175</v>
      </c>
      <c r="L2755" s="58" t="s">
        <v>29</v>
      </c>
      <c r="M2755" s="60">
        <v>45235</v>
      </c>
      <c r="N2755" s="58" t="s">
        <v>1668</v>
      </c>
      <c r="O2755" s="58">
        <v>2400</v>
      </c>
      <c r="P2755" s="58">
        <v>60</v>
      </c>
      <c r="Q2755" s="59" t="s">
        <v>1622</v>
      </c>
      <c r="R2755" s="58">
        <v>2023</v>
      </c>
      <c r="S2755" s="58">
        <v>11</v>
      </c>
    </row>
    <row r="2756" spans="1:19" x14ac:dyDescent="0.25">
      <c r="A2756" s="58">
        <v>1995</v>
      </c>
      <c r="B2756" s="58" t="s">
        <v>287</v>
      </c>
      <c r="C2756" s="58" t="s">
        <v>28</v>
      </c>
      <c r="D2756" s="60">
        <v>33726</v>
      </c>
      <c r="E2756" s="58">
        <v>34</v>
      </c>
      <c r="F2756" s="58" t="s">
        <v>14</v>
      </c>
      <c r="G2756" s="58" t="s">
        <v>19</v>
      </c>
      <c r="H2756" s="58">
        <v>2</v>
      </c>
      <c r="I2756" s="58" t="s">
        <v>1578</v>
      </c>
      <c r="J2756" s="58" t="s">
        <v>1594</v>
      </c>
      <c r="K2756" s="60">
        <v>45201</v>
      </c>
      <c r="L2756" s="58" t="s">
        <v>29</v>
      </c>
      <c r="M2756" s="60">
        <v>45238</v>
      </c>
      <c r="N2756" s="58" t="s">
        <v>1668</v>
      </c>
      <c r="O2756" s="58">
        <v>3200</v>
      </c>
      <c r="P2756" s="58">
        <v>37</v>
      </c>
      <c r="Q2756" s="59" t="s">
        <v>1622</v>
      </c>
      <c r="R2756" s="58">
        <v>2023</v>
      </c>
      <c r="S2756" s="58">
        <v>11</v>
      </c>
    </row>
    <row r="2757" spans="1:19" x14ac:dyDescent="0.25">
      <c r="A2757" s="58">
        <v>3259</v>
      </c>
      <c r="B2757" s="58" t="s">
        <v>949</v>
      </c>
      <c r="C2757" s="58" t="s">
        <v>28</v>
      </c>
      <c r="D2757" s="60">
        <v>36738</v>
      </c>
      <c r="E2757" s="58">
        <v>26</v>
      </c>
      <c r="F2757" s="58" t="s">
        <v>1591</v>
      </c>
      <c r="G2757" s="58" t="s">
        <v>15</v>
      </c>
      <c r="H2757" s="58">
        <v>16</v>
      </c>
      <c r="I2757" s="58" t="s">
        <v>1585</v>
      </c>
      <c r="J2757" s="58" t="s">
        <v>1594</v>
      </c>
      <c r="K2757" s="60">
        <v>45201</v>
      </c>
      <c r="L2757" s="58" t="s">
        <v>29</v>
      </c>
      <c r="M2757" s="60">
        <v>45248</v>
      </c>
      <c r="N2757" s="58" t="s">
        <v>1668</v>
      </c>
      <c r="O2757" s="58">
        <v>2900</v>
      </c>
      <c r="P2757" s="58">
        <v>47</v>
      </c>
      <c r="Q2757" s="59" t="s">
        <v>1622</v>
      </c>
      <c r="R2757" s="58">
        <v>2023</v>
      </c>
      <c r="S2757" s="58">
        <v>11</v>
      </c>
    </row>
    <row r="2758" spans="1:19" x14ac:dyDescent="0.25">
      <c r="A2758" s="58">
        <v>1002</v>
      </c>
      <c r="B2758" s="58" t="s">
        <v>110</v>
      </c>
      <c r="C2758" s="58" t="s">
        <v>28</v>
      </c>
      <c r="D2758" s="60">
        <v>35624</v>
      </c>
      <c r="E2758" s="58">
        <v>29</v>
      </c>
      <c r="F2758" s="58" t="s">
        <v>1591</v>
      </c>
      <c r="G2758" s="58" t="s">
        <v>19</v>
      </c>
      <c r="H2758" s="58">
        <v>17</v>
      </c>
      <c r="I2758" s="58" t="s">
        <v>1585</v>
      </c>
      <c r="J2758" s="58" t="s">
        <v>20</v>
      </c>
      <c r="K2758" s="60">
        <v>45580</v>
      </c>
      <c r="L2758" s="58" t="s">
        <v>27</v>
      </c>
      <c r="M2758" s="60">
        <v>45611</v>
      </c>
      <c r="N2758" s="58" t="s">
        <v>1668</v>
      </c>
      <c r="O2758" s="58">
        <v>2900</v>
      </c>
      <c r="P2758" s="58">
        <v>31</v>
      </c>
      <c r="Q2758" s="59" t="s">
        <v>1622</v>
      </c>
      <c r="R2758" s="58">
        <v>2024</v>
      </c>
      <c r="S2758" s="58">
        <v>11</v>
      </c>
    </row>
    <row r="2759" spans="1:19" x14ac:dyDescent="0.25">
      <c r="A2759" s="58">
        <v>1105</v>
      </c>
      <c r="B2759" s="58" t="s">
        <v>1546</v>
      </c>
      <c r="C2759" s="58" t="s">
        <v>28</v>
      </c>
      <c r="D2759" s="60">
        <v>35457</v>
      </c>
      <c r="E2759" s="58">
        <v>29</v>
      </c>
      <c r="F2759" s="58" t="s">
        <v>1591</v>
      </c>
      <c r="G2759" s="58" t="s">
        <v>18</v>
      </c>
      <c r="H2759" s="58">
        <v>4</v>
      </c>
      <c r="I2759" s="58" t="s">
        <v>1576</v>
      </c>
      <c r="J2759" s="58" t="s">
        <v>20</v>
      </c>
      <c r="K2759" s="60">
        <v>45201</v>
      </c>
      <c r="L2759" s="58" t="s">
        <v>27</v>
      </c>
      <c r="M2759" s="60">
        <v>45255</v>
      </c>
      <c r="N2759" s="58" t="s">
        <v>1668</v>
      </c>
      <c r="O2759" s="58">
        <v>2200</v>
      </c>
      <c r="P2759" s="58">
        <v>54</v>
      </c>
      <c r="Q2759" s="59" t="s">
        <v>1622</v>
      </c>
      <c r="R2759" s="58">
        <v>2023</v>
      </c>
      <c r="S2759" s="58">
        <v>11</v>
      </c>
    </row>
    <row r="2760" spans="1:19" x14ac:dyDescent="0.25">
      <c r="A2760" s="58">
        <v>1107</v>
      </c>
      <c r="B2760" s="58" t="s">
        <v>252</v>
      </c>
      <c r="C2760" s="58" t="s">
        <v>28</v>
      </c>
      <c r="D2760" s="60">
        <v>32063</v>
      </c>
      <c r="E2760" s="58">
        <v>38</v>
      </c>
      <c r="F2760" s="58" t="s">
        <v>14</v>
      </c>
      <c r="G2760" s="58" t="s">
        <v>18</v>
      </c>
      <c r="H2760" s="58">
        <v>13</v>
      </c>
      <c r="I2760" s="58" t="s">
        <v>1576</v>
      </c>
      <c r="J2760" s="58" t="s">
        <v>20</v>
      </c>
      <c r="K2760" s="60">
        <v>45564</v>
      </c>
      <c r="L2760" s="58" t="s">
        <v>27</v>
      </c>
      <c r="M2760" s="60">
        <v>45597</v>
      </c>
      <c r="N2760" s="58" t="s">
        <v>1668</v>
      </c>
      <c r="O2760" s="58">
        <v>2800</v>
      </c>
      <c r="P2760" s="58">
        <v>33</v>
      </c>
      <c r="Q2760" s="59" t="s">
        <v>1622</v>
      </c>
      <c r="R2760" s="58">
        <v>2024</v>
      </c>
      <c r="S2760" s="58">
        <v>11</v>
      </c>
    </row>
    <row r="2761" spans="1:19" x14ac:dyDescent="0.25">
      <c r="A2761" s="58">
        <v>1184</v>
      </c>
      <c r="B2761" s="58" t="s">
        <v>1318</v>
      </c>
      <c r="C2761" s="58" t="s">
        <v>28</v>
      </c>
      <c r="D2761" s="60">
        <v>30021</v>
      </c>
      <c r="E2761" s="58">
        <v>44</v>
      </c>
      <c r="F2761" s="58" t="s">
        <v>31</v>
      </c>
      <c r="G2761" s="58" t="s">
        <v>21</v>
      </c>
      <c r="H2761" s="58">
        <v>18</v>
      </c>
      <c r="I2761" s="58" t="s">
        <v>1584</v>
      </c>
      <c r="J2761" s="58" t="s">
        <v>20</v>
      </c>
      <c r="K2761" s="60">
        <v>45210</v>
      </c>
      <c r="L2761" s="58" t="s">
        <v>27</v>
      </c>
      <c r="M2761" s="60">
        <v>45252</v>
      </c>
      <c r="N2761" s="58" t="s">
        <v>1668</v>
      </c>
      <c r="O2761" s="58">
        <v>3900</v>
      </c>
      <c r="P2761" s="58">
        <v>42</v>
      </c>
      <c r="Q2761" s="59" t="s">
        <v>1622</v>
      </c>
      <c r="R2761" s="58">
        <v>2023</v>
      </c>
      <c r="S2761" s="58">
        <v>11</v>
      </c>
    </row>
    <row r="2762" spans="1:19" x14ac:dyDescent="0.25">
      <c r="A2762" s="58">
        <v>1243</v>
      </c>
      <c r="B2762" s="58" t="s">
        <v>1205</v>
      </c>
      <c r="C2762" s="58" t="s">
        <v>13</v>
      </c>
      <c r="D2762" s="60">
        <v>34618</v>
      </c>
      <c r="E2762" s="58">
        <v>31</v>
      </c>
      <c r="F2762" s="58" t="s">
        <v>14</v>
      </c>
      <c r="G2762" s="58" t="s">
        <v>19</v>
      </c>
      <c r="H2762" s="58">
        <v>1</v>
      </c>
      <c r="I2762" s="58" t="s">
        <v>1581</v>
      </c>
      <c r="J2762" s="58" t="s">
        <v>20</v>
      </c>
      <c r="K2762" s="60">
        <v>45206</v>
      </c>
      <c r="L2762" s="58" t="s">
        <v>27</v>
      </c>
      <c r="M2762" s="60">
        <v>45242</v>
      </c>
      <c r="N2762" s="58" t="s">
        <v>1668</v>
      </c>
      <c r="O2762" s="58">
        <v>3100</v>
      </c>
      <c r="P2762" s="58">
        <v>36</v>
      </c>
      <c r="Q2762" s="59" t="s">
        <v>1622</v>
      </c>
      <c r="R2762" s="58">
        <v>2023</v>
      </c>
      <c r="S2762" s="58">
        <v>11</v>
      </c>
    </row>
    <row r="2763" spans="1:19" x14ac:dyDescent="0.25">
      <c r="A2763" s="58">
        <v>1280</v>
      </c>
      <c r="B2763" s="58" t="s">
        <v>1352</v>
      </c>
      <c r="C2763" s="58" t="s">
        <v>13</v>
      </c>
      <c r="D2763" s="60">
        <v>31619</v>
      </c>
      <c r="E2763" s="58">
        <v>40</v>
      </c>
      <c r="F2763" s="58" t="s">
        <v>14</v>
      </c>
      <c r="G2763" s="58" t="s">
        <v>21</v>
      </c>
      <c r="H2763" s="58">
        <v>18</v>
      </c>
      <c r="I2763" s="58" t="s">
        <v>1588</v>
      </c>
      <c r="J2763" s="58" t="s">
        <v>20</v>
      </c>
      <c r="K2763" s="60">
        <v>45196</v>
      </c>
      <c r="L2763" s="58" t="s">
        <v>27</v>
      </c>
      <c r="M2763" s="60">
        <v>45253</v>
      </c>
      <c r="N2763" s="58" t="s">
        <v>1668</v>
      </c>
      <c r="O2763" s="58">
        <v>3500</v>
      </c>
      <c r="P2763" s="58">
        <v>57</v>
      </c>
      <c r="Q2763" s="59" t="s">
        <v>1622</v>
      </c>
      <c r="R2763" s="58">
        <v>2023</v>
      </c>
      <c r="S2763" s="58">
        <v>11</v>
      </c>
    </row>
    <row r="2764" spans="1:19" x14ac:dyDescent="0.25">
      <c r="A2764" s="58">
        <v>1442</v>
      </c>
      <c r="B2764" s="58" t="s">
        <v>962</v>
      </c>
      <c r="C2764" s="58" t="s">
        <v>13</v>
      </c>
      <c r="D2764" s="60">
        <v>35707</v>
      </c>
      <c r="E2764" s="58">
        <v>28</v>
      </c>
      <c r="F2764" s="58" t="s">
        <v>1591</v>
      </c>
      <c r="G2764" s="58" t="s">
        <v>18</v>
      </c>
      <c r="H2764" s="58">
        <v>5</v>
      </c>
      <c r="I2764" s="58" t="s">
        <v>1581</v>
      </c>
      <c r="J2764" s="58" t="s">
        <v>20</v>
      </c>
      <c r="K2764" s="60">
        <v>45210</v>
      </c>
      <c r="L2764" s="58" t="s">
        <v>27</v>
      </c>
      <c r="M2764" s="60">
        <v>45243</v>
      </c>
      <c r="N2764" s="58" t="s">
        <v>1668</v>
      </c>
      <c r="O2764" s="58">
        <v>3600</v>
      </c>
      <c r="P2764" s="58">
        <v>33</v>
      </c>
      <c r="Q2764" s="59" t="s">
        <v>1622</v>
      </c>
      <c r="R2764" s="58">
        <v>2023</v>
      </c>
      <c r="S2764" s="58">
        <v>11</v>
      </c>
    </row>
    <row r="2765" spans="1:19" x14ac:dyDescent="0.25">
      <c r="A2765" s="58">
        <v>2409</v>
      </c>
      <c r="B2765" s="58" t="s">
        <v>577</v>
      </c>
      <c r="C2765" s="58" t="s">
        <v>28</v>
      </c>
      <c r="D2765" s="60">
        <v>36855</v>
      </c>
      <c r="E2765" s="58">
        <v>25</v>
      </c>
      <c r="F2765" s="58" t="s">
        <v>1591</v>
      </c>
      <c r="G2765" s="58" t="s">
        <v>19</v>
      </c>
      <c r="H2765" s="58">
        <v>4</v>
      </c>
      <c r="I2765" s="58" t="s">
        <v>1584</v>
      </c>
      <c r="J2765" s="58" t="s">
        <v>20</v>
      </c>
      <c r="K2765" s="60">
        <v>45550</v>
      </c>
      <c r="L2765" s="58" t="s">
        <v>27</v>
      </c>
      <c r="M2765" s="60">
        <v>45604</v>
      </c>
      <c r="N2765" s="58" t="s">
        <v>1668</v>
      </c>
      <c r="O2765" s="58">
        <v>2900</v>
      </c>
      <c r="P2765" s="58">
        <v>54</v>
      </c>
      <c r="Q2765" s="59" t="s">
        <v>1622</v>
      </c>
      <c r="R2765" s="58">
        <v>2024</v>
      </c>
      <c r="S2765" s="58">
        <v>11</v>
      </c>
    </row>
    <row r="2766" spans="1:19" x14ac:dyDescent="0.25">
      <c r="A2766" s="58">
        <v>2450</v>
      </c>
      <c r="B2766" s="58" t="s">
        <v>1247</v>
      </c>
      <c r="C2766" s="58" t="s">
        <v>28</v>
      </c>
      <c r="D2766" s="60">
        <v>30113</v>
      </c>
      <c r="E2766" s="58">
        <v>44</v>
      </c>
      <c r="F2766" s="58" t="s">
        <v>31</v>
      </c>
      <c r="G2766" s="58" t="s">
        <v>21</v>
      </c>
      <c r="H2766" s="58">
        <v>11</v>
      </c>
      <c r="I2766" s="58" t="s">
        <v>1579</v>
      </c>
      <c r="J2766" s="58" t="s">
        <v>20</v>
      </c>
      <c r="K2766" s="60">
        <v>45555</v>
      </c>
      <c r="L2766" s="58" t="s">
        <v>27</v>
      </c>
      <c r="M2766" s="60">
        <v>45606</v>
      </c>
      <c r="N2766" s="58" t="s">
        <v>1668</v>
      </c>
      <c r="O2766" s="58">
        <v>3400</v>
      </c>
      <c r="P2766" s="58">
        <v>51</v>
      </c>
      <c r="Q2766" s="59" t="s">
        <v>1622</v>
      </c>
      <c r="R2766" s="58">
        <v>2024</v>
      </c>
      <c r="S2766" s="58">
        <v>11</v>
      </c>
    </row>
    <row r="2767" spans="1:19" x14ac:dyDescent="0.25">
      <c r="A2767" s="58">
        <v>2628</v>
      </c>
      <c r="B2767" s="58" t="s">
        <v>1183</v>
      </c>
      <c r="C2767" s="58" t="s">
        <v>28</v>
      </c>
      <c r="D2767" s="60">
        <v>27583</v>
      </c>
      <c r="E2767" s="58">
        <v>51</v>
      </c>
      <c r="F2767" s="58" t="s">
        <v>31</v>
      </c>
      <c r="G2767" s="58" t="s">
        <v>19</v>
      </c>
      <c r="H2767" s="58">
        <v>17</v>
      </c>
      <c r="I2767" s="58" t="s">
        <v>1588</v>
      </c>
      <c r="J2767" s="58" t="s">
        <v>20</v>
      </c>
      <c r="K2767" s="60">
        <v>45558</v>
      </c>
      <c r="L2767" s="58" t="s">
        <v>27</v>
      </c>
      <c r="M2767" s="60">
        <v>45601</v>
      </c>
      <c r="N2767" s="58" t="s">
        <v>1668</v>
      </c>
      <c r="O2767" s="58">
        <v>2300</v>
      </c>
      <c r="P2767" s="58">
        <v>43</v>
      </c>
      <c r="Q2767" s="59" t="s">
        <v>1622</v>
      </c>
      <c r="R2767" s="58">
        <v>2024</v>
      </c>
      <c r="S2767" s="58">
        <v>11</v>
      </c>
    </row>
    <row r="2768" spans="1:19" x14ac:dyDescent="0.25">
      <c r="A2768" s="58">
        <v>2641</v>
      </c>
      <c r="B2768" s="58" t="s">
        <v>716</v>
      </c>
      <c r="C2768" s="58" t="s">
        <v>13</v>
      </c>
      <c r="D2768" s="60">
        <v>35968</v>
      </c>
      <c r="E2768" s="58">
        <v>28</v>
      </c>
      <c r="F2768" s="58" t="s">
        <v>1591</v>
      </c>
      <c r="G2768" s="58" t="s">
        <v>15</v>
      </c>
      <c r="H2768" s="58">
        <v>1</v>
      </c>
      <c r="I2768" s="58" t="s">
        <v>1584</v>
      </c>
      <c r="J2768" s="58" t="s">
        <v>20</v>
      </c>
      <c r="K2768" s="60">
        <v>45180</v>
      </c>
      <c r="L2768" s="58" t="s">
        <v>27</v>
      </c>
      <c r="M2768" s="60">
        <v>45239</v>
      </c>
      <c r="N2768" s="58" t="s">
        <v>1668</v>
      </c>
      <c r="O2768" s="58">
        <v>2000</v>
      </c>
      <c r="P2768" s="58">
        <v>59</v>
      </c>
      <c r="Q2768" s="59" t="s">
        <v>1622</v>
      </c>
      <c r="R2768" s="58">
        <v>2023</v>
      </c>
      <c r="S2768" s="58">
        <v>11</v>
      </c>
    </row>
    <row r="2769" spans="1:19" x14ac:dyDescent="0.25">
      <c r="A2769" s="58">
        <v>2666</v>
      </c>
      <c r="B2769" s="58" t="s">
        <v>139</v>
      </c>
      <c r="C2769" s="58" t="s">
        <v>28</v>
      </c>
      <c r="D2769" s="60">
        <v>37323</v>
      </c>
      <c r="E2769" s="58">
        <v>24</v>
      </c>
      <c r="F2769" s="58" t="s">
        <v>1591</v>
      </c>
      <c r="G2769" s="58" t="s">
        <v>21</v>
      </c>
      <c r="H2769" s="58">
        <v>5</v>
      </c>
      <c r="I2769" s="58" t="s">
        <v>1588</v>
      </c>
      <c r="J2769" s="58" t="s">
        <v>20</v>
      </c>
      <c r="K2769" s="60">
        <v>45553</v>
      </c>
      <c r="L2769" s="58" t="s">
        <v>27</v>
      </c>
      <c r="M2769" s="60">
        <v>45605</v>
      </c>
      <c r="N2769" s="58" t="s">
        <v>1668</v>
      </c>
      <c r="O2769" s="58">
        <v>3700</v>
      </c>
      <c r="P2769" s="58">
        <v>52</v>
      </c>
      <c r="Q2769" s="59" t="s">
        <v>1622</v>
      </c>
      <c r="R2769" s="58">
        <v>2024</v>
      </c>
      <c r="S2769" s="58">
        <v>11</v>
      </c>
    </row>
    <row r="2770" spans="1:19" x14ac:dyDescent="0.25">
      <c r="A2770" s="58">
        <v>2779</v>
      </c>
      <c r="B2770" s="58" t="s">
        <v>1277</v>
      </c>
      <c r="C2770" s="58" t="s">
        <v>28</v>
      </c>
      <c r="D2770" s="60">
        <v>30499</v>
      </c>
      <c r="E2770" s="58">
        <v>43</v>
      </c>
      <c r="F2770" s="58" t="s">
        <v>31</v>
      </c>
      <c r="G2770" s="58" t="s">
        <v>21</v>
      </c>
      <c r="H2770" s="58">
        <v>1</v>
      </c>
      <c r="I2770" s="58" t="s">
        <v>1588</v>
      </c>
      <c r="J2770" s="58" t="s">
        <v>20</v>
      </c>
      <c r="K2770" s="60">
        <v>45220</v>
      </c>
      <c r="L2770" s="58" t="s">
        <v>27</v>
      </c>
      <c r="M2770" s="60">
        <v>45254</v>
      </c>
      <c r="N2770" s="58" t="s">
        <v>1668</v>
      </c>
      <c r="O2770" s="58">
        <v>3400</v>
      </c>
      <c r="P2770" s="58">
        <v>34</v>
      </c>
      <c r="Q2770" s="59" t="s">
        <v>1622</v>
      </c>
      <c r="R2770" s="58">
        <v>2023</v>
      </c>
      <c r="S2770" s="58">
        <v>11</v>
      </c>
    </row>
    <row r="2771" spans="1:19" x14ac:dyDescent="0.25">
      <c r="A2771" s="58">
        <v>3167</v>
      </c>
      <c r="B2771" s="58" t="s">
        <v>1120</v>
      </c>
      <c r="C2771" s="58" t="s">
        <v>28</v>
      </c>
      <c r="D2771" s="60">
        <v>28912</v>
      </c>
      <c r="E2771" s="58">
        <v>47</v>
      </c>
      <c r="F2771" s="58" t="s">
        <v>31</v>
      </c>
      <c r="G2771" s="58" t="s">
        <v>19</v>
      </c>
      <c r="H2771" s="58">
        <v>4</v>
      </c>
      <c r="I2771" s="58" t="s">
        <v>1581</v>
      </c>
      <c r="J2771" s="58" t="s">
        <v>20</v>
      </c>
      <c r="K2771" s="60">
        <v>45586</v>
      </c>
      <c r="L2771" s="58" t="s">
        <v>27</v>
      </c>
      <c r="M2771" s="60">
        <v>45621</v>
      </c>
      <c r="N2771" s="58" t="s">
        <v>1668</v>
      </c>
      <c r="O2771" s="58">
        <v>3800</v>
      </c>
      <c r="P2771" s="58">
        <v>35</v>
      </c>
      <c r="Q2771" s="59" t="s">
        <v>1622</v>
      </c>
      <c r="R2771" s="58">
        <v>2024</v>
      </c>
      <c r="S2771" s="58">
        <v>11</v>
      </c>
    </row>
    <row r="2772" spans="1:19" x14ac:dyDescent="0.25">
      <c r="A2772" s="58">
        <v>1054</v>
      </c>
      <c r="B2772" s="58" t="s">
        <v>957</v>
      </c>
      <c r="C2772" s="58" t="s">
        <v>28</v>
      </c>
      <c r="D2772" s="60">
        <v>29807</v>
      </c>
      <c r="E2772" s="58">
        <v>45</v>
      </c>
      <c r="F2772" s="58" t="s">
        <v>31</v>
      </c>
      <c r="G2772" s="58" t="s">
        <v>18</v>
      </c>
      <c r="H2772" s="58">
        <v>18</v>
      </c>
      <c r="I2772" s="58" t="s">
        <v>1589</v>
      </c>
      <c r="J2772" s="58" t="s">
        <v>20</v>
      </c>
      <c r="K2772" s="60">
        <v>45191</v>
      </c>
      <c r="L2772" s="58" t="s">
        <v>24</v>
      </c>
      <c r="M2772" s="60">
        <v>45238</v>
      </c>
      <c r="N2772" s="58" t="s">
        <v>1668</v>
      </c>
      <c r="O2772" s="58">
        <v>2400</v>
      </c>
      <c r="P2772" s="58">
        <v>47</v>
      </c>
      <c r="Q2772" s="59" t="s">
        <v>1622</v>
      </c>
      <c r="R2772" s="58">
        <v>2023</v>
      </c>
      <c r="S2772" s="58">
        <v>11</v>
      </c>
    </row>
    <row r="2773" spans="1:19" x14ac:dyDescent="0.25">
      <c r="A2773" s="58">
        <v>1123</v>
      </c>
      <c r="B2773" s="58" t="s">
        <v>1558</v>
      </c>
      <c r="C2773" s="58" t="s">
        <v>13</v>
      </c>
      <c r="D2773" s="60">
        <v>32928</v>
      </c>
      <c r="E2773" s="58">
        <v>36</v>
      </c>
      <c r="F2773" s="58" t="s">
        <v>14</v>
      </c>
      <c r="G2773" s="58" t="s">
        <v>15</v>
      </c>
      <c r="H2773" s="58">
        <v>18</v>
      </c>
      <c r="I2773" s="58" t="s">
        <v>1581</v>
      </c>
      <c r="J2773" s="58" t="s">
        <v>20</v>
      </c>
      <c r="K2773" s="60">
        <v>45198</v>
      </c>
      <c r="L2773" s="58" t="s">
        <v>24</v>
      </c>
      <c r="M2773" s="60">
        <v>45232</v>
      </c>
      <c r="N2773" s="58" t="s">
        <v>1668</v>
      </c>
      <c r="O2773" s="58">
        <v>3600</v>
      </c>
      <c r="P2773" s="58">
        <v>34</v>
      </c>
      <c r="Q2773" s="59" t="s">
        <v>1622</v>
      </c>
      <c r="R2773" s="58">
        <v>2023</v>
      </c>
      <c r="S2773" s="58">
        <v>11</v>
      </c>
    </row>
    <row r="2774" spans="1:19" x14ac:dyDescent="0.25">
      <c r="A2774" s="58">
        <v>1178</v>
      </c>
      <c r="B2774" s="58" t="s">
        <v>1443</v>
      </c>
      <c r="C2774" s="58" t="s">
        <v>28</v>
      </c>
      <c r="D2774" s="60">
        <v>33783</v>
      </c>
      <c r="E2774" s="58">
        <v>34</v>
      </c>
      <c r="F2774" s="58" t="s">
        <v>14</v>
      </c>
      <c r="G2774" s="58" t="s">
        <v>19</v>
      </c>
      <c r="H2774" s="58">
        <v>0</v>
      </c>
      <c r="I2774" s="58" t="s">
        <v>1575</v>
      </c>
      <c r="J2774" s="58" t="s">
        <v>20</v>
      </c>
      <c r="K2774" s="60">
        <v>45205</v>
      </c>
      <c r="L2774" s="58" t="s">
        <v>24</v>
      </c>
      <c r="M2774" s="60">
        <v>45255</v>
      </c>
      <c r="N2774" s="58" t="s">
        <v>1668</v>
      </c>
      <c r="O2774" s="58">
        <v>3900</v>
      </c>
      <c r="P2774" s="58">
        <v>50</v>
      </c>
      <c r="Q2774" s="59" t="s">
        <v>1622</v>
      </c>
      <c r="R2774" s="58">
        <v>2023</v>
      </c>
      <c r="S2774" s="58">
        <v>11</v>
      </c>
    </row>
    <row r="2775" spans="1:19" x14ac:dyDescent="0.25">
      <c r="A2775" s="58">
        <v>1215</v>
      </c>
      <c r="B2775" s="58" t="s">
        <v>792</v>
      </c>
      <c r="C2775" s="58" t="s">
        <v>28</v>
      </c>
      <c r="D2775" s="60">
        <v>31328</v>
      </c>
      <c r="E2775" s="58">
        <v>40</v>
      </c>
      <c r="F2775" s="58" t="s">
        <v>14</v>
      </c>
      <c r="G2775" s="58" t="s">
        <v>18</v>
      </c>
      <c r="H2775" s="58">
        <v>2</v>
      </c>
      <c r="I2775" s="58" t="s">
        <v>1576</v>
      </c>
      <c r="J2775" s="58" t="s">
        <v>20</v>
      </c>
      <c r="K2775" s="60">
        <v>45545</v>
      </c>
      <c r="L2775" s="58" t="s">
        <v>24</v>
      </c>
      <c r="M2775" s="60">
        <v>45602</v>
      </c>
      <c r="N2775" s="58" t="s">
        <v>1668</v>
      </c>
      <c r="O2775" s="58">
        <v>2200</v>
      </c>
      <c r="P2775" s="58">
        <v>57</v>
      </c>
      <c r="Q2775" s="59" t="s">
        <v>1622</v>
      </c>
      <c r="R2775" s="58">
        <v>2024</v>
      </c>
      <c r="S2775" s="58">
        <v>11</v>
      </c>
    </row>
    <row r="2776" spans="1:19" x14ac:dyDescent="0.25">
      <c r="A2776" s="58">
        <v>1159</v>
      </c>
      <c r="B2776" s="58" t="s">
        <v>1204</v>
      </c>
      <c r="C2776" s="58" t="s">
        <v>13</v>
      </c>
      <c r="D2776" s="60">
        <v>34245</v>
      </c>
      <c r="E2776" s="58">
        <v>32</v>
      </c>
      <c r="F2776" s="58" t="s">
        <v>14</v>
      </c>
      <c r="G2776" s="58" t="s">
        <v>15</v>
      </c>
      <c r="H2776" s="58">
        <v>4</v>
      </c>
      <c r="I2776" s="58" t="s">
        <v>1580</v>
      </c>
      <c r="J2776" s="58" t="s">
        <v>20</v>
      </c>
      <c r="K2776" s="60">
        <v>45571</v>
      </c>
      <c r="L2776" s="58" t="s">
        <v>26</v>
      </c>
      <c r="M2776" s="60">
        <v>45619</v>
      </c>
      <c r="N2776" s="58" t="s">
        <v>1668</v>
      </c>
      <c r="O2776" s="58">
        <v>2100</v>
      </c>
      <c r="P2776" s="58">
        <v>48</v>
      </c>
      <c r="Q2776" s="59" t="s">
        <v>1622</v>
      </c>
      <c r="R2776" s="58">
        <v>2024</v>
      </c>
      <c r="S2776" s="58">
        <v>11</v>
      </c>
    </row>
    <row r="2777" spans="1:19" x14ac:dyDescent="0.25">
      <c r="A2777" s="58">
        <v>1238</v>
      </c>
      <c r="B2777" s="58" t="s">
        <v>542</v>
      </c>
      <c r="C2777" s="58" t="s">
        <v>13</v>
      </c>
      <c r="D2777" s="60">
        <v>28074</v>
      </c>
      <c r="E2777" s="58">
        <v>49</v>
      </c>
      <c r="F2777" s="58" t="s">
        <v>31</v>
      </c>
      <c r="G2777" s="58" t="s">
        <v>15</v>
      </c>
      <c r="H2777" s="58">
        <v>17</v>
      </c>
      <c r="I2777" s="58" t="s">
        <v>1576</v>
      </c>
      <c r="J2777" s="58" t="s">
        <v>20</v>
      </c>
      <c r="K2777" s="60">
        <v>45573</v>
      </c>
      <c r="L2777" s="58" t="s">
        <v>26</v>
      </c>
      <c r="M2777" s="60">
        <v>45608</v>
      </c>
      <c r="N2777" s="58" t="s">
        <v>1668</v>
      </c>
      <c r="O2777" s="58">
        <v>3400</v>
      </c>
      <c r="P2777" s="58">
        <v>35</v>
      </c>
      <c r="Q2777" s="59" t="s">
        <v>1622</v>
      </c>
      <c r="R2777" s="58">
        <v>2024</v>
      </c>
      <c r="S2777" s="58">
        <v>11</v>
      </c>
    </row>
    <row r="2778" spans="1:19" x14ac:dyDescent="0.25">
      <c r="A2778" s="58">
        <v>3131</v>
      </c>
      <c r="B2778" s="58" t="s">
        <v>1517</v>
      </c>
      <c r="C2778" s="58" t="s">
        <v>13</v>
      </c>
      <c r="D2778" s="60">
        <v>32073</v>
      </c>
      <c r="E2778" s="58">
        <v>38</v>
      </c>
      <c r="F2778" s="58" t="s">
        <v>14</v>
      </c>
      <c r="G2778" s="58" t="s">
        <v>19</v>
      </c>
      <c r="H2778" s="58">
        <v>12</v>
      </c>
      <c r="I2778" s="58" t="s">
        <v>1581</v>
      </c>
      <c r="J2778" s="58" t="s">
        <v>20</v>
      </c>
      <c r="K2778" s="60">
        <v>45191</v>
      </c>
      <c r="L2778" s="58" t="s">
        <v>26</v>
      </c>
      <c r="M2778" s="60">
        <v>45236</v>
      </c>
      <c r="N2778" s="58" t="s">
        <v>1668</v>
      </c>
      <c r="O2778" s="58">
        <v>3100</v>
      </c>
      <c r="P2778" s="58">
        <v>45</v>
      </c>
      <c r="Q2778" s="59" t="s">
        <v>1622</v>
      </c>
      <c r="R2778" s="58">
        <v>2023</v>
      </c>
      <c r="S2778" s="58">
        <v>11</v>
      </c>
    </row>
    <row r="2779" spans="1:19" x14ac:dyDescent="0.25">
      <c r="A2779" s="58">
        <v>3729</v>
      </c>
      <c r="B2779" s="58" t="s">
        <v>665</v>
      </c>
      <c r="C2779" s="58" t="s">
        <v>13</v>
      </c>
      <c r="D2779" s="60">
        <v>33063</v>
      </c>
      <c r="E2779" s="58">
        <v>36</v>
      </c>
      <c r="F2779" s="58" t="s">
        <v>14</v>
      </c>
      <c r="G2779" s="58" t="s">
        <v>19</v>
      </c>
      <c r="H2779" s="58">
        <v>2</v>
      </c>
      <c r="I2779" s="58" t="s">
        <v>1581</v>
      </c>
      <c r="J2779" s="58" t="s">
        <v>20</v>
      </c>
      <c r="K2779" s="60">
        <v>45193</v>
      </c>
      <c r="L2779" s="58" t="s">
        <v>26</v>
      </c>
      <c r="M2779" s="60">
        <v>45252</v>
      </c>
      <c r="N2779" s="58" t="s">
        <v>1668</v>
      </c>
      <c r="O2779" s="58">
        <v>2500</v>
      </c>
      <c r="P2779" s="58">
        <v>59</v>
      </c>
      <c r="Q2779" s="59" t="s">
        <v>1622</v>
      </c>
      <c r="R2779" s="58">
        <v>2023</v>
      </c>
      <c r="S2779" s="58">
        <v>11</v>
      </c>
    </row>
    <row r="2780" spans="1:19" x14ac:dyDescent="0.25">
      <c r="A2780" s="58">
        <v>3900</v>
      </c>
      <c r="B2780" s="58" t="s">
        <v>625</v>
      </c>
      <c r="C2780" s="58" t="s">
        <v>13</v>
      </c>
      <c r="D2780" s="60">
        <v>28121</v>
      </c>
      <c r="E2780" s="58">
        <v>49</v>
      </c>
      <c r="F2780" s="58" t="s">
        <v>31</v>
      </c>
      <c r="G2780" s="58" t="s">
        <v>19</v>
      </c>
      <c r="H2780" s="58">
        <v>19</v>
      </c>
      <c r="I2780" s="58" t="s">
        <v>1577</v>
      </c>
      <c r="J2780" s="58" t="s">
        <v>20</v>
      </c>
      <c r="K2780" s="60">
        <v>45195</v>
      </c>
      <c r="L2780" s="58" t="s">
        <v>26</v>
      </c>
      <c r="M2780" s="60">
        <v>45238</v>
      </c>
      <c r="N2780" s="58" t="s">
        <v>1668</v>
      </c>
      <c r="O2780" s="58">
        <v>2400</v>
      </c>
      <c r="P2780" s="58">
        <v>43</v>
      </c>
      <c r="Q2780" s="59" t="s">
        <v>1622</v>
      </c>
      <c r="R2780" s="58">
        <v>2023</v>
      </c>
      <c r="S2780" s="58">
        <v>11</v>
      </c>
    </row>
    <row r="2781" spans="1:19" x14ac:dyDescent="0.25">
      <c r="A2781" s="58">
        <v>1011</v>
      </c>
      <c r="B2781" s="58" t="s">
        <v>1135</v>
      </c>
      <c r="C2781" s="58" t="s">
        <v>28</v>
      </c>
      <c r="D2781" s="60">
        <v>29008</v>
      </c>
      <c r="E2781" s="58">
        <v>47</v>
      </c>
      <c r="F2781" s="58" t="s">
        <v>31</v>
      </c>
      <c r="G2781" s="58" t="s">
        <v>18</v>
      </c>
      <c r="H2781" s="58">
        <v>19</v>
      </c>
      <c r="I2781" s="58" t="s">
        <v>1581</v>
      </c>
      <c r="J2781" s="58" t="s">
        <v>20</v>
      </c>
      <c r="K2781" s="60">
        <v>45576</v>
      </c>
      <c r="L2781" s="58" t="s">
        <v>26</v>
      </c>
      <c r="M2781" s="60">
        <v>45613</v>
      </c>
      <c r="N2781" s="58" t="s">
        <v>1668</v>
      </c>
      <c r="O2781" s="58">
        <v>2500</v>
      </c>
      <c r="P2781" s="58">
        <v>37</v>
      </c>
      <c r="Q2781" s="59" t="s">
        <v>1622</v>
      </c>
      <c r="R2781" s="58">
        <v>2024</v>
      </c>
      <c r="S2781" s="58">
        <v>11</v>
      </c>
    </row>
    <row r="2782" spans="1:19" x14ac:dyDescent="0.25">
      <c r="A2782" s="58">
        <v>1179</v>
      </c>
      <c r="B2782" s="58" t="s">
        <v>386</v>
      </c>
      <c r="C2782" s="58" t="s">
        <v>28</v>
      </c>
      <c r="D2782" s="60">
        <v>37026</v>
      </c>
      <c r="E2782" s="58">
        <v>25</v>
      </c>
      <c r="F2782" s="58" t="s">
        <v>1591</v>
      </c>
      <c r="G2782" s="58" t="s">
        <v>19</v>
      </c>
      <c r="H2782" s="58">
        <v>7</v>
      </c>
      <c r="I2782" s="58" t="s">
        <v>1581</v>
      </c>
      <c r="J2782" s="58" t="s">
        <v>20</v>
      </c>
      <c r="K2782" s="60">
        <v>45193</v>
      </c>
      <c r="L2782" s="58" t="s">
        <v>26</v>
      </c>
      <c r="M2782" s="60">
        <v>45240</v>
      </c>
      <c r="N2782" s="58" t="s">
        <v>1668</v>
      </c>
      <c r="O2782" s="58">
        <v>2500</v>
      </c>
      <c r="P2782" s="58">
        <v>47</v>
      </c>
      <c r="Q2782" s="59" t="s">
        <v>1622</v>
      </c>
      <c r="R2782" s="58">
        <v>2023</v>
      </c>
      <c r="S2782" s="58">
        <v>11</v>
      </c>
    </row>
    <row r="2783" spans="1:19" x14ac:dyDescent="0.25">
      <c r="A2783" s="58">
        <v>2601</v>
      </c>
      <c r="B2783" s="58" t="s">
        <v>1421</v>
      </c>
      <c r="C2783" s="58" t="s">
        <v>28</v>
      </c>
      <c r="D2783" s="60">
        <v>30071</v>
      </c>
      <c r="E2783" s="58">
        <v>44</v>
      </c>
      <c r="F2783" s="58" t="s">
        <v>31</v>
      </c>
      <c r="G2783" s="58" t="s">
        <v>15</v>
      </c>
      <c r="H2783" s="58">
        <v>11</v>
      </c>
      <c r="I2783" s="58" t="s">
        <v>1580</v>
      </c>
      <c r="J2783" s="58" t="s">
        <v>20</v>
      </c>
      <c r="K2783" s="60">
        <v>45567</v>
      </c>
      <c r="L2783" s="58" t="s">
        <v>26</v>
      </c>
      <c r="M2783" s="60">
        <v>45598</v>
      </c>
      <c r="N2783" s="58" t="s">
        <v>1668</v>
      </c>
      <c r="O2783" s="58">
        <v>2000</v>
      </c>
      <c r="P2783" s="58">
        <v>31</v>
      </c>
      <c r="Q2783" s="59" t="s">
        <v>1622</v>
      </c>
      <c r="R2783" s="58">
        <v>2024</v>
      </c>
      <c r="S2783" s="58">
        <v>11</v>
      </c>
    </row>
    <row r="2784" spans="1:19" x14ac:dyDescent="0.25">
      <c r="A2784" s="58">
        <v>2632</v>
      </c>
      <c r="B2784" s="58" t="s">
        <v>639</v>
      </c>
      <c r="C2784" s="58" t="s">
        <v>28</v>
      </c>
      <c r="D2784" s="60">
        <v>37227</v>
      </c>
      <c r="E2784" s="58">
        <v>24</v>
      </c>
      <c r="F2784" s="58" t="s">
        <v>1591</v>
      </c>
      <c r="G2784" s="58" t="s">
        <v>21</v>
      </c>
      <c r="H2784" s="58">
        <v>7</v>
      </c>
      <c r="I2784" s="58" t="s">
        <v>1581</v>
      </c>
      <c r="J2784" s="58" t="s">
        <v>20</v>
      </c>
      <c r="K2784" s="60">
        <v>45563</v>
      </c>
      <c r="L2784" s="58" t="s">
        <v>26</v>
      </c>
      <c r="M2784" s="60">
        <v>45615</v>
      </c>
      <c r="N2784" s="58" t="s">
        <v>1668</v>
      </c>
      <c r="O2784" s="58">
        <v>3500</v>
      </c>
      <c r="P2784" s="58">
        <v>52</v>
      </c>
      <c r="Q2784" s="59" t="s">
        <v>1622</v>
      </c>
      <c r="R2784" s="58">
        <v>2024</v>
      </c>
      <c r="S2784" s="58">
        <v>11</v>
      </c>
    </row>
    <row r="2785" spans="1:19" x14ac:dyDescent="0.25">
      <c r="A2785" s="58">
        <v>2751</v>
      </c>
      <c r="B2785" s="58" t="s">
        <v>980</v>
      </c>
      <c r="C2785" s="58" t="s">
        <v>28</v>
      </c>
      <c r="D2785" s="60">
        <v>35759</v>
      </c>
      <c r="E2785" s="58">
        <v>28</v>
      </c>
      <c r="F2785" s="58" t="s">
        <v>1591</v>
      </c>
      <c r="G2785" s="58" t="s">
        <v>21</v>
      </c>
      <c r="H2785" s="58">
        <v>18</v>
      </c>
      <c r="I2785" s="58" t="s">
        <v>1576</v>
      </c>
      <c r="J2785" s="58" t="s">
        <v>20</v>
      </c>
      <c r="K2785" s="60">
        <v>45181</v>
      </c>
      <c r="L2785" s="58" t="s">
        <v>26</v>
      </c>
      <c r="M2785" s="60">
        <v>45233</v>
      </c>
      <c r="N2785" s="58" t="s">
        <v>1668</v>
      </c>
      <c r="O2785" s="58">
        <v>2400</v>
      </c>
      <c r="P2785" s="58">
        <v>52</v>
      </c>
      <c r="Q2785" s="59" t="s">
        <v>1622</v>
      </c>
      <c r="R2785" s="58">
        <v>2023</v>
      </c>
      <c r="S2785" s="58">
        <v>11</v>
      </c>
    </row>
    <row r="2786" spans="1:19" x14ac:dyDescent="0.25">
      <c r="A2786" s="58">
        <v>2802</v>
      </c>
      <c r="B2786" s="58" t="s">
        <v>1516</v>
      </c>
      <c r="C2786" s="58" t="s">
        <v>28</v>
      </c>
      <c r="D2786" s="60">
        <v>36013</v>
      </c>
      <c r="E2786" s="58">
        <v>28</v>
      </c>
      <c r="F2786" s="58" t="s">
        <v>1591</v>
      </c>
      <c r="G2786" s="58" t="s">
        <v>18</v>
      </c>
      <c r="H2786" s="58">
        <v>3</v>
      </c>
      <c r="I2786" s="58" t="s">
        <v>1575</v>
      </c>
      <c r="J2786" s="58" t="s">
        <v>20</v>
      </c>
      <c r="K2786" s="60">
        <v>45211</v>
      </c>
      <c r="L2786" s="58" t="s">
        <v>26</v>
      </c>
      <c r="M2786" s="60">
        <v>45258</v>
      </c>
      <c r="N2786" s="58" t="s">
        <v>1668</v>
      </c>
      <c r="O2786" s="58">
        <v>2800</v>
      </c>
      <c r="P2786" s="58">
        <v>47</v>
      </c>
      <c r="Q2786" s="59" t="s">
        <v>1622</v>
      </c>
      <c r="R2786" s="58">
        <v>2023</v>
      </c>
      <c r="S2786" s="58">
        <v>11</v>
      </c>
    </row>
    <row r="2787" spans="1:19" x14ac:dyDescent="0.25">
      <c r="A2787" s="58">
        <v>2903</v>
      </c>
      <c r="B2787" s="58" t="s">
        <v>1426</v>
      </c>
      <c r="C2787" s="58" t="s">
        <v>28</v>
      </c>
      <c r="D2787" s="60">
        <v>37599</v>
      </c>
      <c r="E2787" s="58">
        <v>23</v>
      </c>
      <c r="F2787" s="58" t="s">
        <v>1591</v>
      </c>
      <c r="G2787" s="58" t="s">
        <v>19</v>
      </c>
      <c r="H2787" s="58">
        <v>2</v>
      </c>
      <c r="I2787" s="58" t="s">
        <v>1588</v>
      </c>
      <c r="J2787" s="58" t="s">
        <v>20</v>
      </c>
      <c r="K2787" s="60">
        <v>45545</v>
      </c>
      <c r="L2787" s="58" t="s">
        <v>26</v>
      </c>
      <c r="M2787" s="60">
        <v>45605</v>
      </c>
      <c r="N2787" s="58" t="s">
        <v>1668</v>
      </c>
      <c r="O2787" s="58">
        <v>3300</v>
      </c>
      <c r="P2787" s="58">
        <v>60</v>
      </c>
      <c r="Q2787" s="59" t="s">
        <v>1622</v>
      </c>
      <c r="R2787" s="58">
        <v>2024</v>
      </c>
      <c r="S2787" s="58">
        <v>11</v>
      </c>
    </row>
    <row r="2788" spans="1:19" x14ac:dyDescent="0.25">
      <c r="A2788" s="58">
        <v>3579</v>
      </c>
      <c r="B2788" s="58" t="s">
        <v>1133</v>
      </c>
      <c r="C2788" s="58" t="s">
        <v>28</v>
      </c>
      <c r="D2788" s="60">
        <v>28442</v>
      </c>
      <c r="E2788" s="58">
        <v>48</v>
      </c>
      <c r="F2788" s="58" t="s">
        <v>31</v>
      </c>
      <c r="G2788" s="58" t="s">
        <v>15</v>
      </c>
      <c r="H2788" s="58">
        <v>4</v>
      </c>
      <c r="I2788" s="58" t="s">
        <v>1584</v>
      </c>
      <c r="J2788" s="58" t="s">
        <v>20</v>
      </c>
      <c r="K2788" s="60">
        <v>45561</v>
      </c>
      <c r="L2788" s="58" t="s">
        <v>26</v>
      </c>
      <c r="M2788" s="60">
        <v>45609</v>
      </c>
      <c r="N2788" s="58" t="s">
        <v>1668</v>
      </c>
      <c r="O2788" s="58">
        <v>2100</v>
      </c>
      <c r="P2788" s="58">
        <v>48</v>
      </c>
      <c r="Q2788" s="59" t="s">
        <v>1622</v>
      </c>
      <c r="R2788" s="58">
        <v>2024</v>
      </c>
      <c r="S2788" s="58">
        <v>11</v>
      </c>
    </row>
    <row r="2789" spans="1:19" x14ac:dyDescent="0.25">
      <c r="A2789" s="58">
        <v>3685</v>
      </c>
      <c r="B2789" s="58" t="s">
        <v>1248</v>
      </c>
      <c r="C2789" s="58" t="s">
        <v>28</v>
      </c>
      <c r="D2789" s="60">
        <v>38006</v>
      </c>
      <c r="E2789" s="58">
        <v>22</v>
      </c>
      <c r="F2789" s="58" t="s">
        <v>1591</v>
      </c>
      <c r="G2789" s="58" t="s">
        <v>18</v>
      </c>
      <c r="H2789" s="58">
        <v>19</v>
      </c>
      <c r="I2789" s="58" t="s">
        <v>1581</v>
      </c>
      <c r="J2789" s="58" t="s">
        <v>20</v>
      </c>
      <c r="K2789" s="60">
        <v>45583</v>
      </c>
      <c r="L2789" s="58" t="s">
        <v>26</v>
      </c>
      <c r="M2789" s="60">
        <v>45626</v>
      </c>
      <c r="N2789" s="58" t="s">
        <v>1668</v>
      </c>
      <c r="O2789" s="58">
        <v>3800</v>
      </c>
      <c r="P2789" s="58">
        <v>43</v>
      </c>
      <c r="Q2789" s="59" t="s">
        <v>1622</v>
      </c>
      <c r="R2789" s="58">
        <v>2024</v>
      </c>
      <c r="S2789" s="58">
        <v>11</v>
      </c>
    </row>
    <row r="2790" spans="1:19" x14ac:dyDescent="0.25">
      <c r="A2790" s="58">
        <v>3714</v>
      </c>
      <c r="B2790" s="58" t="s">
        <v>414</v>
      </c>
      <c r="C2790" s="58" t="s">
        <v>28</v>
      </c>
      <c r="D2790" s="60">
        <v>36955</v>
      </c>
      <c r="E2790" s="58">
        <v>25</v>
      </c>
      <c r="F2790" s="58" t="s">
        <v>1591</v>
      </c>
      <c r="G2790" s="58" t="s">
        <v>21</v>
      </c>
      <c r="H2790" s="58">
        <v>20</v>
      </c>
      <c r="I2790" s="58" t="s">
        <v>1584</v>
      </c>
      <c r="J2790" s="58" t="s">
        <v>20</v>
      </c>
      <c r="K2790" s="60">
        <v>45195</v>
      </c>
      <c r="L2790" s="58" t="s">
        <v>26</v>
      </c>
      <c r="M2790" s="60">
        <v>45243</v>
      </c>
      <c r="N2790" s="58" t="s">
        <v>1668</v>
      </c>
      <c r="O2790" s="58">
        <v>3000</v>
      </c>
      <c r="P2790" s="58">
        <v>48</v>
      </c>
      <c r="Q2790" s="59" t="s">
        <v>1622</v>
      </c>
      <c r="R2790" s="58">
        <v>2023</v>
      </c>
      <c r="S2790" s="58">
        <v>11</v>
      </c>
    </row>
    <row r="2791" spans="1:19" x14ac:dyDescent="0.25">
      <c r="A2791" s="58">
        <v>3869</v>
      </c>
      <c r="B2791" s="58" t="s">
        <v>1527</v>
      </c>
      <c r="C2791" s="58" t="s">
        <v>28</v>
      </c>
      <c r="D2791" s="60">
        <v>27435</v>
      </c>
      <c r="E2791" s="58">
        <v>51</v>
      </c>
      <c r="F2791" s="58" t="s">
        <v>1592</v>
      </c>
      <c r="G2791" s="58" t="s">
        <v>18</v>
      </c>
      <c r="H2791" s="58">
        <v>12</v>
      </c>
      <c r="I2791" s="58" t="s">
        <v>1588</v>
      </c>
      <c r="J2791" s="58" t="s">
        <v>20</v>
      </c>
      <c r="K2791" s="60">
        <v>45184</v>
      </c>
      <c r="L2791" s="58" t="s">
        <v>26</v>
      </c>
      <c r="M2791" s="60">
        <v>45232</v>
      </c>
      <c r="N2791" s="58" t="s">
        <v>1668</v>
      </c>
      <c r="O2791" s="58">
        <v>3500</v>
      </c>
      <c r="P2791" s="58">
        <v>48</v>
      </c>
      <c r="Q2791" s="59" t="s">
        <v>1622</v>
      </c>
      <c r="R2791" s="58">
        <v>2023</v>
      </c>
      <c r="S2791" s="58">
        <v>11</v>
      </c>
    </row>
    <row r="2792" spans="1:19" x14ac:dyDescent="0.25">
      <c r="A2792" s="58">
        <v>1096</v>
      </c>
      <c r="B2792" s="58" t="s">
        <v>1248</v>
      </c>
      <c r="C2792" s="58" t="s">
        <v>28</v>
      </c>
      <c r="D2792" s="60">
        <v>28151</v>
      </c>
      <c r="E2792" s="58">
        <v>49</v>
      </c>
      <c r="F2792" s="58" t="s">
        <v>31</v>
      </c>
      <c r="G2792" s="58" t="s">
        <v>15</v>
      </c>
      <c r="H2792" s="58">
        <v>20</v>
      </c>
      <c r="I2792" s="58" t="s">
        <v>1581</v>
      </c>
      <c r="J2792" s="58" t="s">
        <v>1595</v>
      </c>
      <c r="K2792" s="60">
        <v>45546</v>
      </c>
      <c r="L2792" s="58" t="s">
        <v>29</v>
      </c>
      <c r="M2792" s="60">
        <v>45601</v>
      </c>
      <c r="N2792" s="58" t="s">
        <v>1668</v>
      </c>
      <c r="O2792" s="58">
        <v>2700</v>
      </c>
      <c r="P2792" s="58">
        <v>55</v>
      </c>
      <c r="Q2792" s="59" t="s">
        <v>1622</v>
      </c>
      <c r="R2792" s="58">
        <v>2024</v>
      </c>
      <c r="S2792" s="58">
        <v>11</v>
      </c>
    </row>
    <row r="2793" spans="1:19" x14ac:dyDescent="0.25">
      <c r="A2793" s="58">
        <v>1193</v>
      </c>
      <c r="B2793" s="58" t="s">
        <v>1250</v>
      </c>
      <c r="C2793" s="58" t="s">
        <v>13</v>
      </c>
      <c r="D2793" s="60">
        <v>31736</v>
      </c>
      <c r="E2793" s="58">
        <v>39</v>
      </c>
      <c r="F2793" s="58" t="s">
        <v>14</v>
      </c>
      <c r="G2793" s="58" t="s">
        <v>19</v>
      </c>
      <c r="H2793" s="58">
        <v>2</v>
      </c>
      <c r="I2793" s="58" t="s">
        <v>1581</v>
      </c>
      <c r="J2793" s="58" t="s">
        <v>1595</v>
      </c>
      <c r="K2793" s="60">
        <v>45575</v>
      </c>
      <c r="L2793" s="58" t="s">
        <v>29</v>
      </c>
      <c r="M2793" s="60">
        <v>45613</v>
      </c>
      <c r="N2793" s="58" t="s">
        <v>1668</v>
      </c>
      <c r="O2793" s="58">
        <v>2200</v>
      </c>
      <c r="P2793" s="58">
        <v>38</v>
      </c>
      <c r="Q2793" s="59" t="s">
        <v>1622</v>
      </c>
      <c r="R2793" s="58">
        <v>2024</v>
      </c>
      <c r="S2793" s="58">
        <v>11</v>
      </c>
    </row>
    <row r="2794" spans="1:19" x14ac:dyDescent="0.25">
      <c r="A2794" s="58">
        <v>1443</v>
      </c>
      <c r="B2794" s="58" t="s">
        <v>1164</v>
      </c>
      <c r="C2794" s="58" t="s">
        <v>13</v>
      </c>
      <c r="D2794" s="60">
        <v>33619</v>
      </c>
      <c r="E2794" s="58">
        <v>34</v>
      </c>
      <c r="F2794" s="58" t="s">
        <v>14</v>
      </c>
      <c r="G2794" s="58" t="s">
        <v>18</v>
      </c>
      <c r="H2794" s="58">
        <v>6</v>
      </c>
      <c r="I2794" s="58" t="s">
        <v>1581</v>
      </c>
      <c r="J2794" s="58" t="s">
        <v>1595</v>
      </c>
      <c r="K2794" s="60">
        <v>45219</v>
      </c>
      <c r="L2794" s="58" t="s">
        <v>29</v>
      </c>
      <c r="M2794" s="60">
        <v>45252</v>
      </c>
      <c r="N2794" s="58" t="s">
        <v>1668</v>
      </c>
      <c r="O2794" s="58">
        <v>3400</v>
      </c>
      <c r="P2794" s="58">
        <v>33</v>
      </c>
      <c r="Q2794" s="59" t="s">
        <v>1622</v>
      </c>
      <c r="R2794" s="58">
        <v>2023</v>
      </c>
      <c r="S2794" s="58">
        <v>11</v>
      </c>
    </row>
    <row r="2795" spans="1:19" x14ac:dyDescent="0.25">
      <c r="A2795" s="58">
        <v>2422</v>
      </c>
      <c r="B2795" s="58" t="s">
        <v>1268</v>
      </c>
      <c r="C2795" s="58" t="s">
        <v>13</v>
      </c>
      <c r="D2795" s="60">
        <v>27775</v>
      </c>
      <c r="E2795" s="58">
        <v>50</v>
      </c>
      <c r="F2795" s="58" t="s">
        <v>31</v>
      </c>
      <c r="G2795" s="58" t="s">
        <v>19</v>
      </c>
      <c r="H2795" s="58">
        <v>5</v>
      </c>
      <c r="I2795" s="58" t="s">
        <v>1588</v>
      </c>
      <c r="J2795" s="58" t="s">
        <v>1595</v>
      </c>
      <c r="K2795" s="60">
        <v>45560</v>
      </c>
      <c r="L2795" s="58" t="s">
        <v>29</v>
      </c>
      <c r="M2795" s="60">
        <v>45608</v>
      </c>
      <c r="N2795" s="58" t="s">
        <v>1668</v>
      </c>
      <c r="O2795" s="58">
        <v>3900</v>
      </c>
      <c r="P2795" s="58">
        <v>48</v>
      </c>
      <c r="Q2795" s="59" t="s">
        <v>1622</v>
      </c>
      <c r="R2795" s="58">
        <v>2024</v>
      </c>
      <c r="S2795" s="58">
        <v>11</v>
      </c>
    </row>
    <row r="2796" spans="1:19" x14ac:dyDescent="0.25">
      <c r="A2796" s="58">
        <v>2747</v>
      </c>
      <c r="B2796" s="58" t="s">
        <v>999</v>
      </c>
      <c r="C2796" s="58" t="s">
        <v>28</v>
      </c>
      <c r="D2796" s="60">
        <v>28329</v>
      </c>
      <c r="E2796" s="58">
        <v>49</v>
      </c>
      <c r="F2796" s="58" t="s">
        <v>31</v>
      </c>
      <c r="G2796" s="58" t="s">
        <v>19</v>
      </c>
      <c r="H2796" s="58">
        <v>2</v>
      </c>
      <c r="I2796" s="58" t="s">
        <v>1588</v>
      </c>
      <c r="J2796" s="58" t="s">
        <v>1595</v>
      </c>
      <c r="K2796" s="60">
        <v>45548</v>
      </c>
      <c r="L2796" s="58" t="s">
        <v>29</v>
      </c>
      <c r="M2796" s="60">
        <v>45608</v>
      </c>
      <c r="N2796" s="58" t="s">
        <v>1668</v>
      </c>
      <c r="O2796" s="58">
        <v>3100</v>
      </c>
      <c r="P2796" s="58">
        <v>60</v>
      </c>
      <c r="Q2796" s="59" t="s">
        <v>1622</v>
      </c>
      <c r="R2796" s="58">
        <v>2024</v>
      </c>
      <c r="S2796" s="58">
        <v>11</v>
      </c>
    </row>
    <row r="2797" spans="1:19" x14ac:dyDescent="0.25">
      <c r="A2797" s="58">
        <v>1396</v>
      </c>
      <c r="B2797" s="58" t="s">
        <v>517</v>
      </c>
      <c r="C2797" s="58" t="s">
        <v>28</v>
      </c>
      <c r="D2797" s="60">
        <v>29356</v>
      </c>
      <c r="E2797" s="58">
        <v>46</v>
      </c>
      <c r="F2797" s="58" t="s">
        <v>31</v>
      </c>
      <c r="G2797" s="58" t="s">
        <v>18</v>
      </c>
      <c r="H2797" s="58">
        <v>9</v>
      </c>
      <c r="I2797" s="58" t="s">
        <v>1584</v>
      </c>
      <c r="J2797" s="58" t="s">
        <v>1595</v>
      </c>
      <c r="K2797" s="60">
        <v>45561</v>
      </c>
      <c r="L2797" s="58" t="s">
        <v>27</v>
      </c>
      <c r="M2797" s="60">
        <v>45611</v>
      </c>
      <c r="N2797" s="58" t="s">
        <v>1668</v>
      </c>
      <c r="O2797" s="58">
        <v>3000</v>
      </c>
      <c r="P2797" s="58">
        <v>50</v>
      </c>
      <c r="Q2797" s="59" t="s">
        <v>1622</v>
      </c>
      <c r="R2797" s="58">
        <v>2024</v>
      </c>
      <c r="S2797" s="58">
        <v>11</v>
      </c>
    </row>
    <row r="2798" spans="1:19" x14ac:dyDescent="0.25">
      <c r="A2798" s="58">
        <v>1624</v>
      </c>
      <c r="B2798" s="58" t="s">
        <v>313</v>
      </c>
      <c r="C2798" s="58" t="s">
        <v>13</v>
      </c>
      <c r="D2798" s="60">
        <v>33488</v>
      </c>
      <c r="E2798" s="58">
        <v>34</v>
      </c>
      <c r="F2798" s="58" t="s">
        <v>14</v>
      </c>
      <c r="G2798" s="58" t="s">
        <v>18</v>
      </c>
      <c r="H2798" s="58">
        <v>18</v>
      </c>
      <c r="I2798" s="58" t="s">
        <v>1576</v>
      </c>
      <c r="J2798" s="58" t="s">
        <v>1595</v>
      </c>
      <c r="K2798" s="60">
        <v>45572</v>
      </c>
      <c r="L2798" s="58" t="s">
        <v>24</v>
      </c>
      <c r="M2798" s="60">
        <v>45614</v>
      </c>
      <c r="N2798" s="58" t="s">
        <v>1668</v>
      </c>
      <c r="O2798" s="58">
        <v>2200</v>
      </c>
      <c r="P2798" s="58">
        <v>42</v>
      </c>
      <c r="Q2798" s="59" t="s">
        <v>1622</v>
      </c>
      <c r="R2798" s="58">
        <v>2024</v>
      </c>
      <c r="S2798" s="58">
        <v>11</v>
      </c>
    </row>
    <row r="2799" spans="1:19" x14ac:dyDescent="0.25">
      <c r="A2799" s="58">
        <v>1820</v>
      </c>
      <c r="B2799" s="58" t="s">
        <v>1259</v>
      </c>
      <c r="C2799" s="58" t="s">
        <v>28</v>
      </c>
      <c r="D2799" s="60">
        <v>34731</v>
      </c>
      <c r="E2799" s="58">
        <v>31</v>
      </c>
      <c r="F2799" s="58" t="s">
        <v>14</v>
      </c>
      <c r="G2799" s="58" t="s">
        <v>19</v>
      </c>
      <c r="H2799" s="58">
        <v>18</v>
      </c>
      <c r="I2799" s="58" t="s">
        <v>1579</v>
      </c>
      <c r="J2799" s="58" t="s">
        <v>1595</v>
      </c>
      <c r="K2799" s="60">
        <v>45568</v>
      </c>
      <c r="L2799" s="58" t="s">
        <v>27</v>
      </c>
      <c r="M2799" s="60">
        <v>45623</v>
      </c>
      <c r="N2799" s="58" t="s">
        <v>1668</v>
      </c>
      <c r="O2799" s="58">
        <v>2600</v>
      </c>
      <c r="P2799" s="58">
        <v>55</v>
      </c>
      <c r="Q2799" s="59" t="s">
        <v>1622</v>
      </c>
      <c r="R2799" s="58">
        <v>2024</v>
      </c>
      <c r="S2799" s="58">
        <v>11</v>
      </c>
    </row>
    <row r="2800" spans="1:19" x14ac:dyDescent="0.25">
      <c r="A2800" s="58">
        <v>1825</v>
      </c>
      <c r="B2800" s="58" t="s">
        <v>321</v>
      </c>
      <c r="C2800" s="58" t="s">
        <v>28</v>
      </c>
      <c r="D2800" s="60">
        <v>31801</v>
      </c>
      <c r="E2800" s="58">
        <v>39</v>
      </c>
      <c r="F2800" s="58" t="s">
        <v>14</v>
      </c>
      <c r="G2800" s="58" t="s">
        <v>19</v>
      </c>
      <c r="H2800" s="58">
        <v>11</v>
      </c>
      <c r="I2800" s="58" t="s">
        <v>1581</v>
      </c>
      <c r="J2800" s="58" t="s">
        <v>1595</v>
      </c>
      <c r="K2800" s="60">
        <v>45590</v>
      </c>
      <c r="L2800" s="58" t="s">
        <v>24</v>
      </c>
      <c r="M2800" s="60">
        <v>45621</v>
      </c>
      <c r="N2800" s="58" t="s">
        <v>1668</v>
      </c>
      <c r="O2800" s="58">
        <v>2700</v>
      </c>
      <c r="P2800" s="58">
        <v>31</v>
      </c>
      <c r="Q2800" s="59" t="s">
        <v>1622</v>
      </c>
      <c r="R2800" s="58">
        <v>2024</v>
      </c>
      <c r="S2800" s="58">
        <v>11</v>
      </c>
    </row>
    <row r="2801" spans="1:19" x14ac:dyDescent="0.25">
      <c r="A2801" s="58">
        <v>2057</v>
      </c>
      <c r="B2801" s="58" t="s">
        <v>337</v>
      </c>
      <c r="C2801" s="58" t="s">
        <v>13</v>
      </c>
      <c r="D2801" s="60">
        <v>28319</v>
      </c>
      <c r="E2801" s="58">
        <v>49</v>
      </c>
      <c r="F2801" s="58" t="s">
        <v>31</v>
      </c>
      <c r="G2801" s="58" t="s">
        <v>18</v>
      </c>
      <c r="H2801" s="58">
        <v>4</v>
      </c>
      <c r="I2801" s="58" t="s">
        <v>1577</v>
      </c>
      <c r="J2801" s="58" t="s">
        <v>1595</v>
      </c>
      <c r="K2801" s="60">
        <v>45583</v>
      </c>
      <c r="L2801" s="58" t="s">
        <v>24</v>
      </c>
      <c r="M2801" s="60">
        <v>45620</v>
      </c>
      <c r="N2801" s="58" t="s">
        <v>1668</v>
      </c>
      <c r="O2801" s="58">
        <v>2900</v>
      </c>
      <c r="P2801" s="58">
        <v>37</v>
      </c>
      <c r="Q2801" s="59" t="s">
        <v>1622</v>
      </c>
      <c r="R2801" s="58">
        <v>2024</v>
      </c>
      <c r="S2801" s="58">
        <v>11</v>
      </c>
    </row>
    <row r="2802" spans="1:19" x14ac:dyDescent="0.25">
      <c r="A2802" s="58">
        <v>2433</v>
      </c>
      <c r="B2802" s="58" t="s">
        <v>1169</v>
      </c>
      <c r="C2802" s="58" t="s">
        <v>13</v>
      </c>
      <c r="D2802" s="60">
        <v>36550</v>
      </c>
      <c r="E2802" s="58">
        <v>26</v>
      </c>
      <c r="F2802" s="58" t="s">
        <v>1591</v>
      </c>
      <c r="G2802" s="58" t="s">
        <v>18</v>
      </c>
      <c r="H2802" s="58">
        <v>17</v>
      </c>
      <c r="I2802" s="58" t="s">
        <v>1581</v>
      </c>
      <c r="J2802" s="58" t="s">
        <v>1595</v>
      </c>
      <c r="K2802" s="60">
        <v>45567</v>
      </c>
      <c r="L2802" s="58" t="s">
        <v>27</v>
      </c>
      <c r="M2802" s="60">
        <v>45624</v>
      </c>
      <c r="N2802" s="58" t="s">
        <v>1668</v>
      </c>
      <c r="O2802" s="58">
        <v>3600</v>
      </c>
      <c r="P2802" s="58">
        <v>57</v>
      </c>
      <c r="Q2802" s="59" t="s">
        <v>1622</v>
      </c>
      <c r="R2802" s="58">
        <v>2024</v>
      </c>
      <c r="S2802" s="58">
        <v>11</v>
      </c>
    </row>
    <row r="2803" spans="1:19" x14ac:dyDescent="0.25">
      <c r="A2803" s="58">
        <v>2502</v>
      </c>
      <c r="B2803" s="58" t="s">
        <v>1172</v>
      </c>
      <c r="C2803" s="58" t="s">
        <v>28</v>
      </c>
      <c r="D2803" s="60">
        <v>33913</v>
      </c>
      <c r="E2803" s="58">
        <v>33</v>
      </c>
      <c r="F2803" s="58" t="s">
        <v>14</v>
      </c>
      <c r="G2803" s="58" t="s">
        <v>18</v>
      </c>
      <c r="H2803" s="58">
        <v>16</v>
      </c>
      <c r="I2803" s="58" t="s">
        <v>1588</v>
      </c>
      <c r="J2803" s="58" t="s">
        <v>1595</v>
      </c>
      <c r="K2803" s="60">
        <v>45567</v>
      </c>
      <c r="L2803" s="58" t="s">
        <v>27</v>
      </c>
      <c r="M2803" s="60">
        <v>45622</v>
      </c>
      <c r="N2803" s="58" t="s">
        <v>1668</v>
      </c>
      <c r="O2803" s="58">
        <v>2000</v>
      </c>
      <c r="P2803" s="58">
        <v>55</v>
      </c>
      <c r="Q2803" s="59" t="s">
        <v>1622</v>
      </c>
      <c r="R2803" s="58">
        <v>2024</v>
      </c>
      <c r="S2803" s="58">
        <v>11</v>
      </c>
    </row>
    <row r="2804" spans="1:19" x14ac:dyDescent="0.25">
      <c r="A2804" s="58">
        <v>3419</v>
      </c>
      <c r="B2804" s="58" t="s">
        <v>873</v>
      </c>
      <c r="C2804" s="58" t="s">
        <v>23</v>
      </c>
      <c r="D2804" s="60">
        <v>29462</v>
      </c>
      <c r="E2804" s="58">
        <v>45</v>
      </c>
      <c r="F2804" s="58" t="s">
        <v>31</v>
      </c>
      <c r="G2804" s="58" t="s">
        <v>19</v>
      </c>
      <c r="H2804" s="58">
        <v>7</v>
      </c>
      <c r="I2804" s="58" t="s">
        <v>1581</v>
      </c>
      <c r="J2804" s="58" t="s">
        <v>1595</v>
      </c>
      <c r="K2804" s="60">
        <v>45216</v>
      </c>
      <c r="L2804" s="58" t="s">
        <v>27</v>
      </c>
      <c r="M2804" s="60">
        <v>45254</v>
      </c>
      <c r="N2804" s="58" t="s">
        <v>1668</v>
      </c>
      <c r="O2804" s="58">
        <v>2100</v>
      </c>
      <c r="P2804" s="58">
        <v>38</v>
      </c>
      <c r="Q2804" s="59" t="s">
        <v>1622</v>
      </c>
      <c r="R2804" s="58">
        <v>2023</v>
      </c>
      <c r="S2804" s="58">
        <v>11</v>
      </c>
    </row>
    <row r="2805" spans="1:19" x14ac:dyDescent="0.25">
      <c r="A2805" s="58">
        <v>1312</v>
      </c>
      <c r="B2805" s="58" t="s">
        <v>862</v>
      </c>
      <c r="C2805" s="58" t="s">
        <v>28</v>
      </c>
      <c r="D2805" s="60">
        <v>28095</v>
      </c>
      <c r="E2805" s="58">
        <v>49</v>
      </c>
      <c r="F2805" s="58" t="s">
        <v>31</v>
      </c>
      <c r="G2805" s="58" t="s">
        <v>15</v>
      </c>
      <c r="H2805" s="58">
        <v>3</v>
      </c>
      <c r="I2805" s="58" t="s">
        <v>1580</v>
      </c>
      <c r="J2805" s="58" t="s">
        <v>1657</v>
      </c>
      <c r="K2805" s="60">
        <v>45204</v>
      </c>
      <c r="L2805" s="58" t="s">
        <v>26</v>
      </c>
      <c r="M2805" s="60">
        <v>45240</v>
      </c>
      <c r="N2805" s="58" t="s">
        <v>1668</v>
      </c>
      <c r="O2805" s="58">
        <v>3600</v>
      </c>
      <c r="P2805" s="58">
        <v>36</v>
      </c>
      <c r="Q2805" s="59" t="s">
        <v>1622</v>
      </c>
      <c r="R2805" s="58">
        <v>2023</v>
      </c>
      <c r="S2805" s="58">
        <v>11</v>
      </c>
    </row>
    <row r="2806" spans="1:19" x14ac:dyDescent="0.25">
      <c r="A2806" s="58">
        <v>2130</v>
      </c>
      <c r="B2806" s="58" t="s">
        <v>340</v>
      </c>
      <c r="C2806" s="58" t="s">
        <v>28</v>
      </c>
      <c r="D2806" s="60">
        <v>29499</v>
      </c>
      <c r="E2806" s="58">
        <v>45</v>
      </c>
      <c r="F2806" s="58" t="s">
        <v>31</v>
      </c>
      <c r="G2806" s="58" t="s">
        <v>18</v>
      </c>
      <c r="H2806" s="58">
        <v>16</v>
      </c>
      <c r="I2806" s="58" t="s">
        <v>1584</v>
      </c>
      <c r="J2806" s="58" t="s">
        <v>1657</v>
      </c>
      <c r="K2806" s="60">
        <v>45204</v>
      </c>
      <c r="L2806" s="58" t="s">
        <v>24</v>
      </c>
      <c r="M2806" s="60">
        <v>45251</v>
      </c>
      <c r="N2806" s="58" t="s">
        <v>1668</v>
      </c>
      <c r="O2806" s="58">
        <v>2900</v>
      </c>
      <c r="P2806" s="58">
        <v>47</v>
      </c>
      <c r="Q2806" s="59" t="s">
        <v>1622</v>
      </c>
      <c r="R2806" s="58">
        <v>2023</v>
      </c>
      <c r="S2806" s="58">
        <v>11</v>
      </c>
    </row>
    <row r="2807" spans="1:19" x14ac:dyDescent="0.25">
      <c r="A2807" s="58">
        <v>2191</v>
      </c>
      <c r="B2807" s="58" t="s">
        <v>342</v>
      </c>
      <c r="C2807" s="58" t="s">
        <v>13</v>
      </c>
      <c r="D2807" s="60">
        <v>34033</v>
      </c>
      <c r="E2807" s="58">
        <v>33</v>
      </c>
      <c r="F2807" s="58" t="s">
        <v>14</v>
      </c>
      <c r="G2807" s="58" t="s">
        <v>19</v>
      </c>
      <c r="H2807" s="58">
        <v>14</v>
      </c>
      <c r="I2807" s="58" t="s">
        <v>1582</v>
      </c>
      <c r="J2807" s="58" t="s">
        <v>1657</v>
      </c>
      <c r="K2807" s="60">
        <v>45562</v>
      </c>
      <c r="L2807" s="58" t="s">
        <v>24</v>
      </c>
      <c r="M2807" s="60">
        <v>45604</v>
      </c>
      <c r="N2807" s="58" t="s">
        <v>1668</v>
      </c>
      <c r="O2807" s="58">
        <v>2400</v>
      </c>
      <c r="P2807" s="58">
        <v>42</v>
      </c>
      <c r="Q2807" s="59" t="s">
        <v>1622</v>
      </c>
      <c r="R2807" s="58">
        <v>2024</v>
      </c>
      <c r="S2807" s="58">
        <v>11</v>
      </c>
    </row>
    <row r="2808" spans="1:19" x14ac:dyDescent="0.25">
      <c r="A2808" s="58">
        <v>1115</v>
      </c>
      <c r="B2808" s="58" t="s">
        <v>601</v>
      </c>
      <c r="C2808" s="58" t="s">
        <v>13</v>
      </c>
      <c r="D2808" s="60">
        <v>36312</v>
      </c>
      <c r="E2808" s="58">
        <v>27</v>
      </c>
      <c r="F2808" s="58" t="s">
        <v>1591</v>
      </c>
      <c r="G2808" s="58" t="s">
        <v>18</v>
      </c>
      <c r="H2808" s="58">
        <v>1</v>
      </c>
      <c r="I2808" s="58" t="s">
        <v>1584</v>
      </c>
      <c r="J2808" s="58" t="s">
        <v>1594</v>
      </c>
      <c r="K2808" s="60">
        <v>45567</v>
      </c>
      <c r="L2808" s="58" t="s">
        <v>16</v>
      </c>
      <c r="M2808" s="60">
        <v>45620</v>
      </c>
      <c r="N2808" s="58" t="s">
        <v>30</v>
      </c>
      <c r="O2808" s="58">
        <v>2900</v>
      </c>
      <c r="P2808" s="58">
        <v>53</v>
      </c>
      <c r="Q2808" s="59" t="s">
        <v>1622</v>
      </c>
      <c r="R2808" s="58">
        <v>2024</v>
      </c>
      <c r="S2808" s="58">
        <v>11</v>
      </c>
    </row>
    <row r="2809" spans="1:19" x14ac:dyDescent="0.25">
      <c r="A2809" s="58">
        <v>2213</v>
      </c>
      <c r="B2809" s="58" t="s">
        <v>1145</v>
      </c>
      <c r="C2809" s="58" t="s">
        <v>13</v>
      </c>
      <c r="D2809" s="60">
        <v>36222</v>
      </c>
      <c r="E2809" s="58">
        <v>27</v>
      </c>
      <c r="F2809" s="58" t="s">
        <v>1591</v>
      </c>
      <c r="G2809" s="58" t="s">
        <v>21</v>
      </c>
      <c r="H2809" s="58">
        <v>9</v>
      </c>
      <c r="I2809" s="58" t="s">
        <v>1577</v>
      </c>
      <c r="J2809" s="58" t="s">
        <v>1594</v>
      </c>
      <c r="K2809" s="60">
        <v>45215</v>
      </c>
      <c r="L2809" s="58" t="s">
        <v>16</v>
      </c>
      <c r="M2809" s="60">
        <v>45249</v>
      </c>
      <c r="N2809" s="58" t="s">
        <v>30</v>
      </c>
      <c r="O2809" s="58">
        <v>3600</v>
      </c>
      <c r="P2809" s="58">
        <v>34</v>
      </c>
      <c r="Q2809" s="59" t="s">
        <v>1622</v>
      </c>
      <c r="R2809" s="58">
        <v>2023</v>
      </c>
      <c r="S2809" s="58">
        <v>11</v>
      </c>
    </row>
    <row r="2810" spans="1:19" x14ac:dyDescent="0.25">
      <c r="A2810" s="58">
        <v>2438</v>
      </c>
      <c r="B2810" s="58" t="s">
        <v>466</v>
      </c>
      <c r="C2810" s="58" t="s">
        <v>13</v>
      </c>
      <c r="D2810" s="60">
        <v>34489</v>
      </c>
      <c r="E2810" s="58">
        <v>32</v>
      </c>
      <c r="F2810" s="58" t="s">
        <v>14</v>
      </c>
      <c r="G2810" s="58" t="s">
        <v>19</v>
      </c>
      <c r="H2810" s="58">
        <v>5</v>
      </c>
      <c r="I2810" s="58" t="s">
        <v>1583</v>
      </c>
      <c r="J2810" s="58" t="s">
        <v>1657</v>
      </c>
      <c r="K2810" s="60">
        <v>45563</v>
      </c>
      <c r="L2810" s="58" t="s">
        <v>16</v>
      </c>
      <c r="M2810" s="60">
        <v>45610</v>
      </c>
      <c r="N2810" s="58" t="s">
        <v>30</v>
      </c>
      <c r="O2810" s="58">
        <v>2600</v>
      </c>
      <c r="P2810" s="58">
        <v>47</v>
      </c>
      <c r="Q2810" s="59" t="s">
        <v>1622</v>
      </c>
      <c r="R2810" s="58">
        <v>2024</v>
      </c>
      <c r="S2810" s="58">
        <v>11</v>
      </c>
    </row>
    <row r="2811" spans="1:19" x14ac:dyDescent="0.25">
      <c r="A2811" s="58">
        <v>3276</v>
      </c>
      <c r="B2811" s="58" t="s">
        <v>1174</v>
      </c>
      <c r="C2811" s="58" t="s">
        <v>13</v>
      </c>
      <c r="D2811" s="60">
        <v>34159</v>
      </c>
      <c r="E2811" s="58">
        <v>33</v>
      </c>
      <c r="F2811" s="58" t="s">
        <v>14</v>
      </c>
      <c r="G2811" s="58" t="s">
        <v>21</v>
      </c>
      <c r="H2811" s="58">
        <v>6</v>
      </c>
      <c r="I2811" s="58" t="s">
        <v>1584</v>
      </c>
      <c r="J2811" s="58" t="s">
        <v>1657</v>
      </c>
      <c r="K2811" s="60">
        <v>45561</v>
      </c>
      <c r="L2811" s="58" t="s">
        <v>16</v>
      </c>
      <c r="M2811" s="60">
        <v>45615</v>
      </c>
      <c r="N2811" s="58" t="s">
        <v>30</v>
      </c>
      <c r="O2811" s="58">
        <v>2800</v>
      </c>
      <c r="P2811" s="58">
        <v>54</v>
      </c>
      <c r="Q2811" s="59" t="s">
        <v>1622</v>
      </c>
      <c r="R2811" s="58">
        <v>2024</v>
      </c>
      <c r="S2811" s="58">
        <v>11</v>
      </c>
    </row>
    <row r="2812" spans="1:19" x14ac:dyDescent="0.25">
      <c r="A2812" s="58">
        <v>3455</v>
      </c>
      <c r="B2812" s="58" t="s">
        <v>1180</v>
      </c>
      <c r="C2812" s="58" t="s">
        <v>13</v>
      </c>
      <c r="D2812" s="60">
        <v>30388</v>
      </c>
      <c r="E2812" s="58">
        <v>43</v>
      </c>
      <c r="F2812" s="58" t="s">
        <v>31</v>
      </c>
      <c r="G2812" s="58" t="s">
        <v>18</v>
      </c>
      <c r="H2812" s="58">
        <v>8</v>
      </c>
      <c r="I2812" s="58" t="s">
        <v>1588</v>
      </c>
      <c r="J2812" s="58" t="s">
        <v>1657</v>
      </c>
      <c r="K2812" s="60">
        <v>45556</v>
      </c>
      <c r="L2812" s="58" t="s">
        <v>16</v>
      </c>
      <c r="M2812" s="60">
        <v>45605</v>
      </c>
      <c r="N2812" s="58" t="s">
        <v>30</v>
      </c>
      <c r="O2812" s="58">
        <v>3500</v>
      </c>
      <c r="P2812" s="58">
        <v>49</v>
      </c>
      <c r="Q2812" s="59" t="s">
        <v>1622</v>
      </c>
      <c r="R2812" s="58">
        <v>2024</v>
      </c>
      <c r="S2812" s="58">
        <v>11</v>
      </c>
    </row>
    <row r="2813" spans="1:19" x14ac:dyDescent="0.25">
      <c r="A2813" s="58">
        <v>3501</v>
      </c>
      <c r="B2813" s="58" t="s">
        <v>1241</v>
      </c>
      <c r="C2813" s="58" t="s">
        <v>13</v>
      </c>
      <c r="D2813" s="60">
        <v>34021</v>
      </c>
      <c r="E2813" s="58">
        <v>33</v>
      </c>
      <c r="F2813" s="58" t="s">
        <v>14</v>
      </c>
      <c r="G2813" s="58" t="s">
        <v>19</v>
      </c>
      <c r="H2813" s="58">
        <v>13</v>
      </c>
      <c r="I2813" s="58" t="s">
        <v>1586</v>
      </c>
      <c r="J2813" s="58" t="s">
        <v>1595</v>
      </c>
      <c r="K2813" s="60">
        <v>45559</v>
      </c>
      <c r="L2813" s="58" t="s">
        <v>16</v>
      </c>
      <c r="M2813" s="60">
        <v>45612</v>
      </c>
      <c r="N2813" s="58" t="s">
        <v>30</v>
      </c>
      <c r="O2813" s="58">
        <v>3300</v>
      </c>
      <c r="P2813" s="58">
        <v>53</v>
      </c>
      <c r="Q2813" s="59" t="s">
        <v>1622</v>
      </c>
      <c r="R2813" s="58">
        <v>2024</v>
      </c>
      <c r="S2813" s="58">
        <v>11</v>
      </c>
    </row>
    <row r="2814" spans="1:19" x14ac:dyDescent="0.25">
      <c r="A2814" s="58">
        <v>3932</v>
      </c>
      <c r="B2814" s="58" t="s">
        <v>859</v>
      </c>
      <c r="C2814" s="58" t="s">
        <v>13</v>
      </c>
      <c r="D2814" s="60">
        <v>28414</v>
      </c>
      <c r="E2814" s="58">
        <v>48</v>
      </c>
      <c r="F2814" s="58" t="s">
        <v>31</v>
      </c>
      <c r="G2814" s="58" t="s">
        <v>15</v>
      </c>
      <c r="H2814" s="58">
        <v>14</v>
      </c>
      <c r="I2814" s="58" t="s">
        <v>1583</v>
      </c>
      <c r="J2814" s="58" t="s">
        <v>1595</v>
      </c>
      <c r="K2814" s="60">
        <v>45200</v>
      </c>
      <c r="L2814" s="58" t="s">
        <v>16</v>
      </c>
      <c r="M2814" s="60">
        <v>45242</v>
      </c>
      <c r="N2814" s="58" t="s">
        <v>30</v>
      </c>
      <c r="O2814" s="58">
        <v>3200</v>
      </c>
      <c r="P2814" s="58">
        <v>42</v>
      </c>
      <c r="Q2814" s="59" t="s">
        <v>1622</v>
      </c>
      <c r="R2814" s="58">
        <v>2023</v>
      </c>
      <c r="S2814" s="58">
        <v>11</v>
      </c>
    </row>
    <row r="2815" spans="1:19" x14ac:dyDescent="0.25">
      <c r="A2815" s="58">
        <v>1259</v>
      </c>
      <c r="B2815" s="58" t="s">
        <v>566</v>
      </c>
      <c r="C2815" s="58" t="s">
        <v>28</v>
      </c>
      <c r="D2815" s="60">
        <v>34392</v>
      </c>
      <c r="E2815" s="58">
        <v>32</v>
      </c>
      <c r="F2815" s="58" t="s">
        <v>14</v>
      </c>
      <c r="G2815" s="58" t="s">
        <v>15</v>
      </c>
      <c r="H2815" s="58">
        <v>14</v>
      </c>
      <c r="I2815" s="58" t="s">
        <v>1578</v>
      </c>
      <c r="J2815" s="58" t="s">
        <v>1657</v>
      </c>
      <c r="K2815" s="60">
        <v>45578</v>
      </c>
      <c r="L2815" s="58" t="s">
        <v>16</v>
      </c>
      <c r="M2815" s="60">
        <v>45626</v>
      </c>
      <c r="N2815" s="58" t="s">
        <v>30</v>
      </c>
      <c r="O2815" s="58">
        <v>3600</v>
      </c>
      <c r="P2815" s="58">
        <v>48</v>
      </c>
      <c r="Q2815" s="59" t="s">
        <v>1622</v>
      </c>
      <c r="R2815" s="58">
        <v>2024</v>
      </c>
      <c r="S2815" s="58">
        <v>11</v>
      </c>
    </row>
    <row r="2816" spans="1:19" x14ac:dyDescent="0.25">
      <c r="A2816" s="58">
        <v>1724</v>
      </c>
      <c r="B2816" s="58" t="s">
        <v>63</v>
      </c>
      <c r="C2816" s="58" t="s">
        <v>28</v>
      </c>
      <c r="D2816" s="60">
        <v>37058</v>
      </c>
      <c r="E2816" s="58">
        <v>25</v>
      </c>
      <c r="F2816" s="58" t="s">
        <v>1591</v>
      </c>
      <c r="G2816" s="58" t="s">
        <v>19</v>
      </c>
      <c r="H2816" s="58">
        <v>10</v>
      </c>
      <c r="I2816" s="58" t="s">
        <v>1578</v>
      </c>
      <c r="J2816" s="58" t="s">
        <v>1594</v>
      </c>
      <c r="K2816" s="60">
        <v>45208</v>
      </c>
      <c r="L2816" s="58" t="s">
        <v>16</v>
      </c>
      <c r="M2816" s="60">
        <v>45242</v>
      </c>
      <c r="N2816" s="58" t="s">
        <v>30</v>
      </c>
      <c r="O2816" s="58">
        <v>2400</v>
      </c>
      <c r="P2816" s="58">
        <v>34</v>
      </c>
      <c r="Q2816" s="59" t="s">
        <v>1622</v>
      </c>
      <c r="R2816" s="58">
        <v>2023</v>
      </c>
      <c r="S2816" s="58">
        <v>11</v>
      </c>
    </row>
    <row r="2817" spans="1:19" x14ac:dyDescent="0.25">
      <c r="A2817" s="58">
        <v>1753</v>
      </c>
      <c r="B2817" s="58" t="s">
        <v>995</v>
      </c>
      <c r="C2817" s="58" t="s">
        <v>28</v>
      </c>
      <c r="D2817" s="60">
        <v>31816</v>
      </c>
      <c r="E2817" s="58">
        <v>39</v>
      </c>
      <c r="F2817" s="58" t="s">
        <v>14</v>
      </c>
      <c r="G2817" s="58" t="s">
        <v>19</v>
      </c>
      <c r="H2817" s="58">
        <v>12</v>
      </c>
      <c r="I2817" s="58" t="s">
        <v>1584</v>
      </c>
      <c r="J2817" s="58" t="s">
        <v>1594</v>
      </c>
      <c r="K2817" s="60">
        <v>45564</v>
      </c>
      <c r="L2817" s="58" t="s">
        <v>16</v>
      </c>
      <c r="M2817" s="60">
        <v>45613</v>
      </c>
      <c r="N2817" s="58" t="s">
        <v>30</v>
      </c>
      <c r="O2817" s="58">
        <v>2600</v>
      </c>
      <c r="P2817" s="58">
        <v>49</v>
      </c>
      <c r="Q2817" s="59" t="s">
        <v>1622</v>
      </c>
      <c r="R2817" s="58">
        <v>2024</v>
      </c>
      <c r="S2817" s="58">
        <v>11</v>
      </c>
    </row>
    <row r="2818" spans="1:19" x14ac:dyDescent="0.25">
      <c r="A2818" s="58">
        <v>2289</v>
      </c>
      <c r="B2818" s="58" t="s">
        <v>1148</v>
      </c>
      <c r="C2818" s="58" t="s">
        <v>28</v>
      </c>
      <c r="D2818" s="60">
        <v>30707</v>
      </c>
      <c r="E2818" s="58">
        <v>42</v>
      </c>
      <c r="F2818" s="58" t="s">
        <v>31</v>
      </c>
      <c r="G2818" s="58" t="s">
        <v>15</v>
      </c>
      <c r="H2818" s="58">
        <v>1</v>
      </c>
      <c r="I2818" s="58" t="s">
        <v>1581</v>
      </c>
      <c r="J2818" s="58" t="s">
        <v>1594</v>
      </c>
      <c r="K2818" s="60">
        <v>45546</v>
      </c>
      <c r="L2818" s="58" t="s">
        <v>16</v>
      </c>
      <c r="M2818" s="60">
        <v>45597</v>
      </c>
      <c r="N2818" s="58" t="s">
        <v>30</v>
      </c>
      <c r="O2818" s="58">
        <v>2500</v>
      </c>
      <c r="P2818" s="58">
        <v>51</v>
      </c>
      <c r="Q2818" s="59" t="s">
        <v>1622</v>
      </c>
      <c r="R2818" s="58">
        <v>2024</v>
      </c>
      <c r="S2818" s="58">
        <v>11</v>
      </c>
    </row>
    <row r="2819" spans="1:19" x14ac:dyDescent="0.25">
      <c r="A2819" s="58">
        <v>2901</v>
      </c>
      <c r="B2819" s="58" t="s">
        <v>145</v>
      </c>
      <c r="C2819" s="58" t="s">
        <v>28</v>
      </c>
      <c r="D2819" s="60">
        <v>34722</v>
      </c>
      <c r="E2819" s="58">
        <v>31</v>
      </c>
      <c r="F2819" s="58" t="s">
        <v>14</v>
      </c>
      <c r="G2819" s="58" t="s">
        <v>18</v>
      </c>
      <c r="H2819" s="58">
        <v>10</v>
      </c>
      <c r="I2819" s="58" t="s">
        <v>1581</v>
      </c>
      <c r="J2819" s="58" t="s">
        <v>1657</v>
      </c>
      <c r="K2819" s="60">
        <v>45197</v>
      </c>
      <c r="L2819" s="58" t="s">
        <v>16</v>
      </c>
      <c r="M2819" s="60">
        <v>45233</v>
      </c>
      <c r="N2819" s="58" t="s">
        <v>30</v>
      </c>
      <c r="O2819" s="58">
        <v>2700</v>
      </c>
      <c r="P2819" s="58">
        <v>36</v>
      </c>
      <c r="Q2819" s="59" t="s">
        <v>1622</v>
      </c>
      <c r="R2819" s="58">
        <v>2023</v>
      </c>
      <c r="S2819" s="58">
        <v>11</v>
      </c>
    </row>
    <row r="2820" spans="1:19" x14ac:dyDescent="0.25">
      <c r="A2820" s="58">
        <v>3066</v>
      </c>
      <c r="B2820" s="58" t="s">
        <v>198</v>
      </c>
      <c r="C2820" s="58" t="s">
        <v>28</v>
      </c>
      <c r="D2820" s="60">
        <v>32727</v>
      </c>
      <c r="E2820" s="58">
        <v>37</v>
      </c>
      <c r="F2820" s="58" t="s">
        <v>14</v>
      </c>
      <c r="G2820" s="58" t="s">
        <v>18</v>
      </c>
      <c r="H2820" s="58">
        <v>15</v>
      </c>
      <c r="I2820" s="58" t="s">
        <v>1585</v>
      </c>
      <c r="J2820" s="58" t="s">
        <v>1657</v>
      </c>
      <c r="K2820" s="60">
        <v>45553</v>
      </c>
      <c r="L2820" s="58" t="s">
        <v>16</v>
      </c>
      <c r="M2820" s="60">
        <v>45599</v>
      </c>
      <c r="N2820" s="58" t="s">
        <v>30</v>
      </c>
      <c r="O2820" s="58">
        <v>3300</v>
      </c>
      <c r="P2820" s="58">
        <v>46</v>
      </c>
      <c r="Q2820" s="59" t="s">
        <v>1622</v>
      </c>
      <c r="R2820" s="58">
        <v>2024</v>
      </c>
      <c r="S2820" s="58">
        <v>11</v>
      </c>
    </row>
    <row r="2821" spans="1:19" x14ac:dyDescent="0.25">
      <c r="A2821" s="58">
        <v>3229</v>
      </c>
      <c r="B2821" s="58" t="s">
        <v>1137</v>
      </c>
      <c r="C2821" s="58" t="s">
        <v>28</v>
      </c>
      <c r="D2821" s="60">
        <v>28038</v>
      </c>
      <c r="E2821" s="58">
        <v>49</v>
      </c>
      <c r="F2821" s="58" t="s">
        <v>31</v>
      </c>
      <c r="G2821" s="58" t="s">
        <v>21</v>
      </c>
      <c r="H2821" s="58">
        <v>17</v>
      </c>
      <c r="I2821" s="58" t="s">
        <v>1583</v>
      </c>
      <c r="J2821" s="58" t="s">
        <v>1657</v>
      </c>
      <c r="K2821" s="60">
        <v>45189</v>
      </c>
      <c r="L2821" s="58" t="s">
        <v>16</v>
      </c>
      <c r="M2821" s="60">
        <v>45241</v>
      </c>
      <c r="N2821" s="58" t="s">
        <v>30</v>
      </c>
      <c r="O2821" s="58">
        <v>3100</v>
      </c>
      <c r="P2821" s="58">
        <v>52</v>
      </c>
      <c r="Q2821" s="59" t="s">
        <v>1622</v>
      </c>
      <c r="R2821" s="58">
        <v>2023</v>
      </c>
      <c r="S2821" s="58">
        <v>11</v>
      </c>
    </row>
    <row r="2822" spans="1:19" x14ac:dyDescent="0.25">
      <c r="A2822" s="58">
        <v>3618</v>
      </c>
      <c r="B2822" s="58" t="s">
        <v>1185</v>
      </c>
      <c r="C2822" s="58" t="s">
        <v>28</v>
      </c>
      <c r="D2822" s="60">
        <v>28812</v>
      </c>
      <c r="E2822" s="58">
        <v>47</v>
      </c>
      <c r="F2822" s="58" t="s">
        <v>31</v>
      </c>
      <c r="G2822" s="58" t="s">
        <v>21</v>
      </c>
      <c r="H2822" s="58">
        <v>16</v>
      </c>
      <c r="I2822" s="58" t="s">
        <v>1583</v>
      </c>
      <c r="J2822" s="58" t="s">
        <v>1657</v>
      </c>
      <c r="K2822" s="60">
        <v>45549</v>
      </c>
      <c r="L2822" s="58" t="s">
        <v>16</v>
      </c>
      <c r="M2822" s="60">
        <v>45607</v>
      </c>
      <c r="N2822" s="58" t="s">
        <v>30</v>
      </c>
      <c r="O2822" s="58">
        <v>3900</v>
      </c>
      <c r="P2822" s="58">
        <v>58</v>
      </c>
      <c r="Q2822" s="59" t="s">
        <v>1622</v>
      </c>
      <c r="R2822" s="58">
        <v>2024</v>
      </c>
      <c r="S2822" s="58">
        <v>11</v>
      </c>
    </row>
    <row r="2823" spans="1:19" x14ac:dyDescent="0.25">
      <c r="A2823" s="58">
        <v>3668</v>
      </c>
      <c r="B2823" s="58" t="s">
        <v>1187</v>
      </c>
      <c r="C2823" s="58" t="s">
        <v>28</v>
      </c>
      <c r="D2823" s="60">
        <v>34958</v>
      </c>
      <c r="E2823" s="58">
        <v>30</v>
      </c>
      <c r="F2823" s="58" t="s">
        <v>1591</v>
      </c>
      <c r="G2823" s="58" t="s">
        <v>21</v>
      </c>
      <c r="H2823" s="58">
        <v>5</v>
      </c>
      <c r="I2823" s="58" t="s">
        <v>1581</v>
      </c>
      <c r="J2823" s="58" t="s">
        <v>1657</v>
      </c>
      <c r="K2823" s="60">
        <v>45220</v>
      </c>
      <c r="L2823" s="58" t="s">
        <v>16</v>
      </c>
      <c r="M2823" s="60">
        <v>45250</v>
      </c>
      <c r="N2823" s="58" t="s">
        <v>30</v>
      </c>
      <c r="O2823" s="58">
        <v>2100</v>
      </c>
      <c r="P2823" s="58">
        <v>30</v>
      </c>
      <c r="Q2823" s="59" t="s">
        <v>1622</v>
      </c>
      <c r="R2823" s="58">
        <v>2023</v>
      </c>
      <c r="S2823" s="58">
        <v>11</v>
      </c>
    </row>
    <row r="2824" spans="1:19" x14ac:dyDescent="0.25">
      <c r="A2824" s="58">
        <v>3727</v>
      </c>
      <c r="B2824" s="58" t="s">
        <v>1188</v>
      </c>
      <c r="C2824" s="58" t="s">
        <v>28</v>
      </c>
      <c r="D2824" s="60">
        <v>28840</v>
      </c>
      <c r="E2824" s="58">
        <v>47</v>
      </c>
      <c r="F2824" s="58" t="s">
        <v>31</v>
      </c>
      <c r="G2824" s="58" t="s">
        <v>15</v>
      </c>
      <c r="H2824" s="58">
        <v>1</v>
      </c>
      <c r="I2824" s="58" t="s">
        <v>1586</v>
      </c>
      <c r="J2824" s="58" t="s">
        <v>1657</v>
      </c>
      <c r="K2824" s="60">
        <v>45590</v>
      </c>
      <c r="L2824" s="58" t="s">
        <v>16</v>
      </c>
      <c r="M2824" s="60">
        <v>45620</v>
      </c>
      <c r="N2824" s="58" t="s">
        <v>30</v>
      </c>
      <c r="O2824" s="58">
        <v>3400</v>
      </c>
      <c r="P2824" s="58">
        <v>30</v>
      </c>
      <c r="Q2824" s="59" t="s">
        <v>1622</v>
      </c>
      <c r="R2824" s="58">
        <v>2024</v>
      </c>
      <c r="S2824" s="58">
        <v>11</v>
      </c>
    </row>
    <row r="2825" spans="1:19" x14ac:dyDescent="0.25">
      <c r="A2825" s="58">
        <v>3790</v>
      </c>
      <c r="B2825" s="58" t="s">
        <v>1190</v>
      </c>
      <c r="C2825" s="58" t="s">
        <v>28</v>
      </c>
      <c r="D2825" s="60">
        <v>35045</v>
      </c>
      <c r="E2825" s="58">
        <v>30</v>
      </c>
      <c r="F2825" s="58" t="s">
        <v>1591</v>
      </c>
      <c r="G2825" s="58" t="s">
        <v>19</v>
      </c>
      <c r="H2825" s="58">
        <v>4</v>
      </c>
      <c r="I2825" s="58" t="s">
        <v>1578</v>
      </c>
      <c r="J2825" s="58" t="s">
        <v>1657</v>
      </c>
      <c r="K2825" s="60">
        <v>45570</v>
      </c>
      <c r="L2825" s="58" t="s">
        <v>16</v>
      </c>
      <c r="M2825" s="60">
        <v>45607</v>
      </c>
      <c r="N2825" s="58" t="s">
        <v>30</v>
      </c>
      <c r="O2825" s="58">
        <v>3200</v>
      </c>
      <c r="P2825" s="58">
        <v>37</v>
      </c>
      <c r="Q2825" s="59" t="s">
        <v>1622</v>
      </c>
      <c r="R2825" s="58">
        <v>2024</v>
      </c>
      <c r="S2825" s="58">
        <v>11</v>
      </c>
    </row>
    <row r="2826" spans="1:19" x14ac:dyDescent="0.25">
      <c r="A2826" s="58">
        <v>3931</v>
      </c>
      <c r="B2826" s="58" t="s">
        <v>433</v>
      </c>
      <c r="C2826" s="58" t="s">
        <v>28</v>
      </c>
      <c r="D2826" s="60">
        <v>36648</v>
      </c>
      <c r="E2826" s="58">
        <v>26</v>
      </c>
      <c r="F2826" s="58" t="s">
        <v>1591</v>
      </c>
      <c r="G2826" s="58" t="s">
        <v>15</v>
      </c>
      <c r="H2826" s="58">
        <v>3</v>
      </c>
      <c r="I2826" s="58" t="s">
        <v>1578</v>
      </c>
      <c r="J2826" s="58" t="s">
        <v>1657</v>
      </c>
      <c r="K2826" s="60">
        <v>45554</v>
      </c>
      <c r="L2826" s="58" t="s">
        <v>16</v>
      </c>
      <c r="M2826" s="60">
        <v>45599</v>
      </c>
      <c r="N2826" s="58" t="s">
        <v>30</v>
      </c>
      <c r="O2826" s="58">
        <v>3400</v>
      </c>
      <c r="P2826" s="58">
        <v>45</v>
      </c>
      <c r="Q2826" s="59" t="s">
        <v>1622</v>
      </c>
      <c r="R2826" s="58">
        <v>2024</v>
      </c>
      <c r="S2826" s="58">
        <v>11</v>
      </c>
    </row>
    <row r="2827" spans="1:19" x14ac:dyDescent="0.25">
      <c r="A2827" s="58">
        <v>1055</v>
      </c>
      <c r="B2827" s="58" t="s">
        <v>1553</v>
      </c>
      <c r="C2827" s="58" t="s">
        <v>13</v>
      </c>
      <c r="D2827" s="60">
        <v>33896</v>
      </c>
      <c r="E2827" s="58">
        <v>33</v>
      </c>
      <c r="F2827" s="58" t="s">
        <v>14</v>
      </c>
      <c r="G2827" s="58" t="s">
        <v>18</v>
      </c>
      <c r="H2827" s="58">
        <v>6</v>
      </c>
      <c r="I2827" s="58" t="s">
        <v>1580</v>
      </c>
      <c r="J2827" s="58" t="s">
        <v>1594</v>
      </c>
      <c r="K2827" s="60">
        <v>45222</v>
      </c>
      <c r="L2827" s="58" t="s">
        <v>16</v>
      </c>
      <c r="M2827" s="60">
        <v>45259</v>
      </c>
      <c r="N2827" s="58" t="s">
        <v>17</v>
      </c>
      <c r="O2827" s="58">
        <v>2500</v>
      </c>
      <c r="P2827" s="58">
        <v>37</v>
      </c>
      <c r="Q2827" s="59" t="s">
        <v>1622</v>
      </c>
      <c r="R2827" s="58">
        <v>2023</v>
      </c>
      <c r="S2827" s="58">
        <v>11</v>
      </c>
    </row>
    <row r="2828" spans="1:19" x14ac:dyDescent="0.25">
      <c r="A2828" s="58">
        <v>2513</v>
      </c>
      <c r="B2828" s="58" t="s">
        <v>76</v>
      </c>
      <c r="C2828" s="58" t="s">
        <v>13</v>
      </c>
      <c r="D2828" s="60">
        <v>30925</v>
      </c>
      <c r="E2828" s="58">
        <v>41</v>
      </c>
      <c r="F2828" s="58" t="s">
        <v>31</v>
      </c>
      <c r="G2828" s="58" t="s">
        <v>15</v>
      </c>
      <c r="H2828" s="58">
        <v>12</v>
      </c>
      <c r="I2828" s="58" t="s">
        <v>1584</v>
      </c>
      <c r="J2828" s="58" t="s">
        <v>20</v>
      </c>
      <c r="K2828" s="60">
        <v>45546</v>
      </c>
      <c r="L2828" s="58" t="s">
        <v>16</v>
      </c>
      <c r="M2828" s="60">
        <v>45605</v>
      </c>
      <c r="N2828" s="58" t="s">
        <v>17</v>
      </c>
      <c r="O2828" s="58">
        <v>3100</v>
      </c>
      <c r="P2828" s="58">
        <v>59</v>
      </c>
      <c r="Q2828" s="59" t="s">
        <v>1622</v>
      </c>
      <c r="R2828" s="58">
        <v>2024</v>
      </c>
      <c r="S2828" s="58">
        <v>11</v>
      </c>
    </row>
    <row r="2829" spans="1:19" x14ac:dyDescent="0.25">
      <c r="A2829" s="58">
        <v>3542</v>
      </c>
      <c r="B2829" s="58" t="s">
        <v>1212</v>
      </c>
      <c r="C2829" s="58" t="s">
        <v>13</v>
      </c>
      <c r="D2829" s="60">
        <v>35293</v>
      </c>
      <c r="E2829" s="58">
        <v>30</v>
      </c>
      <c r="F2829" s="58" t="s">
        <v>1591</v>
      </c>
      <c r="G2829" s="58" t="s">
        <v>18</v>
      </c>
      <c r="H2829" s="58">
        <v>20</v>
      </c>
      <c r="I2829" s="58" t="s">
        <v>1580</v>
      </c>
      <c r="J2829" s="58" t="s">
        <v>20</v>
      </c>
      <c r="K2829" s="60">
        <v>45207</v>
      </c>
      <c r="L2829" s="58" t="s">
        <v>16</v>
      </c>
      <c r="M2829" s="60">
        <v>45239</v>
      </c>
      <c r="N2829" s="58" t="s">
        <v>17</v>
      </c>
      <c r="O2829" s="58">
        <v>2400</v>
      </c>
      <c r="P2829" s="58">
        <v>32</v>
      </c>
      <c r="Q2829" s="59" t="s">
        <v>1622</v>
      </c>
      <c r="R2829" s="58">
        <v>2023</v>
      </c>
      <c r="S2829" s="58">
        <v>11</v>
      </c>
    </row>
    <row r="2830" spans="1:19" x14ac:dyDescent="0.25">
      <c r="A2830" s="58">
        <v>1909</v>
      </c>
      <c r="B2830" s="58" t="s">
        <v>34</v>
      </c>
      <c r="C2830" s="58" t="s">
        <v>13</v>
      </c>
      <c r="D2830" s="60">
        <v>27563</v>
      </c>
      <c r="E2830" s="58">
        <v>51</v>
      </c>
      <c r="F2830" s="58" t="s">
        <v>31</v>
      </c>
      <c r="G2830" s="58" t="s">
        <v>18</v>
      </c>
      <c r="H2830" s="58">
        <v>5</v>
      </c>
      <c r="I2830" s="58" t="s">
        <v>1576</v>
      </c>
      <c r="J2830" s="58" t="s">
        <v>1595</v>
      </c>
      <c r="K2830" s="60">
        <v>45192</v>
      </c>
      <c r="L2830" s="58" t="s">
        <v>16</v>
      </c>
      <c r="M2830" s="60">
        <v>45234</v>
      </c>
      <c r="N2830" s="58" t="s">
        <v>17</v>
      </c>
      <c r="O2830" s="58">
        <v>2000</v>
      </c>
      <c r="P2830" s="58">
        <v>42</v>
      </c>
      <c r="Q2830" s="59" t="s">
        <v>1622</v>
      </c>
      <c r="R2830" s="58">
        <v>2023</v>
      </c>
      <c r="S2830" s="58">
        <v>11</v>
      </c>
    </row>
    <row r="2831" spans="1:19" x14ac:dyDescent="0.25">
      <c r="A2831" s="58">
        <v>1939</v>
      </c>
      <c r="B2831" s="58" t="s">
        <v>183</v>
      </c>
      <c r="C2831" s="58" t="s">
        <v>13</v>
      </c>
      <c r="D2831" s="60">
        <v>33665</v>
      </c>
      <c r="E2831" s="58">
        <v>34</v>
      </c>
      <c r="F2831" s="58" t="s">
        <v>14</v>
      </c>
      <c r="G2831" s="58" t="s">
        <v>18</v>
      </c>
      <c r="H2831" s="58">
        <v>19</v>
      </c>
      <c r="I2831" s="58" t="s">
        <v>1584</v>
      </c>
      <c r="J2831" s="58" t="s">
        <v>1595</v>
      </c>
      <c r="K2831" s="60">
        <v>45568</v>
      </c>
      <c r="L2831" s="58" t="s">
        <v>16</v>
      </c>
      <c r="M2831" s="60">
        <v>45624</v>
      </c>
      <c r="N2831" s="58" t="s">
        <v>17</v>
      </c>
      <c r="O2831" s="58">
        <v>3400</v>
      </c>
      <c r="P2831" s="58">
        <v>56</v>
      </c>
      <c r="Q2831" s="59" t="s">
        <v>1622</v>
      </c>
      <c r="R2831" s="58">
        <v>2024</v>
      </c>
      <c r="S2831" s="58">
        <v>11</v>
      </c>
    </row>
    <row r="2832" spans="1:19" x14ac:dyDescent="0.25">
      <c r="A2832" s="58">
        <v>2241</v>
      </c>
      <c r="B2832" s="58" t="s">
        <v>193</v>
      </c>
      <c r="C2832" s="58" t="s">
        <v>13</v>
      </c>
      <c r="D2832" s="60">
        <v>34251</v>
      </c>
      <c r="E2832" s="58">
        <v>32</v>
      </c>
      <c r="F2832" s="58" t="s">
        <v>14</v>
      </c>
      <c r="G2832" s="58" t="s">
        <v>21</v>
      </c>
      <c r="H2832" s="58">
        <v>1</v>
      </c>
      <c r="I2832" s="58" t="s">
        <v>1581</v>
      </c>
      <c r="J2832" s="58" t="s">
        <v>1595</v>
      </c>
      <c r="K2832" s="60">
        <v>45188</v>
      </c>
      <c r="L2832" s="58" t="s">
        <v>16</v>
      </c>
      <c r="M2832" s="60">
        <v>45246</v>
      </c>
      <c r="N2832" s="58" t="s">
        <v>17</v>
      </c>
      <c r="O2832" s="58">
        <v>3200</v>
      </c>
      <c r="P2832" s="58">
        <v>58</v>
      </c>
      <c r="Q2832" s="59" t="s">
        <v>1622</v>
      </c>
      <c r="R2832" s="58">
        <v>2023</v>
      </c>
      <c r="S2832" s="58">
        <v>11</v>
      </c>
    </row>
    <row r="2833" spans="1:19" x14ac:dyDescent="0.25">
      <c r="A2833" s="58">
        <v>2478</v>
      </c>
      <c r="B2833" s="58" t="s">
        <v>204</v>
      </c>
      <c r="C2833" s="58" t="s">
        <v>13</v>
      </c>
      <c r="D2833" s="60">
        <v>35954</v>
      </c>
      <c r="E2833" s="58">
        <v>28</v>
      </c>
      <c r="F2833" s="58" t="s">
        <v>1591</v>
      </c>
      <c r="G2833" s="58" t="s">
        <v>21</v>
      </c>
      <c r="H2833" s="58">
        <v>20</v>
      </c>
      <c r="I2833" s="58" t="s">
        <v>1580</v>
      </c>
      <c r="J2833" s="58" t="s">
        <v>1595</v>
      </c>
      <c r="K2833" s="60">
        <v>45203</v>
      </c>
      <c r="L2833" s="58" t="s">
        <v>16</v>
      </c>
      <c r="M2833" s="60">
        <v>45234</v>
      </c>
      <c r="N2833" s="58" t="s">
        <v>17</v>
      </c>
      <c r="O2833" s="58">
        <v>2700</v>
      </c>
      <c r="P2833" s="58">
        <v>31</v>
      </c>
      <c r="Q2833" s="59" t="s">
        <v>1622</v>
      </c>
      <c r="R2833" s="58">
        <v>2023</v>
      </c>
      <c r="S2833" s="58">
        <v>11</v>
      </c>
    </row>
    <row r="2834" spans="1:19" x14ac:dyDescent="0.25">
      <c r="A2834" s="58">
        <v>2821</v>
      </c>
      <c r="B2834" s="58" t="s">
        <v>227</v>
      </c>
      <c r="C2834" s="58" t="s">
        <v>13</v>
      </c>
      <c r="D2834" s="60">
        <v>29771</v>
      </c>
      <c r="E2834" s="58">
        <v>45</v>
      </c>
      <c r="F2834" s="58" t="s">
        <v>31</v>
      </c>
      <c r="G2834" s="58" t="s">
        <v>15</v>
      </c>
      <c r="H2834" s="58">
        <v>9</v>
      </c>
      <c r="I2834" s="58" t="s">
        <v>1579</v>
      </c>
      <c r="J2834" s="58" t="s">
        <v>1595</v>
      </c>
      <c r="K2834" s="60">
        <v>45207</v>
      </c>
      <c r="L2834" s="58" t="s">
        <v>16</v>
      </c>
      <c r="M2834" s="60">
        <v>45257</v>
      </c>
      <c r="N2834" s="58" t="s">
        <v>17</v>
      </c>
      <c r="O2834" s="58">
        <v>3300</v>
      </c>
      <c r="P2834" s="58">
        <v>50</v>
      </c>
      <c r="Q2834" s="59" t="s">
        <v>1622</v>
      </c>
      <c r="R2834" s="58">
        <v>2023</v>
      </c>
      <c r="S2834" s="58">
        <v>11</v>
      </c>
    </row>
    <row r="2835" spans="1:19" x14ac:dyDescent="0.25">
      <c r="A2835" s="58">
        <v>3129</v>
      </c>
      <c r="B2835" s="58" t="s">
        <v>131</v>
      </c>
      <c r="C2835" s="58" t="s">
        <v>13</v>
      </c>
      <c r="D2835" s="60">
        <v>32026</v>
      </c>
      <c r="E2835" s="58">
        <v>38</v>
      </c>
      <c r="F2835" s="58" t="s">
        <v>14</v>
      </c>
      <c r="G2835" s="58" t="s">
        <v>21</v>
      </c>
      <c r="H2835" s="58">
        <v>18</v>
      </c>
      <c r="I2835" s="58" t="s">
        <v>1588</v>
      </c>
      <c r="J2835" s="58" t="s">
        <v>1595</v>
      </c>
      <c r="K2835" s="60">
        <v>45196</v>
      </c>
      <c r="L2835" s="58" t="s">
        <v>16</v>
      </c>
      <c r="M2835" s="60">
        <v>45249</v>
      </c>
      <c r="N2835" s="58" t="s">
        <v>17</v>
      </c>
      <c r="O2835" s="58">
        <v>3100</v>
      </c>
      <c r="P2835" s="58">
        <v>53</v>
      </c>
      <c r="Q2835" s="59" t="s">
        <v>1622</v>
      </c>
      <c r="R2835" s="58">
        <v>2023</v>
      </c>
      <c r="S2835" s="58">
        <v>11</v>
      </c>
    </row>
    <row r="2836" spans="1:19" x14ac:dyDescent="0.25">
      <c r="A2836" s="58">
        <v>3948</v>
      </c>
      <c r="B2836" s="58" t="s">
        <v>135</v>
      </c>
      <c r="C2836" s="58" t="s">
        <v>13</v>
      </c>
      <c r="D2836" s="60">
        <v>32019</v>
      </c>
      <c r="E2836" s="58">
        <v>38</v>
      </c>
      <c r="F2836" s="58" t="s">
        <v>14</v>
      </c>
      <c r="G2836" s="58" t="s">
        <v>15</v>
      </c>
      <c r="H2836" s="58">
        <v>15</v>
      </c>
      <c r="I2836" s="58" t="s">
        <v>1589</v>
      </c>
      <c r="J2836" s="58" t="s">
        <v>1595</v>
      </c>
      <c r="K2836" s="60">
        <v>45553</v>
      </c>
      <c r="L2836" s="58" t="s">
        <v>16</v>
      </c>
      <c r="M2836" s="60">
        <v>45601</v>
      </c>
      <c r="N2836" s="58" t="s">
        <v>17</v>
      </c>
      <c r="O2836" s="58">
        <v>3900</v>
      </c>
      <c r="P2836" s="58">
        <v>48</v>
      </c>
      <c r="Q2836" s="59" t="s">
        <v>1622</v>
      </c>
      <c r="R2836" s="58">
        <v>2024</v>
      </c>
      <c r="S2836" s="58">
        <v>11</v>
      </c>
    </row>
    <row r="2837" spans="1:19" x14ac:dyDescent="0.25">
      <c r="A2837" s="58">
        <v>1069</v>
      </c>
      <c r="B2837" s="58" t="s">
        <v>1540</v>
      </c>
      <c r="C2837" s="58" t="s">
        <v>28</v>
      </c>
      <c r="D2837" s="60">
        <v>37372</v>
      </c>
      <c r="E2837" s="58">
        <v>24</v>
      </c>
      <c r="F2837" s="58" t="s">
        <v>1591</v>
      </c>
      <c r="G2837" s="58" t="s">
        <v>21</v>
      </c>
      <c r="H2837" s="58">
        <v>10</v>
      </c>
      <c r="I2837" s="58" t="s">
        <v>1583</v>
      </c>
      <c r="J2837" s="58" t="s">
        <v>20</v>
      </c>
      <c r="K2837" s="60">
        <v>45558</v>
      </c>
      <c r="L2837" s="58" t="s">
        <v>16</v>
      </c>
      <c r="M2837" s="60">
        <v>45618</v>
      </c>
      <c r="N2837" s="58" t="s">
        <v>17</v>
      </c>
      <c r="O2837" s="58">
        <v>2600</v>
      </c>
      <c r="P2837" s="58">
        <v>60</v>
      </c>
      <c r="Q2837" s="59" t="s">
        <v>1622</v>
      </c>
      <c r="R2837" s="58">
        <v>2024</v>
      </c>
      <c r="S2837" s="58">
        <v>11</v>
      </c>
    </row>
    <row r="2838" spans="1:19" x14ac:dyDescent="0.25">
      <c r="A2838" s="58">
        <v>1770</v>
      </c>
      <c r="B2838" s="58" t="s">
        <v>476</v>
      </c>
      <c r="C2838" s="58" t="s">
        <v>28</v>
      </c>
      <c r="D2838" s="60">
        <v>32544</v>
      </c>
      <c r="E2838" s="58">
        <v>37</v>
      </c>
      <c r="F2838" s="58" t="s">
        <v>14</v>
      </c>
      <c r="G2838" s="58" t="s">
        <v>19</v>
      </c>
      <c r="H2838" s="58">
        <v>14</v>
      </c>
      <c r="I2838" s="58" t="s">
        <v>1582</v>
      </c>
      <c r="J2838" s="58" t="s">
        <v>1594</v>
      </c>
      <c r="K2838" s="60">
        <v>45194</v>
      </c>
      <c r="L2838" s="58" t="s">
        <v>16</v>
      </c>
      <c r="M2838" s="60">
        <v>45247</v>
      </c>
      <c r="N2838" s="58" t="s">
        <v>17</v>
      </c>
      <c r="O2838" s="58">
        <v>2900</v>
      </c>
      <c r="P2838" s="58">
        <v>53</v>
      </c>
      <c r="Q2838" s="59" t="s">
        <v>1622</v>
      </c>
      <c r="R2838" s="58">
        <v>2023</v>
      </c>
      <c r="S2838" s="58">
        <v>11</v>
      </c>
    </row>
    <row r="2839" spans="1:19" x14ac:dyDescent="0.25">
      <c r="A2839" s="58">
        <v>2170</v>
      </c>
      <c r="B2839" s="58" t="s">
        <v>50</v>
      </c>
      <c r="C2839" s="58" t="s">
        <v>28</v>
      </c>
      <c r="D2839" s="60">
        <v>33360</v>
      </c>
      <c r="E2839" s="58">
        <v>35</v>
      </c>
      <c r="F2839" s="58" t="s">
        <v>14</v>
      </c>
      <c r="G2839" s="58" t="s">
        <v>15</v>
      </c>
      <c r="H2839" s="58">
        <v>8</v>
      </c>
      <c r="I2839" s="58" t="s">
        <v>1576</v>
      </c>
      <c r="J2839" s="58" t="s">
        <v>20</v>
      </c>
      <c r="K2839" s="60">
        <v>45559</v>
      </c>
      <c r="L2839" s="58" t="s">
        <v>16</v>
      </c>
      <c r="M2839" s="60">
        <v>45619</v>
      </c>
      <c r="N2839" s="58" t="s">
        <v>17</v>
      </c>
      <c r="O2839" s="58">
        <v>2600</v>
      </c>
      <c r="P2839" s="58">
        <v>60</v>
      </c>
      <c r="Q2839" s="59" t="s">
        <v>1622</v>
      </c>
      <c r="R2839" s="58">
        <v>2024</v>
      </c>
      <c r="S2839" s="58">
        <v>11</v>
      </c>
    </row>
    <row r="2840" spans="1:19" x14ac:dyDescent="0.25">
      <c r="A2840" s="58">
        <v>2475</v>
      </c>
      <c r="B2840" s="58" t="s">
        <v>74</v>
      </c>
      <c r="C2840" s="58" t="s">
        <v>28</v>
      </c>
      <c r="D2840" s="60">
        <v>36490</v>
      </c>
      <c r="E2840" s="58">
        <v>26</v>
      </c>
      <c r="F2840" s="58" t="s">
        <v>1591</v>
      </c>
      <c r="G2840" s="58" t="s">
        <v>21</v>
      </c>
      <c r="H2840" s="58">
        <v>9</v>
      </c>
      <c r="I2840" s="58" t="s">
        <v>1581</v>
      </c>
      <c r="J2840" s="58" t="s">
        <v>20</v>
      </c>
      <c r="K2840" s="60">
        <v>45580</v>
      </c>
      <c r="L2840" s="58" t="s">
        <v>16</v>
      </c>
      <c r="M2840" s="60">
        <v>45622</v>
      </c>
      <c r="N2840" s="58" t="s">
        <v>17</v>
      </c>
      <c r="O2840" s="58">
        <v>3900</v>
      </c>
      <c r="P2840" s="58">
        <v>42</v>
      </c>
      <c r="Q2840" s="59" t="s">
        <v>1622</v>
      </c>
      <c r="R2840" s="58">
        <v>2024</v>
      </c>
      <c r="S2840" s="58">
        <v>11</v>
      </c>
    </row>
    <row r="2841" spans="1:19" x14ac:dyDescent="0.25">
      <c r="A2841" s="58">
        <v>2762</v>
      </c>
      <c r="B2841" s="58" t="s">
        <v>86</v>
      </c>
      <c r="C2841" s="58" t="s">
        <v>28</v>
      </c>
      <c r="D2841" s="60">
        <v>35392</v>
      </c>
      <c r="E2841" s="58">
        <v>29</v>
      </c>
      <c r="F2841" s="58" t="s">
        <v>1591</v>
      </c>
      <c r="G2841" s="58" t="s">
        <v>19</v>
      </c>
      <c r="H2841" s="58">
        <v>6</v>
      </c>
      <c r="I2841" s="58" t="s">
        <v>1579</v>
      </c>
      <c r="J2841" s="58" t="s">
        <v>1657</v>
      </c>
      <c r="K2841" s="60">
        <v>45545</v>
      </c>
      <c r="L2841" s="58" t="s">
        <v>16</v>
      </c>
      <c r="M2841" s="60">
        <v>45597</v>
      </c>
      <c r="N2841" s="58" t="s">
        <v>17</v>
      </c>
      <c r="O2841" s="58">
        <v>3300</v>
      </c>
      <c r="P2841" s="58">
        <v>52</v>
      </c>
      <c r="Q2841" s="59" t="s">
        <v>1622</v>
      </c>
      <c r="R2841" s="58">
        <v>2024</v>
      </c>
      <c r="S2841" s="58">
        <v>11</v>
      </c>
    </row>
    <row r="2842" spans="1:19" x14ac:dyDescent="0.25">
      <c r="A2842" s="58">
        <v>3054</v>
      </c>
      <c r="B2842" s="58" t="s">
        <v>99</v>
      </c>
      <c r="C2842" s="58" t="s">
        <v>28</v>
      </c>
      <c r="D2842" s="60">
        <v>36758</v>
      </c>
      <c r="E2842" s="58">
        <v>26</v>
      </c>
      <c r="F2842" s="58" t="s">
        <v>1591</v>
      </c>
      <c r="G2842" s="58" t="s">
        <v>18</v>
      </c>
      <c r="H2842" s="58">
        <v>15</v>
      </c>
      <c r="I2842" s="58" t="s">
        <v>1580</v>
      </c>
      <c r="J2842" s="58" t="s">
        <v>1657</v>
      </c>
      <c r="K2842" s="60">
        <v>45567</v>
      </c>
      <c r="L2842" s="58" t="s">
        <v>16</v>
      </c>
      <c r="M2842" s="60">
        <v>45609</v>
      </c>
      <c r="N2842" s="58" t="s">
        <v>17</v>
      </c>
      <c r="O2842" s="58">
        <v>3200</v>
      </c>
      <c r="P2842" s="58">
        <v>42</v>
      </c>
      <c r="Q2842" s="59" t="s">
        <v>1622</v>
      </c>
      <c r="R2842" s="58">
        <v>2024</v>
      </c>
      <c r="S2842" s="58">
        <v>11</v>
      </c>
    </row>
    <row r="2843" spans="1:19" x14ac:dyDescent="0.25">
      <c r="A2843" s="58">
        <v>3355</v>
      </c>
      <c r="B2843" s="58" t="s">
        <v>122</v>
      </c>
      <c r="C2843" s="58" t="s">
        <v>28</v>
      </c>
      <c r="D2843" s="60">
        <v>34548</v>
      </c>
      <c r="E2843" s="58">
        <v>32</v>
      </c>
      <c r="F2843" s="58" t="s">
        <v>14</v>
      </c>
      <c r="G2843" s="58" t="s">
        <v>21</v>
      </c>
      <c r="H2843" s="58">
        <v>5</v>
      </c>
      <c r="I2843" s="58" t="s">
        <v>1588</v>
      </c>
      <c r="J2843" s="58" t="s">
        <v>1657</v>
      </c>
      <c r="K2843" s="60">
        <v>45559</v>
      </c>
      <c r="L2843" s="58" t="s">
        <v>16</v>
      </c>
      <c r="M2843" s="60">
        <v>45605</v>
      </c>
      <c r="N2843" s="58" t="s">
        <v>17</v>
      </c>
      <c r="O2843" s="58">
        <v>2800</v>
      </c>
      <c r="P2843" s="58">
        <v>46</v>
      </c>
      <c r="Q2843" s="59" t="s">
        <v>1622</v>
      </c>
      <c r="R2843" s="58">
        <v>2024</v>
      </c>
      <c r="S2843" s="58">
        <v>11</v>
      </c>
    </row>
    <row r="2844" spans="1:19" x14ac:dyDescent="0.25">
      <c r="A2844" s="58">
        <v>3744</v>
      </c>
      <c r="B2844" s="58" t="s">
        <v>137</v>
      </c>
      <c r="C2844" s="58" t="s">
        <v>28</v>
      </c>
      <c r="D2844" s="60">
        <v>37921</v>
      </c>
      <c r="E2844" s="58">
        <v>22</v>
      </c>
      <c r="F2844" s="58" t="s">
        <v>1591</v>
      </c>
      <c r="G2844" s="58" t="s">
        <v>15</v>
      </c>
      <c r="H2844" s="58">
        <v>6</v>
      </c>
      <c r="I2844" s="58" t="s">
        <v>1588</v>
      </c>
      <c r="J2844" s="58" t="s">
        <v>20</v>
      </c>
      <c r="K2844" s="60">
        <v>45182</v>
      </c>
      <c r="L2844" s="58" t="s">
        <v>16</v>
      </c>
      <c r="M2844" s="60">
        <v>45233</v>
      </c>
      <c r="N2844" s="58" t="s">
        <v>17</v>
      </c>
      <c r="O2844" s="58">
        <v>3200</v>
      </c>
      <c r="P2844" s="58">
        <v>51</v>
      </c>
      <c r="Q2844" s="59" t="s">
        <v>1622</v>
      </c>
      <c r="R2844" s="58">
        <v>2023</v>
      </c>
      <c r="S2844" s="58">
        <v>11</v>
      </c>
    </row>
    <row r="2845" spans="1:19" x14ac:dyDescent="0.25">
      <c r="A2845" s="58">
        <v>1914</v>
      </c>
      <c r="B2845" s="58" t="s">
        <v>180</v>
      </c>
      <c r="C2845" s="58" t="s">
        <v>28</v>
      </c>
      <c r="D2845" s="60">
        <v>34396</v>
      </c>
      <c r="E2845" s="58">
        <v>32</v>
      </c>
      <c r="F2845" s="58" t="s">
        <v>14</v>
      </c>
      <c r="G2845" s="58" t="s">
        <v>15</v>
      </c>
      <c r="H2845" s="58">
        <v>9</v>
      </c>
      <c r="I2845" s="58" t="s">
        <v>1576</v>
      </c>
      <c r="J2845" s="58" t="s">
        <v>1595</v>
      </c>
      <c r="K2845" s="60">
        <v>45576</v>
      </c>
      <c r="L2845" s="58" t="s">
        <v>16</v>
      </c>
      <c r="M2845" s="60">
        <v>45616</v>
      </c>
      <c r="N2845" s="58" t="s">
        <v>17</v>
      </c>
      <c r="O2845" s="58">
        <v>3600</v>
      </c>
      <c r="P2845" s="58">
        <v>40</v>
      </c>
      <c r="Q2845" s="59" t="s">
        <v>1622</v>
      </c>
      <c r="R2845" s="58">
        <v>2024</v>
      </c>
      <c r="S2845" s="58">
        <v>11</v>
      </c>
    </row>
    <row r="2846" spans="1:19" x14ac:dyDescent="0.25">
      <c r="A2846" s="58">
        <v>2012</v>
      </c>
      <c r="B2846" s="58" t="s">
        <v>39</v>
      </c>
      <c r="C2846" s="58" t="s">
        <v>28</v>
      </c>
      <c r="D2846" s="60">
        <v>33093</v>
      </c>
      <c r="E2846" s="58">
        <v>36</v>
      </c>
      <c r="F2846" s="58" t="s">
        <v>14</v>
      </c>
      <c r="G2846" s="58" t="s">
        <v>15</v>
      </c>
      <c r="H2846" s="58">
        <v>16</v>
      </c>
      <c r="I2846" s="58" t="s">
        <v>1580</v>
      </c>
      <c r="J2846" s="58" t="s">
        <v>1595</v>
      </c>
      <c r="K2846" s="60">
        <v>45558</v>
      </c>
      <c r="L2846" s="58" t="s">
        <v>16</v>
      </c>
      <c r="M2846" s="60">
        <v>45611</v>
      </c>
      <c r="N2846" s="58" t="s">
        <v>17</v>
      </c>
      <c r="O2846" s="58">
        <v>2300</v>
      </c>
      <c r="P2846" s="58">
        <v>53</v>
      </c>
      <c r="Q2846" s="59" t="s">
        <v>1622</v>
      </c>
      <c r="R2846" s="58">
        <v>2024</v>
      </c>
      <c r="S2846" s="58">
        <v>11</v>
      </c>
    </row>
    <row r="2847" spans="1:19" x14ac:dyDescent="0.25">
      <c r="A2847" s="58">
        <v>2471</v>
      </c>
      <c r="B2847" s="58" t="s">
        <v>203</v>
      </c>
      <c r="C2847" s="58" t="s">
        <v>28</v>
      </c>
      <c r="D2847" s="60">
        <v>29130</v>
      </c>
      <c r="E2847" s="58">
        <v>46</v>
      </c>
      <c r="F2847" s="58" t="s">
        <v>31</v>
      </c>
      <c r="G2847" s="58" t="s">
        <v>18</v>
      </c>
      <c r="H2847" s="58">
        <v>6</v>
      </c>
      <c r="I2847" s="58" t="s">
        <v>1583</v>
      </c>
      <c r="J2847" s="58" t="s">
        <v>1595</v>
      </c>
      <c r="K2847" s="60">
        <v>45560</v>
      </c>
      <c r="L2847" s="58" t="s">
        <v>16</v>
      </c>
      <c r="M2847" s="60">
        <v>45606</v>
      </c>
      <c r="N2847" s="58" t="s">
        <v>17</v>
      </c>
      <c r="O2847" s="58">
        <v>2000</v>
      </c>
      <c r="P2847" s="58">
        <v>46</v>
      </c>
      <c r="Q2847" s="59" t="s">
        <v>1622</v>
      </c>
      <c r="R2847" s="58">
        <v>2024</v>
      </c>
      <c r="S2847" s="58">
        <v>11</v>
      </c>
    </row>
    <row r="2848" spans="1:19" x14ac:dyDescent="0.25">
      <c r="A2848" s="58">
        <v>2587</v>
      </c>
      <c r="B2848" s="58" t="s">
        <v>209</v>
      </c>
      <c r="C2848" s="58" t="s">
        <v>28</v>
      </c>
      <c r="D2848" s="60">
        <v>28434</v>
      </c>
      <c r="E2848" s="58">
        <v>48</v>
      </c>
      <c r="F2848" s="58" t="s">
        <v>31</v>
      </c>
      <c r="G2848" s="58" t="s">
        <v>19</v>
      </c>
      <c r="H2848" s="58">
        <v>4</v>
      </c>
      <c r="I2848" s="58" t="s">
        <v>1575</v>
      </c>
      <c r="J2848" s="58" t="s">
        <v>1595</v>
      </c>
      <c r="K2848" s="60">
        <v>45190</v>
      </c>
      <c r="L2848" s="58" t="s">
        <v>16</v>
      </c>
      <c r="M2848" s="60">
        <v>45246</v>
      </c>
      <c r="N2848" s="58" t="s">
        <v>17</v>
      </c>
      <c r="O2848" s="58">
        <v>2800</v>
      </c>
      <c r="P2848" s="58">
        <v>56</v>
      </c>
      <c r="Q2848" s="59" t="s">
        <v>1622</v>
      </c>
      <c r="R2848" s="58">
        <v>2023</v>
      </c>
      <c r="S2848" s="58">
        <v>11</v>
      </c>
    </row>
    <row r="2849" spans="1:19" x14ac:dyDescent="0.25">
      <c r="A2849" s="58">
        <v>2644</v>
      </c>
      <c r="B2849" s="58" t="s">
        <v>213</v>
      </c>
      <c r="C2849" s="58" t="s">
        <v>28</v>
      </c>
      <c r="D2849" s="60">
        <v>28980</v>
      </c>
      <c r="E2849" s="58">
        <v>47</v>
      </c>
      <c r="F2849" s="58" t="s">
        <v>31</v>
      </c>
      <c r="G2849" s="58" t="s">
        <v>19</v>
      </c>
      <c r="H2849" s="58">
        <v>13</v>
      </c>
      <c r="I2849" s="58" t="s">
        <v>1584</v>
      </c>
      <c r="J2849" s="58" t="s">
        <v>1595</v>
      </c>
      <c r="K2849" s="60">
        <v>45544</v>
      </c>
      <c r="L2849" s="58" t="s">
        <v>16</v>
      </c>
      <c r="M2849" s="60">
        <v>45598</v>
      </c>
      <c r="N2849" s="58" t="s">
        <v>17</v>
      </c>
      <c r="O2849" s="58">
        <v>3900</v>
      </c>
      <c r="P2849" s="58">
        <v>54</v>
      </c>
      <c r="Q2849" s="59" t="s">
        <v>1622</v>
      </c>
      <c r="R2849" s="58">
        <v>2024</v>
      </c>
      <c r="S2849" s="58">
        <v>11</v>
      </c>
    </row>
    <row r="2850" spans="1:19" x14ac:dyDescent="0.25">
      <c r="A2850" s="58">
        <v>2871</v>
      </c>
      <c r="B2850" s="58" t="s">
        <v>232</v>
      </c>
      <c r="C2850" s="58" t="s">
        <v>28</v>
      </c>
      <c r="D2850" s="60">
        <v>33059</v>
      </c>
      <c r="E2850" s="58">
        <v>36</v>
      </c>
      <c r="F2850" s="58" t="s">
        <v>14</v>
      </c>
      <c r="G2850" s="58" t="s">
        <v>19</v>
      </c>
      <c r="H2850" s="58">
        <v>10</v>
      </c>
      <c r="I2850" s="58" t="s">
        <v>1583</v>
      </c>
      <c r="J2850" s="58" t="s">
        <v>1595</v>
      </c>
      <c r="K2850" s="60">
        <v>45193</v>
      </c>
      <c r="L2850" s="58" t="s">
        <v>16</v>
      </c>
      <c r="M2850" s="60">
        <v>45244</v>
      </c>
      <c r="N2850" s="58" t="s">
        <v>17</v>
      </c>
      <c r="O2850" s="58">
        <v>3700</v>
      </c>
      <c r="P2850" s="58">
        <v>51</v>
      </c>
      <c r="Q2850" s="59" t="s">
        <v>1622</v>
      </c>
      <c r="R2850" s="58">
        <v>2023</v>
      </c>
      <c r="S2850" s="58">
        <v>11</v>
      </c>
    </row>
    <row r="2851" spans="1:19" x14ac:dyDescent="0.25">
      <c r="A2851" s="58">
        <v>3179</v>
      </c>
      <c r="B2851" s="58" t="s">
        <v>251</v>
      </c>
      <c r="C2851" s="58" t="s">
        <v>28</v>
      </c>
      <c r="D2851" s="60">
        <v>32032</v>
      </c>
      <c r="E2851" s="58">
        <v>38</v>
      </c>
      <c r="F2851" s="58" t="s">
        <v>14</v>
      </c>
      <c r="G2851" s="58" t="s">
        <v>19</v>
      </c>
      <c r="H2851" s="58">
        <v>6</v>
      </c>
      <c r="I2851" s="58" t="s">
        <v>1588</v>
      </c>
      <c r="J2851" s="58" t="s">
        <v>1595</v>
      </c>
      <c r="K2851" s="60">
        <v>45223</v>
      </c>
      <c r="L2851" s="58" t="s">
        <v>16</v>
      </c>
      <c r="M2851" s="60">
        <v>45254</v>
      </c>
      <c r="N2851" s="58" t="s">
        <v>17</v>
      </c>
      <c r="O2851" s="58">
        <v>3000</v>
      </c>
      <c r="P2851" s="58">
        <v>31</v>
      </c>
      <c r="Q2851" s="59" t="s">
        <v>1622</v>
      </c>
      <c r="R2851" s="58">
        <v>2023</v>
      </c>
      <c r="S2851" s="58">
        <v>11</v>
      </c>
    </row>
    <row r="2852" spans="1:19" x14ac:dyDescent="0.25">
      <c r="A2852" s="58">
        <v>3558</v>
      </c>
      <c r="B2852" s="58" t="s">
        <v>269</v>
      </c>
      <c r="C2852" s="58" t="s">
        <v>28</v>
      </c>
      <c r="D2852" s="60">
        <v>35446</v>
      </c>
      <c r="E2852" s="58">
        <v>29</v>
      </c>
      <c r="F2852" s="58" t="s">
        <v>1591</v>
      </c>
      <c r="G2852" s="58" t="s">
        <v>21</v>
      </c>
      <c r="H2852" s="58">
        <v>5</v>
      </c>
      <c r="I2852" s="58" t="s">
        <v>1576</v>
      </c>
      <c r="J2852" s="58" t="s">
        <v>1595</v>
      </c>
      <c r="K2852" s="60">
        <v>45544</v>
      </c>
      <c r="L2852" s="58" t="s">
        <v>16</v>
      </c>
      <c r="M2852" s="60">
        <v>45604</v>
      </c>
      <c r="N2852" s="58" t="s">
        <v>17</v>
      </c>
      <c r="O2852" s="58">
        <v>3500</v>
      </c>
      <c r="P2852" s="58">
        <v>60</v>
      </c>
      <c r="Q2852" s="59" t="s">
        <v>1622</v>
      </c>
      <c r="R2852" s="58">
        <v>2024</v>
      </c>
      <c r="S2852" s="58">
        <v>11</v>
      </c>
    </row>
    <row r="2853" spans="1:19" x14ac:dyDescent="0.25">
      <c r="A2853" s="58">
        <v>3679</v>
      </c>
      <c r="B2853" s="58" t="s">
        <v>276</v>
      </c>
      <c r="C2853" s="58" t="s">
        <v>28</v>
      </c>
      <c r="D2853" s="60">
        <v>31521</v>
      </c>
      <c r="E2853" s="58">
        <v>40</v>
      </c>
      <c r="F2853" s="58" t="s">
        <v>14</v>
      </c>
      <c r="G2853" s="58" t="s">
        <v>19</v>
      </c>
      <c r="H2853" s="58">
        <v>8</v>
      </c>
      <c r="I2853" s="58" t="s">
        <v>1581</v>
      </c>
      <c r="J2853" s="58" t="s">
        <v>1595</v>
      </c>
      <c r="K2853" s="60">
        <v>45198</v>
      </c>
      <c r="L2853" s="58" t="s">
        <v>16</v>
      </c>
      <c r="M2853" s="60">
        <v>45249</v>
      </c>
      <c r="N2853" s="58" t="s">
        <v>17</v>
      </c>
      <c r="O2853" s="58">
        <v>2800</v>
      </c>
      <c r="P2853" s="58">
        <v>51</v>
      </c>
      <c r="Q2853" s="59" t="s">
        <v>1622</v>
      </c>
      <c r="R2853" s="58">
        <v>2023</v>
      </c>
      <c r="S2853" s="58">
        <v>11</v>
      </c>
    </row>
    <row r="2854" spans="1:19" x14ac:dyDescent="0.25">
      <c r="A2854" s="58">
        <v>3683</v>
      </c>
      <c r="B2854" s="58" t="s">
        <v>277</v>
      </c>
      <c r="C2854" s="58" t="s">
        <v>28</v>
      </c>
      <c r="D2854" s="60">
        <v>35294</v>
      </c>
      <c r="E2854" s="58">
        <v>30</v>
      </c>
      <c r="F2854" s="58" t="s">
        <v>1591</v>
      </c>
      <c r="G2854" s="58" t="s">
        <v>19</v>
      </c>
      <c r="H2854" s="58">
        <v>14</v>
      </c>
      <c r="I2854" s="58" t="s">
        <v>1590</v>
      </c>
      <c r="J2854" s="58" t="s">
        <v>1595</v>
      </c>
      <c r="K2854" s="60">
        <v>45563</v>
      </c>
      <c r="L2854" s="58" t="s">
        <v>16</v>
      </c>
      <c r="M2854" s="60">
        <v>45615</v>
      </c>
      <c r="N2854" s="58" t="s">
        <v>17</v>
      </c>
      <c r="O2854" s="58">
        <v>2100</v>
      </c>
      <c r="P2854" s="58">
        <v>52</v>
      </c>
      <c r="Q2854" s="59" t="s">
        <v>1622</v>
      </c>
      <c r="R2854" s="58">
        <v>2024</v>
      </c>
      <c r="S2854" s="58">
        <v>11</v>
      </c>
    </row>
    <row r="2855" spans="1:19" x14ac:dyDescent="0.25">
      <c r="A2855" s="58">
        <v>1329</v>
      </c>
      <c r="B2855" s="58" t="s">
        <v>663</v>
      </c>
      <c r="C2855" s="58" t="s">
        <v>28</v>
      </c>
      <c r="D2855" s="60">
        <v>27529</v>
      </c>
      <c r="E2855" s="58">
        <v>51</v>
      </c>
      <c r="F2855" s="58" t="s">
        <v>31</v>
      </c>
      <c r="G2855" s="58" t="s">
        <v>15</v>
      </c>
      <c r="H2855" s="58">
        <v>1</v>
      </c>
      <c r="I2855" s="58" t="s">
        <v>1581</v>
      </c>
      <c r="J2855" s="58" t="s">
        <v>1594</v>
      </c>
      <c r="K2855" s="60">
        <v>45232</v>
      </c>
      <c r="L2855" s="58" t="s">
        <v>26</v>
      </c>
      <c r="M2855" s="60">
        <v>45265</v>
      </c>
      <c r="N2855" s="58" t="s">
        <v>1668</v>
      </c>
      <c r="O2855" s="58">
        <v>2300</v>
      </c>
      <c r="P2855" s="58">
        <v>33</v>
      </c>
      <c r="Q2855" s="59" t="s">
        <v>1623</v>
      </c>
      <c r="R2855" s="58">
        <v>2023</v>
      </c>
      <c r="S2855" s="58">
        <v>12</v>
      </c>
    </row>
    <row r="2856" spans="1:19" x14ac:dyDescent="0.25">
      <c r="A2856" s="58">
        <v>1588</v>
      </c>
      <c r="B2856" s="58" t="s">
        <v>831</v>
      </c>
      <c r="C2856" s="58" t="s">
        <v>28</v>
      </c>
      <c r="D2856" s="60">
        <v>27471</v>
      </c>
      <c r="E2856" s="58">
        <v>51</v>
      </c>
      <c r="F2856" s="58" t="s">
        <v>31</v>
      </c>
      <c r="G2856" s="58" t="s">
        <v>18</v>
      </c>
      <c r="H2856" s="58">
        <v>2</v>
      </c>
      <c r="I2856" s="58" t="s">
        <v>1584</v>
      </c>
      <c r="J2856" s="58" t="s">
        <v>1594</v>
      </c>
      <c r="K2856" s="60">
        <v>45592</v>
      </c>
      <c r="L2856" s="58" t="s">
        <v>26</v>
      </c>
      <c r="M2856" s="60">
        <v>45633</v>
      </c>
      <c r="N2856" s="58" t="s">
        <v>1668</v>
      </c>
      <c r="O2856" s="58">
        <v>2900</v>
      </c>
      <c r="P2856" s="58">
        <v>41</v>
      </c>
      <c r="Q2856" s="59" t="s">
        <v>1623</v>
      </c>
      <c r="R2856" s="58">
        <v>2024</v>
      </c>
      <c r="S2856" s="58">
        <v>12</v>
      </c>
    </row>
    <row r="2857" spans="1:19" x14ac:dyDescent="0.25">
      <c r="A2857" s="58">
        <v>2428</v>
      </c>
      <c r="B2857" s="58" t="s">
        <v>1014</v>
      </c>
      <c r="C2857" s="58" t="s">
        <v>28</v>
      </c>
      <c r="D2857" s="60">
        <v>29367</v>
      </c>
      <c r="E2857" s="58">
        <v>46</v>
      </c>
      <c r="F2857" s="58" t="s">
        <v>31</v>
      </c>
      <c r="G2857" s="58" t="s">
        <v>21</v>
      </c>
      <c r="H2857" s="58">
        <v>15</v>
      </c>
      <c r="I2857" s="58" t="s">
        <v>1576</v>
      </c>
      <c r="J2857" s="58" t="s">
        <v>1594</v>
      </c>
      <c r="K2857" s="60">
        <v>45221</v>
      </c>
      <c r="L2857" s="58" t="s">
        <v>26</v>
      </c>
      <c r="M2857" s="60">
        <v>45262</v>
      </c>
      <c r="N2857" s="58" t="s">
        <v>1668</v>
      </c>
      <c r="O2857" s="58">
        <v>2300</v>
      </c>
      <c r="P2857" s="58">
        <v>41</v>
      </c>
      <c r="Q2857" s="59" t="s">
        <v>1623</v>
      </c>
      <c r="R2857" s="58">
        <v>2023</v>
      </c>
      <c r="S2857" s="58">
        <v>12</v>
      </c>
    </row>
    <row r="2858" spans="1:19" x14ac:dyDescent="0.25">
      <c r="A2858" s="58">
        <v>2498</v>
      </c>
      <c r="B2858" s="58" t="s">
        <v>92</v>
      </c>
      <c r="C2858" s="58" t="s">
        <v>28</v>
      </c>
      <c r="D2858" s="60">
        <v>29661</v>
      </c>
      <c r="E2858" s="58">
        <v>45</v>
      </c>
      <c r="F2858" s="58" t="s">
        <v>31</v>
      </c>
      <c r="G2858" s="58" t="s">
        <v>21</v>
      </c>
      <c r="H2858" s="58">
        <v>3</v>
      </c>
      <c r="I2858" s="58" t="s">
        <v>1581</v>
      </c>
      <c r="J2858" s="58" t="s">
        <v>1594</v>
      </c>
      <c r="K2858" s="60">
        <v>45228</v>
      </c>
      <c r="L2858" s="58" t="s">
        <v>26</v>
      </c>
      <c r="M2858" s="60">
        <v>45287</v>
      </c>
      <c r="N2858" s="58" t="s">
        <v>1668</v>
      </c>
      <c r="O2858" s="58">
        <v>2700</v>
      </c>
      <c r="P2858" s="58">
        <v>59</v>
      </c>
      <c r="Q2858" s="59" t="s">
        <v>1623</v>
      </c>
      <c r="R2858" s="58">
        <v>2023</v>
      </c>
      <c r="S2858" s="58">
        <v>12</v>
      </c>
    </row>
    <row r="2859" spans="1:19" x14ac:dyDescent="0.25">
      <c r="A2859" s="58">
        <v>2808</v>
      </c>
      <c r="B2859" s="58" t="s">
        <v>502</v>
      </c>
      <c r="C2859" s="58" t="s">
        <v>28</v>
      </c>
      <c r="D2859" s="60">
        <v>29715</v>
      </c>
      <c r="E2859" s="58">
        <v>45</v>
      </c>
      <c r="F2859" s="58" t="s">
        <v>31</v>
      </c>
      <c r="G2859" s="58" t="s">
        <v>19</v>
      </c>
      <c r="H2859" s="58">
        <v>3</v>
      </c>
      <c r="I2859" s="58" t="s">
        <v>1587</v>
      </c>
      <c r="J2859" s="58" t="s">
        <v>1594</v>
      </c>
      <c r="K2859" s="60">
        <v>45208</v>
      </c>
      <c r="L2859" s="58" t="s">
        <v>26</v>
      </c>
      <c r="M2859" s="60">
        <v>45268</v>
      </c>
      <c r="N2859" s="58" t="s">
        <v>1668</v>
      </c>
      <c r="O2859" s="58">
        <v>3500</v>
      </c>
      <c r="P2859" s="58">
        <v>60</v>
      </c>
      <c r="Q2859" s="59" t="s">
        <v>1623</v>
      </c>
      <c r="R2859" s="58">
        <v>2023</v>
      </c>
      <c r="S2859" s="58">
        <v>12</v>
      </c>
    </row>
    <row r="2860" spans="1:19" x14ac:dyDescent="0.25">
      <c r="A2860" s="58">
        <v>3728</v>
      </c>
      <c r="B2860" s="58" t="s">
        <v>729</v>
      </c>
      <c r="C2860" s="58" t="s">
        <v>28</v>
      </c>
      <c r="D2860" s="60">
        <v>29584</v>
      </c>
      <c r="E2860" s="58">
        <v>45</v>
      </c>
      <c r="F2860" s="58" t="s">
        <v>31</v>
      </c>
      <c r="G2860" s="58" t="s">
        <v>19</v>
      </c>
      <c r="H2860" s="58">
        <v>6</v>
      </c>
      <c r="I2860" s="58" t="s">
        <v>1586</v>
      </c>
      <c r="J2860" s="58" t="s">
        <v>1594</v>
      </c>
      <c r="K2860" s="60">
        <v>45230</v>
      </c>
      <c r="L2860" s="58" t="s">
        <v>26</v>
      </c>
      <c r="M2860" s="60">
        <v>45267</v>
      </c>
      <c r="N2860" s="58" t="s">
        <v>1668</v>
      </c>
      <c r="O2860" s="58">
        <v>2600</v>
      </c>
      <c r="P2860" s="58">
        <v>37</v>
      </c>
      <c r="Q2860" s="59" t="s">
        <v>1623</v>
      </c>
      <c r="R2860" s="58">
        <v>2023</v>
      </c>
      <c r="S2860" s="58">
        <v>12</v>
      </c>
    </row>
    <row r="2861" spans="1:19" x14ac:dyDescent="0.25">
      <c r="A2861" s="58">
        <v>2255</v>
      </c>
      <c r="B2861" s="58" t="s">
        <v>1005</v>
      </c>
      <c r="C2861" s="58" t="s">
        <v>28</v>
      </c>
      <c r="D2861" s="60">
        <v>31244</v>
      </c>
      <c r="E2861" s="58">
        <v>41</v>
      </c>
      <c r="F2861" s="58" t="s">
        <v>14</v>
      </c>
      <c r="G2861" s="58" t="s">
        <v>18</v>
      </c>
      <c r="H2861" s="58">
        <v>15</v>
      </c>
      <c r="I2861" s="58" t="s">
        <v>1581</v>
      </c>
      <c r="J2861" s="58" t="s">
        <v>1594</v>
      </c>
      <c r="K2861" s="60">
        <v>45209</v>
      </c>
      <c r="L2861" s="58" t="s">
        <v>26</v>
      </c>
      <c r="M2861" s="60">
        <v>45267</v>
      </c>
      <c r="N2861" s="58" t="s">
        <v>1668</v>
      </c>
      <c r="O2861" s="58">
        <v>3000</v>
      </c>
      <c r="P2861" s="58">
        <v>58</v>
      </c>
      <c r="Q2861" s="59" t="s">
        <v>1623</v>
      </c>
      <c r="R2861" s="58">
        <v>2023</v>
      </c>
      <c r="S2861" s="58">
        <v>12</v>
      </c>
    </row>
    <row r="2862" spans="1:19" x14ac:dyDescent="0.25">
      <c r="A2862" s="58">
        <v>3274</v>
      </c>
      <c r="B2862" s="58" t="s">
        <v>510</v>
      </c>
      <c r="C2862" s="58" t="s">
        <v>28</v>
      </c>
      <c r="D2862" s="60">
        <v>31150</v>
      </c>
      <c r="E2862" s="58">
        <v>41</v>
      </c>
      <c r="F2862" s="58" t="s">
        <v>14</v>
      </c>
      <c r="G2862" s="58" t="s">
        <v>21</v>
      </c>
      <c r="H2862" s="58">
        <v>13</v>
      </c>
      <c r="I2862" s="58" t="s">
        <v>1582</v>
      </c>
      <c r="J2862" s="58" t="s">
        <v>1594</v>
      </c>
      <c r="K2862" s="60">
        <v>45216</v>
      </c>
      <c r="L2862" s="58" t="s">
        <v>26</v>
      </c>
      <c r="M2862" s="60">
        <v>45266</v>
      </c>
      <c r="N2862" s="58" t="s">
        <v>1668</v>
      </c>
      <c r="O2862" s="58">
        <v>2300</v>
      </c>
      <c r="P2862" s="58">
        <v>50</v>
      </c>
      <c r="Q2862" s="59" t="s">
        <v>1623</v>
      </c>
      <c r="R2862" s="58">
        <v>2023</v>
      </c>
      <c r="S2862" s="58">
        <v>12</v>
      </c>
    </row>
    <row r="2863" spans="1:19" x14ac:dyDescent="0.25">
      <c r="A2863" s="58">
        <v>3281</v>
      </c>
      <c r="B2863" s="58" t="s">
        <v>1438</v>
      </c>
      <c r="C2863" s="58" t="s">
        <v>28</v>
      </c>
      <c r="D2863" s="60">
        <v>34287</v>
      </c>
      <c r="E2863" s="58">
        <v>32</v>
      </c>
      <c r="F2863" s="58" t="s">
        <v>14</v>
      </c>
      <c r="G2863" s="58" t="s">
        <v>18</v>
      </c>
      <c r="H2863" s="58">
        <v>2</v>
      </c>
      <c r="I2863" s="58" t="s">
        <v>1584</v>
      </c>
      <c r="J2863" s="58" t="s">
        <v>1594</v>
      </c>
      <c r="K2863" s="60">
        <v>45567</v>
      </c>
      <c r="L2863" s="58" t="s">
        <v>26</v>
      </c>
      <c r="M2863" s="60">
        <v>45627</v>
      </c>
      <c r="N2863" s="58" t="s">
        <v>1668</v>
      </c>
      <c r="O2863" s="58">
        <v>3400</v>
      </c>
      <c r="P2863" s="58">
        <v>60</v>
      </c>
      <c r="Q2863" s="59" t="s">
        <v>1623</v>
      </c>
      <c r="R2863" s="58">
        <v>2024</v>
      </c>
      <c r="S2863" s="58">
        <v>12</v>
      </c>
    </row>
    <row r="2864" spans="1:19" x14ac:dyDescent="0.25">
      <c r="A2864" s="58">
        <v>1875</v>
      </c>
      <c r="B2864" s="58" t="s">
        <v>991</v>
      </c>
      <c r="C2864" s="58" t="s">
        <v>28</v>
      </c>
      <c r="D2864" s="60">
        <v>35292</v>
      </c>
      <c r="E2864" s="58">
        <v>30</v>
      </c>
      <c r="F2864" s="58" t="s">
        <v>1591</v>
      </c>
      <c r="G2864" s="58" t="s">
        <v>18</v>
      </c>
      <c r="H2864" s="58">
        <v>0</v>
      </c>
      <c r="I2864" s="58" t="s">
        <v>1575</v>
      </c>
      <c r="J2864" s="58" t="s">
        <v>1594</v>
      </c>
      <c r="K2864" s="60">
        <v>45248</v>
      </c>
      <c r="L2864" s="58" t="s">
        <v>26</v>
      </c>
      <c r="M2864" s="60">
        <v>45285</v>
      </c>
      <c r="N2864" s="58" t="s">
        <v>1668</v>
      </c>
      <c r="O2864" s="58">
        <v>2500</v>
      </c>
      <c r="P2864" s="58">
        <v>37</v>
      </c>
      <c r="Q2864" s="59" t="s">
        <v>1623</v>
      </c>
      <c r="R2864" s="58">
        <v>2023</v>
      </c>
      <c r="S2864" s="58">
        <v>12</v>
      </c>
    </row>
    <row r="2865" spans="1:19" x14ac:dyDescent="0.25">
      <c r="A2865" s="58">
        <v>1958</v>
      </c>
      <c r="B2865" s="58" t="s">
        <v>622</v>
      </c>
      <c r="C2865" s="58" t="s">
        <v>28</v>
      </c>
      <c r="D2865" s="60">
        <v>35041</v>
      </c>
      <c r="E2865" s="58">
        <v>30</v>
      </c>
      <c r="F2865" s="58" t="s">
        <v>1591</v>
      </c>
      <c r="G2865" s="58" t="s">
        <v>21</v>
      </c>
      <c r="H2865" s="58">
        <v>18</v>
      </c>
      <c r="I2865" s="58" t="s">
        <v>1588</v>
      </c>
      <c r="J2865" s="58" t="s">
        <v>1594</v>
      </c>
      <c r="K2865" s="60">
        <v>45248</v>
      </c>
      <c r="L2865" s="58" t="s">
        <v>26</v>
      </c>
      <c r="M2865" s="60">
        <v>45291</v>
      </c>
      <c r="N2865" s="58" t="s">
        <v>1668</v>
      </c>
      <c r="O2865" s="58">
        <v>3600</v>
      </c>
      <c r="P2865" s="58">
        <v>43</v>
      </c>
      <c r="Q2865" s="59" t="s">
        <v>1623</v>
      </c>
      <c r="R2865" s="58">
        <v>2023</v>
      </c>
      <c r="S2865" s="58">
        <v>12</v>
      </c>
    </row>
    <row r="2866" spans="1:19" x14ac:dyDescent="0.25">
      <c r="A2866" s="58">
        <v>2183</v>
      </c>
      <c r="B2866" s="58" t="s">
        <v>472</v>
      </c>
      <c r="C2866" s="58" t="s">
        <v>28</v>
      </c>
      <c r="D2866" s="60">
        <v>37882</v>
      </c>
      <c r="E2866" s="58">
        <v>22</v>
      </c>
      <c r="F2866" s="58" t="s">
        <v>1591</v>
      </c>
      <c r="G2866" s="58" t="s">
        <v>18</v>
      </c>
      <c r="H2866" s="58">
        <v>2</v>
      </c>
      <c r="I2866" s="58" t="s">
        <v>1588</v>
      </c>
      <c r="J2866" s="58" t="s">
        <v>1594</v>
      </c>
      <c r="K2866" s="60">
        <v>45236</v>
      </c>
      <c r="L2866" s="58" t="s">
        <v>26</v>
      </c>
      <c r="M2866" s="60">
        <v>45287</v>
      </c>
      <c r="N2866" s="58" t="s">
        <v>1668</v>
      </c>
      <c r="O2866" s="58">
        <v>2100</v>
      </c>
      <c r="P2866" s="58">
        <v>51</v>
      </c>
      <c r="Q2866" s="59" t="s">
        <v>1623</v>
      </c>
      <c r="R2866" s="58">
        <v>2023</v>
      </c>
      <c r="S2866" s="58">
        <v>12</v>
      </c>
    </row>
    <row r="2867" spans="1:19" x14ac:dyDescent="0.25">
      <c r="A2867" s="58">
        <v>3326</v>
      </c>
      <c r="B2867" s="58" t="s">
        <v>520</v>
      </c>
      <c r="C2867" s="58" t="s">
        <v>28</v>
      </c>
      <c r="D2867" s="60">
        <v>35046</v>
      </c>
      <c r="E2867" s="58">
        <v>30</v>
      </c>
      <c r="F2867" s="58" t="s">
        <v>1591</v>
      </c>
      <c r="G2867" s="58" t="s">
        <v>15</v>
      </c>
      <c r="H2867" s="58">
        <v>16</v>
      </c>
      <c r="I2867" s="58" t="s">
        <v>1588</v>
      </c>
      <c r="J2867" s="58" t="s">
        <v>1594</v>
      </c>
      <c r="K2867" s="60">
        <v>45578</v>
      </c>
      <c r="L2867" s="58" t="s">
        <v>26</v>
      </c>
      <c r="M2867" s="60">
        <v>45632</v>
      </c>
      <c r="N2867" s="58" t="s">
        <v>1668</v>
      </c>
      <c r="O2867" s="58">
        <v>3100</v>
      </c>
      <c r="P2867" s="58">
        <v>54</v>
      </c>
      <c r="Q2867" s="59" t="s">
        <v>1623</v>
      </c>
      <c r="R2867" s="58">
        <v>2024</v>
      </c>
      <c r="S2867" s="58">
        <v>12</v>
      </c>
    </row>
    <row r="2868" spans="1:19" x14ac:dyDescent="0.25">
      <c r="A2868" s="58">
        <v>3763</v>
      </c>
      <c r="B2868" s="58" t="s">
        <v>1045</v>
      </c>
      <c r="C2868" s="58" t="s">
        <v>28</v>
      </c>
      <c r="D2868" s="60">
        <v>36372</v>
      </c>
      <c r="E2868" s="58">
        <v>27</v>
      </c>
      <c r="F2868" s="58" t="s">
        <v>1591</v>
      </c>
      <c r="G2868" s="58" t="s">
        <v>21</v>
      </c>
      <c r="H2868" s="58">
        <v>0</v>
      </c>
      <c r="I2868" s="58" t="s">
        <v>1583</v>
      </c>
      <c r="J2868" s="58" t="s">
        <v>1594</v>
      </c>
      <c r="K2868" s="60">
        <v>45592</v>
      </c>
      <c r="L2868" s="58" t="s">
        <v>26</v>
      </c>
      <c r="M2868" s="60">
        <v>45629</v>
      </c>
      <c r="N2868" s="58" t="s">
        <v>1668</v>
      </c>
      <c r="O2868" s="58">
        <v>2900</v>
      </c>
      <c r="P2868" s="58">
        <v>37</v>
      </c>
      <c r="Q2868" s="59" t="s">
        <v>1623</v>
      </c>
      <c r="R2868" s="58">
        <v>2024</v>
      </c>
      <c r="S2868" s="58">
        <v>12</v>
      </c>
    </row>
    <row r="2869" spans="1:19" x14ac:dyDescent="0.25">
      <c r="A2869" s="58">
        <v>1258</v>
      </c>
      <c r="B2869" s="58" t="s">
        <v>465</v>
      </c>
      <c r="C2869" s="58" t="s">
        <v>13</v>
      </c>
      <c r="D2869" s="60">
        <v>38060</v>
      </c>
      <c r="E2869" s="58">
        <v>22</v>
      </c>
      <c r="F2869" s="58" t="s">
        <v>1591</v>
      </c>
      <c r="G2869" s="58" t="s">
        <v>21</v>
      </c>
      <c r="H2869" s="58">
        <v>3</v>
      </c>
      <c r="I2869" s="58" t="s">
        <v>1576</v>
      </c>
      <c r="J2869" s="58" t="s">
        <v>1594</v>
      </c>
      <c r="K2869" s="60">
        <v>45241</v>
      </c>
      <c r="L2869" s="58" t="s">
        <v>26</v>
      </c>
      <c r="M2869" s="60">
        <v>45274</v>
      </c>
      <c r="N2869" s="58" t="s">
        <v>1668</v>
      </c>
      <c r="O2869" s="58">
        <v>3800</v>
      </c>
      <c r="P2869" s="58">
        <v>33</v>
      </c>
      <c r="Q2869" s="59" t="s">
        <v>1623</v>
      </c>
      <c r="R2869" s="58">
        <v>2023</v>
      </c>
      <c r="S2869" s="58">
        <v>12</v>
      </c>
    </row>
    <row r="2870" spans="1:19" x14ac:dyDescent="0.25">
      <c r="A2870" s="58">
        <v>1420</v>
      </c>
      <c r="B2870" s="58" t="s">
        <v>1400</v>
      </c>
      <c r="C2870" s="58" t="s">
        <v>13</v>
      </c>
      <c r="D2870" s="60">
        <v>36263</v>
      </c>
      <c r="E2870" s="58">
        <v>27</v>
      </c>
      <c r="F2870" s="58" t="s">
        <v>1591</v>
      </c>
      <c r="G2870" s="58" t="s">
        <v>21</v>
      </c>
      <c r="H2870" s="58">
        <v>2</v>
      </c>
      <c r="I2870" s="58" t="s">
        <v>1583</v>
      </c>
      <c r="J2870" s="58" t="s">
        <v>1594</v>
      </c>
      <c r="K2870" s="60">
        <v>45257</v>
      </c>
      <c r="L2870" s="58" t="s">
        <v>26</v>
      </c>
      <c r="M2870" s="60">
        <v>45290</v>
      </c>
      <c r="N2870" s="58" t="s">
        <v>1668</v>
      </c>
      <c r="O2870" s="58">
        <v>3700</v>
      </c>
      <c r="P2870" s="58">
        <v>33</v>
      </c>
      <c r="Q2870" s="59" t="s">
        <v>1623</v>
      </c>
      <c r="R2870" s="58">
        <v>2023</v>
      </c>
      <c r="S2870" s="58">
        <v>12</v>
      </c>
    </row>
    <row r="2871" spans="1:19" x14ac:dyDescent="0.25">
      <c r="A2871" s="58">
        <v>1576</v>
      </c>
      <c r="B2871" s="58" t="s">
        <v>975</v>
      </c>
      <c r="C2871" s="58" t="s">
        <v>13</v>
      </c>
      <c r="D2871" s="60">
        <v>35914</v>
      </c>
      <c r="E2871" s="58">
        <v>28</v>
      </c>
      <c r="F2871" s="58" t="s">
        <v>1591</v>
      </c>
      <c r="G2871" s="58" t="s">
        <v>21</v>
      </c>
      <c r="H2871" s="58">
        <v>15</v>
      </c>
      <c r="I2871" s="58" t="s">
        <v>1583</v>
      </c>
      <c r="J2871" s="58" t="s">
        <v>1594</v>
      </c>
      <c r="K2871" s="60">
        <v>45580</v>
      </c>
      <c r="L2871" s="58" t="s">
        <v>26</v>
      </c>
      <c r="M2871" s="60">
        <v>45633</v>
      </c>
      <c r="N2871" s="58" t="s">
        <v>1668</v>
      </c>
      <c r="O2871" s="58">
        <v>2100</v>
      </c>
      <c r="P2871" s="58">
        <v>53</v>
      </c>
      <c r="Q2871" s="59" t="s">
        <v>1623</v>
      </c>
      <c r="R2871" s="58">
        <v>2024</v>
      </c>
      <c r="S2871" s="58">
        <v>12</v>
      </c>
    </row>
    <row r="2872" spans="1:19" x14ac:dyDescent="0.25">
      <c r="A2872" s="58">
        <v>1630</v>
      </c>
      <c r="B2872" s="58" t="s">
        <v>385</v>
      </c>
      <c r="C2872" s="58" t="s">
        <v>13</v>
      </c>
      <c r="D2872" s="60">
        <v>36228</v>
      </c>
      <c r="E2872" s="58">
        <v>27</v>
      </c>
      <c r="F2872" s="58" t="s">
        <v>1591</v>
      </c>
      <c r="G2872" s="58" t="s">
        <v>21</v>
      </c>
      <c r="H2872" s="58">
        <v>8</v>
      </c>
      <c r="I2872" s="58" t="s">
        <v>1580</v>
      </c>
      <c r="J2872" s="58" t="s">
        <v>1594</v>
      </c>
      <c r="K2872" s="60">
        <v>45588</v>
      </c>
      <c r="L2872" s="58" t="s">
        <v>26</v>
      </c>
      <c r="M2872" s="60">
        <v>45628</v>
      </c>
      <c r="N2872" s="58" t="s">
        <v>1668</v>
      </c>
      <c r="O2872" s="58">
        <v>2100</v>
      </c>
      <c r="P2872" s="58">
        <v>40</v>
      </c>
      <c r="Q2872" s="59" t="s">
        <v>1623</v>
      </c>
      <c r="R2872" s="58">
        <v>2024</v>
      </c>
      <c r="S2872" s="58">
        <v>12</v>
      </c>
    </row>
    <row r="2873" spans="1:19" x14ac:dyDescent="0.25">
      <c r="A2873" s="58">
        <v>1919</v>
      </c>
      <c r="B2873" s="58" t="s">
        <v>994</v>
      </c>
      <c r="C2873" s="58" t="s">
        <v>13</v>
      </c>
      <c r="D2873" s="60">
        <v>37891</v>
      </c>
      <c r="E2873" s="58">
        <v>22</v>
      </c>
      <c r="F2873" s="58" t="s">
        <v>1591</v>
      </c>
      <c r="G2873" s="58" t="s">
        <v>18</v>
      </c>
      <c r="H2873" s="58">
        <v>6</v>
      </c>
      <c r="I2873" s="58" t="s">
        <v>1583</v>
      </c>
      <c r="J2873" s="58" t="s">
        <v>1594</v>
      </c>
      <c r="K2873" s="60">
        <v>45577</v>
      </c>
      <c r="L2873" s="58" t="s">
        <v>26</v>
      </c>
      <c r="M2873" s="60">
        <v>45630</v>
      </c>
      <c r="N2873" s="58" t="s">
        <v>1668</v>
      </c>
      <c r="O2873" s="58">
        <v>3200</v>
      </c>
      <c r="P2873" s="58">
        <v>53</v>
      </c>
      <c r="Q2873" s="59" t="s">
        <v>1623</v>
      </c>
      <c r="R2873" s="58">
        <v>2024</v>
      </c>
      <c r="S2873" s="58">
        <v>12</v>
      </c>
    </row>
    <row r="2874" spans="1:19" x14ac:dyDescent="0.25">
      <c r="A2874" s="58">
        <v>2252</v>
      </c>
      <c r="B2874" s="58" t="s">
        <v>473</v>
      </c>
      <c r="C2874" s="58" t="s">
        <v>13</v>
      </c>
      <c r="D2874" s="60">
        <v>36044</v>
      </c>
      <c r="E2874" s="58">
        <v>27</v>
      </c>
      <c r="F2874" s="58" t="s">
        <v>1591</v>
      </c>
      <c r="G2874" s="58" t="s">
        <v>15</v>
      </c>
      <c r="H2874" s="58">
        <v>8</v>
      </c>
      <c r="I2874" s="58" t="s">
        <v>1581</v>
      </c>
      <c r="J2874" s="58" t="s">
        <v>1594</v>
      </c>
      <c r="K2874" s="60">
        <v>45242</v>
      </c>
      <c r="L2874" s="58" t="s">
        <v>26</v>
      </c>
      <c r="M2874" s="60">
        <v>45280</v>
      </c>
      <c r="N2874" s="58" t="s">
        <v>1668</v>
      </c>
      <c r="O2874" s="58">
        <v>3600</v>
      </c>
      <c r="P2874" s="58">
        <v>38</v>
      </c>
      <c r="Q2874" s="59" t="s">
        <v>1623</v>
      </c>
      <c r="R2874" s="58">
        <v>2023</v>
      </c>
      <c r="S2874" s="58">
        <v>12</v>
      </c>
    </row>
    <row r="2875" spans="1:19" x14ac:dyDescent="0.25">
      <c r="A2875" s="58">
        <v>2046</v>
      </c>
      <c r="B2875" s="58" t="s">
        <v>771</v>
      </c>
      <c r="C2875" s="58" t="s">
        <v>13</v>
      </c>
      <c r="D2875" s="60">
        <v>28138</v>
      </c>
      <c r="E2875" s="58">
        <v>49</v>
      </c>
      <c r="F2875" s="58" t="s">
        <v>31</v>
      </c>
      <c r="G2875" s="58" t="s">
        <v>21</v>
      </c>
      <c r="H2875" s="58">
        <v>8</v>
      </c>
      <c r="I2875" s="58" t="s">
        <v>1584</v>
      </c>
      <c r="J2875" s="58" t="s">
        <v>1594</v>
      </c>
      <c r="K2875" s="60">
        <v>45214</v>
      </c>
      <c r="L2875" s="58" t="s">
        <v>26</v>
      </c>
      <c r="M2875" s="60">
        <v>45264</v>
      </c>
      <c r="N2875" s="58" t="s">
        <v>1668</v>
      </c>
      <c r="O2875" s="58">
        <v>3600</v>
      </c>
      <c r="P2875" s="58">
        <v>50</v>
      </c>
      <c r="Q2875" s="59" t="s">
        <v>1623</v>
      </c>
      <c r="R2875" s="58">
        <v>2023</v>
      </c>
      <c r="S2875" s="58">
        <v>12</v>
      </c>
    </row>
    <row r="2876" spans="1:19" x14ac:dyDescent="0.25">
      <c r="A2876" s="58">
        <v>3168</v>
      </c>
      <c r="B2876" s="58" t="s">
        <v>1036</v>
      </c>
      <c r="C2876" s="58" t="s">
        <v>13</v>
      </c>
      <c r="D2876" s="60">
        <v>28445</v>
      </c>
      <c r="E2876" s="58">
        <v>48</v>
      </c>
      <c r="F2876" s="58" t="s">
        <v>31</v>
      </c>
      <c r="G2876" s="58" t="s">
        <v>21</v>
      </c>
      <c r="H2876" s="58">
        <v>14</v>
      </c>
      <c r="I2876" s="58" t="s">
        <v>1581</v>
      </c>
      <c r="J2876" s="58" t="s">
        <v>1594</v>
      </c>
      <c r="K2876" s="60">
        <v>45226</v>
      </c>
      <c r="L2876" s="58" t="s">
        <v>26</v>
      </c>
      <c r="M2876" s="60">
        <v>45282</v>
      </c>
      <c r="N2876" s="58" t="s">
        <v>1668</v>
      </c>
      <c r="O2876" s="58">
        <v>2300</v>
      </c>
      <c r="P2876" s="58">
        <v>56</v>
      </c>
      <c r="Q2876" s="59" t="s">
        <v>1623</v>
      </c>
      <c r="R2876" s="58">
        <v>2023</v>
      </c>
      <c r="S2876" s="58">
        <v>12</v>
      </c>
    </row>
    <row r="2877" spans="1:19" x14ac:dyDescent="0.25">
      <c r="A2877" s="58">
        <v>3692</v>
      </c>
      <c r="B2877" s="58" t="s">
        <v>440</v>
      </c>
      <c r="C2877" s="58" t="s">
        <v>13</v>
      </c>
      <c r="D2877" s="60">
        <v>30133</v>
      </c>
      <c r="E2877" s="58">
        <v>44</v>
      </c>
      <c r="F2877" s="58" t="s">
        <v>31</v>
      </c>
      <c r="G2877" s="58" t="s">
        <v>15</v>
      </c>
      <c r="H2877" s="58">
        <v>12</v>
      </c>
      <c r="I2877" s="58" t="s">
        <v>1590</v>
      </c>
      <c r="J2877" s="58" t="s">
        <v>1594</v>
      </c>
      <c r="K2877" s="60">
        <v>45238</v>
      </c>
      <c r="L2877" s="58" t="s">
        <v>26</v>
      </c>
      <c r="M2877" s="60">
        <v>45282</v>
      </c>
      <c r="N2877" s="58" t="s">
        <v>1668</v>
      </c>
      <c r="O2877" s="58">
        <v>3100</v>
      </c>
      <c r="P2877" s="58">
        <v>44</v>
      </c>
      <c r="Q2877" s="59" t="s">
        <v>1623</v>
      </c>
      <c r="R2877" s="58">
        <v>2023</v>
      </c>
      <c r="S2877" s="58">
        <v>12</v>
      </c>
    </row>
    <row r="2878" spans="1:19" x14ac:dyDescent="0.25">
      <c r="A2878" s="58">
        <v>2638</v>
      </c>
      <c r="B2878" s="58" t="s">
        <v>496</v>
      </c>
      <c r="C2878" s="58" t="s">
        <v>13</v>
      </c>
      <c r="D2878" s="60">
        <v>31664</v>
      </c>
      <c r="E2878" s="58">
        <v>39</v>
      </c>
      <c r="F2878" s="58" t="s">
        <v>14</v>
      </c>
      <c r="G2878" s="58" t="s">
        <v>21</v>
      </c>
      <c r="H2878" s="58">
        <v>0</v>
      </c>
      <c r="I2878" s="58" t="s">
        <v>1576</v>
      </c>
      <c r="J2878" s="58" t="s">
        <v>1594</v>
      </c>
      <c r="K2878" s="60">
        <v>45216</v>
      </c>
      <c r="L2878" s="58" t="s">
        <v>26</v>
      </c>
      <c r="M2878" s="60">
        <v>45273</v>
      </c>
      <c r="N2878" s="58" t="s">
        <v>1668</v>
      </c>
      <c r="O2878" s="58">
        <v>2200</v>
      </c>
      <c r="P2878" s="58">
        <v>57</v>
      </c>
      <c r="Q2878" s="59" t="s">
        <v>1623</v>
      </c>
      <c r="R2878" s="58">
        <v>2023</v>
      </c>
      <c r="S2878" s="58">
        <v>12</v>
      </c>
    </row>
    <row r="2879" spans="1:19" x14ac:dyDescent="0.25">
      <c r="A2879" s="58">
        <v>2915</v>
      </c>
      <c r="B2879" s="58" t="s">
        <v>1027</v>
      </c>
      <c r="C2879" s="58" t="s">
        <v>13</v>
      </c>
      <c r="D2879" s="60">
        <v>32168</v>
      </c>
      <c r="E2879" s="58">
        <v>38</v>
      </c>
      <c r="F2879" s="58" t="s">
        <v>14</v>
      </c>
      <c r="G2879" s="58" t="s">
        <v>18</v>
      </c>
      <c r="H2879" s="58">
        <v>18</v>
      </c>
      <c r="I2879" s="58" t="s">
        <v>1584</v>
      </c>
      <c r="J2879" s="58" t="s">
        <v>1594</v>
      </c>
      <c r="K2879" s="60">
        <v>45233</v>
      </c>
      <c r="L2879" s="58" t="s">
        <v>26</v>
      </c>
      <c r="M2879" s="60">
        <v>45263</v>
      </c>
      <c r="N2879" s="58" t="s">
        <v>1668</v>
      </c>
      <c r="O2879" s="58">
        <v>3900</v>
      </c>
      <c r="P2879" s="58">
        <v>30</v>
      </c>
      <c r="Q2879" s="59" t="s">
        <v>1623</v>
      </c>
      <c r="R2879" s="58">
        <v>2023</v>
      </c>
      <c r="S2879" s="58">
        <v>12</v>
      </c>
    </row>
    <row r="2880" spans="1:19" x14ac:dyDescent="0.25">
      <c r="A2880" s="58">
        <v>3809</v>
      </c>
      <c r="B2880" s="58" t="s">
        <v>542</v>
      </c>
      <c r="C2880" s="58" t="s">
        <v>13</v>
      </c>
      <c r="D2880" s="60">
        <v>33759</v>
      </c>
      <c r="E2880" s="58">
        <v>34</v>
      </c>
      <c r="F2880" s="58" t="s">
        <v>14</v>
      </c>
      <c r="G2880" s="58" t="s">
        <v>21</v>
      </c>
      <c r="H2880" s="58">
        <v>6</v>
      </c>
      <c r="I2880" s="58" t="s">
        <v>1576</v>
      </c>
      <c r="J2880" s="58" t="s">
        <v>1594</v>
      </c>
      <c r="K2880" s="60">
        <v>45205</v>
      </c>
      <c r="L2880" s="58" t="s">
        <v>26</v>
      </c>
      <c r="M2880" s="60">
        <v>45261</v>
      </c>
      <c r="N2880" s="58" t="s">
        <v>1668</v>
      </c>
      <c r="O2880" s="58">
        <v>2500</v>
      </c>
      <c r="P2880" s="58">
        <v>56</v>
      </c>
      <c r="Q2880" s="59" t="s">
        <v>1623</v>
      </c>
      <c r="R2880" s="58">
        <v>2023</v>
      </c>
      <c r="S2880" s="58">
        <v>12</v>
      </c>
    </row>
    <row r="2881" spans="1:19" x14ac:dyDescent="0.25">
      <c r="A2881" s="58">
        <v>3832</v>
      </c>
      <c r="B2881" s="58" t="s">
        <v>997</v>
      </c>
      <c r="C2881" s="58" t="s">
        <v>13</v>
      </c>
      <c r="D2881" s="60">
        <v>31606</v>
      </c>
      <c r="E2881" s="58">
        <v>40</v>
      </c>
      <c r="F2881" s="58" t="s">
        <v>14</v>
      </c>
      <c r="G2881" s="58" t="s">
        <v>18</v>
      </c>
      <c r="H2881" s="58">
        <v>9</v>
      </c>
      <c r="I2881" s="58" t="s">
        <v>1578</v>
      </c>
      <c r="J2881" s="58" t="s">
        <v>1594</v>
      </c>
      <c r="K2881" s="60">
        <v>45579</v>
      </c>
      <c r="L2881" s="58" t="s">
        <v>26</v>
      </c>
      <c r="M2881" s="60">
        <v>45632</v>
      </c>
      <c r="N2881" s="58" t="s">
        <v>1668</v>
      </c>
      <c r="O2881" s="58">
        <v>2800</v>
      </c>
      <c r="P2881" s="58">
        <v>53</v>
      </c>
      <c r="Q2881" s="59" t="s">
        <v>1623</v>
      </c>
      <c r="R2881" s="58">
        <v>2024</v>
      </c>
      <c r="S2881" s="58">
        <v>12</v>
      </c>
    </row>
    <row r="2882" spans="1:19" x14ac:dyDescent="0.25">
      <c r="A2882" s="58">
        <v>3319</v>
      </c>
      <c r="B2882" s="58" t="s">
        <v>1215</v>
      </c>
      <c r="C2882" s="58" t="s">
        <v>23</v>
      </c>
      <c r="D2882" s="60">
        <v>36490</v>
      </c>
      <c r="E2882" s="58">
        <v>26</v>
      </c>
      <c r="F2882" s="58" t="s">
        <v>1591</v>
      </c>
      <c r="G2882" s="58" t="s">
        <v>15</v>
      </c>
      <c r="H2882" s="58">
        <v>3</v>
      </c>
      <c r="I2882" s="58" t="s">
        <v>1584</v>
      </c>
      <c r="J2882" s="58" t="s">
        <v>1594</v>
      </c>
      <c r="K2882" s="60">
        <v>45583</v>
      </c>
      <c r="L2882" s="58" t="s">
        <v>26</v>
      </c>
      <c r="M2882" s="60">
        <v>45630</v>
      </c>
      <c r="N2882" s="58" t="s">
        <v>1668</v>
      </c>
      <c r="O2882" s="58">
        <v>3600</v>
      </c>
      <c r="P2882" s="58">
        <v>47</v>
      </c>
      <c r="Q2882" s="59" t="s">
        <v>1623</v>
      </c>
      <c r="R2882" s="58">
        <v>2024</v>
      </c>
      <c r="S2882" s="58">
        <v>12</v>
      </c>
    </row>
    <row r="2883" spans="1:19" x14ac:dyDescent="0.25">
      <c r="A2883" s="58">
        <v>3189</v>
      </c>
      <c r="B2883" s="58" t="s">
        <v>221</v>
      </c>
      <c r="C2883" s="58" t="s">
        <v>13</v>
      </c>
      <c r="D2883" s="60">
        <v>33485</v>
      </c>
      <c r="E2883" s="58">
        <v>34</v>
      </c>
      <c r="F2883" s="58" t="s">
        <v>14</v>
      </c>
      <c r="G2883" s="58" t="s">
        <v>18</v>
      </c>
      <c r="H2883" s="58">
        <v>20</v>
      </c>
      <c r="I2883" s="58" t="s">
        <v>1586</v>
      </c>
      <c r="J2883" s="58" t="s">
        <v>1594</v>
      </c>
      <c r="K2883" s="60">
        <v>45246</v>
      </c>
      <c r="L2883" s="58" t="s">
        <v>24</v>
      </c>
      <c r="M2883" s="60">
        <v>45279</v>
      </c>
      <c r="N2883" s="58" t="s">
        <v>1668</v>
      </c>
      <c r="O2883" s="58">
        <v>3000</v>
      </c>
      <c r="P2883" s="58">
        <v>33</v>
      </c>
      <c r="Q2883" s="59" t="s">
        <v>1623</v>
      </c>
      <c r="R2883" s="58">
        <v>2023</v>
      </c>
      <c r="S2883" s="58">
        <v>12</v>
      </c>
    </row>
    <row r="2884" spans="1:19" x14ac:dyDescent="0.25">
      <c r="A2884" s="58">
        <v>3665</v>
      </c>
      <c r="B2884" s="58" t="s">
        <v>1362</v>
      </c>
      <c r="C2884" s="58" t="s">
        <v>13</v>
      </c>
      <c r="D2884" s="60">
        <v>31974</v>
      </c>
      <c r="E2884" s="58">
        <v>39</v>
      </c>
      <c r="F2884" s="58" t="s">
        <v>14</v>
      </c>
      <c r="G2884" s="58" t="s">
        <v>15</v>
      </c>
      <c r="H2884" s="58">
        <v>17</v>
      </c>
      <c r="I2884" s="58" t="s">
        <v>1578</v>
      </c>
      <c r="J2884" s="58" t="s">
        <v>1594</v>
      </c>
      <c r="K2884" s="60">
        <v>45239</v>
      </c>
      <c r="L2884" s="58" t="s">
        <v>24</v>
      </c>
      <c r="M2884" s="60">
        <v>45286</v>
      </c>
      <c r="N2884" s="58" t="s">
        <v>1668</v>
      </c>
      <c r="O2884" s="58">
        <v>2700</v>
      </c>
      <c r="P2884" s="58">
        <v>47</v>
      </c>
      <c r="Q2884" s="59" t="s">
        <v>1623</v>
      </c>
      <c r="R2884" s="58">
        <v>2023</v>
      </c>
      <c r="S2884" s="58">
        <v>12</v>
      </c>
    </row>
    <row r="2885" spans="1:19" x14ac:dyDescent="0.25">
      <c r="A2885" s="58">
        <v>2418</v>
      </c>
      <c r="B2885" s="58" t="s">
        <v>713</v>
      </c>
      <c r="C2885" s="58" t="s">
        <v>13</v>
      </c>
      <c r="D2885" s="60">
        <v>38137</v>
      </c>
      <c r="E2885" s="58">
        <v>22</v>
      </c>
      <c r="F2885" s="58" t="s">
        <v>1591</v>
      </c>
      <c r="G2885" s="58" t="s">
        <v>18</v>
      </c>
      <c r="H2885" s="58">
        <v>0</v>
      </c>
      <c r="I2885" s="58" t="s">
        <v>1576</v>
      </c>
      <c r="J2885" s="58" t="s">
        <v>1594</v>
      </c>
      <c r="K2885" s="60">
        <v>45574</v>
      </c>
      <c r="L2885" s="58" t="s">
        <v>24</v>
      </c>
      <c r="M2885" s="60">
        <v>45628</v>
      </c>
      <c r="N2885" s="58" t="s">
        <v>1668</v>
      </c>
      <c r="O2885" s="58">
        <v>3600</v>
      </c>
      <c r="P2885" s="58">
        <v>54</v>
      </c>
      <c r="Q2885" s="59" t="s">
        <v>1623</v>
      </c>
      <c r="R2885" s="58">
        <v>2024</v>
      </c>
      <c r="S2885" s="58">
        <v>12</v>
      </c>
    </row>
    <row r="2886" spans="1:19" x14ac:dyDescent="0.25">
      <c r="A2886" s="58">
        <v>2873</v>
      </c>
      <c r="B2886" s="58" t="s">
        <v>372</v>
      </c>
      <c r="C2886" s="58" t="s">
        <v>13</v>
      </c>
      <c r="D2886" s="60">
        <v>38312</v>
      </c>
      <c r="E2886" s="58">
        <v>21</v>
      </c>
      <c r="F2886" s="58" t="s">
        <v>1591</v>
      </c>
      <c r="G2886" s="58" t="s">
        <v>19</v>
      </c>
      <c r="H2886" s="58">
        <v>2</v>
      </c>
      <c r="I2886" s="58" t="s">
        <v>1576</v>
      </c>
      <c r="J2886" s="58" t="s">
        <v>1594</v>
      </c>
      <c r="K2886" s="60">
        <v>45570</v>
      </c>
      <c r="L2886" s="58" t="s">
        <v>24</v>
      </c>
      <c r="M2886" s="60">
        <v>45627</v>
      </c>
      <c r="N2886" s="58" t="s">
        <v>1668</v>
      </c>
      <c r="O2886" s="58">
        <v>2300</v>
      </c>
      <c r="P2886" s="58">
        <v>57</v>
      </c>
      <c r="Q2886" s="59" t="s">
        <v>1623</v>
      </c>
      <c r="R2886" s="58">
        <v>2024</v>
      </c>
      <c r="S2886" s="58">
        <v>12</v>
      </c>
    </row>
    <row r="2887" spans="1:19" x14ac:dyDescent="0.25">
      <c r="A2887" s="58">
        <v>2954</v>
      </c>
      <c r="B2887" s="58" t="s">
        <v>1097</v>
      </c>
      <c r="C2887" s="58" t="s">
        <v>13</v>
      </c>
      <c r="D2887" s="60">
        <v>35258</v>
      </c>
      <c r="E2887" s="58">
        <v>30</v>
      </c>
      <c r="F2887" s="58" t="s">
        <v>1591</v>
      </c>
      <c r="G2887" s="58" t="s">
        <v>19</v>
      </c>
      <c r="H2887" s="58">
        <v>16</v>
      </c>
      <c r="I2887" s="58" t="s">
        <v>1581</v>
      </c>
      <c r="J2887" s="58" t="s">
        <v>1594</v>
      </c>
      <c r="K2887" s="60">
        <v>45226</v>
      </c>
      <c r="L2887" s="58" t="s">
        <v>24</v>
      </c>
      <c r="M2887" s="60">
        <v>45285</v>
      </c>
      <c r="N2887" s="58" t="s">
        <v>1668</v>
      </c>
      <c r="O2887" s="58">
        <v>2800</v>
      </c>
      <c r="P2887" s="58">
        <v>59</v>
      </c>
      <c r="Q2887" s="59" t="s">
        <v>1623</v>
      </c>
      <c r="R2887" s="58">
        <v>2023</v>
      </c>
      <c r="S2887" s="58">
        <v>12</v>
      </c>
    </row>
    <row r="2888" spans="1:19" x14ac:dyDescent="0.25">
      <c r="A2888" s="58">
        <v>3043</v>
      </c>
      <c r="B2888" s="58" t="s">
        <v>1100</v>
      </c>
      <c r="C2888" s="58" t="s">
        <v>13</v>
      </c>
      <c r="D2888" s="60">
        <v>37411</v>
      </c>
      <c r="E2888" s="58">
        <v>24</v>
      </c>
      <c r="F2888" s="58" t="s">
        <v>1591</v>
      </c>
      <c r="G2888" s="58" t="s">
        <v>15</v>
      </c>
      <c r="H2888" s="58">
        <v>17</v>
      </c>
      <c r="I2888" s="58" t="s">
        <v>1590</v>
      </c>
      <c r="J2888" s="58" t="s">
        <v>1594</v>
      </c>
      <c r="K2888" s="60">
        <v>45209</v>
      </c>
      <c r="L2888" s="58" t="s">
        <v>24</v>
      </c>
      <c r="M2888" s="60">
        <v>45265</v>
      </c>
      <c r="N2888" s="58" t="s">
        <v>1668</v>
      </c>
      <c r="O2888" s="58">
        <v>3800</v>
      </c>
      <c r="P2888" s="58">
        <v>56</v>
      </c>
      <c r="Q2888" s="59" t="s">
        <v>1623</v>
      </c>
      <c r="R2888" s="58">
        <v>2023</v>
      </c>
      <c r="S2888" s="58">
        <v>12</v>
      </c>
    </row>
    <row r="2889" spans="1:19" x14ac:dyDescent="0.25">
      <c r="A2889" s="58">
        <v>3805</v>
      </c>
      <c r="B2889" s="58" t="s">
        <v>720</v>
      </c>
      <c r="C2889" s="58" t="s">
        <v>13</v>
      </c>
      <c r="D2889" s="60">
        <v>36709</v>
      </c>
      <c r="E2889" s="58">
        <v>26</v>
      </c>
      <c r="F2889" s="58" t="s">
        <v>1591</v>
      </c>
      <c r="G2889" s="58" t="s">
        <v>15</v>
      </c>
      <c r="H2889" s="58">
        <v>4</v>
      </c>
      <c r="I2889" s="58" t="s">
        <v>1588</v>
      </c>
      <c r="J2889" s="58" t="s">
        <v>1594</v>
      </c>
      <c r="K2889" s="60">
        <v>45214</v>
      </c>
      <c r="L2889" s="58" t="s">
        <v>24</v>
      </c>
      <c r="M2889" s="60">
        <v>45273</v>
      </c>
      <c r="N2889" s="58" t="s">
        <v>1668</v>
      </c>
      <c r="O2889" s="58">
        <v>2200</v>
      </c>
      <c r="P2889" s="58">
        <v>59</v>
      </c>
      <c r="Q2889" s="59" t="s">
        <v>1623</v>
      </c>
      <c r="R2889" s="58">
        <v>2023</v>
      </c>
      <c r="S2889" s="58">
        <v>12</v>
      </c>
    </row>
    <row r="2890" spans="1:19" x14ac:dyDescent="0.25">
      <c r="A2890" s="58">
        <v>1020</v>
      </c>
      <c r="B2890" s="58" t="s">
        <v>659</v>
      </c>
      <c r="C2890" s="58" t="s">
        <v>13</v>
      </c>
      <c r="D2890" s="60">
        <v>27517</v>
      </c>
      <c r="E2890" s="58">
        <v>51</v>
      </c>
      <c r="F2890" s="58" t="s">
        <v>31</v>
      </c>
      <c r="G2890" s="58" t="s">
        <v>19</v>
      </c>
      <c r="H2890" s="58">
        <v>6</v>
      </c>
      <c r="I2890" s="58" t="s">
        <v>1584</v>
      </c>
      <c r="J2890" s="58" t="s">
        <v>1594</v>
      </c>
      <c r="K2890" s="60">
        <v>45229</v>
      </c>
      <c r="L2890" s="58" t="s">
        <v>24</v>
      </c>
      <c r="M2890" s="60">
        <v>45274</v>
      </c>
      <c r="N2890" s="58" t="s">
        <v>1668</v>
      </c>
      <c r="O2890" s="58">
        <v>2300</v>
      </c>
      <c r="P2890" s="58">
        <v>45</v>
      </c>
      <c r="Q2890" s="59" t="s">
        <v>1623</v>
      </c>
      <c r="R2890" s="58">
        <v>2023</v>
      </c>
      <c r="S2890" s="58">
        <v>12</v>
      </c>
    </row>
    <row r="2891" spans="1:19" x14ac:dyDescent="0.25">
      <c r="A2891" s="58">
        <v>1635</v>
      </c>
      <c r="B2891" s="58" t="s">
        <v>808</v>
      </c>
      <c r="C2891" s="58" t="s">
        <v>13</v>
      </c>
      <c r="D2891" s="60">
        <v>30893</v>
      </c>
      <c r="E2891" s="58">
        <v>42</v>
      </c>
      <c r="F2891" s="58" t="s">
        <v>31</v>
      </c>
      <c r="G2891" s="58" t="s">
        <v>15</v>
      </c>
      <c r="H2891" s="58">
        <v>17</v>
      </c>
      <c r="I2891" s="58" t="s">
        <v>1581</v>
      </c>
      <c r="J2891" s="58" t="s">
        <v>1594</v>
      </c>
      <c r="K2891" s="60">
        <v>45235</v>
      </c>
      <c r="L2891" s="58" t="s">
        <v>24</v>
      </c>
      <c r="M2891" s="60">
        <v>45270</v>
      </c>
      <c r="N2891" s="58" t="s">
        <v>1668</v>
      </c>
      <c r="O2891" s="58">
        <v>2500</v>
      </c>
      <c r="P2891" s="58">
        <v>35</v>
      </c>
      <c r="Q2891" s="59" t="s">
        <v>1623</v>
      </c>
      <c r="R2891" s="58">
        <v>2023</v>
      </c>
      <c r="S2891" s="58">
        <v>12</v>
      </c>
    </row>
    <row r="2892" spans="1:19" x14ac:dyDescent="0.25">
      <c r="A2892" s="58">
        <v>2536</v>
      </c>
      <c r="B2892" s="58" t="s">
        <v>80</v>
      </c>
      <c r="C2892" s="58" t="s">
        <v>13</v>
      </c>
      <c r="D2892" s="60">
        <v>29462</v>
      </c>
      <c r="E2892" s="58">
        <v>45</v>
      </c>
      <c r="F2892" s="58" t="s">
        <v>31</v>
      </c>
      <c r="G2892" s="58" t="s">
        <v>21</v>
      </c>
      <c r="H2892" s="58">
        <v>8</v>
      </c>
      <c r="I2892" s="58" t="s">
        <v>1585</v>
      </c>
      <c r="J2892" s="58" t="s">
        <v>1594</v>
      </c>
      <c r="K2892" s="60">
        <v>45223</v>
      </c>
      <c r="L2892" s="58" t="s">
        <v>24</v>
      </c>
      <c r="M2892" s="60">
        <v>45269</v>
      </c>
      <c r="N2892" s="58" t="s">
        <v>1668</v>
      </c>
      <c r="O2892" s="58">
        <v>2400</v>
      </c>
      <c r="P2892" s="58">
        <v>46</v>
      </c>
      <c r="Q2892" s="59" t="s">
        <v>1623</v>
      </c>
      <c r="R2892" s="58">
        <v>2023</v>
      </c>
      <c r="S2892" s="58">
        <v>12</v>
      </c>
    </row>
    <row r="2893" spans="1:19" x14ac:dyDescent="0.25">
      <c r="A2893" s="58">
        <v>2549</v>
      </c>
      <c r="B2893" s="58" t="s">
        <v>235</v>
      </c>
      <c r="C2893" s="58" t="s">
        <v>13</v>
      </c>
      <c r="D2893" s="60">
        <v>28704</v>
      </c>
      <c r="E2893" s="58">
        <v>48</v>
      </c>
      <c r="F2893" s="58" t="s">
        <v>31</v>
      </c>
      <c r="G2893" s="58" t="s">
        <v>19</v>
      </c>
      <c r="H2893" s="58">
        <v>17</v>
      </c>
      <c r="I2893" s="58" t="s">
        <v>1576</v>
      </c>
      <c r="J2893" s="58" t="s">
        <v>1594</v>
      </c>
      <c r="K2893" s="60">
        <v>45209</v>
      </c>
      <c r="L2893" s="58" t="s">
        <v>24</v>
      </c>
      <c r="M2893" s="60">
        <v>45263</v>
      </c>
      <c r="N2893" s="58" t="s">
        <v>1668</v>
      </c>
      <c r="O2893" s="58">
        <v>2500</v>
      </c>
      <c r="P2893" s="58">
        <v>54</v>
      </c>
      <c r="Q2893" s="59" t="s">
        <v>1623</v>
      </c>
      <c r="R2893" s="58">
        <v>2023</v>
      </c>
      <c r="S2893" s="58">
        <v>12</v>
      </c>
    </row>
    <row r="2894" spans="1:19" x14ac:dyDescent="0.25">
      <c r="A2894" s="58">
        <v>3930</v>
      </c>
      <c r="B2894" s="58" t="s">
        <v>97</v>
      </c>
      <c r="C2894" s="58" t="s">
        <v>13</v>
      </c>
      <c r="D2894" s="60">
        <v>30909</v>
      </c>
      <c r="E2894" s="58">
        <v>42</v>
      </c>
      <c r="F2894" s="58" t="s">
        <v>31</v>
      </c>
      <c r="G2894" s="58" t="s">
        <v>18</v>
      </c>
      <c r="H2894" s="58">
        <v>19</v>
      </c>
      <c r="I2894" s="58" t="s">
        <v>1578</v>
      </c>
      <c r="J2894" s="58" t="s">
        <v>1594</v>
      </c>
      <c r="K2894" s="60">
        <v>45567</v>
      </c>
      <c r="L2894" s="58" t="s">
        <v>24</v>
      </c>
      <c r="M2894" s="60">
        <v>45627</v>
      </c>
      <c r="N2894" s="58" t="s">
        <v>1668</v>
      </c>
      <c r="O2894" s="58">
        <v>3900</v>
      </c>
      <c r="P2894" s="58">
        <v>60</v>
      </c>
      <c r="Q2894" s="59" t="s">
        <v>1623</v>
      </c>
      <c r="R2894" s="58">
        <v>2024</v>
      </c>
      <c r="S2894" s="58">
        <v>12</v>
      </c>
    </row>
    <row r="2895" spans="1:19" x14ac:dyDescent="0.25">
      <c r="A2895" s="58">
        <v>2434</v>
      </c>
      <c r="B2895" s="58" t="s">
        <v>907</v>
      </c>
      <c r="C2895" s="58" t="s">
        <v>28</v>
      </c>
      <c r="D2895" s="60">
        <v>32378</v>
      </c>
      <c r="E2895" s="58">
        <v>38</v>
      </c>
      <c r="F2895" s="58" t="s">
        <v>14</v>
      </c>
      <c r="G2895" s="58" t="s">
        <v>18</v>
      </c>
      <c r="H2895" s="58">
        <v>8</v>
      </c>
      <c r="I2895" s="58" t="s">
        <v>1587</v>
      </c>
      <c r="J2895" s="58" t="s">
        <v>1594</v>
      </c>
      <c r="K2895" s="60">
        <v>45593</v>
      </c>
      <c r="L2895" s="58" t="s">
        <v>24</v>
      </c>
      <c r="M2895" s="60">
        <v>45632</v>
      </c>
      <c r="N2895" s="58" t="s">
        <v>1668</v>
      </c>
      <c r="O2895" s="58">
        <v>2000</v>
      </c>
      <c r="P2895" s="58">
        <v>39</v>
      </c>
      <c r="Q2895" s="59" t="s">
        <v>1623</v>
      </c>
      <c r="R2895" s="58">
        <v>2024</v>
      </c>
      <c r="S2895" s="58">
        <v>12</v>
      </c>
    </row>
    <row r="2896" spans="1:19" x14ac:dyDescent="0.25">
      <c r="A2896" s="58">
        <v>2441</v>
      </c>
      <c r="B2896" s="58" t="s">
        <v>715</v>
      </c>
      <c r="C2896" s="58" t="s">
        <v>28</v>
      </c>
      <c r="D2896" s="60">
        <v>31483</v>
      </c>
      <c r="E2896" s="58">
        <v>40</v>
      </c>
      <c r="F2896" s="58" t="s">
        <v>14</v>
      </c>
      <c r="G2896" s="58" t="s">
        <v>21</v>
      </c>
      <c r="H2896" s="58">
        <v>15</v>
      </c>
      <c r="I2896" s="58" t="s">
        <v>1579</v>
      </c>
      <c r="J2896" s="58" t="s">
        <v>1594</v>
      </c>
      <c r="K2896" s="60">
        <v>45235</v>
      </c>
      <c r="L2896" s="58" t="s">
        <v>24</v>
      </c>
      <c r="M2896" s="60">
        <v>45265</v>
      </c>
      <c r="N2896" s="58" t="s">
        <v>1668</v>
      </c>
      <c r="O2896" s="58">
        <v>2900</v>
      </c>
      <c r="P2896" s="58">
        <v>30</v>
      </c>
      <c r="Q2896" s="59" t="s">
        <v>1623</v>
      </c>
      <c r="R2896" s="58">
        <v>2023</v>
      </c>
      <c r="S2896" s="58">
        <v>12</v>
      </c>
    </row>
    <row r="2897" spans="1:19" x14ac:dyDescent="0.25">
      <c r="A2897" s="58">
        <v>2594</v>
      </c>
      <c r="B2897" s="58" t="s">
        <v>359</v>
      </c>
      <c r="C2897" s="58" t="s">
        <v>28</v>
      </c>
      <c r="D2897" s="60">
        <v>31411</v>
      </c>
      <c r="E2897" s="58">
        <v>40</v>
      </c>
      <c r="F2897" s="58" t="s">
        <v>14</v>
      </c>
      <c r="G2897" s="58" t="s">
        <v>18</v>
      </c>
      <c r="H2897" s="58">
        <v>20</v>
      </c>
      <c r="I2897" s="58" t="s">
        <v>1586</v>
      </c>
      <c r="J2897" s="58" t="s">
        <v>1594</v>
      </c>
      <c r="K2897" s="60">
        <v>45211</v>
      </c>
      <c r="L2897" s="58" t="s">
        <v>24</v>
      </c>
      <c r="M2897" s="60">
        <v>45265</v>
      </c>
      <c r="N2897" s="58" t="s">
        <v>1668</v>
      </c>
      <c r="O2897" s="58">
        <v>2900</v>
      </c>
      <c r="P2897" s="58">
        <v>54</v>
      </c>
      <c r="Q2897" s="59" t="s">
        <v>1623</v>
      </c>
      <c r="R2897" s="58">
        <v>2023</v>
      </c>
      <c r="S2897" s="58">
        <v>12</v>
      </c>
    </row>
    <row r="2898" spans="1:19" x14ac:dyDescent="0.25">
      <c r="A2898" s="58">
        <v>2820</v>
      </c>
      <c r="B2898" s="58" t="s">
        <v>726</v>
      </c>
      <c r="C2898" s="58" t="s">
        <v>28</v>
      </c>
      <c r="D2898" s="60">
        <v>34068</v>
      </c>
      <c r="E2898" s="58">
        <v>33</v>
      </c>
      <c r="F2898" s="58" t="s">
        <v>14</v>
      </c>
      <c r="G2898" s="58" t="s">
        <v>18</v>
      </c>
      <c r="H2898" s="58">
        <v>11</v>
      </c>
      <c r="I2898" s="58" t="s">
        <v>1588</v>
      </c>
      <c r="J2898" s="58" t="s">
        <v>1594</v>
      </c>
      <c r="K2898" s="60">
        <v>45232</v>
      </c>
      <c r="L2898" s="58" t="s">
        <v>24</v>
      </c>
      <c r="M2898" s="60">
        <v>45279</v>
      </c>
      <c r="N2898" s="58" t="s">
        <v>1668</v>
      </c>
      <c r="O2898" s="58">
        <v>3100</v>
      </c>
      <c r="P2898" s="58">
        <v>47</v>
      </c>
      <c r="Q2898" s="59" t="s">
        <v>1623</v>
      </c>
      <c r="R2898" s="58">
        <v>2023</v>
      </c>
      <c r="S2898" s="58">
        <v>12</v>
      </c>
    </row>
    <row r="2899" spans="1:19" x14ac:dyDescent="0.25">
      <c r="A2899" s="58">
        <v>3238</v>
      </c>
      <c r="B2899" s="58" t="s">
        <v>397</v>
      </c>
      <c r="C2899" s="58" t="s">
        <v>28</v>
      </c>
      <c r="D2899" s="60">
        <v>32828</v>
      </c>
      <c r="E2899" s="58">
        <v>36</v>
      </c>
      <c r="F2899" s="58" t="s">
        <v>14</v>
      </c>
      <c r="G2899" s="58" t="s">
        <v>21</v>
      </c>
      <c r="H2899" s="58">
        <v>6</v>
      </c>
      <c r="I2899" s="58" t="s">
        <v>1578</v>
      </c>
      <c r="J2899" s="58" t="s">
        <v>1594</v>
      </c>
      <c r="K2899" s="60">
        <v>45215</v>
      </c>
      <c r="L2899" s="58" t="s">
        <v>24</v>
      </c>
      <c r="M2899" s="60">
        <v>45264</v>
      </c>
      <c r="N2899" s="58" t="s">
        <v>1668</v>
      </c>
      <c r="O2899" s="58">
        <v>3600</v>
      </c>
      <c r="P2899" s="58">
        <v>49</v>
      </c>
      <c r="Q2899" s="59" t="s">
        <v>1623</v>
      </c>
      <c r="R2899" s="58">
        <v>2023</v>
      </c>
      <c r="S2899" s="58">
        <v>12</v>
      </c>
    </row>
    <row r="2900" spans="1:19" x14ac:dyDescent="0.25">
      <c r="A2900" s="58">
        <v>3508</v>
      </c>
      <c r="B2900" s="58" t="s">
        <v>412</v>
      </c>
      <c r="C2900" s="58" t="s">
        <v>28</v>
      </c>
      <c r="D2900" s="60">
        <v>33853</v>
      </c>
      <c r="E2900" s="58">
        <v>33</v>
      </c>
      <c r="F2900" s="58" t="s">
        <v>14</v>
      </c>
      <c r="G2900" s="58" t="s">
        <v>19</v>
      </c>
      <c r="H2900" s="58">
        <v>11</v>
      </c>
      <c r="I2900" s="58" t="s">
        <v>1584</v>
      </c>
      <c r="J2900" s="58" t="s">
        <v>1594</v>
      </c>
      <c r="K2900" s="60">
        <v>45570</v>
      </c>
      <c r="L2900" s="58" t="s">
        <v>24</v>
      </c>
      <c r="M2900" s="60">
        <v>45630</v>
      </c>
      <c r="N2900" s="58" t="s">
        <v>1668</v>
      </c>
      <c r="O2900" s="58">
        <v>2500</v>
      </c>
      <c r="P2900" s="58">
        <v>60</v>
      </c>
      <c r="Q2900" s="59" t="s">
        <v>1623</v>
      </c>
      <c r="R2900" s="58">
        <v>2024</v>
      </c>
      <c r="S2900" s="58">
        <v>12</v>
      </c>
    </row>
    <row r="2901" spans="1:19" x14ac:dyDescent="0.25">
      <c r="A2901" s="58">
        <v>3603</v>
      </c>
      <c r="B2901" s="58" t="s">
        <v>634</v>
      </c>
      <c r="C2901" s="58" t="s">
        <v>28</v>
      </c>
      <c r="D2901" s="60">
        <v>32031</v>
      </c>
      <c r="E2901" s="58">
        <v>38</v>
      </c>
      <c r="F2901" s="58" t="s">
        <v>14</v>
      </c>
      <c r="G2901" s="58" t="s">
        <v>21</v>
      </c>
      <c r="H2901" s="58">
        <v>0</v>
      </c>
      <c r="I2901" s="58" t="s">
        <v>1583</v>
      </c>
      <c r="J2901" s="58" t="s">
        <v>1594</v>
      </c>
      <c r="K2901" s="60">
        <v>45222</v>
      </c>
      <c r="L2901" s="58" t="s">
        <v>24</v>
      </c>
      <c r="M2901" s="60">
        <v>45262</v>
      </c>
      <c r="N2901" s="58" t="s">
        <v>1668</v>
      </c>
      <c r="O2901" s="58">
        <v>3500</v>
      </c>
      <c r="P2901" s="58">
        <v>40</v>
      </c>
      <c r="Q2901" s="59" t="s">
        <v>1623</v>
      </c>
      <c r="R2901" s="58">
        <v>2023</v>
      </c>
      <c r="S2901" s="58">
        <v>12</v>
      </c>
    </row>
    <row r="2902" spans="1:19" x14ac:dyDescent="0.25">
      <c r="A2902" s="58">
        <v>1550</v>
      </c>
      <c r="B2902" s="58" t="s">
        <v>891</v>
      </c>
      <c r="C2902" s="58" t="s">
        <v>28</v>
      </c>
      <c r="D2902" s="60">
        <v>37366</v>
      </c>
      <c r="E2902" s="58">
        <v>24</v>
      </c>
      <c r="F2902" s="58" t="s">
        <v>1591</v>
      </c>
      <c r="G2902" s="58" t="s">
        <v>19</v>
      </c>
      <c r="H2902" s="58">
        <v>13</v>
      </c>
      <c r="I2902" s="58" t="s">
        <v>1584</v>
      </c>
      <c r="J2902" s="58" t="s">
        <v>1594</v>
      </c>
      <c r="K2902" s="60">
        <v>45224</v>
      </c>
      <c r="L2902" s="58" t="s">
        <v>24</v>
      </c>
      <c r="M2902" s="60">
        <v>45282</v>
      </c>
      <c r="N2902" s="58" t="s">
        <v>1668</v>
      </c>
      <c r="O2902" s="58">
        <v>3700</v>
      </c>
      <c r="P2902" s="58">
        <v>58</v>
      </c>
      <c r="Q2902" s="59" t="s">
        <v>1623</v>
      </c>
      <c r="R2902" s="58">
        <v>2023</v>
      </c>
      <c r="S2902" s="58">
        <v>12</v>
      </c>
    </row>
    <row r="2903" spans="1:19" x14ac:dyDescent="0.25">
      <c r="A2903" s="58">
        <v>1683</v>
      </c>
      <c r="B2903" s="58" t="s">
        <v>898</v>
      </c>
      <c r="C2903" s="58" t="s">
        <v>28</v>
      </c>
      <c r="D2903" s="60">
        <v>35339</v>
      </c>
      <c r="E2903" s="58">
        <v>29</v>
      </c>
      <c r="F2903" s="58" t="s">
        <v>1591</v>
      </c>
      <c r="G2903" s="58" t="s">
        <v>19</v>
      </c>
      <c r="H2903" s="58">
        <v>16</v>
      </c>
      <c r="I2903" s="58" t="s">
        <v>1583</v>
      </c>
      <c r="J2903" s="58" t="s">
        <v>1594</v>
      </c>
      <c r="K2903" s="60">
        <v>45227</v>
      </c>
      <c r="L2903" s="58" t="s">
        <v>24</v>
      </c>
      <c r="M2903" s="60">
        <v>45279</v>
      </c>
      <c r="N2903" s="58" t="s">
        <v>1668</v>
      </c>
      <c r="O2903" s="58">
        <v>3200</v>
      </c>
      <c r="P2903" s="58">
        <v>52</v>
      </c>
      <c r="Q2903" s="59" t="s">
        <v>1623</v>
      </c>
      <c r="R2903" s="58">
        <v>2023</v>
      </c>
      <c r="S2903" s="58">
        <v>12</v>
      </c>
    </row>
    <row r="2904" spans="1:19" x14ac:dyDescent="0.25">
      <c r="A2904" s="58">
        <v>2568</v>
      </c>
      <c r="B2904" s="58" t="s">
        <v>352</v>
      </c>
      <c r="C2904" s="58" t="s">
        <v>28</v>
      </c>
      <c r="D2904" s="60">
        <v>36574</v>
      </c>
      <c r="E2904" s="58">
        <v>26</v>
      </c>
      <c r="F2904" s="58" t="s">
        <v>1591</v>
      </c>
      <c r="G2904" s="58" t="s">
        <v>18</v>
      </c>
      <c r="H2904" s="58">
        <v>15</v>
      </c>
      <c r="I2904" s="58" t="s">
        <v>1584</v>
      </c>
      <c r="J2904" s="58" t="s">
        <v>1594</v>
      </c>
      <c r="K2904" s="60">
        <v>45233</v>
      </c>
      <c r="L2904" s="58" t="s">
        <v>24</v>
      </c>
      <c r="M2904" s="60">
        <v>45281</v>
      </c>
      <c r="N2904" s="58" t="s">
        <v>1668</v>
      </c>
      <c r="O2904" s="58">
        <v>2000</v>
      </c>
      <c r="P2904" s="58">
        <v>48</v>
      </c>
      <c r="Q2904" s="59" t="s">
        <v>1623</v>
      </c>
      <c r="R2904" s="58">
        <v>2023</v>
      </c>
      <c r="S2904" s="58">
        <v>12</v>
      </c>
    </row>
    <row r="2905" spans="1:19" x14ac:dyDescent="0.25">
      <c r="A2905" s="58">
        <v>2695</v>
      </c>
      <c r="B2905" s="58" t="s">
        <v>1474</v>
      </c>
      <c r="C2905" s="58" t="s">
        <v>28</v>
      </c>
      <c r="D2905" s="60">
        <v>37984</v>
      </c>
      <c r="E2905" s="58">
        <v>22</v>
      </c>
      <c r="F2905" s="58" t="s">
        <v>1591</v>
      </c>
      <c r="G2905" s="58" t="s">
        <v>15</v>
      </c>
      <c r="H2905" s="58">
        <v>7</v>
      </c>
      <c r="I2905" s="58" t="s">
        <v>1584</v>
      </c>
      <c r="J2905" s="58" t="s">
        <v>1594</v>
      </c>
      <c r="K2905" s="60">
        <v>45235</v>
      </c>
      <c r="L2905" s="58" t="s">
        <v>24</v>
      </c>
      <c r="M2905" s="60">
        <v>45289</v>
      </c>
      <c r="N2905" s="58" t="s">
        <v>1668</v>
      </c>
      <c r="O2905" s="58">
        <v>3900</v>
      </c>
      <c r="P2905" s="58">
        <v>54</v>
      </c>
      <c r="Q2905" s="59" t="s">
        <v>1623</v>
      </c>
      <c r="R2905" s="58">
        <v>2023</v>
      </c>
      <c r="S2905" s="58">
        <v>12</v>
      </c>
    </row>
    <row r="2906" spans="1:19" x14ac:dyDescent="0.25">
      <c r="A2906" s="58">
        <v>3984</v>
      </c>
      <c r="B2906" s="58" t="s">
        <v>1121</v>
      </c>
      <c r="C2906" s="58" t="s">
        <v>28</v>
      </c>
      <c r="D2906" s="60">
        <v>36200</v>
      </c>
      <c r="E2906" s="58">
        <v>27</v>
      </c>
      <c r="F2906" s="58" t="s">
        <v>1591</v>
      </c>
      <c r="G2906" s="58" t="s">
        <v>18</v>
      </c>
      <c r="H2906" s="58">
        <v>19</v>
      </c>
      <c r="I2906" s="58" t="s">
        <v>1577</v>
      </c>
      <c r="J2906" s="58" t="s">
        <v>1594</v>
      </c>
      <c r="K2906" s="60">
        <v>45214</v>
      </c>
      <c r="L2906" s="58" t="s">
        <v>24</v>
      </c>
      <c r="M2906" s="60">
        <v>45266</v>
      </c>
      <c r="N2906" s="58" t="s">
        <v>1668</v>
      </c>
      <c r="O2906" s="58">
        <v>2400</v>
      </c>
      <c r="P2906" s="58">
        <v>52</v>
      </c>
      <c r="Q2906" s="59" t="s">
        <v>1623</v>
      </c>
      <c r="R2906" s="58">
        <v>2023</v>
      </c>
      <c r="S2906" s="58">
        <v>12</v>
      </c>
    </row>
    <row r="2907" spans="1:19" x14ac:dyDescent="0.25">
      <c r="A2907" s="58">
        <v>1715</v>
      </c>
      <c r="B2907" s="58" t="s">
        <v>875</v>
      </c>
      <c r="C2907" s="58" t="s">
        <v>28</v>
      </c>
      <c r="D2907" s="60">
        <v>30828</v>
      </c>
      <c r="E2907" s="58">
        <v>42</v>
      </c>
      <c r="F2907" s="58" t="s">
        <v>31</v>
      </c>
      <c r="G2907" s="58" t="s">
        <v>21</v>
      </c>
      <c r="H2907" s="58">
        <v>19</v>
      </c>
      <c r="I2907" s="58" t="s">
        <v>1576</v>
      </c>
      <c r="J2907" s="58" t="s">
        <v>1594</v>
      </c>
      <c r="K2907" s="60">
        <v>45232</v>
      </c>
      <c r="L2907" s="58" t="s">
        <v>24</v>
      </c>
      <c r="M2907" s="60">
        <v>45290</v>
      </c>
      <c r="N2907" s="58" t="s">
        <v>1668</v>
      </c>
      <c r="O2907" s="58">
        <v>3700</v>
      </c>
      <c r="P2907" s="58">
        <v>58</v>
      </c>
      <c r="Q2907" s="59" t="s">
        <v>1623</v>
      </c>
      <c r="R2907" s="58">
        <v>2023</v>
      </c>
      <c r="S2907" s="58">
        <v>12</v>
      </c>
    </row>
    <row r="2908" spans="1:19" x14ac:dyDescent="0.25">
      <c r="A2908" s="58">
        <v>2272</v>
      </c>
      <c r="B2908" s="58" t="s">
        <v>81</v>
      </c>
      <c r="C2908" s="58" t="s">
        <v>28</v>
      </c>
      <c r="D2908" s="60">
        <v>29678</v>
      </c>
      <c r="E2908" s="58">
        <v>45</v>
      </c>
      <c r="F2908" s="58" t="s">
        <v>31</v>
      </c>
      <c r="G2908" s="58" t="s">
        <v>21</v>
      </c>
      <c r="H2908" s="58">
        <v>16</v>
      </c>
      <c r="I2908" s="58" t="s">
        <v>1583</v>
      </c>
      <c r="J2908" s="58" t="s">
        <v>1594</v>
      </c>
      <c r="K2908" s="60">
        <v>45234</v>
      </c>
      <c r="L2908" s="58" t="s">
        <v>24</v>
      </c>
      <c r="M2908" s="60">
        <v>45278</v>
      </c>
      <c r="N2908" s="58" t="s">
        <v>1668</v>
      </c>
      <c r="O2908" s="58">
        <v>2600</v>
      </c>
      <c r="P2908" s="58">
        <v>44</v>
      </c>
      <c r="Q2908" s="59" t="s">
        <v>1623</v>
      </c>
      <c r="R2908" s="58">
        <v>2023</v>
      </c>
      <c r="S2908" s="58">
        <v>12</v>
      </c>
    </row>
    <row r="2909" spans="1:19" x14ac:dyDescent="0.25">
      <c r="A2909" s="58">
        <v>2834</v>
      </c>
      <c r="B2909" s="58" t="s">
        <v>727</v>
      </c>
      <c r="C2909" s="58" t="s">
        <v>28</v>
      </c>
      <c r="D2909" s="60">
        <v>28611</v>
      </c>
      <c r="E2909" s="58">
        <v>48</v>
      </c>
      <c r="F2909" s="58" t="s">
        <v>31</v>
      </c>
      <c r="G2909" s="58" t="s">
        <v>18</v>
      </c>
      <c r="H2909" s="58">
        <v>12</v>
      </c>
      <c r="I2909" s="58" t="s">
        <v>1584</v>
      </c>
      <c r="J2909" s="58" t="s">
        <v>1594</v>
      </c>
      <c r="K2909" s="60">
        <v>45228</v>
      </c>
      <c r="L2909" s="58" t="s">
        <v>24</v>
      </c>
      <c r="M2909" s="60">
        <v>45264</v>
      </c>
      <c r="N2909" s="58" t="s">
        <v>1668</v>
      </c>
      <c r="O2909" s="58">
        <v>3900</v>
      </c>
      <c r="P2909" s="58">
        <v>36</v>
      </c>
      <c r="Q2909" s="59" t="s">
        <v>1623</v>
      </c>
      <c r="R2909" s="58">
        <v>2023</v>
      </c>
      <c r="S2909" s="58">
        <v>12</v>
      </c>
    </row>
    <row r="2910" spans="1:19" x14ac:dyDescent="0.25">
      <c r="A2910" s="58">
        <v>3264</v>
      </c>
      <c r="B2910" s="58" t="s">
        <v>751</v>
      </c>
      <c r="C2910" s="58" t="s">
        <v>28</v>
      </c>
      <c r="D2910" s="60">
        <v>27631</v>
      </c>
      <c r="E2910" s="58">
        <v>51</v>
      </c>
      <c r="F2910" s="58" t="s">
        <v>31</v>
      </c>
      <c r="G2910" s="58" t="s">
        <v>18</v>
      </c>
      <c r="H2910" s="58">
        <v>6</v>
      </c>
      <c r="I2910" s="58" t="s">
        <v>1580</v>
      </c>
      <c r="J2910" s="58" t="s">
        <v>1594</v>
      </c>
      <c r="K2910" s="60">
        <v>45219</v>
      </c>
      <c r="L2910" s="58" t="s">
        <v>24</v>
      </c>
      <c r="M2910" s="60">
        <v>45277</v>
      </c>
      <c r="N2910" s="58" t="s">
        <v>1668</v>
      </c>
      <c r="O2910" s="58">
        <v>3800</v>
      </c>
      <c r="P2910" s="58">
        <v>58</v>
      </c>
      <c r="Q2910" s="59" t="s">
        <v>1623</v>
      </c>
      <c r="R2910" s="58">
        <v>2023</v>
      </c>
      <c r="S2910" s="58">
        <v>12</v>
      </c>
    </row>
    <row r="2911" spans="1:19" x14ac:dyDescent="0.25">
      <c r="A2911" s="58">
        <v>2731</v>
      </c>
      <c r="B2911" s="58" t="s">
        <v>71</v>
      </c>
      <c r="C2911" s="58" t="s">
        <v>28</v>
      </c>
      <c r="D2911" s="60">
        <v>38135</v>
      </c>
      <c r="E2911" s="58">
        <v>22</v>
      </c>
      <c r="F2911" s="58" t="s">
        <v>1591</v>
      </c>
      <c r="G2911" s="58" t="s">
        <v>18</v>
      </c>
      <c r="H2911" s="58">
        <v>17</v>
      </c>
      <c r="I2911" s="58" t="s">
        <v>1580</v>
      </c>
      <c r="J2911" s="58" t="s">
        <v>1594</v>
      </c>
      <c r="K2911" s="60">
        <v>45241</v>
      </c>
      <c r="L2911" s="58" t="s">
        <v>27</v>
      </c>
      <c r="M2911" s="60">
        <v>45273</v>
      </c>
      <c r="N2911" s="58" t="s">
        <v>1668</v>
      </c>
      <c r="O2911" s="58">
        <v>2500</v>
      </c>
      <c r="P2911" s="58">
        <v>32</v>
      </c>
      <c r="Q2911" s="59" t="s">
        <v>1623</v>
      </c>
      <c r="R2911" s="58">
        <v>2023</v>
      </c>
      <c r="S2911" s="58">
        <v>12</v>
      </c>
    </row>
    <row r="2912" spans="1:19" x14ac:dyDescent="0.25">
      <c r="A2912" s="58">
        <v>2742</v>
      </c>
      <c r="B2912" s="58" t="s">
        <v>829</v>
      </c>
      <c r="C2912" s="58" t="s">
        <v>28</v>
      </c>
      <c r="D2912" s="60">
        <v>35261</v>
      </c>
      <c r="E2912" s="58">
        <v>30</v>
      </c>
      <c r="F2912" s="58" t="s">
        <v>1591</v>
      </c>
      <c r="G2912" s="58" t="s">
        <v>15</v>
      </c>
      <c r="H2912" s="58">
        <v>16</v>
      </c>
      <c r="I2912" s="58" t="s">
        <v>1586</v>
      </c>
      <c r="J2912" s="58" t="s">
        <v>1594</v>
      </c>
      <c r="K2912" s="60">
        <v>45596</v>
      </c>
      <c r="L2912" s="58" t="s">
        <v>27</v>
      </c>
      <c r="M2912" s="60">
        <v>45628</v>
      </c>
      <c r="N2912" s="58" t="s">
        <v>1668</v>
      </c>
      <c r="O2912" s="58">
        <v>3100</v>
      </c>
      <c r="P2912" s="58">
        <v>32</v>
      </c>
      <c r="Q2912" s="59" t="s">
        <v>1623</v>
      </c>
      <c r="R2912" s="58">
        <v>2024</v>
      </c>
      <c r="S2912" s="58">
        <v>12</v>
      </c>
    </row>
    <row r="2913" spans="1:19" x14ac:dyDescent="0.25">
      <c r="A2913" s="58">
        <v>2883</v>
      </c>
      <c r="B2913" s="58" t="s">
        <v>217</v>
      </c>
      <c r="C2913" s="58" t="s">
        <v>28</v>
      </c>
      <c r="D2913" s="60">
        <v>36658</v>
      </c>
      <c r="E2913" s="58">
        <v>26</v>
      </c>
      <c r="F2913" s="58" t="s">
        <v>1591</v>
      </c>
      <c r="G2913" s="58" t="s">
        <v>15</v>
      </c>
      <c r="H2913" s="58">
        <v>13</v>
      </c>
      <c r="I2913" s="58" t="s">
        <v>1583</v>
      </c>
      <c r="J2913" s="58" t="s">
        <v>1594</v>
      </c>
      <c r="K2913" s="60">
        <v>45237</v>
      </c>
      <c r="L2913" s="58" t="s">
        <v>27</v>
      </c>
      <c r="M2913" s="60">
        <v>45276</v>
      </c>
      <c r="N2913" s="58" t="s">
        <v>1668</v>
      </c>
      <c r="O2913" s="58">
        <v>3000</v>
      </c>
      <c r="P2913" s="58">
        <v>39</v>
      </c>
      <c r="Q2913" s="59" t="s">
        <v>1623</v>
      </c>
      <c r="R2913" s="58">
        <v>2023</v>
      </c>
      <c r="S2913" s="58">
        <v>12</v>
      </c>
    </row>
    <row r="2914" spans="1:19" x14ac:dyDescent="0.25">
      <c r="A2914" s="58">
        <v>3228</v>
      </c>
      <c r="B2914" s="58" t="s">
        <v>752</v>
      </c>
      <c r="C2914" s="58" t="s">
        <v>28</v>
      </c>
      <c r="D2914" s="60">
        <v>34973</v>
      </c>
      <c r="E2914" s="58">
        <v>30</v>
      </c>
      <c r="F2914" s="58" t="s">
        <v>1591</v>
      </c>
      <c r="G2914" s="58" t="s">
        <v>19</v>
      </c>
      <c r="H2914" s="58">
        <v>9</v>
      </c>
      <c r="I2914" s="58" t="s">
        <v>1578</v>
      </c>
      <c r="J2914" s="58" t="s">
        <v>1594</v>
      </c>
      <c r="K2914" s="60">
        <v>45249</v>
      </c>
      <c r="L2914" s="58" t="s">
        <v>27</v>
      </c>
      <c r="M2914" s="60">
        <v>45287</v>
      </c>
      <c r="N2914" s="58" t="s">
        <v>1668</v>
      </c>
      <c r="O2914" s="58">
        <v>2200</v>
      </c>
      <c r="P2914" s="58">
        <v>38</v>
      </c>
      <c r="Q2914" s="59" t="s">
        <v>1623</v>
      </c>
      <c r="R2914" s="58">
        <v>2023</v>
      </c>
      <c r="S2914" s="58">
        <v>12</v>
      </c>
    </row>
    <row r="2915" spans="1:19" x14ac:dyDescent="0.25">
      <c r="A2915" s="58">
        <v>3495</v>
      </c>
      <c r="B2915" s="58" t="s">
        <v>403</v>
      </c>
      <c r="C2915" s="58" t="s">
        <v>28</v>
      </c>
      <c r="D2915" s="60">
        <v>37399</v>
      </c>
      <c r="E2915" s="58">
        <v>24</v>
      </c>
      <c r="F2915" s="58" t="s">
        <v>1591</v>
      </c>
      <c r="G2915" s="58" t="s">
        <v>18</v>
      </c>
      <c r="H2915" s="58">
        <v>13</v>
      </c>
      <c r="I2915" s="58" t="s">
        <v>1582</v>
      </c>
      <c r="J2915" s="58" t="s">
        <v>1594</v>
      </c>
      <c r="K2915" s="60">
        <v>45245</v>
      </c>
      <c r="L2915" s="58" t="s">
        <v>27</v>
      </c>
      <c r="M2915" s="60">
        <v>45276</v>
      </c>
      <c r="N2915" s="58" t="s">
        <v>1668</v>
      </c>
      <c r="O2915" s="58">
        <v>2600</v>
      </c>
      <c r="P2915" s="58">
        <v>31</v>
      </c>
      <c r="Q2915" s="59" t="s">
        <v>1623</v>
      </c>
      <c r="R2915" s="58">
        <v>2023</v>
      </c>
      <c r="S2915" s="58">
        <v>12</v>
      </c>
    </row>
    <row r="2916" spans="1:19" x14ac:dyDescent="0.25">
      <c r="A2916" s="58">
        <v>3649</v>
      </c>
      <c r="B2916" s="58" t="s">
        <v>797</v>
      </c>
      <c r="C2916" s="58" t="s">
        <v>28</v>
      </c>
      <c r="D2916" s="60">
        <v>35447</v>
      </c>
      <c r="E2916" s="58">
        <v>29</v>
      </c>
      <c r="F2916" s="58" t="s">
        <v>1591</v>
      </c>
      <c r="G2916" s="58" t="s">
        <v>15</v>
      </c>
      <c r="H2916" s="58">
        <v>0</v>
      </c>
      <c r="I2916" s="58" t="s">
        <v>1576</v>
      </c>
      <c r="J2916" s="58" t="s">
        <v>1594</v>
      </c>
      <c r="K2916" s="60">
        <v>45250</v>
      </c>
      <c r="L2916" s="58" t="s">
        <v>27</v>
      </c>
      <c r="M2916" s="60">
        <v>45288</v>
      </c>
      <c r="N2916" s="58" t="s">
        <v>1668</v>
      </c>
      <c r="O2916" s="58">
        <v>2900</v>
      </c>
      <c r="P2916" s="58">
        <v>38</v>
      </c>
      <c r="Q2916" s="59" t="s">
        <v>1623</v>
      </c>
      <c r="R2916" s="58">
        <v>2023</v>
      </c>
      <c r="S2916" s="58">
        <v>12</v>
      </c>
    </row>
    <row r="2917" spans="1:19" x14ac:dyDescent="0.25">
      <c r="A2917" s="58">
        <v>1782</v>
      </c>
      <c r="B2917" s="58" t="s">
        <v>568</v>
      </c>
      <c r="C2917" s="58" t="s">
        <v>28</v>
      </c>
      <c r="D2917" s="60">
        <v>30918</v>
      </c>
      <c r="E2917" s="58">
        <v>42</v>
      </c>
      <c r="F2917" s="58" t="s">
        <v>31</v>
      </c>
      <c r="G2917" s="58" t="s">
        <v>15</v>
      </c>
      <c r="H2917" s="58">
        <v>20</v>
      </c>
      <c r="I2917" s="58" t="s">
        <v>1590</v>
      </c>
      <c r="J2917" s="58" t="s">
        <v>1594</v>
      </c>
      <c r="K2917" s="60">
        <v>45590</v>
      </c>
      <c r="L2917" s="58" t="s">
        <v>27</v>
      </c>
      <c r="M2917" s="60">
        <v>45631</v>
      </c>
      <c r="N2917" s="58" t="s">
        <v>1668</v>
      </c>
      <c r="O2917" s="58">
        <v>3900</v>
      </c>
      <c r="P2917" s="58">
        <v>41</v>
      </c>
      <c r="Q2917" s="59" t="s">
        <v>1623</v>
      </c>
      <c r="R2917" s="58">
        <v>2024</v>
      </c>
      <c r="S2917" s="58">
        <v>12</v>
      </c>
    </row>
    <row r="2918" spans="1:19" x14ac:dyDescent="0.25">
      <c r="A2918" s="58">
        <v>3313</v>
      </c>
      <c r="B2918" s="58" t="s">
        <v>857</v>
      </c>
      <c r="C2918" s="58" t="s">
        <v>28</v>
      </c>
      <c r="D2918" s="60">
        <v>28361</v>
      </c>
      <c r="E2918" s="58">
        <v>49</v>
      </c>
      <c r="F2918" s="58" t="s">
        <v>31</v>
      </c>
      <c r="G2918" s="58" t="s">
        <v>19</v>
      </c>
      <c r="H2918" s="58">
        <v>3</v>
      </c>
      <c r="I2918" s="58" t="s">
        <v>1581</v>
      </c>
      <c r="J2918" s="58" t="s">
        <v>1594</v>
      </c>
      <c r="K2918" s="60">
        <v>45253</v>
      </c>
      <c r="L2918" s="58" t="s">
        <v>27</v>
      </c>
      <c r="M2918" s="60">
        <v>45290</v>
      </c>
      <c r="N2918" s="58" t="s">
        <v>1668</v>
      </c>
      <c r="O2918" s="58">
        <v>3400</v>
      </c>
      <c r="P2918" s="58">
        <v>37</v>
      </c>
      <c r="Q2918" s="59" t="s">
        <v>1623</v>
      </c>
      <c r="R2918" s="58">
        <v>2023</v>
      </c>
      <c r="S2918" s="58">
        <v>12</v>
      </c>
    </row>
    <row r="2919" spans="1:19" x14ac:dyDescent="0.25">
      <c r="A2919" s="58">
        <v>3896</v>
      </c>
      <c r="B2919" s="58" t="s">
        <v>245</v>
      </c>
      <c r="C2919" s="58" t="s">
        <v>28</v>
      </c>
      <c r="D2919" s="60">
        <v>28390</v>
      </c>
      <c r="E2919" s="58">
        <v>48</v>
      </c>
      <c r="F2919" s="58" t="s">
        <v>31</v>
      </c>
      <c r="G2919" s="58" t="s">
        <v>21</v>
      </c>
      <c r="H2919" s="58">
        <v>14</v>
      </c>
      <c r="I2919" s="58" t="s">
        <v>1577</v>
      </c>
      <c r="J2919" s="58" t="s">
        <v>1594</v>
      </c>
      <c r="K2919" s="60">
        <v>45216</v>
      </c>
      <c r="L2919" s="58" t="s">
        <v>27</v>
      </c>
      <c r="M2919" s="60">
        <v>45276</v>
      </c>
      <c r="N2919" s="58" t="s">
        <v>1668</v>
      </c>
      <c r="O2919" s="58">
        <v>3300</v>
      </c>
      <c r="P2919" s="58">
        <v>60</v>
      </c>
      <c r="Q2919" s="59" t="s">
        <v>1623</v>
      </c>
      <c r="R2919" s="58">
        <v>2023</v>
      </c>
      <c r="S2919" s="58">
        <v>12</v>
      </c>
    </row>
    <row r="2920" spans="1:19" x14ac:dyDescent="0.25">
      <c r="A2920" s="58">
        <v>1453</v>
      </c>
      <c r="B2920" s="58" t="s">
        <v>557</v>
      </c>
      <c r="C2920" s="58" t="s">
        <v>28</v>
      </c>
      <c r="D2920" s="60">
        <v>32198</v>
      </c>
      <c r="E2920" s="58">
        <v>38</v>
      </c>
      <c r="F2920" s="58" t="s">
        <v>14</v>
      </c>
      <c r="G2920" s="58" t="s">
        <v>15</v>
      </c>
      <c r="H2920" s="58">
        <v>5</v>
      </c>
      <c r="I2920" s="58" t="s">
        <v>1581</v>
      </c>
      <c r="J2920" s="58" t="s">
        <v>1594</v>
      </c>
      <c r="K2920" s="60">
        <v>45580</v>
      </c>
      <c r="L2920" s="58" t="s">
        <v>27</v>
      </c>
      <c r="M2920" s="60">
        <v>45628</v>
      </c>
      <c r="N2920" s="58" t="s">
        <v>1668</v>
      </c>
      <c r="O2920" s="58">
        <v>2900</v>
      </c>
      <c r="P2920" s="58">
        <v>48</v>
      </c>
      <c r="Q2920" s="59" t="s">
        <v>1623</v>
      </c>
      <c r="R2920" s="58">
        <v>2024</v>
      </c>
      <c r="S2920" s="58">
        <v>12</v>
      </c>
    </row>
    <row r="2921" spans="1:19" x14ac:dyDescent="0.25">
      <c r="A2921" s="58">
        <v>1787</v>
      </c>
      <c r="B2921" s="58" t="s">
        <v>78</v>
      </c>
      <c r="C2921" s="58" t="s">
        <v>28</v>
      </c>
      <c r="D2921" s="60">
        <v>34423</v>
      </c>
      <c r="E2921" s="58">
        <v>32</v>
      </c>
      <c r="F2921" s="58" t="s">
        <v>14</v>
      </c>
      <c r="G2921" s="58" t="s">
        <v>18</v>
      </c>
      <c r="H2921" s="58">
        <v>19</v>
      </c>
      <c r="I2921" s="58" t="s">
        <v>1583</v>
      </c>
      <c r="J2921" s="58" t="s">
        <v>1594</v>
      </c>
      <c r="K2921" s="60">
        <v>45577</v>
      </c>
      <c r="L2921" s="58" t="s">
        <v>27</v>
      </c>
      <c r="M2921" s="60">
        <v>45627</v>
      </c>
      <c r="N2921" s="58" t="s">
        <v>1668</v>
      </c>
      <c r="O2921" s="58">
        <v>3800</v>
      </c>
      <c r="P2921" s="58">
        <v>50</v>
      </c>
      <c r="Q2921" s="59" t="s">
        <v>1623</v>
      </c>
      <c r="R2921" s="58">
        <v>2024</v>
      </c>
      <c r="S2921" s="58">
        <v>12</v>
      </c>
    </row>
    <row r="2922" spans="1:19" x14ac:dyDescent="0.25">
      <c r="A2922" s="58">
        <v>2719</v>
      </c>
      <c r="B2922" s="58" t="s">
        <v>828</v>
      </c>
      <c r="C2922" s="58" t="s">
        <v>28</v>
      </c>
      <c r="D2922" s="60">
        <v>34129</v>
      </c>
      <c r="E2922" s="58">
        <v>33</v>
      </c>
      <c r="F2922" s="58" t="s">
        <v>14</v>
      </c>
      <c r="G2922" s="58" t="s">
        <v>18</v>
      </c>
      <c r="H2922" s="58">
        <v>12</v>
      </c>
      <c r="I2922" s="58" t="s">
        <v>1576</v>
      </c>
      <c r="J2922" s="58" t="s">
        <v>1594</v>
      </c>
      <c r="K2922" s="60">
        <v>45229</v>
      </c>
      <c r="L2922" s="58" t="s">
        <v>27</v>
      </c>
      <c r="M2922" s="60">
        <v>45261</v>
      </c>
      <c r="N2922" s="58" t="s">
        <v>1668</v>
      </c>
      <c r="O2922" s="58">
        <v>3200</v>
      </c>
      <c r="P2922" s="58">
        <v>32</v>
      </c>
      <c r="Q2922" s="59" t="s">
        <v>1623</v>
      </c>
      <c r="R2922" s="58">
        <v>2023</v>
      </c>
      <c r="S2922" s="58">
        <v>12</v>
      </c>
    </row>
    <row r="2923" spans="1:19" x14ac:dyDescent="0.25">
      <c r="A2923" s="58">
        <v>2775</v>
      </c>
      <c r="B2923" s="58" t="s">
        <v>614</v>
      </c>
      <c r="C2923" s="58" t="s">
        <v>28</v>
      </c>
      <c r="D2923" s="60">
        <v>34233</v>
      </c>
      <c r="E2923" s="58">
        <v>32</v>
      </c>
      <c r="F2923" s="58" t="s">
        <v>14</v>
      </c>
      <c r="G2923" s="58" t="s">
        <v>15</v>
      </c>
      <c r="H2923" s="58">
        <v>3</v>
      </c>
      <c r="I2923" s="58" t="s">
        <v>1581</v>
      </c>
      <c r="J2923" s="58" t="s">
        <v>1594</v>
      </c>
      <c r="K2923" s="60">
        <v>45242</v>
      </c>
      <c r="L2923" s="58" t="s">
        <v>27</v>
      </c>
      <c r="M2923" s="60">
        <v>45273</v>
      </c>
      <c r="N2923" s="58" t="s">
        <v>1668</v>
      </c>
      <c r="O2923" s="58">
        <v>2900</v>
      </c>
      <c r="P2923" s="58">
        <v>31</v>
      </c>
      <c r="Q2923" s="59" t="s">
        <v>1623</v>
      </c>
      <c r="R2923" s="58">
        <v>2023</v>
      </c>
      <c r="S2923" s="58">
        <v>12</v>
      </c>
    </row>
    <row r="2924" spans="1:19" x14ac:dyDescent="0.25">
      <c r="A2924" s="58">
        <v>3609</v>
      </c>
      <c r="B2924" s="58" t="s">
        <v>425</v>
      </c>
      <c r="C2924" s="58" t="s">
        <v>28</v>
      </c>
      <c r="D2924" s="60">
        <v>32378</v>
      </c>
      <c r="E2924" s="58">
        <v>38</v>
      </c>
      <c r="F2924" s="58" t="s">
        <v>14</v>
      </c>
      <c r="G2924" s="58" t="s">
        <v>15</v>
      </c>
      <c r="H2924" s="58">
        <v>6</v>
      </c>
      <c r="I2924" s="58" t="s">
        <v>1582</v>
      </c>
      <c r="J2924" s="58" t="s">
        <v>1594</v>
      </c>
      <c r="K2924" s="60">
        <v>45234</v>
      </c>
      <c r="L2924" s="58" t="s">
        <v>27</v>
      </c>
      <c r="M2924" s="60">
        <v>45272</v>
      </c>
      <c r="N2924" s="58" t="s">
        <v>1668</v>
      </c>
      <c r="O2924" s="58">
        <v>2800</v>
      </c>
      <c r="P2924" s="58">
        <v>38</v>
      </c>
      <c r="Q2924" s="59" t="s">
        <v>1623</v>
      </c>
      <c r="R2924" s="58">
        <v>2023</v>
      </c>
      <c r="S2924" s="58">
        <v>12</v>
      </c>
    </row>
    <row r="2925" spans="1:19" x14ac:dyDescent="0.25">
      <c r="A2925" s="58">
        <v>3841</v>
      </c>
      <c r="B2925" s="58" t="s">
        <v>218</v>
      </c>
      <c r="C2925" s="58" t="s">
        <v>28</v>
      </c>
      <c r="D2925" s="60">
        <v>33705</v>
      </c>
      <c r="E2925" s="58">
        <v>34</v>
      </c>
      <c r="F2925" s="58" t="s">
        <v>14</v>
      </c>
      <c r="G2925" s="58" t="s">
        <v>18</v>
      </c>
      <c r="H2925" s="58">
        <v>0</v>
      </c>
      <c r="I2925" s="58" t="s">
        <v>1578</v>
      </c>
      <c r="J2925" s="58" t="s">
        <v>1594</v>
      </c>
      <c r="K2925" s="60">
        <v>45226</v>
      </c>
      <c r="L2925" s="58" t="s">
        <v>27</v>
      </c>
      <c r="M2925" s="60">
        <v>45280</v>
      </c>
      <c r="N2925" s="58" t="s">
        <v>1668</v>
      </c>
      <c r="O2925" s="58">
        <v>2200</v>
      </c>
      <c r="P2925" s="58">
        <v>54</v>
      </c>
      <c r="Q2925" s="59" t="s">
        <v>1623</v>
      </c>
      <c r="R2925" s="58">
        <v>2023</v>
      </c>
      <c r="S2925" s="58">
        <v>12</v>
      </c>
    </row>
    <row r="2926" spans="1:19" x14ac:dyDescent="0.25">
      <c r="A2926" s="58">
        <v>1360</v>
      </c>
      <c r="B2926" s="58" t="s">
        <v>711</v>
      </c>
      <c r="C2926" s="58" t="s">
        <v>13</v>
      </c>
      <c r="D2926" s="60">
        <v>34578</v>
      </c>
      <c r="E2926" s="58">
        <v>31</v>
      </c>
      <c r="F2926" s="58" t="s">
        <v>14</v>
      </c>
      <c r="G2926" s="58" t="s">
        <v>18</v>
      </c>
      <c r="H2926" s="58">
        <v>3</v>
      </c>
      <c r="I2926" s="58" t="s">
        <v>1585</v>
      </c>
      <c r="J2926" s="58" t="s">
        <v>1594</v>
      </c>
      <c r="K2926" s="60">
        <v>45215</v>
      </c>
      <c r="L2926" s="58" t="s">
        <v>27</v>
      </c>
      <c r="M2926" s="60">
        <v>45275</v>
      </c>
      <c r="N2926" s="58" t="s">
        <v>1668</v>
      </c>
      <c r="O2926" s="58">
        <v>3300</v>
      </c>
      <c r="P2926" s="58">
        <v>60</v>
      </c>
      <c r="Q2926" s="59" t="s">
        <v>1623</v>
      </c>
      <c r="R2926" s="58">
        <v>2023</v>
      </c>
      <c r="S2926" s="58">
        <v>12</v>
      </c>
    </row>
    <row r="2927" spans="1:19" x14ac:dyDescent="0.25">
      <c r="A2927" s="58">
        <v>1508</v>
      </c>
      <c r="B2927" s="58" t="s">
        <v>122</v>
      </c>
      <c r="C2927" s="58" t="s">
        <v>13</v>
      </c>
      <c r="D2927" s="60">
        <v>31712</v>
      </c>
      <c r="E2927" s="58">
        <v>39</v>
      </c>
      <c r="F2927" s="58" t="s">
        <v>14</v>
      </c>
      <c r="G2927" s="58" t="s">
        <v>18</v>
      </c>
      <c r="H2927" s="58">
        <v>0</v>
      </c>
      <c r="I2927" s="58" t="s">
        <v>1583</v>
      </c>
      <c r="J2927" s="58" t="s">
        <v>1594</v>
      </c>
      <c r="K2927" s="60">
        <v>45226</v>
      </c>
      <c r="L2927" s="58" t="s">
        <v>27</v>
      </c>
      <c r="M2927" s="60">
        <v>45272</v>
      </c>
      <c r="N2927" s="58" t="s">
        <v>1668</v>
      </c>
      <c r="O2927" s="58">
        <v>2300</v>
      </c>
      <c r="P2927" s="58">
        <v>46</v>
      </c>
      <c r="Q2927" s="59" t="s">
        <v>1623</v>
      </c>
      <c r="R2927" s="58">
        <v>2023</v>
      </c>
      <c r="S2927" s="58">
        <v>12</v>
      </c>
    </row>
    <row r="2928" spans="1:19" x14ac:dyDescent="0.25">
      <c r="A2928" s="58">
        <v>1836</v>
      </c>
      <c r="B2928" s="58" t="s">
        <v>899</v>
      </c>
      <c r="C2928" s="58" t="s">
        <v>13</v>
      </c>
      <c r="D2928" s="60">
        <v>29032</v>
      </c>
      <c r="E2928" s="58">
        <v>47</v>
      </c>
      <c r="F2928" s="58" t="s">
        <v>31</v>
      </c>
      <c r="G2928" s="58" t="s">
        <v>21</v>
      </c>
      <c r="H2928" s="58">
        <v>20</v>
      </c>
      <c r="I2928" s="58" t="s">
        <v>1581</v>
      </c>
      <c r="J2928" s="58" t="s">
        <v>1594</v>
      </c>
      <c r="K2928" s="60">
        <v>45217</v>
      </c>
      <c r="L2928" s="58" t="s">
        <v>27</v>
      </c>
      <c r="M2928" s="60">
        <v>45273</v>
      </c>
      <c r="N2928" s="58" t="s">
        <v>1668</v>
      </c>
      <c r="O2928" s="58">
        <v>2600</v>
      </c>
      <c r="P2928" s="58">
        <v>56</v>
      </c>
      <c r="Q2928" s="59" t="s">
        <v>1623</v>
      </c>
      <c r="R2928" s="58">
        <v>2023</v>
      </c>
      <c r="S2928" s="58">
        <v>12</v>
      </c>
    </row>
    <row r="2929" spans="1:19" x14ac:dyDescent="0.25">
      <c r="A2929" s="58">
        <v>2572</v>
      </c>
      <c r="B2929" s="58" t="s">
        <v>823</v>
      </c>
      <c r="C2929" s="58" t="s">
        <v>13</v>
      </c>
      <c r="D2929" s="60">
        <v>30508</v>
      </c>
      <c r="E2929" s="58">
        <v>43</v>
      </c>
      <c r="F2929" s="58" t="s">
        <v>31</v>
      </c>
      <c r="G2929" s="58" t="s">
        <v>21</v>
      </c>
      <c r="H2929" s="58">
        <v>9</v>
      </c>
      <c r="I2929" s="58" t="s">
        <v>1584</v>
      </c>
      <c r="J2929" s="58" t="s">
        <v>1594</v>
      </c>
      <c r="K2929" s="60">
        <v>45232</v>
      </c>
      <c r="L2929" s="58" t="s">
        <v>27</v>
      </c>
      <c r="M2929" s="60">
        <v>45280</v>
      </c>
      <c r="N2929" s="58" t="s">
        <v>1668</v>
      </c>
      <c r="O2929" s="58">
        <v>3900</v>
      </c>
      <c r="P2929" s="58">
        <v>48</v>
      </c>
      <c r="Q2929" s="59" t="s">
        <v>1623</v>
      </c>
      <c r="R2929" s="58">
        <v>2023</v>
      </c>
      <c r="S2929" s="58">
        <v>12</v>
      </c>
    </row>
    <row r="2930" spans="1:19" x14ac:dyDescent="0.25">
      <c r="A2930" s="58">
        <v>2987</v>
      </c>
      <c r="B2930" s="58" t="s">
        <v>842</v>
      </c>
      <c r="C2930" s="58" t="s">
        <v>13</v>
      </c>
      <c r="D2930" s="60">
        <v>28470</v>
      </c>
      <c r="E2930" s="58">
        <v>48</v>
      </c>
      <c r="F2930" s="58" t="s">
        <v>31</v>
      </c>
      <c r="G2930" s="58" t="s">
        <v>19</v>
      </c>
      <c r="H2930" s="58">
        <v>15</v>
      </c>
      <c r="I2930" s="58" t="s">
        <v>1588</v>
      </c>
      <c r="J2930" s="58" t="s">
        <v>1594</v>
      </c>
      <c r="K2930" s="60">
        <v>45243</v>
      </c>
      <c r="L2930" s="58" t="s">
        <v>27</v>
      </c>
      <c r="M2930" s="60">
        <v>45290</v>
      </c>
      <c r="N2930" s="58" t="s">
        <v>1668</v>
      </c>
      <c r="O2930" s="58">
        <v>3700</v>
      </c>
      <c r="P2930" s="58">
        <v>47</v>
      </c>
      <c r="Q2930" s="59" t="s">
        <v>1623</v>
      </c>
      <c r="R2930" s="58">
        <v>2023</v>
      </c>
      <c r="S2930" s="58">
        <v>12</v>
      </c>
    </row>
    <row r="2931" spans="1:19" x14ac:dyDescent="0.25">
      <c r="A2931" s="58">
        <v>3486</v>
      </c>
      <c r="B2931" s="58" t="s">
        <v>862</v>
      </c>
      <c r="C2931" s="58" t="s">
        <v>13</v>
      </c>
      <c r="D2931" s="60">
        <v>30738</v>
      </c>
      <c r="E2931" s="58">
        <v>42</v>
      </c>
      <c r="F2931" s="58" t="s">
        <v>31</v>
      </c>
      <c r="G2931" s="58" t="s">
        <v>18</v>
      </c>
      <c r="H2931" s="58">
        <v>12</v>
      </c>
      <c r="I2931" s="58" t="s">
        <v>1587</v>
      </c>
      <c r="J2931" s="58" t="s">
        <v>1594</v>
      </c>
      <c r="K2931" s="60">
        <v>45590</v>
      </c>
      <c r="L2931" s="58" t="s">
        <v>27</v>
      </c>
      <c r="M2931" s="60">
        <v>45632</v>
      </c>
      <c r="N2931" s="58" t="s">
        <v>1668</v>
      </c>
      <c r="O2931" s="58">
        <v>3700</v>
      </c>
      <c r="P2931" s="58">
        <v>42</v>
      </c>
      <c r="Q2931" s="59" t="s">
        <v>1623</v>
      </c>
      <c r="R2931" s="58">
        <v>2024</v>
      </c>
      <c r="S2931" s="58">
        <v>12</v>
      </c>
    </row>
    <row r="2932" spans="1:19" x14ac:dyDescent="0.25">
      <c r="A2932" s="58">
        <v>3933</v>
      </c>
      <c r="B2932" s="58" t="s">
        <v>657</v>
      </c>
      <c r="C2932" s="58" t="s">
        <v>13</v>
      </c>
      <c r="D2932" s="60">
        <v>27781</v>
      </c>
      <c r="E2932" s="58">
        <v>50</v>
      </c>
      <c r="F2932" s="58" t="s">
        <v>31</v>
      </c>
      <c r="G2932" s="58" t="s">
        <v>18</v>
      </c>
      <c r="H2932" s="58">
        <v>2</v>
      </c>
      <c r="I2932" s="58" t="s">
        <v>1578</v>
      </c>
      <c r="J2932" s="58" t="s">
        <v>1594</v>
      </c>
      <c r="K2932" s="60">
        <v>45205</v>
      </c>
      <c r="L2932" s="58" t="s">
        <v>27</v>
      </c>
      <c r="M2932" s="60">
        <v>45264</v>
      </c>
      <c r="N2932" s="58" t="s">
        <v>1668</v>
      </c>
      <c r="O2932" s="58">
        <v>3200</v>
      </c>
      <c r="P2932" s="58">
        <v>59</v>
      </c>
      <c r="Q2932" s="59" t="s">
        <v>1623</v>
      </c>
      <c r="R2932" s="58">
        <v>2023</v>
      </c>
      <c r="S2932" s="58">
        <v>12</v>
      </c>
    </row>
    <row r="2933" spans="1:19" x14ac:dyDescent="0.25">
      <c r="A2933" s="58">
        <v>2848</v>
      </c>
      <c r="B2933" s="58" t="s">
        <v>838</v>
      </c>
      <c r="C2933" s="58" t="s">
        <v>13</v>
      </c>
      <c r="D2933" s="60">
        <v>37283</v>
      </c>
      <c r="E2933" s="58">
        <v>24</v>
      </c>
      <c r="F2933" s="58" t="s">
        <v>1591</v>
      </c>
      <c r="G2933" s="58" t="s">
        <v>19</v>
      </c>
      <c r="H2933" s="58">
        <v>19</v>
      </c>
      <c r="I2933" s="58" t="s">
        <v>1578</v>
      </c>
      <c r="J2933" s="58" t="s">
        <v>1594</v>
      </c>
      <c r="K2933" s="60">
        <v>45236</v>
      </c>
      <c r="L2933" s="58" t="s">
        <v>27</v>
      </c>
      <c r="M2933" s="60">
        <v>45286</v>
      </c>
      <c r="N2933" s="58" t="s">
        <v>1668</v>
      </c>
      <c r="O2933" s="58">
        <v>2100</v>
      </c>
      <c r="P2933" s="58">
        <v>50</v>
      </c>
      <c r="Q2933" s="59" t="s">
        <v>1623</v>
      </c>
      <c r="R2933" s="58">
        <v>2023</v>
      </c>
      <c r="S2933" s="58">
        <v>12</v>
      </c>
    </row>
    <row r="2934" spans="1:19" x14ac:dyDescent="0.25">
      <c r="A2934" s="58">
        <v>2853</v>
      </c>
      <c r="B2934" s="58" t="s">
        <v>619</v>
      </c>
      <c r="C2934" s="58" t="s">
        <v>13</v>
      </c>
      <c r="D2934" s="60">
        <v>36786</v>
      </c>
      <c r="E2934" s="58">
        <v>25</v>
      </c>
      <c r="F2934" s="58" t="s">
        <v>1591</v>
      </c>
      <c r="G2934" s="58" t="s">
        <v>21</v>
      </c>
      <c r="H2934" s="58">
        <v>18</v>
      </c>
      <c r="I2934" s="58" t="s">
        <v>1585</v>
      </c>
      <c r="J2934" s="58" t="s">
        <v>1594</v>
      </c>
      <c r="K2934" s="60">
        <v>45591</v>
      </c>
      <c r="L2934" s="58" t="s">
        <v>27</v>
      </c>
      <c r="M2934" s="60">
        <v>45628</v>
      </c>
      <c r="N2934" s="58" t="s">
        <v>1668</v>
      </c>
      <c r="O2934" s="58">
        <v>3000</v>
      </c>
      <c r="P2934" s="58">
        <v>37</v>
      </c>
      <c r="Q2934" s="59" t="s">
        <v>1623</v>
      </c>
      <c r="R2934" s="58">
        <v>2024</v>
      </c>
      <c r="S2934" s="58">
        <v>12</v>
      </c>
    </row>
    <row r="2935" spans="1:19" x14ac:dyDescent="0.25">
      <c r="A2935" s="58">
        <v>3843</v>
      </c>
      <c r="B2935" s="58" t="s">
        <v>875</v>
      </c>
      <c r="C2935" s="58" t="s">
        <v>13</v>
      </c>
      <c r="D2935" s="60">
        <v>34828</v>
      </c>
      <c r="E2935" s="58">
        <v>31</v>
      </c>
      <c r="F2935" s="58" t="s">
        <v>1591</v>
      </c>
      <c r="G2935" s="58" t="s">
        <v>21</v>
      </c>
      <c r="H2935" s="58">
        <v>17</v>
      </c>
      <c r="I2935" s="58" t="s">
        <v>1590</v>
      </c>
      <c r="J2935" s="58" t="s">
        <v>1594</v>
      </c>
      <c r="K2935" s="60">
        <v>45213</v>
      </c>
      <c r="L2935" s="58" t="s">
        <v>27</v>
      </c>
      <c r="M2935" s="60">
        <v>45270</v>
      </c>
      <c r="N2935" s="58" t="s">
        <v>1668</v>
      </c>
      <c r="O2935" s="58">
        <v>2000</v>
      </c>
      <c r="P2935" s="58">
        <v>57</v>
      </c>
      <c r="Q2935" s="59" t="s">
        <v>1623</v>
      </c>
      <c r="R2935" s="58">
        <v>2023</v>
      </c>
      <c r="S2935" s="58">
        <v>12</v>
      </c>
    </row>
    <row r="2936" spans="1:19" x14ac:dyDescent="0.25">
      <c r="A2936" s="58">
        <v>2206</v>
      </c>
      <c r="B2936" s="58" t="s">
        <v>805</v>
      </c>
      <c r="C2936" s="58" t="s">
        <v>23</v>
      </c>
      <c r="D2936" s="60">
        <v>34979</v>
      </c>
      <c r="E2936" s="58">
        <v>30</v>
      </c>
      <c r="F2936" s="58" t="s">
        <v>1591</v>
      </c>
      <c r="G2936" s="58" t="s">
        <v>15</v>
      </c>
      <c r="H2936" s="58">
        <v>1</v>
      </c>
      <c r="I2936" s="58" t="s">
        <v>1575</v>
      </c>
      <c r="J2936" s="58" t="s">
        <v>1594</v>
      </c>
      <c r="K2936" s="60">
        <v>45233</v>
      </c>
      <c r="L2936" s="58" t="s">
        <v>27</v>
      </c>
      <c r="M2936" s="60">
        <v>45279</v>
      </c>
      <c r="N2936" s="58" t="s">
        <v>1668</v>
      </c>
      <c r="O2936" s="58">
        <v>2600</v>
      </c>
      <c r="P2936" s="58">
        <v>46</v>
      </c>
      <c r="Q2936" s="59" t="s">
        <v>1623</v>
      </c>
      <c r="R2936" s="58">
        <v>2023</v>
      </c>
      <c r="S2936" s="58">
        <v>12</v>
      </c>
    </row>
    <row r="2937" spans="1:19" x14ac:dyDescent="0.25">
      <c r="A2937" s="58">
        <v>2407</v>
      </c>
      <c r="B2937" s="58" t="s">
        <v>245</v>
      </c>
      <c r="C2937" s="58" t="s">
        <v>13</v>
      </c>
      <c r="D2937" s="60">
        <v>28481</v>
      </c>
      <c r="E2937" s="58">
        <v>48</v>
      </c>
      <c r="F2937" s="58" t="s">
        <v>31</v>
      </c>
      <c r="G2937" s="58" t="s">
        <v>21</v>
      </c>
      <c r="H2937" s="58">
        <v>12</v>
      </c>
      <c r="I2937" s="58" t="s">
        <v>1576</v>
      </c>
      <c r="J2937" s="58" t="s">
        <v>1594</v>
      </c>
      <c r="K2937" s="60">
        <v>45234</v>
      </c>
      <c r="L2937" s="58" t="s">
        <v>29</v>
      </c>
      <c r="M2937" s="60">
        <v>45285</v>
      </c>
      <c r="N2937" s="58" t="s">
        <v>1668</v>
      </c>
      <c r="O2937" s="58">
        <v>2700</v>
      </c>
      <c r="P2937" s="58">
        <v>51</v>
      </c>
      <c r="Q2937" s="59" t="s">
        <v>1623</v>
      </c>
      <c r="R2937" s="58">
        <v>2023</v>
      </c>
      <c r="S2937" s="58">
        <v>12</v>
      </c>
    </row>
    <row r="2938" spans="1:19" x14ac:dyDescent="0.25">
      <c r="A2938" s="58">
        <v>2458</v>
      </c>
      <c r="B2938" s="58" t="s">
        <v>924</v>
      </c>
      <c r="C2938" s="58" t="s">
        <v>13</v>
      </c>
      <c r="D2938" s="60">
        <v>38254</v>
      </c>
      <c r="E2938" s="58">
        <v>21</v>
      </c>
      <c r="F2938" s="58" t="s">
        <v>1591</v>
      </c>
      <c r="G2938" s="58" t="s">
        <v>18</v>
      </c>
      <c r="H2938" s="58">
        <v>4</v>
      </c>
      <c r="I2938" s="58" t="s">
        <v>1575</v>
      </c>
      <c r="J2938" s="58" t="s">
        <v>1594</v>
      </c>
      <c r="K2938" s="60">
        <v>45243</v>
      </c>
      <c r="L2938" s="58" t="s">
        <v>29</v>
      </c>
      <c r="M2938" s="60">
        <v>45291</v>
      </c>
      <c r="N2938" s="58" t="s">
        <v>1668</v>
      </c>
      <c r="O2938" s="58">
        <v>3400</v>
      </c>
      <c r="P2938" s="58">
        <v>48</v>
      </c>
      <c r="Q2938" s="59" t="s">
        <v>1623</v>
      </c>
      <c r="R2938" s="58">
        <v>2023</v>
      </c>
      <c r="S2938" s="58">
        <v>12</v>
      </c>
    </row>
    <row r="2939" spans="1:19" x14ac:dyDescent="0.25">
      <c r="A2939" s="58">
        <v>2807</v>
      </c>
      <c r="B2939" s="58" t="s">
        <v>498</v>
      </c>
      <c r="C2939" s="58" t="s">
        <v>13</v>
      </c>
      <c r="D2939" s="60">
        <v>33900</v>
      </c>
      <c r="E2939" s="58">
        <v>33</v>
      </c>
      <c r="F2939" s="58" t="s">
        <v>14</v>
      </c>
      <c r="G2939" s="58" t="s">
        <v>15</v>
      </c>
      <c r="H2939" s="58">
        <v>5</v>
      </c>
      <c r="I2939" s="58" t="s">
        <v>1583</v>
      </c>
      <c r="J2939" s="58" t="s">
        <v>1594</v>
      </c>
      <c r="K2939" s="60">
        <v>45235</v>
      </c>
      <c r="L2939" s="58" t="s">
        <v>29</v>
      </c>
      <c r="M2939" s="60">
        <v>45281</v>
      </c>
      <c r="N2939" s="58" t="s">
        <v>1668</v>
      </c>
      <c r="O2939" s="58">
        <v>2100</v>
      </c>
      <c r="P2939" s="58">
        <v>46</v>
      </c>
      <c r="Q2939" s="59" t="s">
        <v>1623</v>
      </c>
      <c r="R2939" s="58">
        <v>2023</v>
      </c>
      <c r="S2939" s="58">
        <v>12</v>
      </c>
    </row>
    <row r="2940" spans="1:19" x14ac:dyDescent="0.25">
      <c r="A2940" s="58">
        <v>3213</v>
      </c>
      <c r="B2940" s="58" t="s">
        <v>383</v>
      </c>
      <c r="C2940" s="58" t="s">
        <v>13</v>
      </c>
      <c r="D2940" s="60">
        <v>28159</v>
      </c>
      <c r="E2940" s="58">
        <v>49</v>
      </c>
      <c r="F2940" s="58" t="s">
        <v>31</v>
      </c>
      <c r="G2940" s="58" t="s">
        <v>18</v>
      </c>
      <c r="H2940" s="58">
        <v>2</v>
      </c>
      <c r="I2940" s="58" t="s">
        <v>1587</v>
      </c>
      <c r="J2940" s="58" t="s">
        <v>1594</v>
      </c>
      <c r="K2940" s="60">
        <v>45219</v>
      </c>
      <c r="L2940" s="58" t="s">
        <v>29</v>
      </c>
      <c r="M2940" s="60">
        <v>45267</v>
      </c>
      <c r="N2940" s="58" t="s">
        <v>1668</v>
      </c>
      <c r="O2940" s="58">
        <v>2300</v>
      </c>
      <c r="P2940" s="58">
        <v>48</v>
      </c>
      <c r="Q2940" s="59" t="s">
        <v>1623</v>
      </c>
      <c r="R2940" s="58">
        <v>2023</v>
      </c>
      <c r="S2940" s="58">
        <v>12</v>
      </c>
    </row>
    <row r="2941" spans="1:19" x14ac:dyDescent="0.25">
      <c r="A2941" s="58">
        <v>2187</v>
      </c>
      <c r="B2941" s="58" t="s">
        <v>916</v>
      </c>
      <c r="C2941" s="58" t="s">
        <v>28</v>
      </c>
      <c r="D2941" s="60">
        <v>32486</v>
      </c>
      <c r="E2941" s="58">
        <v>37</v>
      </c>
      <c r="F2941" s="58" t="s">
        <v>14</v>
      </c>
      <c r="G2941" s="58" t="s">
        <v>15</v>
      </c>
      <c r="H2941" s="58">
        <v>11</v>
      </c>
      <c r="I2941" s="58" t="s">
        <v>1580</v>
      </c>
      <c r="J2941" s="58" t="s">
        <v>1594</v>
      </c>
      <c r="K2941" s="60">
        <v>45220</v>
      </c>
      <c r="L2941" s="58" t="s">
        <v>29</v>
      </c>
      <c r="M2941" s="60">
        <v>45265</v>
      </c>
      <c r="N2941" s="58" t="s">
        <v>1668</v>
      </c>
      <c r="O2941" s="58">
        <v>3500</v>
      </c>
      <c r="P2941" s="58">
        <v>45</v>
      </c>
      <c r="Q2941" s="59" t="s">
        <v>1623</v>
      </c>
      <c r="R2941" s="58">
        <v>2023</v>
      </c>
      <c r="S2941" s="58">
        <v>12</v>
      </c>
    </row>
    <row r="2942" spans="1:19" x14ac:dyDescent="0.25">
      <c r="A2942" s="58">
        <v>2406</v>
      </c>
      <c r="B2942" s="58" t="s">
        <v>1226</v>
      </c>
      <c r="C2942" s="58" t="s">
        <v>28</v>
      </c>
      <c r="D2942" s="60">
        <v>27854</v>
      </c>
      <c r="E2942" s="58">
        <v>50</v>
      </c>
      <c r="F2942" s="58" t="s">
        <v>31</v>
      </c>
      <c r="G2942" s="58" t="s">
        <v>18</v>
      </c>
      <c r="H2942" s="58">
        <v>15</v>
      </c>
      <c r="I2942" s="58" t="s">
        <v>1583</v>
      </c>
      <c r="J2942" s="58" t="s">
        <v>1594</v>
      </c>
      <c r="K2942" s="60">
        <v>45247</v>
      </c>
      <c r="L2942" s="58" t="s">
        <v>29</v>
      </c>
      <c r="M2942" s="60">
        <v>45289</v>
      </c>
      <c r="N2942" s="58" t="s">
        <v>1668</v>
      </c>
      <c r="O2942" s="58">
        <v>3100</v>
      </c>
      <c r="P2942" s="58">
        <v>42</v>
      </c>
      <c r="Q2942" s="59" t="s">
        <v>1623</v>
      </c>
      <c r="R2942" s="58">
        <v>2023</v>
      </c>
      <c r="S2942" s="58">
        <v>12</v>
      </c>
    </row>
    <row r="2943" spans="1:19" x14ac:dyDescent="0.25">
      <c r="A2943" s="58">
        <v>2488</v>
      </c>
      <c r="B2943" s="58" t="s">
        <v>1229</v>
      </c>
      <c r="C2943" s="58" t="s">
        <v>28</v>
      </c>
      <c r="D2943" s="60">
        <v>28447</v>
      </c>
      <c r="E2943" s="58">
        <v>48</v>
      </c>
      <c r="F2943" s="58" t="s">
        <v>31</v>
      </c>
      <c r="G2943" s="58" t="s">
        <v>18</v>
      </c>
      <c r="H2943" s="58">
        <v>6</v>
      </c>
      <c r="I2943" s="58" t="s">
        <v>1584</v>
      </c>
      <c r="J2943" s="58" t="s">
        <v>1594</v>
      </c>
      <c r="K2943" s="60">
        <v>45225</v>
      </c>
      <c r="L2943" s="58" t="s">
        <v>29</v>
      </c>
      <c r="M2943" s="60">
        <v>45271</v>
      </c>
      <c r="N2943" s="58" t="s">
        <v>1668</v>
      </c>
      <c r="O2943" s="58">
        <v>2700</v>
      </c>
      <c r="P2943" s="58">
        <v>46</v>
      </c>
      <c r="Q2943" s="59" t="s">
        <v>1623</v>
      </c>
      <c r="R2943" s="58">
        <v>2023</v>
      </c>
      <c r="S2943" s="58">
        <v>12</v>
      </c>
    </row>
    <row r="2944" spans="1:19" x14ac:dyDescent="0.25">
      <c r="A2944" s="58">
        <v>2546</v>
      </c>
      <c r="B2944" s="58" t="s">
        <v>449</v>
      </c>
      <c r="C2944" s="58" t="s">
        <v>28</v>
      </c>
      <c r="D2944" s="60">
        <v>33988</v>
      </c>
      <c r="E2944" s="58">
        <v>33</v>
      </c>
      <c r="F2944" s="58" t="s">
        <v>14</v>
      </c>
      <c r="G2944" s="58" t="s">
        <v>21</v>
      </c>
      <c r="H2944" s="58">
        <v>20</v>
      </c>
      <c r="I2944" s="58" t="s">
        <v>1583</v>
      </c>
      <c r="J2944" s="58" t="s">
        <v>1594</v>
      </c>
      <c r="K2944" s="60">
        <v>45241</v>
      </c>
      <c r="L2944" s="58" t="s">
        <v>29</v>
      </c>
      <c r="M2944" s="60">
        <v>45284</v>
      </c>
      <c r="N2944" s="58" t="s">
        <v>1668</v>
      </c>
      <c r="O2944" s="58">
        <v>3800</v>
      </c>
      <c r="P2944" s="58">
        <v>43</v>
      </c>
      <c r="Q2944" s="59" t="s">
        <v>1623</v>
      </c>
      <c r="R2944" s="58">
        <v>2023</v>
      </c>
      <c r="S2944" s="58">
        <v>12</v>
      </c>
    </row>
    <row r="2945" spans="1:19" x14ac:dyDescent="0.25">
      <c r="A2945" s="58">
        <v>2608</v>
      </c>
      <c r="B2945" s="58" t="s">
        <v>169</v>
      </c>
      <c r="C2945" s="58" t="s">
        <v>28</v>
      </c>
      <c r="D2945" s="60">
        <v>27923</v>
      </c>
      <c r="E2945" s="58">
        <v>50</v>
      </c>
      <c r="F2945" s="58" t="s">
        <v>31</v>
      </c>
      <c r="G2945" s="58" t="s">
        <v>15</v>
      </c>
      <c r="H2945" s="58">
        <v>14</v>
      </c>
      <c r="I2945" s="58" t="s">
        <v>1575</v>
      </c>
      <c r="J2945" s="58" t="s">
        <v>1594</v>
      </c>
      <c r="K2945" s="60">
        <v>45214</v>
      </c>
      <c r="L2945" s="58" t="s">
        <v>29</v>
      </c>
      <c r="M2945" s="60">
        <v>45271</v>
      </c>
      <c r="N2945" s="58" t="s">
        <v>1668</v>
      </c>
      <c r="O2945" s="58">
        <v>3100</v>
      </c>
      <c r="P2945" s="58">
        <v>57</v>
      </c>
      <c r="Q2945" s="59" t="s">
        <v>1623</v>
      </c>
      <c r="R2945" s="58">
        <v>2023</v>
      </c>
      <c r="S2945" s="58">
        <v>12</v>
      </c>
    </row>
    <row r="2946" spans="1:19" x14ac:dyDescent="0.25">
      <c r="A2946" s="58">
        <v>2639</v>
      </c>
      <c r="B2946" s="58" t="s">
        <v>930</v>
      </c>
      <c r="C2946" s="58" t="s">
        <v>28</v>
      </c>
      <c r="D2946" s="60">
        <v>35493</v>
      </c>
      <c r="E2946" s="58">
        <v>29</v>
      </c>
      <c r="F2946" s="58" t="s">
        <v>1591</v>
      </c>
      <c r="G2946" s="58" t="s">
        <v>18</v>
      </c>
      <c r="H2946" s="58">
        <v>7</v>
      </c>
      <c r="I2946" s="58" t="s">
        <v>1588</v>
      </c>
      <c r="J2946" s="58" t="s">
        <v>1594</v>
      </c>
      <c r="K2946" s="60">
        <v>45221</v>
      </c>
      <c r="L2946" s="58" t="s">
        <v>29</v>
      </c>
      <c r="M2946" s="60">
        <v>45269</v>
      </c>
      <c r="N2946" s="58" t="s">
        <v>1668</v>
      </c>
      <c r="O2946" s="58">
        <v>2300</v>
      </c>
      <c r="P2946" s="58">
        <v>48</v>
      </c>
      <c r="Q2946" s="59" t="s">
        <v>1623</v>
      </c>
      <c r="R2946" s="58">
        <v>2023</v>
      </c>
      <c r="S2946" s="58">
        <v>12</v>
      </c>
    </row>
    <row r="2947" spans="1:19" x14ac:dyDescent="0.25">
      <c r="A2947" s="58">
        <v>2793</v>
      </c>
      <c r="B2947" s="58" t="s">
        <v>383</v>
      </c>
      <c r="C2947" s="58" t="s">
        <v>28</v>
      </c>
      <c r="D2947" s="60">
        <v>36649</v>
      </c>
      <c r="E2947" s="58">
        <v>26</v>
      </c>
      <c r="F2947" s="58" t="s">
        <v>1591</v>
      </c>
      <c r="G2947" s="58" t="s">
        <v>21</v>
      </c>
      <c r="H2947" s="58">
        <v>16</v>
      </c>
      <c r="I2947" s="58" t="s">
        <v>1576</v>
      </c>
      <c r="J2947" s="58" t="s">
        <v>1594</v>
      </c>
      <c r="K2947" s="60">
        <v>45598</v>
      </c>
      <c r="L2947" s="58" t="s">
        <v>29</v>
      </c>
      <c r="M2947" s="60">
        <v>45628</v>
      </c>
      <c r="N2947" s="58" t="s">
        <v>1668</v>
      </c>
      <c r="O2947" s="58">
        <v>3300</v>
      </c>
      <c r="P2947" s="58">
        <v>30</v>
      </c>
      <c r="Q2947" s="59" t="s">
        <v>1623</v>
      </c>
      <c r="R2947" s="58">
        <v>2024</v>
      </c>
      <c r="S2947" s="58">
        <v>12</v>
      </c>
    </row>
    <row r="2948" spans="1:19" x14ac:dyDescent="0.25">
      <c r="A2948" s="58">
        <v>2949</v>
      </c>
      <c r="B2948" s="58" t="s">
        <v>939</v>
      </c>
      <c r="C2948" s="58" t="s">
        <v>28</v>
      </c>
      <c r="D2948" s="60">
        <v>32595</v>
      </c>
      <c r="E2948" s="58">
        <v>37</v>
      </c>
      <c r="F2948" s="58" t="s">
        <v>14</v>
      </c>
      <c r="G2948" s="58" t="s">
        <v>19</v>
      </c>
      <c r="H2948" s="58">
        <v>11</v>
      </c>
      <c r="I2948" s="58" t="s">
        <v>1583</v>
      </c>
      <c r="J2948" s="58" t="s">
        <v>1594</v>
      </c>
      <c r="K2948" s="60">
        <v>45215</v>
      </c>
      <c r="L2948" s="58" t="s">
        <v>29</v>
      </c>
      <c r="M2948" s="60">
        <v>45263</v>
      </c>
      <c r="N2948" s="58" t="s">
        <v>1668</v>
      </c>
      <c r="O2948" s="58">
        <v>2700</v>
      </c>
      <c r="P2948" s="58">
        <v>48</v>
      </c>
      <c r="Q2948" s="59" t="s">
        <v>1623</v>
      </c>
      <c r="R2948" s="58">
        <v>2023</v>
      </c>
      <c r="S2948" s="58">
        <v>12</v>
      </c>
    </row>
    <row r="2949" spans="1:19" x14ac:dyDescent="0.25">
      <c r="A2949" s="58">
        <v>3180</v>
      </c>
      <c r="B2949" s="58" t="s">
        <v>742</v>
      </c>
      <c r="C2949" s="58" t="s">
        <v>28</v>
      </c>
      <c r="D2949" s="60">
        <v>36542</v>
      </c>
      <c r="E2949" s="58">
        <v>26</v>
      </c>
      <c r="F2949" s="58" t="s">
        <v>1591</v>
      </c>
      <c r="G2949" s="58" t="s">
        <v>21</v>
      </c>
      <c r="H2949" s="58">
        <v>9</v>
      </c>
      <c r="I2949" s="58" t="s">
        <v>1579</v>
      </c>
      <c r="J2949" s="58" t="s">
        <v>1594</v>
      </c>
      <c r="K2949" s="60">
        <v>45226</v>
      </c>
      <c r="L2949" s="58" t="s">
        <v>29</v>
      </c>
      <c r="M2949" s="60">
        <v>45261</v>
      </c>
      <c r="N2949" s="58" t="s">
        <v>1668</v>
      </c>
      <c r="O2949" s="58">
        <v>3000</v>
      </c>
      <c r="P2949" s="58">
        <v>35</v>
      </c>
      <c r="Q2949" s="59" t="s">
        <v>1623</v>
      </c>
      <c r="R2949" s="58">
        <v>2023</v>
      </c>
      <c r="S2949" s="58">
        <v>12</v>
      </c>
    </row>
    <row r="2950" spans="1:19" x14ac:dyDescent="0.25">
      <c r="A2950" s="58">
        <v>3777</v>
      </c>
      <c r="B2950" s="58" t="s">
        <v>678</v>
      </c>
      <c r="C2950" s="58" t="s">
        <v>28</v>
      </c>
      <c r="D2950" s="60">
        <v>37207</v>
      </c>
      <c r="E2950" s="58">
        <v>24</v>
      </c>
      <c r="F2950" s="58" t="s">
        <v>1591</v>
      </c>
      <c r="G2950" s="58" t="s">
        <v>18</v>
      </c>
      <c r="H2950" s="58">
        <v>0</v>
      </c>
      <c r="I2950" s="58" t="s">
        <v>1587</v>
      </c>
      <c r="J2950" s="58" t="s">
        <v>1594</v>
      </c>
      <c r="K2950" s="60">
        <v>45231</v>
      </c>
      <c r="L2950" s="58" t="s">
        <v>29</v>
      </c>
      <c r="M2950" s="60">
        <v>45285</v>
      </c>
      <c r="N2950" s="58" t="s">
        <v>1668</v>
      </c>
      <c r="O2950" s="58">
        <v>2800</v>
      </c>
      <c r="P2950" s="58">
        <v>54</v>
      </c>
      <c r="Q2950" s="59" t="s">
        <v>1623</v>
      </c>
      <c r="R2950" s="58">
        <v>2023</v>
      </c>
      <c r="S2950" s="58">
        <v>12</v>
      </c>
    </row>
    <row r="2951" spans="1:19" x14ac:dyDescent="0.25">
      <c r="A2951" s="58">
        <v>3927</v>
      </c>
      <c r="B2951" s="58" t="s">
        <v>969</v>
      </c>
      <c r="C2951" s="58" t="s">
        <v>28</v>
      </c>
      <c r="D2951" s="60">
        <v>37211</v>
      </c>
      <c r="E2951" s="58">
        <v>24</v>
      </c>
      <c r="F2951" s="58" t="s">
        <v>1591</v>
      </c>
      <c r="G2951" s="58" t="s">
        <v>15</v>
      </c>
      <c r="H2951" s="58">
        <v>13</v>
      </c>
      <c r="I2951" s="58" t="s">
        <v>1584</v>
      </c>
      <c r="J2951" s="58" t="s">
        <v>1594</v>
      </c>
      <c r="K2951" s="60">
        <v>45240</v>
      </c>
      <c r="L2951" s="58" t="s">
        <v>29</v>
      </c>
      <c r="M2951" s="60">
        <v>45281</v>
      </c>
      <c r="N2951" s="58" t="s">
        <v>1668</v>
      </c>
      <c r="O2951" s="58">
        <v>2500</v>
      </c>
      <c r="P2951" s="58">
        <v>41</v>
      </c>
      <c r="Q2951" s="59" t="s">
        <v>1623</v>
      </c>
      <c r="R2951" s="58">
        <v>2023</v>
      </c>
      <c r="S2951" s="58">
        <v>12</v>
      </c>
    </row>
    <row r="2952" spans="1:19" x14ac:dyDescent="0.25">
      <c r="A2952" s="58">
        <v>2124</v>
      </c>
      <c r="B2952" s="58" t="s">
        <v>314</v>
      </c>
      <c r="C2952" s="58" t="s">
        <v>28</v>
      </c>
      <c r="D2952" s="60">
        <v>27572</v>
      </c>
      <c r="E2952" s="58">
        <v>51</v>
      </c>
      <c r="F2952" s="58" t="s">
        <v>31</v>
      </c>
      <c r="G2952" s="58" t="s">
        <v>15</v>
      </c>
      <c r="H2952" s="58">
        <v>4</v>
      </c>
      <c r="I2952" s="58" t="s">
        <v>1590</v>
      </c>
      <c r="J2952" s="58" t="s">
        <v>20</v>
      </c>
      <c r="K2952" s="60">
        <v>45251</v>
      </c>
      <c r="L2952" s="58" t="s">
        <v>27</v>
      </c>
      <c r="M2952" s="60">
        <v>45289</v>
      </c>
      <c r="N2952" s="58" t="s">
        <v>1668</v>
      </c>
      <c r="O2952" s="58">
        <v>3200</v>
      </c>
      <c r="P2952" s="58">
        <v>38</v>
      </c>
      <c r="Q2952" s="59" t="s">
        <v>1623</v>
      </c>
      <c r="R2952" s="58">
        <v>2023</v>
      </c>
      <c r="S2952" s="58">
        <v>12</v>
      </c>
    </row>
    <row r="2953" spans="1:19" x14ac:dyDescent="0.25">
      <c r="A2953" s="58">
        <v>2625</v>
      </c>
      <c r="B2953" s="58" t="s">
        <v>1370</v>
      </c>
      <c r="C2953" s="58" t="s">
        <v>13</v>
      </c>
      <c r="D2953" s="60">
        <v>27556</v>
      </c>
      <c r="E2953" s="58">
        <v>51</v>
      </c>
      <c r="F2953" s="58" t="s">
        <v>31</v>
      </c>
      <c r="G2953" s="58" t="s">
        <v>21</v>
      </c>
      <c r="H2953" s="58">
        <v>18</v>
      </c>
      <c r="I2953" s="58" t="s">
        <v>1590</v>
      </c>
      <c r="J2953" s="58" t="s">
        <v>20</v>
      </c>
      <c r="K2953" s="60">
        <v>45250</v>
      </c>
      <c r="L2953" s="58" t="s">
        <v>27</v>
      </c>
      <c r="M2953" s="60">
        <v>45289</v>
      </c>
      <c r="N2953" s="58" t="s">
        <v>1668</v>
      </c>
      <c r="O2953" s="58">
        <v>2100</v>
      </c>
      <c r="P2953" s="58">
        <v>39</v>
      </c>
      <c r="Q2953" s="59" t="s">
        <v>1623</v>
      </c>
      <c r="R2953" s="58">
        <v>2023</v>
      </c>
      <c r="S2953" s="58">
        <v>12</v>
      </c>
    </row>
    <row r="2954" spans="1:19" x14ac:dyDescent="0.25">
      <c r="A2954" s="58">
        <v>2756</v>
      </c>
      <c r="B2954" s="58" t="s">
        <v>1240</v>
      </c>
      <c r="C2954" s="58" t="s">
        <v>28</v>
      </c>
      <c r="D2954" s="60">
        <v>31690</v>
      </c>
      <c r="E2954" s="58">
        <v>39</v>
      </c>
      <c r="F2954" s="58" t="s">
        <v>14</v>
      </c>
      <c r="G2954" s="58" t="s">
        <v>19</v>
      </c>
      <c r="H2954" s="58">
        <v>0</v>
      </c>
      <c r="I2954" s="58" t="s">
        <v>1577</v>
      </c>
      <c r="J2954" s="58" t="s">
        <v>20</v>
      </c>
      <c r="K2954" s="60">
        <v>45204</v>
      </c>
      <c r="L2954" s="58" t="s">
        <v>27</v>
      </c>
      <c r="M2954" s="60">
        <v>45263</v>
      </c>
      <c r="N2954" s="58" t="s">
        <v>1668</v>
      </c>
      <c r="O2954" s="58">
        <v>3500</v>
      </c>
      <c r="P2954" s="58">
        <v>59</v>
      </c>
      <c r="Q2954" s="59" t="s">
        <v>1623</v>
      </c>
      <c r="R2954" s="58">
        <v>2023</v>
      </c>
      <c r="S2954" s="58">
        <v>12</v>
      </c>
    </row>
    <row r="2955" spans="1:19" x14ac:dyDescent="0.25">
      <c r="A2955" s="58">
        <v>2946</v>
      </c>
      <c r="B2955" s="58" t="s">
        <v>411</v>
      </c>
      <c r="C2955" s="58" t="s">
        <v>13</v>
      </c>
      <c r="D2955" s="60">
        <v>31551</v>
      </c>
      <c r="E2955" s="58">
        <v>40</v>
      </c>
      <c r="F2955" s="58" t="s">
        <v>14</v>
      </c>
      <c r="G2955" s="58" t="s">
        <v>19</v>
      </c>
      <c r="H2955" s="58">
        <v>16</v>
      </c>
      <c r="I2955" s="58" t="s">
        <v>1580</v>
      </c>
      <c r="J2955" s="58" t="s">
        <v>20</v>
      </c>
      <c r="K2955" s="60">
        <v>45236</v>
      </c>
      <c r="L2955" s="58" t="s">
        <v>27</v>
      </c>
      <c r="M2955" s="60">
        <v>45280</v>
      </c>
      <c r="N2955" s="58" t="s">
        <v>1668</v>
      </c>
      <c r="O2955" s="58">
        <v>3200</v>
      </c>
      <c r="P2955" s="58">
        <v>44</v>
      </c>
      <c r="Q2955" s="59" t="s">
        <v>1623</v>
      </c>
      <c r="R2955" s="58">
        <v>2023</v>
      </c>
      <c r="S2955" s="58">
        <v>12</v>
      </c>
    </row>
    <row r="2956" spans="1:19" x14ac:dyDescent="0.25">
      <c r="A2956" s="58">
        <v>1113</v>
      </c>
      <c r="B2956" s="58" t="s">
        <v>1165</v>
      </c>
      <c r="C2956" s="58" t="s">
        <v>13</v>
      </c>
      <c r="D2956" s="60">
        <v>35617</v>
      </c>
      <c r="E2956" s="58">
        <v>29</v>
      </c>
      <c r="F2956" s="58" t="s">
        <v>1591</v>
      </c>
      <c r="G2956" s="58" t="s">
        <v>19</v>
      </c>
      <c r="H2956" s="58">
        <v>16</v>
      </c>
      <c r="I2956" s="58" t="s">
        <v>1586</v>
      </c>
      <c r="J2956" s="58" t="s">
        <v>20</v>
      </c>
      <c r="K2956" s="60">
        <v>45213</v>
      </c>
      <c r="L2956" s="58" t="s">
        <v>24</v>
      </c>
      <c r="M2956" s="60">
        <v>45261</v>
      </c>
      <c r="N2956" s="58" t="s">
        <v>1668</v>
      </c>
      <c r="O2956" s="58">
        <v>2500</v>
      </c>
      <c r="P2956" s="58">
        <v>48</v>
      </c>
      <c r="Q2956" s="59" t="s">
        <v>1623</v>
      </c>
      <c r="R2956" s="58">
        <v>2023</v>
      </c>
      <c r="S2956" s="58">
        <v>12</v>
      </c>
    </row>
    <row r="2957" spans="1:19" x14ac:dyDescent="0.25">
      <c r="A2957" s="58">
        <v>2757</v>
      </c>
      <c r="B2957" s="58" t="s">
        <v>1327</v>
      </c>
      <c r="C2957" s="58" t="s">
        <v>28</v>
      </c>
      <c r="D2957" s="60">
        <v>30784</v>
      </c>
      <c r="E2957" s="58">
        <v>42</v>
      </c>
      <c r="F2957" s="58" t="s">
        <v>31</v>
      </c>
      <c r="G2957" s="58" t="s">
        <v>19</v>
      </c>
      <c r="H2957" s="58">
        <v>17</v>
      </c>
      <c r="I2957" s="58" t="s">
        <v>1576</v>
      </c>
      <c r="J2957" s="58" t="s">
        <v>20</v>
      </c>
      <c r="K2957" s="60">
        <v>45241</v>
      </c>
      <c r="L2957" s="58" t="s">
        <v>24</v>
      </c>
      <c r="M2957" s="60">
        <v>45271</v>
      </c>
      <c r="N2957" s="58" t="s">
        <v>1668</v>
      </c>
      <c r="O2957" s="58">
        <v>3900</v>
      </c>
      <c r="P2957" s="58">
        <v>30</v>
      </c>
      <c r="Q2957" s="59" t="s">
        <v>1623</v>
      </c>
      <c r="R2957" s="58">
        <v>2023</v>
      </c>
      <c r="S2957" s="58">
        <v>12</v>
      </c>
    </row>
    <row r="2958" spans="1:19" x14ac:dyDescent="0.25">
      <c r="A2958" s="58">
        <v>3516</v>
      </c>
      <c r="B2958" s="58" t="s">
        <v>1333</v>
      </c>
      <c r="C2958" s="58" t="s">
        <v>13</v>
      </c>
      <c r="D2958" s="60">
        <v>27979</v>
      </c>
      <c r="E2958" s="58">
        <v>50</v>
      </c>
      <c r="F2958" s="58" t="s">
        <v>31</v>
      </c>
      <c r="G2958" s="58" t="s">
        <v>15</v>
      </c>
      <c r="H2958" s="58">
        <v>10</v>
      </c>
      <c r="I2958" s="58" t="s">
        <v>1581</v>
      </c>
      <c r="J2958" s="58" t="s">
        <v>20</v>
      </c>
      <c r="K2958" s="60">
        <v>45230</v>
      </c>
      <c r="L2958" s="58" t="s">
        <v>24</v>
      </c>
      <c r="M2958" s="60">
        <v>45273</v>
      </c>
      <c r="N2958" s="58" t="s">
        <v>1668</v>
      </c>
      <c r="O2958" s="58">
        <v>2200</v>
      </c>
      <c r="P2958" s="58">
        <v>43</v>
      </c>
      <c r="Q2958" s="59" t="s">
        <v>1623</v>
      </c>
      <c r="R2958" s="58">
        <v>2023</v>
      </c>
      <c r="S2958" s="58">
        <v>12</v>
      </c>
    </row>
    <row r="2959" spans="1:19" x14ac:dyDescent="0.25">
      <c r="A2959" s="58">
        <v>1895</v>
      </c>
      <c r="B2959" s="58" t="s">
        <v>1330</v>
      </c>
      <c r="C2959" s="58" t="s">
        <v>13</v>
      </c>
      <c r="D2959" s="60">
        <v>31522</v>
      </c>
      <c r="E2959" s="58">
        <v>40</v>
      </c>
      <c r="F2959" s="58" t="s">
        <v>14</v>
      </c>
      <c r="G2959" s="58" t="s">
        <v>21</v>
      </c>
      <c r="H2959" s="58">
        <v>18</v>
      </c>
      <c r="I2959" s="58" t="s">
        <v>1583</v>
      </c>
      <c r="J2959" s="58" t="s">
        <v>20</v>
      </c>
      <c r="K2959" s="60">
        <v>45241</v>
      </c>
      <c r="L2959" s="58" t="s">
        <v>26</v>
      </c>
      <c r="M2959" s="60">
        <v>45288</v>
      </c>
      <c r="N2959" s="58" t="s">
        <v>1668</v>
      </c>
      <c r="O2959" s="58">
        <v>2600</v>
      </c>
      <c r="P2959" s="58">
        <v>47</v>
      </c>
      <c r="Q2959" s="59" t="s">
        <v>1623</v>
      </c>
      <c r="R2959" s="58">
        <v>2023</v>
      </c>
      <c r="S2959" s="58">
        <v>12</v>
      </c>
    </row>
    <row r="2960" spans="1:19" x14ac:dyDescent="0.25">
      <c r="A2960" s="58">
        <v>2637</v>
      </c>
      <c r="B2960" s="58" t="s">
        <v>964</v>
      </c>
      <c r="C2960" s="58" t="s">
        <v>13</v>
      </c>
      <c r="D2960" s="60">
        <v>33109</v>
      </c>
      <c r="E2960" s="58">
        <v>36</v>
      </c>
      <c r="F2960" s="58" t="s">
        <v>14</v>
      </c>
      <c r="G2960" s="58" t="s">
        <v>21</v>
      </c>
      <c r="H2960" s="58">
        <v>13</v>
      </c>
      <c r="I2960" s="58" t="s">
        <v>1588</v>
      </c>
      <c r="J2960" s="58" t="s">
        <v>20</v>
      </c>
      <c r="K2960" s="60">
        <v>45227</v>
      </c>
      <c r="L2960" s="58" t="s">
        <v>26</v>
      </c>
      <c r="M2960" s="60">
        <v>45283</v>
      </c>
      <c r="N2960" s="58" t="s">
        <v>1668</v>
      </c>
      <c r="O2960" s="58">
        <v>3700</v>
      </c>
      <c r="P2960" s="58">
        <v>56</v>
      </c>
      <c r="Q2960" s="59" t="s">
        <v>1623</v>
      </c>
      <c r="R2960" s="58">
        <v>2023</v>
      </c>
      <c r="S2960" s="58">
        <v>12</v>
      </c>
    </row>
    <row r="2961" spans="1:19" x14ac:dyDescent="0.25">
      <c r="A2961" s="58">
        <v>1240</v>
      </c>
      <c r="B2961" s="58" t="s">
        <v>1091</v>
      </c>
      <c r="C2961" s="58" t="s">
        <v>28</v>
      </c>
      <c r="D2961" s="60">
        <v>30626</v>
      </c>
      <c r="E2961" s="58">
        <v>42</v>
      </c>
      <c r="F2961" s="58" t="s">
        <v>31</v>
      </c>
      <c r="G2961" s="58" t="s">
        <v>18</v>
      </c>
      <c r="H2961" s="58">
        <v>0</v>
      </c>
      <c r="I2961" s="58" t="s">
        <v>1579</v>
      </c>
      <c r="J2961" s="58" t="s">
        <v>20</v>
      </c>
      <c r="K2961" s="60">
        <v>45587</v>
      </c>
      <c r="L2961" s="58" t="s">
        <v>26</v>
      </c>
      <c r="M2961" s="60">
        <v>45630</v>
      </c>
      <c r="N2961" s="58" t="s">
        <v>1668</v>
      </c>
      <c r="O2961" s="58">
        <v>3600</v>
      </c>
      <c r="P2961" s="58">
        <v>43</v>
      </c>
      <c r="Q2961" s="59" t="s">
        <v>1623</v>
      </c>
      <c r="R2961" s="58">
        <v>2024</v>
      </c>
      <c r="S2961" s="58">
        <v>12</v>
      </c>
    </row>
    <row r="2962" spans="1:19" x14ac:dyDescent="0.25">
      <c r="A2962" s="58">
        <v>2578</v>
      </c>
      <c r="B2962" s="58" t="s">
        <v>1208</v>
      </c>
      <c r="C2962" s="58" t="s">
        <v>28</v>
      </c>
      <c r="D2962" s="60">
        <v>31921</v>
      </c>
      <c r="E2962" s="58">
        <v>39</v>
      </c>
      <c r="F2962" s="58" t="s">
        <v>14</v>
      </c>
      <c r="G2962" s="58" t="s">
        <v>15</v>
      </c>
      <c r="H2962" s="58">
        <v>16</v>
      </c>
      <c r="I2962" s="58" t="s">
        <v>1579</v>
      </c>
      <c r="J2962" s="58" t="s">
        <v>20</v>
      </c>
      <c r="K2962" s="60">
        <v>45246</v>
      </c>
      <c r="L2962" s="58" t="s">
        <v>26</v>
      </c>
      <c r="M2962" s="60">
        <v>45282</v>
      </c>
      <c r="N2962" s="58" t="s">
        <v>1668</v>
      </c>
      <c r="O2962" s="58">
        <v>3700</v>
      </c>
      <c r="P2962" s="58">
        <v>36</v>
      </c>
      <c r="Q2962" s="59" t="s">
        <v>1623</v>
      </c>
      <c r="R2962" s="58">
        <v>2023</v>
      </c>
      <c r="S2962" s="58">
        <v>12</v>
      </c>
    </row>
    <row r="2963" spans="1:19" x14ac:dyDescent="0.25">
      <c r="A2963" s="58">
        <v>2692</v>
      </c>
      <c r="B2963" s="58" t="s">
        <v>1326</v>
      </c>
      <c r="C2963" s="58" t="s">
        <v>28</v>
      </c>
      <c r="D2963" s="60">
        <v>38033</v>
      </c>
      <c r="E2963" s="58">
        <v>22</v>
      </c>
      <c r="F2963" s="58" t="s">
        <v>1591</v>
      </c>
      <c r="G2963" s="58" t="s">
        <v>15</v>
      </c>
      <c r="H2963" s="58">
        <v>11</v>
      </c>
      <c r="I2963" s="58" t="s">
        <v>1582</v>
      </c>
      <c r="J2963" s="58" t="s">
        <v>20</v>
      </c>
      <c r="K2963" s="60">
        <v>45218</v>
      </c>
      <c r="L2963" s="58" t="s">
        <v>26</v>
      </c>
      <c r="M2963" s="60">
        <v>45268</v>
      </c>
      <c r="N2963" s="58" t="s">
        <v>1668</v>
      </c>
      <c r="O2963" s="58">
        <v>3300</v>
      </c>
      <c r="P2963" s="58">
        <v>50</v>
      </c>
      <c r="Q2963" s="59" t="s">
        <v>1623</v>
      </c>
      <c r="R2963" s="58">
        <v>2023</v>
      </c>
      <c r="S2963" s="58">
        <v>12</v>
      </c>
    </row>
    <row r="2964" spans="1:19" x14ac:dyDescent="0.25">
      <c r="A2964" s="58">
        <v>2982</v>
      </c>
      <c r="B2964" s="58" t="s">
        <v>1428</v>
      </c>
      <c r="C2964" s="58" t="s">
        <v>28</v>
      </c>
      <c r="D2964" s="60">
        <v>29527</v>
      </c>
      <c r="E2964" s="58">
        <v>45</v>
      </c>
      <c r="F2964" s="58" t="s">
        <v>31</v>
      </c>
      <c r="G2964" s="58" t="s">
        <v>19</v>
      </c>
      <c r="H2964" s="58">
        <v>19</v>
      </c>
      <c r="I2964" s="58" t="s">
        <v>1581</v>
      </c>
      <c r="J2964" s="58" t="s">
        <v>20</v>
      </c>
      <c r="K2964" s="60">
        <v>45252</v>
      </c>
      <c r="L2964" s="58" t="s">
        <v>26</v>
      </c>
      <c r="M2964" s="60">
        <v>45286</v>
      </c>
      <c r="N2964" s="58" t="s">
        <v>1668</v>
      </c>
      <c r="O2964" s="58">
        <v>3800</v>
      </c>
      <c r="P2964" s="58">
        <v>34</v>
      </c>
      <c r="Q2964" s="59" t="s">
        <v>1623</v>
      </c>
      <c r="R2964" s="58">
        <v>2023</v>
      </c>
      <c r="S2964" s="58">
        <v>12</v>
      </c>
    </row>
    <row r="2965" spans="1:19" x14ac:dyDescent="0.25">
      <c r="A2965" s="58">
        <v>3177</v>
      </c>
      <c r="B2965" s="58" t="s">
        <v>592</v>
      </c>
      <c r="C2965" s="58" t="s">
        <v>28</v>
      </c>
      <c r="D2965" s="60">
        <v>34712</v>
      </c>
      <c r="E2965" s="58">
        <v>31</v>
      </c>
      <c r="F2965" s="58" t="s">
        <v>14</v>
      </c>
      <c r="G2965" s="58" t="s">
        <v>18</v>
      </c>
      <c r="H2965" s="58">
        <v>4</v>
      </c>
      <c r="I2965" s="58" t="s">
        <v>1583</v>
      </c>
      <c r="J2965" s="58" t="s">
        <v>20</v>
      </c>
      <c r="K2965" s="60">
        <v>45226</v>
      </c>
      <c r="L2965" s="58" t="s">
        <v>26</v>
      </c>
      <c r="M2965" s="60">
        <v>45273</v>
      </c>
      <c r="N2965" s="58" t="s">
        <v>1668</v>
      </c>
      <c r="O2965" s="58">
        <v>3900</v>
      </c>
      <c r="P2965" s="58">
        <v>47</v>
      </c>
      <c r="Q2965" s="59" t="s">
        <v>1623</v>
      </c>
      <c r="R2965" s="58">
        <v>2023</v>
      </c>
      <c r="S2965" s="58">
        <v>12</v>
      </c>
    </row>
    <row r="2966" spans="1:19" x14ac:dyDescent="0.25">
      <c r="A2966" s="58">
        <v>1198</v>
      </c>
      <c r="B2966" s="58" t="s">
        <v>1252</v>
      </c>
      <c r="C2966" s="58" t="s">
        <v>28</v>
      </c>
      <c r="D2966" s="60">
        <v>28168</v>
      </c>
      <c r="E2966" s="58">
        <v>49</v>
      </c>
      <c r="F2966" s="58" t="s">
        <v>31</v>
      </c>
      <c r="G2966" s="58" t="s">
        <v>15</v>
      </c>
      <c r="H2966" s="58">
        <v>17</v>
      </c>
      <c r="I2966" s="58" t="s">
        <v>1583</v>
      </c>
      <c r="J2966" s="58" t="s">
        <v>1595</v>
      </c>
      <c r="K2966" s="60">
        <v>45595</v>
      </c>
      <c r="L2966" s="58" t="s">
        <v>29</v>
      </c>
      <c r="M2966" s="60">
        <v>45628</v>
      </c>
      <c r="N2966" s="58" t="s">
        <v>1668</v>
      </c>
      <c r="O2966" s="58">
        <v>3500</v>
      </c>
      <c r="P2966" s="58">
        <v>33</v>
      </c>
      <c r="Q2966" s="59" t="s">
        <v>1623</v>
      </c>
      <c r="R2966" s="58">
        <v>2024</v>
      </c>
      <c r="S2966" s="58">
        <v>12</v>
      </c>
    </row>
    <row r="2967" spans="1:19" x14ac:dyDescent="0.25">
      <c r="A2967" s="58">
        <v>1783</v>
      </c>
      <c r="B2967" s="58" t="s">
        <v>1199</v>
      </c>
      <c r="C2967" s="58" t="s">
        <v>28</v>
      </c>
      <c r="D2967" s="60">
        <v>33249</v>
      </c>
      <c r="E2967" s="58">
        <v>35</v>
      </c>
      <c r="F2967" s="58" t="s">
        <v>14</v>
      </c>
      <c r="G2967" s="58" t="s">
        <v>19</v>
      </c>
      <c r="H2967" s="58">
        <v>6</v>
      </c>
      <c r="I2967" s="58" t="s">
        <v>1584</v>
      </c>
      <c r="J2967" s="58" t="s">
        <v>1595</v>
      </c>
      <c r="K2967" s="60">
        <v>45587</v>
      </c>
      <c r="L2967" s="58" t="s">
        <v>29</v>
      </c>
      <c r="M2967" s="60">
        <v>45631</v>
      </c>
      <c r="N2967" s="58" t="s">
        <v>1668</v>
      </c>
      <c r="O2967" s="58">
        <v>3400</v>
      </c>
      <c r="P2967" s="58">
        <v>44</v>
      </c>
      <c r="Q2967" s="59" t="s">
        <v>1623</v>
      </c>
      <c r="R2967" s="58">
        <v>2024</v>
      </c>
      <c r="S2967" s="58">
        <v>12</v>
      </c>
    </row>
    <row r="2968" spans="1:19" x14ac:dyDescent="0.25">
      <c r="A2968" s="58">
        <v>1893</v>
      </c>
      <c r="B2968" s="58" t="s">
        <v>1053</v>
      </c>
      <c r="C2968" s="58" t="s">
        <v>28</v>
      </c>
      <c r="D2968" s="60">
        <v>33604</v>
      </c>
      <c r="E2968" s="58">
        <v>34</v>
      </c>
      <c r="F2968" s="58" t="s">
        <v>14</v>
      </c>
      <c r="G2968" s="58" t="s">
        <v>21</v>
      </c>
      <c r="H2968" s="58">
        <v>12</v>
      </c>
      <c r="I2968" s="58" t="s">
        <v>1588</v>
      </c>
      <c r="J2968" s="58" t="s">
        <v>1595</v>
      </c>
      <c r="K2968" s="60">
        <v>45586</v>
      </c>
      <c r="L2968" s="58" t="s">
        <v>29</v>
      </c>
      <c r="M2968" s="60">
        <v>45632</v>
      </c>
      <c r="N2968" s="58" t="s">
        <v>1668</v>
      </c>
      <c r="O2968" s="58">
        <v>2100</v>
      </c>
      <c r="P2968" s="58">
        <v>46</v>
      </c>
      <c r="Q2968" s="59" t="s">
        <v>1623</v>
      </c>
      <c r="R2968" s="58">
        <v>2024</v>
      </c>
      <c r="S2968" s="58">
        <v>12</v>
      </c>
    </row>
    <row r="2969" spans="1:19" x14ac:dyDescent="0.25">
      <c r="A2969" s="58">
        <v>3698</v>
      </c>
      <c r="B2969" s="58" t="s">
        <v>1245</v>
      </c>
      <c r="C2969" s="58" t="s">
        <v>28</v>
      </c>
      <c r="D2969" s="60">
        <v>28599</v>
      </c>
      <c r="E2969" s="58">
        <v>48</v>
      </c>
      <c r="F2969" s="58" t="s">
        <v>31</v>
      </c>
      <c r="G2969" s="58" t="s">
        <v>19</v>
      </c>
      <c r="H2969" s="58">
        <v>18</v>
      </c>
      <c r="I2969" s="58" t="s">
        <v>1576</v>
      </c>
      <c r="J2969" s="58" t="s">
        <v>1595</v>
      </c>
      <c r="K2969" s="60">
        <v>45248</v>
      </c>
      <c r="L2969" s="58" t="s">
        <v>29</v>
      </c>
      <c r="M2969" s="60">
        <v>45282</v>
      </c>
      <c r="N2969" s="58" t="s">
        <v>1668</v>
      </c>
      <c r="O2969" s="58">
        <v>3400</v>
      </c>
      <c r="P2969" s="58">
        <v>34</v>
      </c>
      <c r="Q2969" s="59" t="s">
        <v>1623</v>
      </c>
      <c r="R2969" s="58">
        <v>2023</v>
      </c>
      <c r="S2969" s="58">
        <v>12</v>
      </c>
    </row>
    <row r="2970" spans="1:19" x14ac:dyDescent="0.25">
      <c r="A2970" s="58">
        <v>2421</v>
      </c>
      <c r="B2970" s="58" t="s">
        <v>1164</v>
      </c>
      <c r="C2970" s="58" t="s">
        <v>28</v>
      </c>
      <c r="D2970" s="60">
        <v>35699</v>
      </c>
      <c r="E2970" s="58">
        <v>28</v>
      </c>
      <c r="F2970" s="58" t="s">
        <v>1591</v>
      </c>
      <c r="G2970" s="58" t="s">
        <v>19</v>
      </c>
      <c r="H2970" s="58">
        <v>11</v>
      </c>
      <c r="I2970" s="58" t="s">
        <v>1585</v>
      </c>
      <c r="J2970" s="58" t="s">
        <v>1595</v>
      </c>
      <c r="K2970" s="60">
        <v>45217</v>
      </c>
      <c r="L2970" s="58" t="s">
        <v>27</v>
      </c>
      <c r="M2970" s="60">
        <v>45274</v>
      </c>
      <c r="N2970" s="58" t="s">
        <v>1668</v>
      </c>
      <c r="O2970" s="58">
        <v>3800</v>
      </c>
      <c r="P2970" s="58">
        <v>57</v>
      </c>
      <c r="Q2970" s="59" t="s">
        <v>1623</v>
      </c>
      <c r="R2970" s="58">
        <v>2023</v>
      </c>
      <c r="S2970" s="58">
        <v>12</v>
      </c>
    </row>
    <row r="2971" spans="1:19" x14ac:dyDescent="0.25">
      <c r="A2971" s="58">
        <v>1263</v>
      </c>
      <c r="B2971" s="58" t="s">
        <v>201</v>
      </c>
      <c r="C2971" s="58" t="s">
        <v>13</v>
      </c>
      <c r="D2971" s="60">
        <v>30150</v>
      </c>
      <c r="E2971" s="58">
        <v>44</v>
      </c>
      <c r="F2971" s="58" t="s">
        <v>31</v>
      </c>
      <c r="G2971" s="58" t="s">
        <v>21</v>
      </c>
      <c r="H2971" s="58">
        <v>4</v>
      </c>
      <c r="I2971" s="58" t="s">
        <v>1583</v>
      </c>
      <c r="J2971" s="58" t="s">
        <v>1594</v>
      </c>
      <c r="K2971" s="60">
        <v>45229</v>
      </c>
      <c r="L2971" s="58" t="s">
        <v>16</v>
      </c>
      <c r="M2971" s="60">
        <v>45287</v>
      </c>
      <c r="N2971" s="58" t="s">
        <v>30</v>
      </c>
      <c r="O2971" s="58">
        <v>3900</v>
      </c>
      <c r="P2971" s="58">
        <v>58</v>
      </c>
      <c r="Q2971" s="59" t="s">
        <v>1623</v>
      </c>
      <c r="R2971" s="58">
        <v>2023</v>
      </c>
      <c r="S2971" s="58">
        <v>12</v>
      </c>
    </row>
    <row r="2972" spans="1:19" x14ac:dyDescent="0.25">
      <c r="A2972" s="58">
        <v>1364</v>
      </c>
      <c r="B2972" s="58" t="s">
        <v>732</v>
      </c>
      <c r="C2972" s="58" t="s">
        <v>13</v>
      </c>
      <c r="D2972" s="60">
        <v>36383</v>
      </c>
      <c r="E2972" s="58">
        <v>27</v>
      </c>
      <c r="F2972" s="58" t="s">
        <v>1591</v>
      </c>
      <c r="G2972" s="58" t="s">
        <v>19</v>
      </c>
      <c r="H2972" s="58">
        <v>16</v>
      </c>
      <c r="I2972" s="58" t="s">
        <v>1590</v>
      </c>
      <c r="J2972" s="58" t="s">
        <v>20</v>
      </c>
      <c r="K2972" s="60">
        <v>45229</v>
      </c>
      <c r="L2972" s="58" t="s">
        <v>16</v>
      </c>
      <c r="M2972" s="60">
        <v>45263</v>
      </c>
      <c r="N2972" s="58" t="s">
        <v>30</v>
      </c>
      <c r="O2972" s="58">
        <v>3800</v>
      </c>
      <c r="P2972" s="58">
        <v>34</v>
      </c>
      <c r="Q2972" s="59" t="s">
        <v>1623</v>
      </c>
      <c r="R2972" s="58">
        <v>2023</v>
      </c>
      <c r="S2972" s="58">
        <v>12</v>
      </c>
    </row>
    <row r="2973" spans="1:19" x14ac:dyDescent="0.25">
      <c r="A2973" s="58">
        <v>2116</v>
      </c>
      <c r="B2973" s="58" t="s">
        <v>1142</v>
      </c>
      <c r="C2973" s="58" t="s">
        <v>13</v>
      </c>
      <c r="D2973" s="60">
        <v>27404</v>
      </c>
      <c r="E2973" s="58">
        <v>51</v>
      </c>
      <c r="F2973" s="58" t="s">
        <v>1592</v>
      </c>
      <c r="G2973" s="58" t="s">
        <v>15</v>
      </c>
      <c r="H2973" s="58">
        <v>10</v>
      </c>
      <c r="I2973" s="58" t="s">
        <v>1586</v>
      </c>
      <c r="J2973" s="58" t="s">
        <v>1594</v>
      </c>
      <c r="K2973" s="60">
        <v>45241</v>
      </c>
      <c r="L2973" s="58" t="s">
        <v>16</v>
      </c>
      <c r="M2973" s="60">
        <v>45289</v>
      </c>
      <c r="N2973" s="58" t="s">
        <v>30</v>
      </c>
      <c r="O2973" s="58">
        <v>2600</v>
      </c>
      <c r="P2973" s="58">
        <v>48</v>
      </c>
      <c r="Q2973" s="59" t="s">
        <v>1623</v>
      </c>
      <c r="R2973" s="58">
        <v>2023</v>
      </c>
      <c r="S2973" s="58">
        <v>12</v>
      </c>
    </row>
    <row r="2974" spans="1:19" x14ac:dyDescent="0.25">
      <c r="A2974" s="58">
        <v>2532</v>
      </c>
      <c r="B2974" s="58" t="s">
        <v>1323</v>
      </c>
      <c r="C2974" s="58" t="s">
        <v>13</v>
      </c>
      <c r="D2974" s="60">
        <v>28542</v>
      </c>
      <c r="E2974" s="58">
        <v>48</v>
      </c>
      <c r="F2974" s="58" t="s">
        <v>31</v>
      </c>
      <c r="G2974" s="58" t="s">
        <v>19</v>
      </c>
      <c r="H2974" s="58">
        <v>3</v>
      </c>
      <c r="I2974" s="58" t="s">
        <v>1586</v>
      </c>
      <c r="J2974" s="58" t="s">
        <v>1594</v>
      </c>
      <c r="K2974" s="60">
        <v>45247</v>
      </c>
      <c r="L2974" s="58" t="s">
        <v>16</v>
      </c>
      <c r="M2974" s="60">
        <v>45286</v>
      </c>
      <c r="N2974" s="58" t="s">
        <v>30</v>
      </c>
      <c r="O2974" s="58">
        <v>3700</v>
      </c>
      <c r="P2974" s="58">
        <v>39</v>
      </c>
      <c r="Q2974" s="59" t="s">
        <v>1623</v>
      </c>
      <c r="R2974" s="58">
        <v>2023</v>
      </c>
      <c r="S2974" s="58">
        <v>12</v>
      </c>
    </row>
    <row r="2975" spans="1:19" x14ac:dyDescent="0.25">
      <c r="A2975" s="58">
        <v>2663</v>
      </c>
      <c r="B2975" s="58" t="s">
        <v>440</v>
      </c>
      <c r="C2975" s="58" t="s">
        <v>13</v>
      </c>
      <c r="D2975" s="60">
        <v>28573</v>
      </c>
      <c r="E2975" s="58">
        <v>48</v>
      </c>
      <c r="F2975" s="58" t="s">
        <v>31</v>
      </c>
      <c r="G2975" s="58" t="s">
        <v>18</v>
      </c>
      <c r="H2975" s="58">
        <v>3</v>
      </c>
      <c r="I2975" s="58" t="s">
        <v>1584</v>
      </c>
      <c r="J2975" s="58" t="s">
        <v>20</v>
      </c>
      <c r="K2975" s="60">
        <v>45230</v>
      </c>
      <c r="L2975" s="58" t="s">
        <v>16</v>
      </c>
      <c r="M2975" s="60">
        <v>45261</v>
      </c>
      <c r="N2975" s="58" t="s">
        <v>30</v>
      </c>
      <c r="O2975" s="58">
        <v>3200</v>
      </c>
      <c r="P2975" s="58">
        <v>31</v>
      </c>
      <c r="Q2975" s="59" t="s">
        <v>1623</v>
      </c>
      <c r="R2975" s="58">
        <v>2023</v>
      </c>
      <c r="S2975" s="58">
        <v>12</v>
      </c>
    </row>
    <row r="2976" spans="1:19" x14ac:dyDescent="0.25">
      <c r="A2976" s="58">
        <v>2919</v>
      </c>
      <c r="B2976" s="58" t="s">
        <v>439</v>
      </c>
      <c r="C2976" s="58" t="s">
        <v>13</v>
      </c>
      <c r="D2976" s="60">
        <v>32268</v>
      </c>
      <c r="E2976" s="58">
        <v>38</v>
      </c>
      <c r="F2976" s="58" t="s">
        <v>14</v>
      </c>
      <c r="G2976" s="58" t="s">
        <v>21</v>
      </c>
      <c r="H2976" s="58">
        <v>12</v>
      </c>
      <c r="I2976" s="58" t="s">
        <v>1581</v>
      </c>
      <c r="J2976" s="58" t="s">
        <v>1594</v>
      </c>
      <c r="K2976" s="60">
        <v>45223</v>
      </c>
      <c r="L2976" s="58" t="s">
        <v>16</v>
      </c>
      <c r="M2976" s="60">
        <v>45269</v>
      </c>
      <c r="N2976" s="58" t="s">
        <v>30</v>
      </c>
      <c r="O2976" s="58">
        <v>2000</v>
      </c>
      <c r="P2976" s="58">
        <v>46</v>
      </c>
      <c r="Q2976" s="59" t="s">
        <v>1623</v>
      </c>
      <c r="R2976" s="58">
        <v>2023</v>
      </c>
      <c r="S2976" s="58">
        <v>12</v>
      </c>
    </row>
    <row r="2977" spans="1:19" x14ac:dyDescent="0.25">
      <c r="A2977" s="58">
        <v>1040</v>
      </c>
      <c r="B2977" s="58" t="s">
        <v>1198</v>
      </c>
      <c r="C2977" s="58" t="s">
        <v>28</v>
      </c>
      <c r="D2977" s="60">
        <v>30436</v>
      </c>
      <c r="E2977" s="58">
        <v>43</v>
      </c>
      <c r="F2977" s="58" t="s">
        <v>31</v>
      </c>
      <c r="G2977" s="58" t="s">
        <v>19</v>
      </c>
      <c r="H2977" s="58">
        <v>14</v>
      </c>
      <c r="I2977" s="58" t="s">
        <v>1584</v>
      </c>
      <c r="J2977" s="58" t="s">
        <v>1657</v>
      </c>
      <c r="K2977" s="60">
        <v>45215</v>
      </c>
      <c r="L2977" s="58" t="s">
        <v>16</v>
      </c>
      <c r="M2977" s="60">
        <v>45269</v>
      </c>
      <c r="N2977" s="58" t="s">
        <v>30</v>
      </c>
      <c r="O2977" s="58">
        <v>2100</v>
      </c>
      <c r="P2977" s="58">
        <v>54</v>
      </c>
      <c r="Q2977" s="59" t="s">
        <v>1623</v>
      </c>
      <c r="R2977" s="58">
        <v>2023</v>
      </c>
      <c r="S2977" s="58">
        <v>12</v>
      </c>
    </row>
    <row r="2978" spans="1:19" x14ac:dyDescent="0.25">
      <c r="A2978" s="58">
        <v>1260</v>
      </c>
      <c r="B2978" s="58" t="s">
        <v>1201</v>
      </c>
      <c r="C2978" s="58" t="s">
        <v>28</v>
      </c>
      <c r="D2978" s="60">
        <v>27970</v>
      </c>
      <c r="E2978" s="58">
        <v>50</v>
      </c>
      <c r="F2978" s="58" t="s">
        <v>31</v>
      </c>
      <c r="G2978" s="58" t="s">
        <v>18</v>
      </c>
      <c r="H2978" s="58">
        <v>2</v>
      </c>
      <c r="I2978" s="58" t="s">
        <v>1581</v>
      </c>
      <c r="J2978" s="58" t="s">
        <v>1657</v>
      </c>
      <c r="K2978" s="60">
        <v>45245</v>
      </c>
      <c r="L2978" s="58" t="s">
        <v>16</v>
      </c>
      <c r="M2978" s="60">
        <v>45276</v>
      </c>
      <c r="N2978" s="58" t="s">
        <v>30</v>
      </c>
      <c r="O2978" s="58">
        <v>3500</v>
      </c>
      <c r="P2978" s="58">
        <v>31</v>
      </c>
      <c r="Q2978" s="59" t="s">
        <v>1623</v>
      </c>
      <c r="R2978" s="58">
        <v>2023</v>
      </c>
      <c r="S2978" s="58">
        <v>12</v>
      </c>
    </row>
    <row r="2979" spans="1:19" x14ac:dyDescent="0.25">
      <c r="A2979" s="58">
        <v>2984</v>
      </c>
      <c r="B2979" s="58" t="s">
        <v>1167</v>
      </c>
      <c r="C2979" s="58" t="s">
        <v>28</v>
      </c>
      <c r="D2979" s="60">
        <v>38189</v>
      </c>
      <c r="E2979" s="58">
        <v>22</v>
      </c>
      <c r="F2979" s="58" t="s">
        <v>1591</v>
      </c>
      <c r="G2979" s="58" t="s">
        <v>21</v>
      </c>
      <c r="H2979" s="58">
        <v>18</v>
      </c>
      <c r="I2979" s="58" t="s">
        <v>1587</v>
      </c>
      <c r="J2979" s="58" t="s">
        <v>1657</v>
      </c>
      <c r="K2979" s="60">
        <v>45220</v>
      </c>
      <c r="L2979" s="58" t="s">
        <v>16</v>
      </c>
      <c r="M2979" s="60">
        <v>45270</v>
      </c>
      <c r="N2979" s="58" t="s">
        <v>30</v>
      </c>
      <c r="O2979" s="58">
        <v>3000</v>
      </c>
      <c r="P2979" s="58">
        <v>50</v>
      </c>
      <c r="Q2979" s="59" t="s">
        <v>1623</v>
      </c>
      <c r="R2979" s="58">
        <v>2023</v>
      </c>
      <c r="S2979" s="58">
        <v>12</v>
      </c>
    </row>
    <row r="2980" spans="1:19" x14ac:dyDescent="0.25">
      <c r="A2980" s="58">
        <v>3097</v>
      </c>
      <c r="B2980" s="58" t="s">
        <v>222</v>
      </c>
      <c r="C2980" s="58" t="s">
        <v>28</v>
      </c>
      <c r="D2980" s="60">
        <v>33146</v>
      </c>
      <c r="E2980" s="58">
        <v>35</v>
      </c>
      <c r="F2980" s="58" t="s">
        <v>14</v>
      </c>
      <c r="G2980" s="58" t="s">
        <v>21</v>
      </c>
      <c r="H2980" s="58">
        <v>5</v>
      </c>
      <c r="I2980" s="58" t="s">
        <v>1590</v>
      </c>
      <c r="J2980" s="58" t="s">
        <v>1657</v>
      </c>
      <c r="K2980" s="60">
        <v>45238</v>
      </c>
      <c r="L2980" s="58" t="s">
        <v>16</v>
      </c>
      <c r="M2980" s="60">
        <v>45283</v>
      </c>
      <c r="N2980" s="58" t="s">
        <v>30</v>
      </c>
      <c r="O2980" s="58">
        <v>2500</v>
      </c>
      <c r="P2980" s="58">
        <v>45</v>
      </c>
      <c r="Q2980" s="59" t="s">
        <v>1623</v>
      </c>
      <c r="R2980" s="58">
        <v>2023</v>
      </c>
      <c r="S2980" s="58">
        <v>12</v>
      </c>
    </row>
    <row r="2981" spans="1:19" x14ac:dyDescent="0.25">
      <c r="A2981" s="58">
        <v>3733</v>
      </c>
      <c r="B2981" s="58" t="s">
        <v>1189</v>
      </c>
      <c r="C2981" s="58" t="s">
        <v>28</v>
      </c>
      <c r="D2981" s="60">
        <v>34493</v>
      </c>
      <c r="E2981" s="58">
        <v>32</v>
      </c>
      <c r="F2981" s="58" t="s">
        <v>14</v>
      </c>
      <c r="G2981" s="58" t="s">
        <v>18</v>
      </c>
      <c r="H2981" s="58">
        <v>20</v>
      </c>
      <c r="I2981" s="58" t="s">
        <v>1583</v>
      </c>
      <c r="J2981" s="58" t="s">
        <v>1657</v>
      </c>
      <c r="K2981" s="60">
        <v>45220</v>
      </c>
      <c r="L2981" s="58" t="s">
        <v>16</v>
      </c>
      <c r="M2981" s="60">
        <v>45265</v>
      </c>
      <c r="N2981" s="58" t="s">
        <v>30</v>
      </c>
      <c r="O2981" s="58">
        <v>2600</v>
      </c>
      <c r="P2981" s="58">
        <v>45</v>
      </c>
      <c r="Q2981" s="59" t="s">
        <v>1623</v>
      </c>
      <c r="R2981" s="58">
        <v>2023</v>
      </c>
      <c r="S2981" s="58">
        <v>12</v>
      </c>
    </row>
    <row r="2982" spans="1:19" x14ac:dyDescent="0.25">
      <c r="A2982" s="58">
        <v>1148</v>
      </c>
      <c r="B2982" s="58" t="s">
        <v>677</v>
      </c>
      <c r="C2982" s="58" t="s">
        <v>13</v>
      </c>
      <c r="D2982" s="60">
        <v>34506</v>
      </c>
      <c r="E2982" s="58">
        <v>32</v>
      </c>
      <c r="F2982" s="58" t="s">
        <v>14</v>
      </c>
      <c r="G2982" s="58" t="s">
        <v>19</v>
      </c>
      <c r="H2982" s="58">
        <v>20</v>
      </c>
      <c r="I2982" s="58" t="s">
        <v>1581</v>
      </c>
      <c r="J2982" s="58" t="s">
        <v>20</v>
      </c>
      <c r="K2982" s="60">
        <v>45211</v>
      </c>
      <c r="L2982" s="58" t="s">
        <v>16</v>
      </c>
      <c r="M2982" s="60">
        <v>45261</v>
      </c>
      <c r="N2982" s="58" t="s">
        <v>17</v>
      </c>
      <c r="O2982" s="58">
        <v>2500</v>
      </c>
      <c r="P2982" s="58">
        <v>50</v>
      </c>
      <c r="Q2982" s="59" t="s">
        <v>1623</v>
      </c>
      <c r="R2982" s="58">
        <v>2023</v>
      </c>
      <c r="S2982" s="58">
        <v>12</v>
      </c>
    </row>
    <row r="2983" spans="1:19" x14ac:dyDescent="0.25">
      <c r="A2983" s="58">
        <v>1371</v>
      </c>
      <c r="B2983" s="58" t="s">
        <v>154</v>
      </c>
      <c r="C2983" s="58" t="s">
        <v>13</v>
      </c>
      <c r="D2983" s="60">
        <v>35397</v>
      </c>
      <c r="E2983" s="58">
        <v>29</v>
      </c>
      <c r="F2983" s="58" t="s">
        <v>1591</v>
      </c>
      <c r="G2983" s="58" t="s">
        <v>15</v>
      </c>
      <c r="H2983" s="58">
        <v>6</v>
      </c>
      <c r="I2983" s="58" t="s">
        <v>1585</v>
      </c>
      <c r="J2983" s="58" t="s">
        <v>20</v>
      </c>
      <c r="K2983" s="60">
        <v>45210</v>
      </c>
      <c r="L2983" s="58" t="s">
        <v>16</v>
      </c>
      <c r="M2983" s="60">
        <v>45267</v>
      </c>
      <c r="N2983" s="58" t="s">
        <v>17</v>
      </c>
      <c r="O2983" s="58">
        <v>2300</v>
      </c>
      <c r="P2983" s="58">
        <v>57</v>
      </c>
      <c r="Q2983" s="59" t="s">
        <v>1623</v>
      </c>
      <c r="R2983" s="58">
        <v>2023</v>
      </c>
      <c r="S2983" s="58">
        <v>12</v>
      </c>
    </row>
    <row r="2984" spans="1:19" x14ac:dyDescent="0.25">
      <c r="A2984" s="58">
        <v>1581</v>
      </c>
      <c r="B2984" s="58" t="s">
        <v>765</v>
      </c>
      <c r="C2984" s="58" t="s">
        <v>13</v>
      </c>
      <c r="D2984" s="60">
        <v>35531</v>
      </c>
      <c r="E2984" s="58">
        <v>29</v>
      </c>
      <c r="F2984" s="58" t="s">
        <v>1591</v>
      </c>
      <c r="G2984" s="58" t="s">
        <v>15</v>
      </c>
      <c r="H2984" s="58">
        <v>20</v>
      </c>
      <c r="I2984" s="58" t="s">
        <v>1576</v>
      </c>
      <c r="J2984" s="58" t="s">
        <v>1594</v>
      </c>
      <c r="K2984" s="60">
        <v>45581</v>
      </c>
      <c r="L2984" s="58" t="s">
        <v>16</v>
      </c>
      <c r="M2984" s="60">
        <v>45630</v>
      </c>
      <c r="N2984" s="58" t="s">
        <v>17</v>
      </c>
      <c r="O2984" s="58">
        <v>2600</v>
      </c>
      <c r="P2984" s="58">
        <v>49</v>
      </c>
      <c r="Q2984" s="59" t="s">
        <v>1623</v>
      </c>
      <c r="R2984" s="58">
        <v>2024</v>
      </c>
      <c r="S2984" s="58">
        <v>12</v>
      </c>
    </row>
    <row r="2985" spans="1:19" x14ac:dyDescent="0.25">
      <c r="A2985" s="58">
        <v>1590</v>
      </c>
      <c r="B2985" s="58" t="s">
        <v>1130</v>
      </c>
      <c r="C2985" s="58" t="s">
        <v>13</v>
      </c>
      <c r="D2985" s="60">
        <v>27963</v>
      </c>
      <c r="E2985" s="58">
        <v>50</v>
      </c>
      <c r="F2985" s="58" t="s">
        <v>31</v>
      </c>
      <c r="G2985" s="58" t="s">
        <v>18</v>
      </c>
      <c r="H2985" s="58">
        <v>16</v>
      </c>
      <c r="I2985" s="58" t="s">
        <v>1587</v>
      </c>
      <c r="J2985" s="58" t="s">
        <v>1594</v>
      </c>
      <c r="K2985" s="60">
        <v>45237</v>
      </c>
      <c r="L2985" s="58" t="s">
        <v>16</v>
      </c>
      <c r="M2985" s="60">
        <v>45277</v>
      </c>
      <c r="N2985" s="58" t="s">
        <v>17</v>
      </c>
      <c r="O2985" s="58">
        <v>2500</v>
      </c>
      <c r="P2985" s="58">
        <v>40</v>
      </c>
      <c r="Q2985" s="59" t="s">
        <v>1623</v>
      </c>
      <c r="R2985" s="58">
        <v>2023</v>
      </c>
      <c r="S2985" s="58">
        <v>12</v>
      </c>
    </row>
    <row r="2986" spans="1:19" x14ac:dyDescent="0.25">
      <c r="A2986" s="58">
        <v>2910</v>
      </c>
      <c r="B2986" s="58" t="s">
        <v>91</v>
      </c>
      <c r="C2986" s="58" t="s">
        <v>13</v>
      </c>
      <c r="D2986" s="60">
        <v>28467</v>
      </c>
      <c r="E2986" s="58">
        <v>48</v>
      </c>
      <c r="F2986" s="58" t="s">
        <v>31</v>
      </c>
      <c r="G2986" s="58" t="s">
        <v>19</v>
      </c>
      <c r="H2986" s="58">
        <v>0</v>
      </c>
      <c r="I2986" s="58" t="s">
        <v>1587</v>
      </c>
      <c r="J2986" s="58" t="s">
        <v>1657</v>
      </c>
      <c r="K2986" s="60">
        <v>45255</v>
      </c>
      <c r="L2986" s="58" t="s">
        <v>16</v>
      </c>
      <c r="M2986" s="60">
        <v>45289</v>
      </c>
      <c r="N2986" s="58" t="s">
        <v>17</v>
      </c>
      <c r="O2986" s="58">
        <v>3700</v>
      </c>
      <c r="P2986" s="58">
        <v>34</v>
      </c>
      <c r="Q2986" s="59" t="s">
        <v>1623</v>
      </c>
      <c r="R2986" s="58">
        <v>2023</v>
      </c>
      <c r="S2986" s="58">
        <v>12</v>
      </c>
    </row>
    <row r="2987" spans="1:19" x14ac:dyDescent="0.25">
      <c r="A2987" s="58">
        <v>3838</v>
      </c>
      <c r="B2987" s="58" t="s">
        <v>142</v>
      </c>
      <c r="C2987" s="58" t="s">
        <v>13</v>
      </c>
      <c r="D2987" s="60">
        <v>36803</v>
      </c>
      <c r="E2987" s="58">
        <v>25</v>
      </c>
      <c r="F2987" s="58" t="s">
        <v>1591</v>
      </c>
      <c r="G2987" s="58" t="s">
        <v>15</v>
      </c>
      <c r="H2987" s="58">
        <v>9</v>
      </c>
      <c r="I2987" s="58" t="s">
        <v>1588</v>
      </c>
      <c r="J2987" s="58" t="s">
        <v>20</v>
      </c>
      <c r="K2987" s="60">
        <v>45212</v>
      </c>
      <c r="L2987" s="58" t="s">
        <v>16</v>
      </c>
      <c r="M2987" s="60">
        <v>45263</v>
      </c>
      <c r="N2987" s="58" t="s">
        <v>17</v>
      </c>
      <c r="O2987" s="58">
        <v>2800</v>
      </c>
      <c r="P2987" s="58">
        <v>51</v>
      </c>
      <c r="Q2987" s="59" t="s">
        <v>1623</v>
      </c>
      <c r="R2987" s="58">
        <v>2023</v>
      </c>
      <c r="S2987" s="58">
        <v>12</v>
      </c>
    </row>
    <row r="2988" spans="1:19" x14ac:dyDescent="0.25">
      <c r="A2988" s="58">
        <v>2743</v>
      </c>
      <c r="B2988" s="58" t="s">
        <v>222</v>
      </c>
      <c r="C2988" s="58" t="s">
        <v>13</v>
      </c>
      <c r="D2988" s="60">
        <v>29778</v>
      </c>
      <c r="E2988" s="58">
        <v>45</v>
      </c>
      <c r="F2988" s="58" t="s">
        <v>31</v>
      </c>
      <c r="G2988" s="58" t="s">
        <v>15</v>
      </c>
      <c r="H2988" s="58">
        <v>2</v>
      </c>
      <c r="I2988" s="58" t="s">
        <v>1590</v>
      </c>
      <c r="J2988" s="58" t="s">
        <v>1595</v>
      </c>
      <c r="K2988" s="60">
        <v>45216</v>
      </c>
      <c r="L2988" s="58" t="s">
        <v>16</v>
      </c>
      <c r="M2988" s="60">
        <v>45272</v>
      </c>
      <c r="N2988" s="58" t="s">
        <v>17</v>
      </c>
      <c r="O2988" s="58">
        <v>3300</v>
      </c>
      <c r="P2988" s="58">
        <v>56</v>
      </c>
      <c r="Q2988" s="59" t="s">
        <v>1623</v>
      </c>
      <c r="R2988" s="58">
        <v>2023</v>
      </c>
      <c r="S2988" s="58">
        <v>12</v>
      </c>
    </row>
    <row r="2989" spans="1:19" x14ac:dyDescent="0.25">
      <c r="A2989" s="58">
        <v>2794</v>
      </c>
      <c r="B2989" s="58" t="s">
        <v>225</v>
      </c>
      <c r="C2989" s="58" t="s">
        <v>13</v>
      </c>
      <c r="D2989" s="60">
        <v>27820</v>
      </c>
      <c r="E2989" s="58">
        <v>50</v>
      </c>
      <c r="F2989" s="58" t="s">
        <v>31</v>
      </c>
      <c r="G2989" s="58" t="s">
        <v>15</v>
      </c>
      <c r="H2989" s="58">
        <v>5</v>
      </c>
      <c r="I2989" s="58" t="s">
        <v>1584</v>
      </c>
      <c r="J2989" s="58" t="s">
        <v>1595</v>
      </c>
      <c r="K2989" s="60">
        <v>45255</v>
      </c>
      <c r="L2989" s="58" t="s">
        <v>16</v>
      </c>
      <c r="M2989" s="60">
        <v>45287</v>
      </c>
      <c r="N2989" s="58" t="s">
        <v>17</v>
      </c>
      <c r="O2989" s="58">
        <v>2100</v>
      </c>
      <c r="P2989" s="58">
        <v>32</v>
      </c>
      <c r="Q2989" s="59" t="s">
        <v>1623</v>
      </c>
      <c r="R2989" s="58">
        <v>2023</v>
      </c>
      <c r="S2989" s="58">
        <v>12</v>
      </c>
    </row>
    <row r="2990" spans="1:19" x14ac:dyDescent="0.25">
      <c r="A2990" s="58">
        <v>3889</v>
      </c>
      <c r="B2990" s="58" t="s">
        <v>144</v>
      </c>
      <c r="C2990" s="58" t="s">
        <v>13</v>
      </c>
      <c r="D2990" s="60">
        <v>37366</v>
      </c>
      <c r="E2990" s="58">
        <v>24</v>
      </c>
      <c r="F2990" s="58" t="s">
        <v>1591</v>
      </c>
      <c r="G2990" s="58" t="s">
        <v>19</v>
      </c>
      <c r="H2990" s="58">
        <v>6</v>
      </c>
      <c r="I2990" s="58" t="s">
        <v>1586</v>
      </c>
      <c r="J2990" s="58" t="s">
        <v>1595</v>
      </c>
      <c r="K2990" s="60">
        <v>45226</v>
      </c>
      <c r="L2990" s="58" t="s">
        <v>16</v>
      </c>
      <c r="M2990" s="60">
        <v>45282</v>
      </c>
      <c r="N2990" s="58" t="s">
        <v>17</v>
      </c>
      <c r="O2990" s="58">
        <v>3100</v>
      </c>
      <c r="P2990" s="58">
        <v>56</v>
      </c>
      <c r="Q2990" s="59" t="s">
        <v>1623</v>
      </c>
      <c r="R2990" s="58">
        <v>2023</v>
      </c>
      <c r="S2990" s="58">
        <v>12</v>
      </c>
    </row>
    <row r="2991" spans="1:19" x14ac:dyDescent="0.25">
      <c r="A2991" s="58">
        <v>3978</v>
      </c>
      <c r="B2991" s="58" t="s">
        <v>298</v>
      </c>
      <c r="C2991" s="58" t="s">
        <v>13</v>
      </c>
      <c r="D2991" s="60">
        <v>34480</v>
      </c>
      <c r="E2991" s="58">
        <v>32</v>
      </c>
      <c r="F2991" s="58" t="s">
        <v>14</v>
      </c>
      <c r="G2991" s="58" t="s">
        <v>18</v>
      </c>
      <c r="H2991" s="58">
        <v>13</v>
      </c>
      <c r="I2991" s="58" t="s">
        <v>1590</v>
      </c>
      <c r="J2991" s="58" t="s">
        <v>1595</v>
      </c>
      <c r="K2991" s="60">
        <v>45208</v>
      </c>
      <c r="L2991" s="58" t="s">
        <v>16</v>
      </c>
      <c r="M2991" s="60">
        <v>45267</v>
      </c>
      <c r="N2991" s="58" t="s">
        <v>17</v>
      </c>
      <c r="O2991" s="58">
        <v>3400</v>
      </c>
      <c r="P2991" s="58">
        <v>59</v>
      </c>
      <c r="Q2991" s="59" t="s">
        <v>1623</v>
      </c>
      <c r="R2991" s="58">
        <v>2023</v>
      </c>
      <c r="S2991" s="58">
        <v>12</v>
      </c>
    </row>
    <row r="2992" spans="1:19" x14ac:dyDescent="0.25">
      <c r="A2992" s="58">
        <v>2363</v>
      </c>
      <c r="B2992" s="58" t="s">
        <v>63</v>
      </c>
      <c r="C2992" s="58" t="s">
        <v>28</v>
      </c>
      <c r="D2992" s="60">
        <v>27640</v>
      </c>
      <c r="E2992" s="58">
        <v>50</v>
      </c>
      <c r="F2992" s="58" t="s">
        <v>31</v>
      </c>
      <c r="G2992" s="58" t="s">
        <v>19</v>
      </c>
      <c r="H2992" s="58">
        <v>16</v>
      </c>
      <c r="I2992" s="58" t="s">
        <v>1587</v>
      </c>
      <c r="J2992" s="58" t="s">
        <v>20</v>
      </c>
      <c r="K2992" s="60">
        <v>45239</v>
      </c>
      <c r="L2992" s="58" t="s">
        <v>16</v>
      </c>
      <c r="M2992" s="60">
        <v>45283</v>
      </c>
      <c r="N2992" s="58" t="s">
        <v>17</v>
      </c>
      <c r="O2992" s="58">
        <v>3500</v>
      </c>
      <c r="P2992" s="58">
        <v>44</v>
      </c>
      <c r="Q2992" s="59" t="s">
        <v>1623</v>
      </c>
      <c r="R2992" s="58">
        <v>2023</v>
      </c>
      <c r="S2992" s="58">
        <v>12</v>
      </c>
    </row>
    <row r="2993" spans="1:19" x14ac:dyDescent="0.25">
      <c r="A2993" s="58">
        <v>3524</v>
      </c>
      <c r="B2993" s="58" t="s">
        <v>588</v>
      </c>
      <c r="C2993" s="58" t="s">
        <v>28</v>
      </c>
      <c r="D2993" s="60">
        <v>32325</v>
      </c>
      <c r="E2993" s="58">
        <v>38</v>
      </c>
      <c r="F2993" s="58" t="s">
        <v>14</v>
      </c>
      <c r="G2993" s="58" t="s">
        <v>15</v>
      </c>
      <c r="H2993" s="58">
        <v>3</v>
      </c>
      <c r="I2993" s="58" t="s">
        <v>1584</v>
      </c>
      <c r="J2993" s="58" t="s">
        <v>20</v>
      </c>
      <c r="K2993" s="60">
        <v>45222</v>
      </c>
      <c r="L2993" s="58" t="s">
        <v>16</v>
      </c>
      <c r="M2993" s="60">
        <v>45279</v>
      </c>
      <c r="N2993" s="58" t="s">
        <v>17</v>
      </c>
      <c r="O2993" s="58">
        <v>2400</v>
      </c>
      <c r="P2993" s="58">
        <v>57</v>
      </c>
      <c r="Q2993" s="59" t="s">
        <v>1623</v>
      </c>
      <c r="R2993" s="58">
        <v>2023</v>
      </c>
      <c r="S2993" s="58">
        <v>12</v>
      </c>
    </row>
    <row r="2994" spans="1:19" x14ac:dyDescent="0.25">
      <c r="A2994" s="58">
        <v>3773</v>
      </c>
      <c r="B2994" s="58" t="s">
        <v>139</v>
      </c>
      <c r="C2994" s="58" t="s">
        <v>28</v>
      </c>
      <c r="D2994" s="60">
        <v>35636</v>
      </c>
      <c r="E2994" s="58">
        <v>29</v>
      </c>
      <c r="F2994" s="58" t="s">
        <v>1591</v>
      </c>
      <c r="G2994" s="58" t="s">
        <v>15</v>
      </c>
      <c r="H2994" s="58">
        <v>13</v>
      </c>
      <c r="I2994" s="58" t="s">
        <v>1588</v>
      </c>
      <c r="J2994" s="58" t="s">
        <v>20</v>
      </c>
      <c r="K2994" s="60">
        <v>45204</v>
      </c>
      <c r="L2994" s="58" t="s">
        <v>16</v>
      </c>
      <c r="M2994" s="60">
        <v>45261</v>
      </c>
      <c r="N2994" s="58" t="s">
        <v>17</v>
      </c>
      <c r="O2994" s="58">
        <v>3000</v>
      </c>
      <c r="P2994" s="58">
        <v>57</v>
      </c>
      <c r="Q2994" s="59" t="s">
        <v>1623</v>
      </c>
      <c r="R2994" s="58">
        <v>2023</v>
      </c>
      <c r="S2994" s="58">
        <v>12</v>
      </c>
    </row>
    <row r="2995" spans="1:19" x14ac:dyDescent="0.25">
      <c r="A2995" s="58">
        <v>1835</v>
      </c>
      <c r="B2995" s="58" t="s">
        <v>134</v>
      </c>
      <c r="C2995" s="58" t="s">
        <v>28</v>
      </c>
      <c r="D2995" s="60">
        <v>36608</v>
      </c>
      <c r="E2995" s="58">
        <v>26</v>
      </c>
      <c r="F2995" s="58" t="s">
        <v>1591</v>
      </c>
      <c r="G2995" s="58" t="s">
        <v>19</v>
      </c>
      <c r="H2995" s="58">
        <v>10</v>
      </c>
      <c r="I2995" s="58" t="s">
        <v>1588</v>
      </c>
      <c r="J2995" s="58" t="s">
        <v>1595</v>
      </c>
      <c r="K2995" s="60">
        <v>45229</v>
      </c>
      <c r="L2995" s="58" t="s">
        <v>16</v>
      </c>
      <c r="M2995" s="60">
        <v>45273</v>
      </c>
      <c r="N2995" s="58" t="s">
        <v>17</v>
      </c>
      <c r="O2995" s="58">
        <v>2000</v>
      </c>
      <c r="P2995" s="58">
        <v>44</v>
      </c>
      <c r="Q2995" s="59" t="s">
        <v>1623</v>
      </c>
      <c r="R2995" s="58">
        <v>2023</v>
      </c>
      <c r="S2995" s="58">
        <v>12</v>
      </c>
    </row>
    <row r="2996" spans="1:19" x14ac:dyDescent="0.25">
      <c r="A2996" s="58">
        <v>1932</v>
      </c>
      <c r="B2996" s="58" t="s">
        <v>182</v>
      </c>
      <c r="C2996" s="58" t="s">
        <v>28</v>
      </c>
      <c r="D2996" s="60">
        <v>30397</v>
      </c>
      <c r="E2996" s="58">
        <v>43</v>
      </c>
      <c r="F2996" s="58" t="s">
        <v>31</v>
      </c>
      <c r="G2996" s="58" t="s">
        <v>18</v>
      </c>
      <c r="H2996" s="58">
        <v>1</v>
      </c>
      <c r="I2996" s="58" t="s">
        <v>1586</v>
      </c>
      <c r="J2996" s="58" t="s">
        <v>1595</v>
      </c>
      <c r="K2996" s="60">
        <v>45218</v>
      </c>
      <c r="L2996" s="58" t="s">
        <v>16</v>
      </c>
      <c r="M2996" s="60">
        <v>45266</v>
      </c>
      <c r="N2996" s="58" t="s">
        <v>17</v>
      </c>
      <c r="O2996" s="58">
        <v>2000</v>
      </c>
      <c r="P2996" s="58">
        <v>48</v>
      </c>
      <c r="Q2996" s="59" t="s">
        <v>1623</v>
      </c>
      <c r="R2996" s="58">
        <v>2023</v>
      </c>
      <c r="S2996" s="58">
        <v>12</v>
      </c>
    </row>
    <row r="2997" spans="1:19" x14ac:dyDescent="0.25">
      <c r="A2997" s="58">
        <v>1983</v>
      </c>
      <c r="B2997" s="58" t="s">
        <v>186</v>
      </c>
      <c r="C2997" s="58" t="s">
        <v>28</v>
      </c>
      <c r="D2997" s="60">
        <v>37857</v>
      </c>
      <c r="E2997" s="58">
        <v>22</v>
      </c>
      <c r="F2997" s="58" t="s">
        <v>1591</v>
      </c>
      <c r="G2997" s="58" t="s">
        <v>19</v>
      </c>
      <c r="H2997" s="58">
        <v>10</v>
      </c>
      <c r="I2997" s="58" t="s">
        <v>1583</v>
      </c>
      <c r="J2997" s="58" t="s">
        <v>1595</v>
      </c>
      <c r="K2997" s="60">
        <v>45235</v>
      </c>
      <c r="L2997" s="58" t="s">
        <v>16</v>
      </c>
      <c r="M2997" s="60">
        <v>45265</v>
      </c>
      <c r="N2997" s="58" t="s">
        <v>17</v>
      </c>
      <c r="O2997" s="58">
        <v>2300</v>
      </c>
      <c r="P2997" s="58">
        <v>30</v>
      </c>
      <c r="Q2997" s="59" t="s">
        <v>1623</v>
      </c>
      <c r="R2997" s="58">
        <v>2023</v>
      </c>
      <c r="S2997" s="58">
        <v>12</v>
      </c>
    </row>
    <row r="2998" spans="1:19" x14ac:dyDescent="0.25">
      <c r="A2998" s="58">
        <v>2844</v>
      </c>
      <c r="B2998" s="58" t="s">
        <v>231</v>
      </c>
      <c r="C2998" s="58" t="s">
        <v>28</v>
      </c>
      <c r="D2998" s="60">
        <v>35711</v>
      </c>
      <c r="E2998" s="58">
        <v>28</v>
      </c>
      <c r="F2998" s="58" t="s">
        <v>1591</v>
      </c>
      <c r="G2998" s="58" t="s">
        <v>15</v>
      </c>
      <c r="H2998" s="58">
        <v>13</v>
      </c>
      <c r="I2998" s="58" t="s">
        <v>1588</v>
      </c>
      <c r="J2998" s="58" t="s">
        <v>1595</v>
      </c>
      <c r="K2998" s="60">
        <v>45235</v>
      </c>
      <c r="L2998" s="58" t="s">
        <v>16</v>
      </c>
      <c r="M2998" s="60">
        <v>45291</v>
      </c>
      <c r="N2998" s="58" t="s">
        <v>17</v>
      </c>
      <c r="O2998" s="58">
        <v>2800</v>
      </c>
      <c r="P2998" s="58">
        <v>56</v>
      </c>
      <c r="Q2998" s="59" t="s">
        <v>1623</v>
      </c>
      <c r="R2998" s="58">
        <v>2023</v>
      </c>
      <c r="S2998" s="58">
        <v>12</v>
      </c>
    </row>
    <row r="2999" spans="1:19" x14ac:dyDescent="0.25">
      <c r="A2999" s="58">
        <v>3123</v>
      </c>
      <c r="B2999" s="58" t="s">
        <v>246</v>
      </c>
      <c r="C2999" s="58" t="s">
        <v>28</v>
      </c>
      <c r="D2999" s="60">
        <v>30109</v>
      </c>
      <c r="E2999" s="58">
        <v>44</v>
      </c>
      <c r="F2999" s="58" t="s">
        <v>31</v>
      </c>
      <c r="G2999" s="58" t="s">
        <v>18</v>
      </c>
      <c r="H2999" s="58">
        <v>19</v>
      </c>
      <c r="I2999" s="58" t="s">
        <v>1582</v>
      </c>
      <c r="J2999" s="58" t="s">
        <v>1595</v>
      </c>
      <c r="K2999" s="60">
        <v>45592</v>
      </c>
      <c r="L2999" s="58" t="s">
        <v>16</v>
      </c>
      <c r="M2999" s="60">
        <v>45628</v>
      </c>
      <c r="N2999" s="58" t="s">
        <v>17</v>
      </c>
      <c r="O2999" s="58">
        <v>3300</v>
      </c>
      <c r="P2999" s="58">
        <v>36</v>
      </c>
      <c r="Q2999" s="59" t="s">
        <v>1623</v>
      </c>
      <c r="R2999" s="58">
        <v>2024</v>
      </c>
      <c r="S2999" s="58">
        <v>12</v>
      </c>
    </row>
    <row r="3000" spans="1:19" x14ac:dyDescent="0.25">
      <c r="A3000" s="58">
        <v>3204</v>
      </c>
      <c r="B3000" s="58" t="s">
        <v>252</v>
      </c>
      <c r="C3000" s="58" t="s">
        <v>28</v>
      </c>
      <c r="D3000" s="60">
        <v>31294</v>
      </c>
      <c r="E3000" s="58">
        <v>40</v>
      </c>
      <c r="F3000" s="58" t="s">
        <v>14</v>
      </c>
      <c r="G3000" s="58" t="s">
        <v>19</v>
      </c>
      <c r="H3000" s="58">
        <v>2</v>
      </c>
      <c r="I3000" s="58" t="s">
        <v>1583</v>
      </c>
      <c r="J3000" s="58" t="s">
        <v>1595</v>
      </c>
      <c r="K3000" s="60">
        <v>45230</v>
      </c>
      <c r="L3000" s="58" t="s">
        <v>16</v>
      </c>
      <c r="M3000" s="60">
        <v>45279</v>
      </c>
      <c r="N3000" s="58" t="s">
        <v>17</v>
      </c>
      <c r="O3000" s="58">
        <v>3900</v>
      </c>
      <c r="P3000" s="58">
        <v>49</v>
      </c>
      <c r="Q3000" s="59" t="s">
        <v>1623</v>
      </c>
      <c r="R3000" s="58">
        <v>2023</v>
      </c>
      <c r="S3000" s="58">
        <v>12</v>
      </c>
    </row>
    <row r="3001" spans="1:19" x14ac:dyDescent="0.25">
      <c r="A3001" s="58">
        <v>3708</v>
      </c>
      <c r="B3001" s="58" t="s">
        <v>280</v>
      </c>
      <c r="C3001" s="58" t="s">
        <v>28</v>
      </c>
      <c r="D3001" s="60">
        <v>29690</v>
      </c>
      <c r="E3001" s="58">
        <v>45</v>
      </c>
      <c r="F3001" s="58" t="s">
        <v>31</v>
      </c>
      <c r="G3001" s="58" t="s">
        <v>21</v>
      </c>
      <c r="H3001" s="58">
        <v>3</v>
      </c>
      <c r="I3001" s="58" t="s">
        <v>1581</v>
      </c>
      <c r="J3001" s="58" t="s">
        <v>1595</v>
      </c>
      <c r="K3001" s="60">
        <v>45230</v>
      </c>
      <c r="L3001" s="58" t="s">
        <v>16</v>
      </c>
      <c r="M3001" s="60">
        <v>45267</v>
      </c>
      <c r="N3001" s="58" t="s">
        <v>17</v>
      </c>
      <c r="O3001" s="58">
        <v>2400</v>
      </c>
      <c r="P3001" s="58">
        <v>37</v>
      </c>
      <c r="Q3001" s="59" t="s">
        <v>1623</v>
      </c>
      <c r="R3001" s="58">
        <v>2023</v>
      </c>
      <c r="S3001" s="58">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A773-2C3E-4830-ABF4-1FE977D6AB71}">
  <dimension ref="A1:S3001"/>
  <sheetViews>
    <sheetView tabSelected="1" workbookViewId="0">
      <pane ySplit="1" topLeftCell="A2" activePane="bottomLeft" state="frozen"/>
      <selection activeCell="G1" sqref="G1"/>
      <selection pane="bottomLeft" activeCell="B7" sqref="B7"/>
    </sheetView>
  </sheetViews>
  <sheetFormatPr defaultRowHeight="26.25" x14ac:dyDescent="0.4"/>
  <cols>
    <col min="1" max="1" width="8.78515625" bestFit="1" customWidth="1"/>
    <col min="2" max="2" width="10.140625" bestFit="1" customWidth="1"/>
    <col min="4" max="4" width="9.2109375" bestFit="1" customWidth="1"/>
    <col min="5" max="5" width="6.28515625" customWidth="1"/>
    <col min="6" max="6" width="8.2109375" bestFit="1" customWidth="1"/>
    <col min="7" max="7" width="11" bestFit="1" customWidth="1"/>
    <col min="8" max="8" width="13.0703125" bestFit="1" customWidth="1"/>
    <col min="9" max="9" width="9.0703125" bestFit="1" customWidth="1"/>
    <col min="10" max="10" width="12.92578125" bestFit="1" customWidth="1"/>
    <col min="11" max="11" width="13.140625" style="18" customWidth="1"/>
    <col min="12" max="12" width="10.92578125" bestFit="1" customWidth="1"/>
    <col min="13" max="13" width="10.7109375" style="18" customWidth="1"/>
    <col min="14" max="14" width="11.0703125" customWidth="1"/>
    <col min="16" max="16" width="10.140625" style="30" customWidth="1"/>
  </cols>
  <sheetData>
    <row r="1" spans="1:19" x14ac:dyDescent="0.4">
      <c r="A1" s="6" t="s">
        <v>0</v>
      </c>
      <c r="B1" s="7" t="s">
        <v>32</v>
      </c>
      <c r="C1" s="7" t="s">
        <v>1</v>
      </c>
      <c r="D1" s="7" t="s">
        <v>2</v>
      </c>
      <c r="E1" s="7" t="s">
        <v>3</v>
      </c>
      <c r="F1" s="7" t="s">
        <v>4</v>
      </c>
      <c r="G1" s="7" t="s">
        <v>5</v>
      </c>
      <c r="H1" s="7" t="s">
        <v>6</v>
      </c>
      <c r="I1" s="7" t="s">
        <v>7</v>
      </c>
      <c r="J1" s="7" t="s">
        <v>1600</v>
      </c>
      <c r="K1" s="7" t="s">
        <v>8</v>
      </c>
      <c r="L1" s="7" t="s">
        <v>1609</v>
      </c>
      <c r="M1" s="16" t="s">
        <v>9</v>
      </c>
      <c r="N1" s="7" t="s">
        <v>10</v>
      </c>
      <c r="O1" s="16" t="s">
        <v>11</v>
      </c>
      <c r="P1" s="27" t="s">
        <v>1624</v>
      </c>
      <c r="Q1" s="19" t="s">
        <v>1596</v>
      </c>
      <c r="R1" s="8" t="s">
        <v>12</v>
      </c>
      <c r="S1" s="7" t="s">
        <v>1593</v>
      </c>
    </row>
    <row r="2" spans="1:19" x14ac:dyDescent="0.4">
      <c r="A2" s="4">
        <v>3632</v>
      </c>
      <c r="B2" s="1" t="s">
        <v>1375</v>
      </c>
      <c r="C2" s="1" t="s">
        <v>28</v>
      </c>
      <c r="D2" s="2">
        <v>38348</v>
      </c>
      <c r="E2" s="3">
        <v>20.649315068493152</v>
      </c>
      <c r="F2" s="1" t="s">
        <v>1591</v>
      </c>
      <c r="G2" s="1" t="s">
        <v>18</v>
      </c>
      <c r="H2" s="1">
        <v>7</v>
      </c>
      <c r="I2" s="1" t="s">
        <v>1582</v>
      </c>
      <c r="J2" s="1" t="str">
        <f>VLOOKUP(Applicants[[#This Row],[Job Title]], Mapping!$A:$B, 2, FALSE)</f>
        <v>Business Development</v>
      </c>
      <c r="K2" s="14" t="s">
        <v>1594</v>
      </c>
      <c r="L2" s="14" t="str">
        <f>TRIM(PROPER(Applicants[[#This Row],[Recruitment Source]]))</f>
        <v>Bd Jobs</v>
      </c>
      <c r="M2" s="15">
        <v>45303</v>
      </c>
      <c r="N2" s="1" t="s">
        <v>27</v>
      </c>
      <c r="O2" s="15">
        <v>45362</v>
      </c>
      <c r="P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 s="20" t="str">
        <f>TEXT(Applicants[[#This Row],[Confirmation Date]],"MMMM")</f>
        <v>March</v>
      </c>
      <c r="R2" s="5" t="s">
        <v>25</v>
      </c>
      <c r="S2" s="7">
        <v>3900</v>
      </c>
    </row>
    <row r="3" spans="1:19" x14ac:dyDescent="0.4">
      <c r="A3" s="4">
        <v>2240</v>
      </c>
      <c r="B3" s="1" t="s">
        <v>706</v>
      </c>
      <c r="C3" s="1" t="s">
        <v>28</v>
      </c>
      <c r="D3" s="2">
        <v>38347</v>
      </c>
      <c r="E3" s="3">
        <v>20.652054794520549</v>
      </c>
      <c r="F3" s="1" t="s">
        <v>1591</v>
      </c>
      <c r="G3" s="1" t="s">
        <v>21</v>
      </c>
      <c r="H3" s="1">
        <v>13</v>
      </c>
      <c r="I3" s="1" t="s">
        <v>1578</v>
      </c>
      <c r="J3" s="1" t="str">
        <f>VLOOKUP(Applicants[[#This Row],[Job Title]], Mapping!$A:$B, 2, FALSE)</f>
        <v>Operations</v>
      </c>
      <c r="K3" s="1" t="s">
        <v>1594</v>
      </c>
      <c r="L3" s="14" t="str">
        <f>TRIM(PROPER(Applicants[[#This Row],[Recruitment Source]]))</f>
        <v>Bd Jobs</v>
      </c>
      <c r="M3" s="15">
        <v>45443</v>
      </c>
      <c r="N3" s="1" t="s">
        <v>26</v>
      </c>
      <c r="O3" s="15">
        <v>45497</v>
      </c>
      <c r="P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 s="20" t="str">
        <f>TEXT(Applicants[[#This Row],[Confirmation Date]],"MMMM")</f>
        <v>July</v>
      </c>
      <c r="R3" s="5" t="s">
        <v>25</v>
      </c>
      <c r="S3" s="7">
        <v>3000</v>
      </c>
    </row>
    <row r="4" spans="1:19" x14ac:dyDescent="0.4">
      <c r="A4" s="4">
        <v>1669</v>
      </c>
      <c r="B4" s="1" t="s">
        <v>1131</v>
      </c>
      <c r="C4" s="1" t="s">
        <v>28</v>
      </c>
      <c r="D4" s="2">
        <v>38345</v>
      </c>
      <c r="E4" s="3">
        <v>20.657534246575342</v>
      </c>
      <c r="F4" s="1" t="s">
        <v>1591</v>
      </c>
      <c r="G4" s="1" t="s">
        <v>15</v>
      </c>
      <c r="H4" s="1">
        <v>1</v>
      </c>
      <c r="I4" s="1" t="s">
        <v>1579</v>
      </c>
      <c r="J4" s="1" t="str">
        <f>VLOOKUP(Applicants[[#This Row],[Job Title]], Mapping!$A:$B, 2, FALSE)</f>
        <v>Management</v>
      </c>
      <c r="K4" s="1" t="s">
        <v>1594</v>
      </c>
      <c r="L4" s="14" t="str">
        <f>TRIM(PROPER(Applicants[[#This Row],[Recruitment Source]]))</f>
        <v>Bd Jobs</v>
      </c>
      <c r="M4" s="15">
        <v>45465</v>
      </c>
      <c r="N4" s="1" t="s">
        <v>16</v>
      </c>
      <c r="O4" s="15">
        <v>45513</v>
      </c>
      <c r="P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 s="20" t="str">
        <f>TEXT(Applicants[[#This Row],[Confirmation Date]],"MMMM")</f>
        <v>August</v>
      </c>
      <c r="R4" s="5" t="s">
        <v>17</v>
      </c>
      <c r="S4" s="7">
        <v>3700</v>
      </c>
    </row>
    <row r="5" spans="1:19" x14ac:dyDescent="0.4">
      <c r="A5" s="4">
        <v>1071</v>
      </c>
      <c r="B5" s="1" t="s">
        <v>747</v>
      </c>
      <c r="C5" s="1" t="s">
        <v>13</v>
      </c>
      <c r="D5" s="2">
        <v>38345</v>
      </c>
      <c r="E5" s="3">
        <v>20.657534246575342</v>
      </c>
      <c r="F5" s="1" t="s">
        <v>1591</v>
      </c>
      <c r="G5" s="1" t="s">
        <v>21</v>
      </c>
      <c r="H5" s="1">
        <v>13</v>
      </c>
      <c r="I5" s="1" t="s">
        <v>1584</v>
      </c>
      <c r="J5" s="1" t="str">
        <f>VLOOKUP(Applicants[[#This Row],[Job Title]], Mapping!$A:$B, 2, FALSE)</f>
        <v>Sales</v>
      </c>
      <c r="K5" s="1" t="s">
        <v>1594</v>
      </c>
      <c r="L5" s="14" t="str">
        <f>TRIM(PROPER(Applicants[[#This Row],[Recruitment Source]]))</f>
        <v>Bd Jobs</v>
      </c>
      <c r="M5" s="15">
        <v>45017</v>
      </c>
      <c r="N5" s="1" t="s">
        <v>16</v>
      </c>
      <c r="O5" s="15">
        <v>45068</v>
      </c>
      <c r="P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 s="20" t="str">
        <f>TEXT(Applicants[[#This Row],[Confirmation Date]],"MMMM")</f>
        <v>May</v>
      </c>
      <c r="R5" s="5" t="s">
        <v>30</v>
      </c>
      <c r="S5" s="7">
        <v>3300</v>
      </c>
    </row>
    <row r="6" spans="1:19" x14ac:dyDescent="0.4">
      <c r="A6" s="4">
        <v>3072</v>
      </c>
      <c r="B6" s="1" t="s">
        <v>739</v>
      </c>
      <c r="C6" s="1" t="s">
        <v>13</v>
      </c>
      <c r="D6" s="2">
        <v>38343</v>
      </c>
      <c r="E6" s="3">
        <v>20.663013698630138</v>
      </c>
      <c r="F6" s="1" t="s">
        <v>1591</v>
      </c>
      <c r="G6" s="1" t="s">
        <v>19</v>
      </c>
      <c r="H6" s="1">
        <v>4</v>
      </c>
      <c r="I6" s="1" t="s">
        <v>1583</v>
      </c>
      <c r="J6" s="1" t="str">
        <f>VLOOKUP(Applicants[[#This Row],[Job Title]], Mapping!$A:$B, 2, FALSE)</f>
        <v>Finance</v>
      </c>
      <c r="K6" s="1" t="s">
        <v>1594</v>
      </c>
      <c r="L6" s="14" t="str">
        <f>TRIM(PROPER(Applicants[[#This Row],[Recruitment Source]]))</f>
        <v>Bd Jobs</v>
      </c>
      <c r="M6" s="15">
        <v>45335</v>
      </c>
      <c r="N6" s="1" t="s">
        <v>24</v>
      </c>
      <c r="O6" s="15">
        <v>45365</v>
      </c>
      <c r="P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 s="20" t="str">
        <f>TEXT(Applicants[[#This Row],[Confirmation Date]],"MMMM")</f>
        <v>March</v>
      </c>
      <c r="R6" s="5" t="s">
        <v>25</v>
      </c>
      <c r="S6" s="7">
        <v>3500</v>
      </c>
    </row>
    <row r="7" spans="1:19" x14ac:dyDescent="0.4">
      <c r="A7" s="4">
        <v>2517</v>
      </c>
      <c r="B7" s="1" t="s">
        <v>1088</v>
      </c>
      <c r="C7" s="1" t="s">
        <v>28</v>
      </c>
      <c r="D7" s="2">
        <v>38343</v>
      </c>
      <c r="E7" s="3">
        <v>20.663013698630138</v>
      </c>
      <c r="F7" s="1" t="s">
        <v>1591</v>
      </c>
      <c r="G7" s="1" t="s">
        <v>15</v>
      </c>
      <c r="H7" s="1">
        <v>7</v>
      </c>
      <c r="I7" s="1" t="s">
        <v>1576</v>
      </c>
      <c r="J7" s="1" t="str">
        <f>VLOOKUP(Applicants[[#This Row],[Job Title]], Mapping!$A:$B, 2, FALSE)</f>
        <v>Operations</v>
      </c>
      <c r="K7" s="1" t="s">
        <v>1594</v>
      </c>
      <c r="L7" s="14" t="str">
        <f>TRIM(PROPER(Applicants[[#This Row],[Recruitment Source]]))</f>
        <v>Bd Jobs</v>
      </c>
      <c r="M7" s="15">
        <v>45450</v>
      </c>
      <c r="N7" s="1" t="s">
        <v>24</v>
      </c>
      <c r="O7" s="15">
        <v>45493</v>
      </c>
      <c r="P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 s="20" t="str">
        <f>TEXT(Applicants[[#This Row],[Confirmation Date]],"MMMM")</f>
        <v>July</v>
      </c>
      <c r="R7" s="5" t="s">
        <v>25</v>
      </c>
      <c r="S7" s="7">
        <v>3000</v>
      </c>
    </row>
    <row r="8" spans="1:19" x14ac:dyDescent="0.4">
      <c r="A8" s="4">
        <v>2416</v>
      </c>
      <c r="B8" s="1" t="s">
        <v>49</v>
      </c>
      <c r="C8" s="1" t="s">
        <v>28</v>
      </c>
      <c r="D8" s="2">
        <v>38336</v>
      </c>
      <c r="E8" s="3">
        <v>20.682191780821917</v>
      </c>
      <c r="F8" s="1" t="s">
        <v>1591</v>
      </c>
      <c r="G8" s="1" t="s">
        <v>19</v>
      </c>
      <c r="H8" s="1">
        <v>19</v>
      </c>
      <c r="I8" s="1" t="s">
        <v>1589</v>
      </c>
      <c r="J8" s="1" t="str">
        <f>VLOOKUP(Applicants[[#This Row],[Job Title]], Mapping!$A:$B, 2, FALSE)</f>
        <v>Admin</v>
      </c>
      <c r="K8" s="1" t="s">
        <v>22</v>
      </c>
      <c r="L8" s="14" t="str">
        <f>TRIM(PROPER(Applicants[[#This Row],[Recruitment Source]]))</f>
        <v>In-House</v>
      </c>
      <c r="M8" s="15">
        <v>45034</v>
      </c>
      <c r="N8" s="1" t="s">
        <v>16</v>
      </c>
      <c r="O8" s="15">
        <v>45068</v>
      </c>
      <c r="P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 s="20" t="str">
        <f>TEXT(Applicants[[#This Row],[Confirmation Date]],"MMMM")</f>
        <v>May</v>
      </c>
      <c r="R8" s="5" t="s">
        <v>30</v>
      </c>
      <c r="S8" s="7">
        <v>2500</v>
      </c>
    </row>
    <row r="9" spans="1:19" x14ac:dyDescent="0.4">
      <c r="A9" s="4">
        <v>2580</v>
      </c>
      <c r="B9" s="1" t="s">
        <v>1069</v>
      </c>
      <c r="C9" s="1" t="s">
        <v>28</v>
      </c>
      <c r="D9" s="2">
        <v>38331</v>
      </c>
      <c r="E9" s="3">
        <v>20.695890410958903</v>
      </c>
      <c r="F9" s="1" t="s">
        <v>1591</v>
      </c>
      <c r="G9" s="1" t="s">
        <v>18</v>
      </c>
      <c r="H9" s="1">
        <v>2</v>
      </c>
      <c r="I9" s="1" t="s">
        <v>1584</v>
      </c>
      <c r="J9" s="1" t="str">
        <f>VLOOKUP(Applicants[[#This Row],[Job Title]], Mapping!$A:$B, 2, FALSE)</f>
        <v>Sales</v>
      </c>
      <c r="K9" s="1" t="s">
        <v>22</v>
      </c>
      <c r="L9" s="14" t="str">
        <f>TRIM(PROPER(Applicants[[#This Row],[Recruitment Source]]))</f>
        <v>In-House</v>
      </c>
      <c r="M9" s="15">
        <v>45548</v>
      </c>
      <c r="N9" s="1" t="s">
        <v>16</v>
      </c>
      <c r="O9" s="15">
        <v>45590</v>
      </c>
      <c r="P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9" s="20" t="str">
        <f>TEXT(Applicants[[#This Row],[Confirmation Date]],"MMMM")</f>
        <v>October</v>
      </c>
      <c r="R9" s="5" t="s">
        <v>17</v>
      </c>
      <c r="S9" s="7">
        <v>2800</v>
      </c>
    </row>
    <row r="10" spans="1:19" x14ac:dyDescent="0.4">
      <c r="A10" s="4">
        <v>3711</v>
      </c>
      <c r="B10" s="1" t="s">
        <v>1525</v>
      </c>
      <c r="C10" s="1" t="s">
        <v>28</v>
      </c>
      <c r="D10" s="2">
        <v>38325</v>
      </c>
      <c r="E10" s="3">
        <v>20.712328767123289</v>
      </c>
      <c r="F10" s="1" t="s">
        <v>1591</v>
      </c>
      <c r="G10" s="1" t="s">
        <v>18</v>
      </c>
      <c r="H10" s="1">
        <v>17</v>
      </c>
      <c r="I10" s="1" t="s">
        <v>1575</v>
      </c>
      <c r="J10" s="1" t="str">
        <f>VLOOKUP(Applicants[[#This Row],[Job Title]], Mapping!$A:$B, 2, FALSE)</f>
        <v>HR</v>
      </c>
      <c r="K10" s="1" t="s">
        <v>1594</v>
      </c>
      <c r="L10" s="14" t="str">
        <f>TRIM(PROPER(Applicants[[#This Row],[Recruitment Source]]))</f>
        <v>Bd Jobs</v>
      </c>
      <c r="M10" s="15">
        <v>45277</v>
      </c>
      <c r="N10" s="1" t="s">
        <v>26</v>
      </c>
      <c r="O10" s="15">
        <v>45311</v>
      </c>
      <c r="P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 s="20" t="str">
        <f>TEXT(Applicants[[#This Row],[Confirmation Date]],"MMMM")</f>
        <v>January</v>
      </c>
      <c r="R10" s="5" t="s">
        <v>25</v>
      </c>
      <c r="S10" s="7">
        <v>2400</v>
      </c>
    </row>
    <row r="11" spans="1:19" x14ac:dyDescent="0.4">
      <c r="A11" s="4">
        <v>2324</v>
      </c>
      <c r="B11" s="1" t="s">
        <v>60</v>
      </c>
      <c r="C11" s="1" t="s">
        <v>13</v>
      </c>
      <c r="D11" s="2">
        <v>38323</v>
      </c>
      <c r="E11" s="3">
        <v>20.717808219178082</v>
      </c>
      <c r="F11" s="1" t="s">
        <v>1591</v>
      </c>
      <c r="G11" s="1" t="s">
        <v>15</v>
      </c>
      <c r="H11" s="1">
        <v>18</v>
      </c>
      <c r="I11" s="1" t="s">
        <v>1581</v>
      </c>
      <c r="J11" s="1" t="str">
        <f>VLOOKUP(Applicants[[#This Row],[Job Title]], Mapping!$A:$B, 2, FALSE)</f>
        <v>Business Development</v>
      </c>
      <c r="K11" s="1" t="s">
        <v>20</v>
      </c>
      <c r="L11" s="14" t="str">
        <f>TRIM(PROPER(Applicants[[#This Row],[Recruitment Source]]))</f>
        <v>Employee Referral</v>
      </c>
      <c r="M11" s="15">
        <v>45525</v>
      </c>
      <c r="N11" s="1" t="s">
        <v>16</v>
      </c>
      <c r="O11" s="15">
        <v>45575</v>
      </c>
      <c r="P1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1" s="20" t="str">
        <f>TEXT(Applicants[[#This Row],[Confirmation Date]],"MMMM")</f>
        <v>October</v>
      </c>
      <c r="R11" s="5" t="s">
        <v>17</v>
      </c>
      <c r="S11" s="7">
        <v>3400</v>
      </c>
    </row>
    <row r="12" spans="1:19" x14ac:dyDescent="0.4">
      <c r="A12" s="4">
        <v>3081</v>
      </c>
      <c r="B12" s="1" t="s">
        <v>244</v>
      </c>
      <c r="C12" s="1" t="s">
        <v>13</v>
      </c>
      <c r="D12" s="2">
        <v>38321</v>
      </c>
      <c r="E12" s="3">
        <v>20.723287671232878</v>
      </c>
      <c r="F12" s="1" t="s">
        <v>1591</v>
      </c>
      <c r="G12" s="1" t="s">
        <v>15</v>
      </c>
      <c r="H12" s="1">
        <v>5</v>
      </c>
      <c r="I12" s="1" t="s">
        <v>1588</v>
      </c>
      <c r="J12" s="1" t="str">
        <f>VLOOKUP(Applicants[[#This Row],[Job Title]], Mapping!$A:$B, 2, FALSE)</f>
        <v>Business Development</v>
      </c>
      <c r="K12" s="1" t="s">
        <v>1595</v>
      </c>
      <c r="L12" s="14" t="str">
        <f>TRIM(PROPER(Applicants[[#This Row],[Recruitment Source]]))</f>
        <v>Linkedin</v>
      </c>
      <c r="M12" s="15">
        <v>45323</v>
      </c>
      <c r="N12" s="1" t="s">
        <v>16</v>
      </c>
      <c r="O12" s="15">
        <v>45363</v>
      </c>
      <c r="P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2" s="20" t="str">
        <f>TEXT(Applicants[[#This Row],[Confirmation Date]],"MMMM")</f>
        <v>March</v>
      </c>
      <c r="R12" s="5" t="s">
        <v>17</v>
      </c>
      <c r="S12" s="7">
        <v>2900</v>
      </c>
    </row>
    <row r="13" spans="1:19" x14ac:dyDescent="0.4">
      <c r="A13" s="4">
        <v>3774</v>
      </c>
      <c r="B13" s="1" t="s">
        <v>90</v>
      </c>
      <c r="C13" s="1" t="s">
        <v>28</v>
      </c>
      <c r="D13" s="2">
        <v>38316</v>
      </c>
      <c r="E13" s="3">
        <v>20.736986301369864</v>
      </c>
      <c r="F13" s="1" t="s">
        <v>1591</v>
      </c>
      <c r="G13" s="1" t="s">
        <v>18</v>
      </c>
      <c r="H13" s="1">
        <v>14</v>
      </c>
      <c r="I13" s="1" t="s">
        <v>1584</v>
      </c>
      <c r="J13" s="1" t="str">
        <f>VLOOKUP(Applicants[[#This Row],[Job Title]], Mapping!$A:$B, 2, FALSE)</f>
        <v>Sales</v>
      </c>
      <c r="K13" s="1" t="s">
        <v>1594</v>
      </c>
      <c r="L13" s="14" t="str">
        <f>TRIM(PROPER(Applicants[[#This Row],[Recruitment Source]]))</f>
        <v>Bd Jobs</v>
      </c>
      <c r="M13" s="15">
        <v>45023</v>
      </c>
      <c r="N13" s="1" t="s">
        <v>26</v>
      </c>
      <c r="O13" s="15">
        <v>45063</v>
      </c>
      <c r="P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 s="20" t="str">
        <f>TEXT(Applicants[[#This Row],[Confirmation Date]],"MMMM")</f>
        <v>May</v>
      </c>
      <c r="R13" s="5" t="s">
        <v>25</v>
      </c>
      <c r="S13" s="7">
        <v>3600</v>
      </c>
    </row>
    <row r="14" spans="1:19" x14ac:dyDescent="0.4">
      <c r="A14" s="4">
        <v>2870</v>
      </c>
      <c r="B14" s="1" t="s">
        <v>426</v>
      </c>
      <c r="C14" s="1" t="s">
        <v>13</v>
      </c>
      <c r="D14" s="2">
        <v>38314</v>
      </c>
      <c r="E14" s="3">
        <v>20.742465753424657</v>
      </c>
      <c r="F14" s="1" t="s">
        <v>1591</v>
      </c>
      <c r="G14" s="1" t="s">
        <v>19</v>
      </c>
      <c r="H14" s="1">
        <v>3</v>
      </c>
      <c r="I14" s="1" t="s">
        <v>1584</v>
      </c>
      <c r="J14" s="1" t="str">
        <f>VLOOKUP(Applicants[[#This Row],[Job Title]], Mapping!$A:$B, 2, FALSE)</f>
        <v>Sales</v>
      </c>
      <c r="K14" s="1" t="s">
        <v>1594</v>
      </c>
      <c r="L14" s="14" t="str">
        <f>TRIM(PROPER(Applicants[[#This Row],[Recruitment Source]]))</f>
        <v>Bd Jobs</v>
      </c>
      <c r="M14" s="15">
        <v>44988</v>
      </c>
      <c r="N14" s="1" t="s">
        <v>29</v>
      </c>
      <c r="O14" s="15">
        <v>45018</v>
      </c>
      <c r="P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 s="20" t="str">
        <f>TEXT(Applicants[[#This Row],[Confirmation Date]],"MMMM")</f>
        <v>April</v>
      </c>
      <c r="R14" s="5" t="s">
        <v>25</v>
      </c>
      <c r="S14" s="7">
        <v>3800</v>
      </c>
    </row>
    <row r="15" spans="1:19" x14ac:dyDescent="0.4">
      <c r="A15" s="4">
        <v>2873</v>
      </c>
      <c r="B15" s="1" t="s">
        <v>372</v>
      </c>
      <c r="C15" s="1" t="s">
        <v>13</v>
      </c>
      <c r="D15" s="2">
        <v>38312</v>
      </c>
      <c r="E15" s="3">
        <v>20.747945205479454</v>
      </c>
      <c r="F15" s="1" t="s">
        <v>1591</v>
      </c>
      <c r="G15" s="1" t="s">
        <v>19</v>
      </c>
      <c r="H15" s="1">
        <v>2</v>
      </c>
      <c r="I15" s="1" t="s">
        <v>1576</v>
      </c>
      <c r="J15" s="1" t="str">
        <f>VLOOKUP(Applicants[[#This Row],[Job Title]], Mapping!$A:$B, 2, FALSE)</f>
        <v>Operations</v>
      </c>
      <c r="K15" s="1" t="s">
        <v>1594</v>
      </c>
      <c r="L15" s="14" t="str">
        <f>TRIM(PROPER(Applicants[[#This Row],[Recruitment Source]]))</f>
        <v>Bd Jobs</v>
      </c>
      <c r="M15" s="15">
        <v>45570</v>
      </c>
      <c r="N15" s="1" t="s">
        <v>24</v>
      </c>
      <c r="O15" s="15">
        <v>45627</v>
      </c>
      <c r="P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 s="20" t="str">
        <f>TEXT(Applicants[[#This Row],[Confirmation Date]],"MMMM")</f>
        <v>December</v>
      </c>
      <c r="R15" s="5" t="s">
        <v>25</v>
      </c>
      <c r="S15" s="7">
        <v>2300</v>
      </c>
    </row>
    <row r="16" spans="1:19" x14ac:dyDescent="0.4">
      <c r="A16" s="4">
        <v>2967</v>
      </c>
      <c r="B16" s="1" t="s">
        <v>378</v>
      </c>
      <c r="C16" s="1" t="s">
        <v>28</v>
      </c>
      <c r="D16" s="2">
        <v>38304</v>
      </c>
      <c r="E16" s="3">
        <v>20.769863013698629</v>
      </c>
      <c r="F16" s="1" t="s">
        <v>1591</v>
      </c>
      <c r="G16" s="1" t="s">
        <v>15</v>
      </c>
      <c r="H16" s="1">
        <v>19</v>
      </c>
      <c r="I16" s="1" t="s">
        <v>1583</v>
      </c>
      <c r="J16" s="1" t="str">
        <f>VLOOKUP(Applicants[[#This Row],[Job Title]], Mapping!$A:$B, 2, FALSE)</f>
        <v>Finance</v>
      </c>
      <c r="K16" s="1" t="s">
        <v>1594</v>
      </c>
      <c r="L16" s="14" t="str">
        <f>TRIM(PROPER(Applicants[[#This Row],[Recruitment Source]]))</f>
        <v>Bd Jobs</v>
      </c>
      <c r="M16" s="15">
        <v>44971</v>
      </c>
      <c r="N16" s="1" t="s">
        <v>24</v>
      </c>
      <c r="O16" s="15">
        <v>45002</v>
      </c>
      <c r="P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 s="20" t="str">
        <f>TEXT(Applicants[[#This Row],[Confirmation Date]],"MMMM")</f>
        <v>March</v>
      </c>
      <c r="R16" s="5" t="s">
        <v>25</v>
      </c>
      <c r="S16" s="7">
        <v>3700</v>
      </c>
    </row>
    <row r="17" spans="1:19" x14ac:dyDescent="0.4">
      <c r="A17" s="4">
        <v>2223</v>
      </c>
      <c r="B17" s="1" t="s">
        <v>704</v>
      </c>
      <c r="C17" s="1" t="s">
        <v>28</v>
      </c>
      <c r="D17" s="2">
        <v>38303</v>
      </c>
      <c r="E17" s="3">
        <v>20.772602739726029</v>
      </c>
      <c r="F17" s="1" t="s">
        <v>1591</v>
      </c>
      <c r="G17" s="1" t="s">
        <v>19</v>
      </c>
      <c r="H17" s="1">
        <v>4</v>
      </c>
      <c r="I17" s="1" t="s">
        <v>1581</v>
      </c>
      <c r="J17" s="1" t="str">
        <f>VLOOKUP(Applicants[[#This Row],[Job Title]], Mapping!$A:$B, 2, FALSE)</f>
        <v>Business Development</v>
      </c>
      <c r="K17" s="1" t="s">
        <v>1594</v>
      </c>
      <c r="L17" s="14" t="str">
        <f>TRIM(PROPER(Applicants[[#This Row],[Recruitment Source]]))</f>
        <v>Bd Jobs</v>
      </c>
      <c r="M17" s="15">
        <v>44922</v>
      </c>
      <c r="N17" s="1" t="s">
        <v>26</v>
      </c>
      <c r="O17" s="15">
        <v>44979</v>
      </c>
      <c r="P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 s="20" t="str">
        <f>TEXT(Applicants[[#This Row],[Confirmation Date]],"MMMM")</f>
        <v>February</v>
      </c>
      <c r="R17" s="5" t="s">
        <v>25</v>
      </c>
      <c r="S17" s="7">
        <v>3500</v>
      </c>
    </row>
    <row r="18" spans="1:19" x14ac:dyDescent="0.4">
      <c r="A18" s="4">
        <v>3329</v>
      </c>
      <c r="B18" s="1" t="s">
        <v>1281</v>
      </c>
      <c r="C18" s="1" t="s">
        <v>13</v>
      </c>
      <c r="D18" s="2">
        <v>38297</v>
      </c>
      <c r="E18" s="3">
        <v>20.789041095890411</v>
      </c>
      <c r="F18" s="1" t="s">
        <v>1591</v>
      </c>
      <c r="G18" s="1" t="s">
        <v>21</v>
      </c>
      <c r="H18" s="1">
        <v>8</v>
      </c>
      <c r="I18" s="1" t="s">
        <v>1584</v>
      </c>
      <c r="J18" s="1" t="str">
        <f>VLOOKUP(Applicants[[#This Row],[Job Title]], Mapping!$A:$B, 2, FALSE)</f>
        <v>Sales</v>
      </c>
      <c r="K18" s="1" t="s">
        <v>1594</v>
      </c>
      <c r="L18" s="14" t="str">
        <f>TRIM(PROPER(Applicants[[#This Row],[Recruitment Source]]))</f>
        <v>Bd Jobs</v>
      </c>
      <c r="M18" s="15">
        <v>44968</v>
      </c>
      <c r="N18" s="1" t="s">
        <v>16</v>
      </c>
      <c r="O18" s="15">
        <v>45027</v>
      </c>
      <c r="P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 s="20" t="str">
        <f>TEXT(Applicants[[#This Row],[Confirmation Date]],"MMMM")</f>
        <v>April</v>
      </c>
      <c r="R18" s="5" t="s">
        <v>30</v>
      </c>
      <c r="S18" s="7">
        <v>2400</v>
      </c>
    </row>
    <row r="19" spans="1:19" x14ac:dyDescent="0.4">
      <c r="A19" s="4">
        <v>3651</v>
      </c>
      <c r="B19" s="1" t="s">
        <v>695</v>
      </c>
      <c r="C19" s="1" t="s">
        <v>13</v>
      </c>
      <c r="D19" s="2">
        <v>38296</v>
      </c>
      <c r="E19" s="3">
        <v>20.791780821917808</v>
      </c>
      <c r="F19" s="1" t="s">
        <v>1591</v>
      </c>
      <c r="G19" s="1" t="s">
        <v>18</v>
      </c>
      <c r="H19" s="1">
        <v>16</v>
      </c>
      <c r="I19" s="1" t="s">
        <v>1576</v>
      </c>
      <c r="J19" s="1" t="str">
        <f>VLOOKUP(Applicants[[#This Row],[Job Title]], Mapping!$A:$B, 2, FALSE)</f>
        <v>Operations</v>
      </c>
      <c r="K19" s="1" t="s">
        <v>1594</v>
      </c>
      <c r="L19" s="14" t="str">
        <f>TRIM(PROPER(Applicants[[#This Row],[Recruitment Source]]))</f>
        <v>Bd Jobs</v>
      </c>
      <c r="M19" s="15">
        <v>45556</v>
      </c>
      <c r="N19" s="1" t="s">
        <v>27</v>
      </c>
      <c r="O19" s="15">
        <v>45586</v>
      </c>
      <c r="P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 s="20" t="str">
        <f>TEXT(Applicants[[#This Row],[Confirmation Date]],"MMMM")</f>
        <v>October</v>
      </c>
      <c r="R19" s="5" t="s">
        <v>25</v>
      </c>
      <c r="S19" s="7">
        <v>2300</v>
      </c>
    </row>
    <row r="20" spans="1:19" x14ac:dyDescent="0.4">
      <c r="A20" s="4">
        <v>1750</v>
      </c>
      <c r="B20" s="1" t="s">
        <v>555</v>
      </c>
      <c r="C20" s="1" t="s">
        <v>13</v>
      </c>
      <c r="D20" s="2">
        <v>38296</v>
      </c>
      <c r="E20" s="3">
        <v>20.791780821917808</v>
      </c>
      <c r="F20" s="1" t="s">
        <v>1591</v>
      </c>
      <c r="G20" s="1" t="s">
        <v>21</v>
      </c>
      <c r="H20" s="1">
        <v>12</v>
      </c>
      <c r="I20" s="1" t="s">
        <v>1581</v>
      </c>
      <c r="J20" s="1" t="str">
        <f>VLOOKUP(Applicants[[#This Row],[Job Title]], Mapping!$A:$B, 2, FALSE)</f>
        <v>Business Development</v>
      </c>
      <c r="K20" s="1" t="s">
        <v>1595</v>
      </c>
      <c r="L20" s="14" t="str">
        <f>TRIM(PROPER(Applicants[[#This Row],[Recruitment Source]]))</f>
        <v>Linkedin</v>
      </c>
      <c r="M20" s="15">
        <v>45342</v>
      </c>
      <c r="N20" s="1" t="s">
        <v>29</v>
      </c>
      <c r="O20" s="15">
        <v>45391</v>
      </c>
      <c r="P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 s="20" t="str">
        <f>TEXT(Applicants[[#This Row],[Confirmation Date]],"MMMM")</f>
        <v>April</v>
      </c>
      <c r="R20" s="5" t="s">
        <v>25</v>
      </c>
      <c r="S20" s="7">
        <v>3800</v>
      </c>
    </row>
    <row r="21" spans="1:19" x14ac:dyDescent="0.4">
      <c r="A21" s="4">
        <v>1322</v>
      </c>
      <c r="B21" s="1" t="s">
        <v>1203</v>
      </c>
      <c r="C21" s="1" t="s">
        <v>28</v>
      </c>
      <c r="D21" s="2">
        <v>38295</v>
      </c>
      <c r="E21" s="3">
        <v>20.794520547945204</v>
      </c>
      <c r="F21" s="1" t="s">
        <v>1591</v>
      </c>
      <c r="G21" s="1" t="s">
        <v>19</v>
      </c>
      <c r="H21" s="1">
        <v>18</v>
      </c>
      <c r="I21" s="1" t="s">
        <v>1584</v>
      </c>
      <c r="J21" s="1" t="str">
        <f>VLOOKUP(Applicants[[#This Row],[Job Title]], Mapping!$A:$B, 2, FALSE)</f>
        <v>Sales</v>
      </c>
      <c r="K21" s="1" t="s">
        <v>22</v>
      </c>
      <c r="L21" s="14" t="str">
        <f>TRIM(PROPER(Applicants[[#This Row],[Recruitment Source]]))</f>
        <v>In-House</v>
      </c>
      <c r="M21" s="15">
        <v>45137</v>
      </c>
      <c r="N21" s="1" t="s">
        <v>26</v>
      </c>
      <c r="O21" s="15">
        <v>45187</v>
      </c>
      <c r="P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 s="20" t="str">
        <f>TEXT(Applicants[[#This Row],[Confirmation Date]],"MMMM")</f>
        <v>September</v>
      </c>
      <c r="R21" s="5" t="s">
        <v>25</v>
      </c>
      <c r="S21" s="7">
        <v>2800</v>
      </c>
    </row>
    <row r="22" spans="1:19" x14ac:dyDescent="0.4">
      <c r="A22" s="4">
        <v>2064</v>
      </c>
      <c r="B22" s="1" t="s">
        <v>443</v>
      </c>
      <c r="C22" s="1" t="s">
        <v>28</v>
      </c>
      <c r="D22" s="2">
        <v>38293</v>
      </c>
      <c r="E22" s="3">
        <v>20.8</v>
      </c>
      <c r="F22" s="1" t="s">
        <v>1591</v>
      </c>
      <c r="G22" s="1" t="s">
        <v>18</v>
      </c>
      <c r="H22" s="1">
        <v>3</v>
      </c>
      <c r="I22" s="1" t="s">
        <v>1583</v>
      </c>
      <c r="J22" s="1" t="str">
        <f>VLOOKUP(Applicants[[#This Row],[Job Title]], Mapping!$A:$B, 2, FALSE)</f>
        <v>Finance</v>
      </c>
      <c r="K22" s="1" t="s">
        <v>1594</v>
      </c>
      <c r="L22" s="14" t="str">
        <f>TRIM(PROPER(Applicants[[#This Row],[Recruitment Source]]))</f>
        <v>Bd Jobs</v>
      </c>
      <c r="M22" s="15">
        <v>45111</v>
      </c>
      <c r="N22" s="1" t="s">
        <v>26</v>
      </c>
      <c r="O22" s="15">
        <v>45165</v>
      </c>
      <c r="P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 s="20" t="str">
        <f>TEXT(Applicants[[#This Row],[Confirmation Date]],"MMMM")</f>
        <v>August</v>
      </c>
      <c r="R22" s="5" t="s">
        <v>25</v>
      </c>
      <c r="S22" s="7">
        <v>3900</v>
      </c>
    </row>
    <row r="23" spans="1:19" x14ac:dyDescent="0.4">
      <c r="A23" s="4">
        <v>2623</v>
      </c>
      <c r="B23" s="1" t="s">
        <v>1010</v>
      </c>
      <c r="C23" s="1" t="s">
        <v>13</v>
      </c>
      <c r="D23" s="2">
        <v>38292</v>
      </c>
      <c r="E23" s="3">
        <v>20.802739726027397</v>
      </c>
      <c r="F23" s="1" t="s">
        <v>1591</v>
      </c>
      <c r="G23" s="1" t="s">
        <v>15</v>
      </c>
      <c r="H23" s="1">
        <v>8</v>
      </c>
      <c r="I23" s="1" t="s">
        <v>1588</v>
      </c>
      <c r="J23" s="1" t="str">
        <f>VLOOKUP(Applicants[[#This Row],[Job Title]], Mapping!$A:$B, 2, FALSE)</f>
        <v>Business Development</v>
      </c>
      <c r="K23" s="1" t="s">
        <v>1594</v>
      </c>
      <c r="L23" s="14" t="str">
        <f>TRIM(PROPER(Applicants[[#This Row],[Recruitment Source]]))</f>
        <v>Bd Jobs</v>
      </c>
      <c r="M23" s="15">
        <v>45146</v>
      </c>
      <c r="N23" s="1" t="s">
        <v>24</v>
      </c>
      <c r="O23" s="15">
        <v>45195</v>
      </c>
      <c r="P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 s="20" t="str">
        <f>TEXT(Applicants[[#This Row],[Confirmation Date]],"MMMM")</f>
        <v>September</v>
      </c>
      <c r="R23" s="5" t="s">
        <v>25</v>
      </c>
      <c r="S23" s="7">
        <v>2500</v>
      </c>
    </row>
    <row r="24" spans="1:19" x14ac:dyDescent="0.4">
      <c r="A24" s="4">
        <v>3760</v>
      </c>
      <c r="B24" s="1" t="s">
        <v>138</v>
      </c>
      <c r="C24" s="1" t="s">
        <v>13</v>
      </c>
      <c r="D24" s="2">
        <v>38290</v>
      </c>
      <c r="E24" s="3">
        <v>20.80821917808219</v>
      </c>
      <c r="F24" s="1" t="s">
        <v>1591</v>
      </c>
      <c r="G24" s="1" t="s">
        <v>15</v>
      </c>
      <c r="H24" s="1">
        <v>13</v>
      </c>
      <c r="I24" s="1" t="s">
        <v>1581</v>
      </c>
      <c r="J24" s="1" t="str">
        <f>VLOOKUP(Applicants[[#This Row],[Job Title]], Mapping!$A:$B, 2, FALSE)</f>
        <v>Business Development</v>
      </c>
      <c r="K24" s="1" t="s">
        <v>20</v>
      </c>
      <c r="L24" s="14" t="str">
        <f>TRIM(PROPER(Applicants[[#This Row],[Recruitment Source]]))</f>
        <v>Employee Referral</v>
      </c>
      <c r="M24" s="15">
        <v>44994</v>
      </c>
      <c r="N24" s="1" t="s">
        <v>16</v>
      </c>
      <c r="O24" s="15">
        <v>45050</v>
      </c>
      <c r="P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 s="20" t="str">
        <f>TEXT(Applicants[[#This Row],[Confirmation Date]],"MMMM")</f>
        <v>May</v>
      </c>
      <c r="R24" s="5" t="s">
        <v>17</v>
      </c>
      <c r="S24" s="7">
        <v>2700</v>
      </c>
    </row>
    <row r="25" spans="1:19" x14ac:dyDescent="0.4">
      <c r="A25" s="4">
        <v>2965</v>
      </c>
      <c r="B25" s="1" t="s">
        <v>733</v>
      </c>
      <c r="C25" s="1" t="s">
        <v>28</v>
      </c>
      <c r="D25" s="2">
        <v>38284</v>
      </c>
      <c r="E25" s="3">
        <v>20.824657534246576</v>
      </c>
      <c r="F25" s="1" t="s">
        <v>1591</v>
      </c>
      <c r="G25" s="1" t="s">
        <v>19</v>
      </c>
      <c r="H25" s="1">
        <v>16</v>
      </c>
      <c r="I25" s="1" t="s">
        <v>1587</v>
      </c>
      <c r="J25" s="1" t="str">
        <f>VLOOKUP(Applicants[[#This Row],[Job Title]], Mapping!$A:$B, 2, FALSE)</f>
        <v>Admin</v>
      </c>
      <c r="K25" s="1" t="s">
        <v>1594</v>
      </c>
      <c r="L25" s="14" t="str">
        <f>TRIM(PROPER(Applicants[[#This Row],[Recruitment Source]]))</f>
        <v>Bd Jobs</v>
      </c>
      <c r="M25" s="15">
        <v>44938</v>
      </c>
      <c r="N25" s="1" t="s">
        <v>24</v>
      </c>
      <c r="O25" s="15">
        <v>44995</v>
      </c>
      <c r="P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 s="20" t="str">
        <f>TEXT(Applicants[[#This Row],[Confirmation Date]],"MMMM")</f>
        <v>March</v>
      </c>
      <c r="R25" s="5" t="s">
        <v>25</v>
      </c>
      <c r="S25" s="7">
        <v>3100</v>
      </c>
    </row>
    <row r="26" spans="1:19" x14ac:dyDescent="0.4">
      <c r="A26" s="4">
        <v>3338</v>
      </c>
      <c r="B26" s="1" t="s">
        <v>403</v>
      </c>
      <c r="C26" s="1" t="s">
        <v>13</v>
      </c>
      <c r="D26" s="2">
        <v>38283</v>
      </c>
      <c r="E26" s="3">
        <v>20.827397260273973</v>
      </c>
      <c r="F26" s="1" t="s">
        <v>1591</v>
      </c>
      <c r="G26" s="1" t="s">
        <v>18</v>
      </c>
      <c r="H26" s="1">
        <v>18</v>
      </c>
      <c r="I26" s="1" t="s">
        <v>1576</v>
      </c>
      <c r="J26" s="1" t="str">
        <f>VLOOKUP(Applicants[[#This Row],[Job Title]], Mapping!$A:$B, 2, FALSE)</f>
        <v>Operations</v>
      </c>
      <c r="K26" s="1" t="s">
        <v>1594</v>
      </c>
      <c r="L26" s="14" t="str">
        <f>TRIM(PROPER(Applicants[[#This Row],[Recruitment Source]]))</f>
        <v>Bd Jobs</v>
      </c>
      <c r="M26" s="15">
        <v>45316</v>
      </c>
      <c r="N26" s="1" t="s">
        <v>24</v>
      </c>
      <c r="O26" s="15">
        <v>45358</v>
      </c>
      <c r="P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 s="20" t="str">
        <f>TEXT(Applicants[[#This Row],[Confirmation Date]],"MMMM")</f>
        <v>March</v>
      </c>
      <c r="R26" s="5" t="s">
        <v>25</v>
      </c>
      <c r="S26" s="7">
        <v>3700</v>
      </c>
    </row>
    <row r="27" spans="1:19" x14ac:dyDescent="0.4">
      <c r="A27" s="4">
        <v>1121</v>
      </c>
      <c r="B27" s="1" t="s">
        <v>1350</v>
      </c>
      <c r="C27" s="1" t="s">
        <v>13</v>
      </c>
      <c r="D27" s="2">
        <v>38283</v>
      </c>
      <c r="E27" s="3">
        <v>20.827397260273973</v>
      </c>
      <c r="F27" s="1" t="s">
        <v>1591</v>
      </c>
      <c r="G27" s="1" t="s">
        <v>18</v>
      </c>
      <c r="H27" s="1">
        <v>4</v>
      </c>
      <c r="I27" s="1" t="s">
        <v>1584</v>
      </c>
      <c r="J27" s="1" t="str">
        <f>VLOOKUP(Applicants[[#This Row],[Job Title]], Mapping!$A:$B, 2, FALSE)</f>
        <v>Sales</v>
      </c>
      <c r="K27" s="1" t="s">
        <v>20</v>
      </c>
      <c r="L27" s="14" t="str">
        <f>TRIM(PROPER(Applicants[[#This Row],[Recruitment Source]]))</f>
        <v>Employee Referral</v>
      </c>
      <c r="M27" s="15">
        <v>45365</v>
      </c>
      <c r="N27" s="1" t="s">
        <v>27</v>
      </c>
      <c r="O27" s="15">
        <v>45401</v>
      </c>
      <c r="P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 s="20" t="str">
        <f>TEXT(Applicants[[#This Row],[Confirmation Date]],"MMMM")</f>
        <v>April</v>
      </c>
      <c r="R27" s="5" t="s">
        <v>25</v>
      </c>
      <c r="S27" s="7">
        <v>3200</v>
      </c>
    </row>
    <row r="28" spans="1:19" x14ac:dyDescent="0.4">
      <c r="A28" s="4">
        <v>2577</v>
      </c>
      <c r="B28" s="1" t="s">
        <v>1231</v>
      </c>
      <c r="C28" s="1" t="s">
        <v>28</v>
      </c>
      <c r="D28" s="2">
        <v>38281</v>
      </c>
      <c r="E28" s="3">
        <v>20.832876712328765</v>
      </c>
      <c r="F28" s="1" t="s">
        <v>1591</v>
      </c>
      <c r="G28" s="1" t="s">
        <v>18</v>
      </c>
      <c r="H28" s="1">
        <v>17</v>
      </c>
      <c r="I28" s="1" t="s">
        <v>1587</v>
      </c>
      <c r="J28" s="1" t="str">
        <f>VLOOKUP(Applicants[[#This Row],[Job Title]], Mapping!$A:$B, 2, FALSE)</f>
        <v>Admin</v>
      </c>
      <c r="K28" s="1" t="s">
        <v>1594</v>
      </c>
      <c r="L28" s="14" t="str">
        <f>TRIM(PROPER(Applicants[[#This Row],[Recruitment Source]]))</f>
        <v>Bd Jobs</v>
      </c>
      <c r="M28" s="15">
        <v>45033</v>
      </c>
      <c r="N28" s="1" t="s">
        <v>29</v>
      </c>
      <c r="O28" s="15">
        <v>45077</v>
      </c>
      <c r="P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 s="20" t="str">
        <f>TEXT(Applicants[[#This Row],[Confirmation Date]],"MMMM")</f>
        <v>May</v>
      </c>
      <c r="R28" s="5" t="s">
        <v>25</v>
      </c>
      <c r="S28" s="7">
        <v>3400</v>
      </c>
    </row>
    <row r="29" spans="1:19" x14ac:dyDescent="0.4">
      <c r="A29" s="4">
        <v>2309</v>
      </c>
      <c r="B29" s="1" t="s">
        <v>198</v>
      </c>
      <c r="C29" s="1" t="s">
        <v>23</v>
      </c>
      <c r="D29" s="2">
        <v>38280</v>
      </c>
      <c r="E29" s="3">
        <v>20.835616438356166</v>
      </c>
      <c r="F29" s="1" t="s">
        <v>1591</v>
      </c>
      <c r="G29" s="1" t="s">
        <v>18</v>
      </c>
      <c r="H29" s="1">
        <v>6</v>
      </c>
      <c r="I29" s="1" t="s">
        <v>1589</v>
      </c>
      <c r="J29" s="1" t="str">
        <f>VLOOKUP(Applicants[[#This Row],[Job Title]], Mapping!$A:$B, 2, FALSE)</f>
        <v>Admin</v>
      </c>
      <c r="K29" s="1" t="s">
        <v>1595</v>
      </c>
      <c r="L29" s="14" t="str">
        <f>TRIM(PROPER(Applicants[[#This Row],[Recruitment Source]]))</f>
        <v>Linkedin</v>
      </c>
      <c r="M29" s="15">
        <v>45154</v>
      </c>
      <c r="N29" s="1" t="s">
        <v>16</v>
      </c>
      <c r="O29" s="15">
        <v>45210</v>
      </c>
      <c r="P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9" s="20" t="str">
        <f>TEXT(Applicants[[#This Row],[Confirmation Date]],"MMMM")</f>
        <v>October</v>
      </c>
      <c r="R29" s="5" t="s">
        <v>17</v>
      </c>
      <c r="S29" s="7">
        <v>3800</v>
      </c>
    </row>
    <row r="30" spans="1:19" x14ac:dyDescent="0.4">
      <c r="A30" s="4">
        <v>2440</v>
      </c>
      <c r="B30" s="1" t="s">
        <v>1085</v>
      </c>
      <c r="C30" s="1" t="s">
        <v>13</v>
      </c>
      <c r="D30" s="2">
        <v>38277</v>
      </c>
      <c r="E30" s="3">
        <v>20.843835616438355</v>
      </c>
      <c r="F30" s="1" t="s">
        <v>1591</v>
      </c>
      <c r="G30" s="1" t="s">
        <v>19</v>
      </c>
      <c r="H30" s="1">
        <v>17</v>
      </c>
      <c r="I30" s="1" t="s">
        <v>1584</v>
      </c>
      <c r="J30" s="1" t="str">
        <f>VLOOKUP(Applicants[[#This Row],[Job Title]], Mapping!$A:$B, 2, FALSE)</f>
        <v>Sales</v>
      </c>
      <c r="K30" s="1" t="s">
        <v>1594</v>
      </c>
      <c r="L30" s="14" t="str">
        <f>TRIM(PROPER(Applicants[[#This Row],[Recruitment Source]]))</f>
        <v>Bd Jobs</v>
      </c>
      <c r="M30" s="15">
        <v>45332</v>
      </c>
      <c r="N30" s="1" t="s">
        <v>24</v>
      </c>
      <c r="O30" s="15">
        <v>45382</v>
      </c>
      <c r="P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 s="20" t="str">
        <f>TEXT(Applicants[[#This Row],[Confirmation Date]],"MMMM")</f>
        <v>March</v>
      </c>
      <c r="R30" s="5" t="s">
        <v>25</v>
      </c>
      <c r="S30" s="7">
        <v>2800</v>
      </c>
    </row>
    <row r="31" spans="1:19" x14ac:dyDescent="0.4">
      <c r="A31" s="4">
        <v>2381</v>
      </c>
      <c r="B31" s="1" t="s">
        <v>715</v>
      </c>
      <c r="C31" s="1" t="s">
        <v>13</v>
      </c>
      <c r="D31" s="2">
        <v>38276</v>
      </c>
      <c r="E31" s="3">
        <v>20.846575342465755</v>
      </c>
      <c r="F31" s="1" t="s">
        <v>1591</v>
      </c>
      <c r="G31" s="1" t="s">
        <v>19</v>
      </c>
      <c r="H31" s="1">
        <v>14</v>
      </c>
      <c r="I31" s="1" t="s">
        <v>1581</v>
      </c>
      <c r="J31" s="1" t="str">
        <f>VLOOKUP(Applicants[[#This Row],[Job Title]], Mapping!$A:$B, 2, FALSE)</f>
        <v>Business Development</v>
      </c>
      <c r="K31" s="1" t="s">
        <v>1594</v>
      </c>
      <c r="L31" s="14" t="str">
        <f>TRIM(PROPER(Applicants[[#This Row],[Recruitment Source]]))</f>
        <v>Bd Jobs</v>
      </c>
      <c r="M31" s="15">
        <v>45291</v>
      </c>
      <c r="N31" s="1" t="s">
        <v>24</v>
      </c>
      <c r="O31" s="15">
        <v>45336</v>
      </c>
      <c r="P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 s="20" t="str">
        <f>TEXT(Applicants[[#This Row],[Confirmation Date]],"MMMM")</f>
        <v>February</v>
      </c>
      <c r="R31" s="5" t="s">
        <v>25</v>
      </c>
      <c r="S31" s="7">
        <v>2900</v>
      </c>
    </row>
    <row r="32" spans="1:19" x14ac:dyDescent="0.4">
      <c r="A32" s="4">
        <v>3325</v>
      </c>
      <c r="B32" s="1" t="s">
        <v>293</v>
      </c>
      <c r="C32" s="1" t="s">
        <v>28</v>
      </c>
      <c r="D32" s="2">
        <v>38272</v>
      </c>
      <c r="E32" s="3">
        <v>20.857534246575341</v>
      </c>
      <c r="F32" s="1" t="s">
        <v>1591</v>
      </c>
      <c r="G32" s="1" t="s">
        <v>21</v>
      </c>
      <c r="H32" s="1">
        <v>18</v>
      </c>
      <c r="I32" s="1" t="s">
        <v>1583</v>
      </c>
      <c r="J32" s="1" t="str">
        <f>VLOOKUP(Applicants[[#This Row],[Job Title]], Mapping!$A:$B, 2, FALSE)</f>
        <v>Finance</v>
      </c>
      <c r="K32" s="1" t="s">
        <v>1594</v>
      </c>
      <c r="L32" s="14" t="str">
        <f>TRIM(PROPER(Applicants[[#This Row],[Recruitment Source]]))</f>
        <v>Bd Jobs</v>
      </c>
      <c r="M32" s="15">
        <v>45378</v>
      </c>
      <c r="N32" s="1" t="s">
        <v>26</v>
      </c>
      <c r="O32" s="15">
        <v>45438</v>
      </c>
      <c r="P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 s="20" t="str">
        <f>TEXT(Applicants[[#This Row],[Confirmation Date]],"MMMM")</f>
        <v>May</v>
      </c>
      <c r="R32" s="5" t="s">
        <v>25</v>
      </c>
      <c r="S32" s="7">
        <v>2200</v>
      </c>
    </row>
    <row r="33" spans="1:19" x14ac:dyDescent="0.4">
      <c r="A33" s="4">
        <v>2181</v>
      </c>
      <c r="B33" s="1" t="s">
        <v>702</v>
      </c>
      <c r="C33" s="1" t="s">
        <v>28</v>
      </c>
      <c r="D33" s="2">
        <v>38268</v>
      </c>
      <c r="E33" s="3">
        <v>20.86849315068493</v>
      </c>
      <c r="F33" s="1" t="s">
        <v>1591</v>
      </c>
      <c r="G33" s="1" t="s">
        <v>19</v>
      </c>
      <c r="H33" s="1">
        <v>11</v>
      </c>
      <c r="I33" s="1" t="s">
        <v>1581</v>
      </c>
      <c r="J33" s="1" t="str">
        <f>VLOOKUP(Applicants[[#This Row],[Job Title]], Mapping!$A:$B, 2, FALSE)</f>
        <v>Business Development</v>
      </c>
      <c r="K33" s="1" t="s">
        <v>1594</v>
      </c>
      <c r="L33" s="14" t="str">
        <f>TRIM(PROPER(Applicants[[#This Row],[Recruitment Source]]))</f>
        <v>Bd Jobs</v>
      </c>
      <c r="M33" s="15">
        <v>45326</v>
      </c>
      <c r="N33" s="1" t="s">
        <v>26</v>
      </c>
      <c r="O33" s="15">
        <v>45366</v>
      </c>
      <c r="P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 s="20" t="str">
        <f>TEXT(Applicants[[#This Row],[Confirmation Date]],"MMMM")</f>
        <v>March</v>
      </c>
      <c r="R33" s="5" t="s">
        <v>25</v>
      </c>
      <c r="S33" s="7">
        <v>3000</v>
      </c>
    </row>
    <row r="34" spans="1:19" x14ac:dyDescent="0.4">
      <c r="A34" s="4">
        <v>2445</v>
      </c>
      <c r="B34" s="1" t="s">
        <v>1322</v>
      </c>
      <c r="C34" s="1" t="s">
        <v>28</v>
      </c>
      <c r="D34" s="2">
        <v>38266</v>
      </c>
      <c r="E34" s="3">
        <v>20.873972602739727</v>
      </c>
      <c r="F34" s="1" t="s">
        <v>1591</v>
      </c>
      <c r="G34" s="1" t="s">
        <v>21</v>
      </c>
      <c r="H34" s="1">
        <v>13</v>
      </c>
      <c r="I34" s="1" t="s">
        <v>1581</v>
      </c>
      <c r="J34" s="1" t="str">
        <f>VLOOKUP(Applicants[[#This Row],[Job Title]], Mapping!$A:$B, 2, FALSE)</f>
        <v>Business Development</v>
      </c>
      <c r="K34" s="1" t="s">
        <v>1594</v>
      </c>
      <c r="L34" s="14" t="str">
        <f>TRIM(PROPER(Applicants[[#This Row],[Recruitment Source]]))</f>
        <v>Bd Jobs</v>
      </c>
      <c r="M34" s="15">
        <v>45100</v>
      </c>
      <c r="N34" s="1" t="s">
        <v>16</v>
      </c>
      <c r="O34" s="15">
        <v>45153</v>
      </c>
      <c r="P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 s="20" t="str">
        <f>TEXT(Applicants[[#This Row],[Confirmation Date]],"MMMM")</f>
        <v>August</v>
      </c>
      <c r="R34" s="5" t="s">
        <v>30</v>
      </c>
      <c r="S34" s="7">
        <v>2700</v>
      </c>
    </row>
    <row r="35" spans="1:19" x14ac:dyDescent="0.4">
      <c r="A35" s="4">
        <v>1038</v>
      </c>
      <c r="B35" s="1" t="s">
        <v>115</v>
      </c>
      <c r="C35" s="1" t="s">
        <v>28</v>
      </c>
      <c r="D35" s="2">
        <v>38258</v>
      </c>
      <c r="E35" s="3">
        <v>20.895890410958906</v>
      </c>
      <c r="F35" s="1" t="s">
        <v>1591</v>
      </c>
      <c r="G35" s="1" t="s">
        <v>18</v>
      </c>
      <c r="H35" s="1">
        <v>16</v>
      </c>
      <c r="I35" s="1" t="s">
        <v>1578</v>
      </c>
      <c r="J35" s="1" t="str">
        <f>VLOOKUP(Applicants[[#This Row],[Job Title]], Mapping!$A:$B, 2, FALSE)</f>
        <v>Operations</v>
      </c>
      <c r="K35" s="1" t="s">
        <v>1595</v>
      </c>
      <c r="L35" s="14" t="str">
        <f>TRIM(PROPER(Applicants[[#This Row],[Recruitment Source]]))</f>
        <v>Linkedin</v>
      </c>
      <c r="M35" s="15">
        <v>44933</v>
      </c>
      <c r="N35" s="1" t="s">
        <v>27</v>
      </c>
      <c r="O35" s="15">
        <v>44988</v>
      </c>
      <c r="P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 s="20" t="str">
        <f>TEXT(Applicants[[#This Row],[Confirmation Date]],"MMMM")</f>
        <v>March</v>
      </c>
      <c r="R35" s="5" t="s">
        <v>25</v>
      </c>
      <c r="S35" s="7">
        <v>2600</v>
      </c>
    </row>
    <row r="36" spans="1:19" x14ac:dyDescent="0.4">
      <c r="A36" s="4">
        <v>3294</v>
      </c>
      <c r="B36" s="1" t="s">
        <v>812</v>
      </c>
      <c r="C36" s="1" t="s">
        <v>13</v>
      </c>
      <c r="D36" s="2">
        <v>38257</v>
      </c>
      <c r="E36" s="3">
        <v>20.898630136986302</v>
      </c>
      <c r="F36" s="1" t="s">
        <v>1591</v>
      </c>
      <c r="G36" s="1" t="s">
        <v>19</v>
      </c>
      <c r="H36" s="1">
        <v>20</v>
      </c>
      <c r="I36" s="1" t="s">
        <v>1584</v>
      </c>
      <c r="J36" s="1" t="str">
        <f>VLOOKUP(Applicants[[#This Row],[Job Title]], Mapping!$A:$B, 2, FALSE)</f>
        <v>Sales</v>
      </c>
      <c r="K36" s="1" t="s">
        <v>1594</v>
      </c>
      <c r="L36" s="14" t="str">
        <f>TRIM(PROPER(Applicants[[#This Row],[Recruitment Source]]))</f>
        <v>Bd Jobs</v>
      </c>
      <c r="M36" s="15">
        <v>45294</v>
      </c>
      <c r="N36" s="1" t="s">
        <v>27</v>
      </c>
      <c r="O36" s="15">
        <v>45331</v>
      </c>
      <c r="P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 s="20" t="str">
        <f>TEXT(Applicants[[#This Row],[Confirmation Date]],"MMMM")</f>
        <v>February</v>
      </c>
      <c r="R36" s="5" t="s">
        <v>25</v>
      </c>
      <c r="S36" s="7">
        <v>2700</v>
      </c>
    </row>
    <row r="37" spans="1:19" x14ac:dyDescent="0.4">
      <c r="A37" s="4">
        <v>2197</v>
      </c>
      <c r="B37" s="1" t="s">
        <v>52</v>
      </c>
      <c r="C37" s="1" t="s">
        <v>13</v>
      </c>
      <c r="D37" s="2">
        <v>38254</v>
      </c>
      <c r="E37" s="3">
        <v>20.906849315068492</v>
      </c>
      <c r="F37" s="1" t="s">
        <v>1591</v>
      </c>
      <c r="G37" s="1" t="s">
        <v>15</v>
      </c>
      <c r="H37" s="1">
        <v>16</v>
      </c>
      <c r="I37" s="1" t="s">
        <v>1578</v>
      </c>
      <c r="J37" s="1" t="str">
        <f>VLOOKUP(Applicants[[#This Row],[Job Title]], Mapping!$A:$B, 2, FALSE)</f>
        <v>Operations</v>
      </c>
      <c r="K37" s="1" t="s">
        <v>1595</v>
      </c>
      <c r="L37" s="14" t="str">
        <f>TRIM(PROPER(Applicants[[#This Row],[Recruitment Source]]))</f>
        <v>Linkedin</v>
      </c>
      <c r="M37" s="15">
        <v>45308</v>
      </c>
      <c r="N37" s="1" t="s">
        <v>16</v>
      </c>
      <c r="O37" s="15">
        <v>45343</v>
      </c>
      <c r="P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37" s="20" t="str">
        <f>TEXT(Applicants[[#This Row],[Confirmation Date]],"MMMM")</f>
        <v>February</v>
      </c>
      <c r="R37" s="5" t="s">
        <v>17</v>
      </c>
      <c r="S37" s="7">
        <v>2900</v>
      </c>
    </row>
    <row r="38" spans="1:19" x14ac:dyDescent="0.4">
      <c r="A38" s="4">
        <v>2458</v>
      </c>
      <c r="B38" s="1" t="s">
        <v>924</v>
      </c>
      <c r="C38" s="1" t="s">
        <v>13</v>
      </c>
      <c r="D38" s="2">
        <v>38254</v>
      </c>
      <c r="E38" s="3">
        <v>20.906849315068492</v>
      </c>
      <c r="F38" s="1" t="s">
        <v>1591</v>
      </c>
      <c r="G38" s="1" t="s">
        <v>18</v>
      </c>
      <c r="H38" s="1">
        <v>4</v>
      </c>
      <c r="I38" s="1" t="s">
        <v>1575</v>
      </c>
      <c r="J38" s="1" t="str">
        <f>VLOOKUP(Applicants[[#This Row],[Job Title]], Mapping!$A:$B, 2, FALSE)</f>
        <v>HR</v>
      </c>
      <c r="K38" s="1" t="s">
        <v>1594</v>
      </c>
      <c r="L38" s="14" t="str">
        <f>TRIM(PROPER(Applicants[[#This Row],[Recruitment Source]]))</f>
        <v>Bd Jobs</v>
      </c>
      <c r="M38" s="15">
        <v>45243</v>
      </c>
      <c r="N38" s="1" t="s">
        <v>29</v>
      </c>
      <c r="O38" s="15">
        <v>45291</v>
      </c>
      <c r="P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 s="20" t="str">
        <f>TEXT(Applicants[[#This Row],[Confirmation Date]],"MMMM")</f>
        <v>December</v>
      </c>
      <c r="R38" s="5" t="s">
        <v>25</v>
      </c>
      <c r="S38" s="7">
        <v>3400</v>
      </c>
    </row>
    <row r="39" spans="1:19" x14ac:dyDescent="0.4">
      <c r="A39" s="4">
        <v>1100</v>
      </c>
      <c r="B39" s="1" t="s">
        <v>1496</v>
      </c>
      <c r="C39" s="1" t="s">
        <v>13</v>
      </c>
      <c r="D39" s="2">
        <v>38231</v>
      </c>
      <c r="E39" s="3">
        <v>20.969863013698632</v>
      </c>
      <c r="F39" s="1" t="s">
        <v>1591</v>
      </c>
      <c r="G39" s="1" t="s">
        <v>19</v>
      </c>
      <c r="H39" s="1">
        <v>16</v>
      </c>
      <c r="I39" s="1" t="s">
        <v>1581</v>
      </c>
      <c r="J39" s="1" t="str">
        <f>VLOOKUP(Applicants[[#This Row],[Job Title]], Mapping!$A:$B, 2, FALSE)</f>
        <v>Business Development</v>
      </c>
      <c r="K39" s="1" t="s">
        <v>1594</v>
      </c>
      <c r="L39" s="14" t="str">
        <f>TRIM(PROPER(Applicants[[#This Row],[Recruitment Source]]))</f>
        <v>Bd Jobs</v>
      </c>
      <c r="M39" s="15">
        <v>45311</v>
      </c>
      <c r="N39" s="1" t="s">
        <v>26</v>
      </c>
      <c r="O39" s="15">
        <v>45367</v>
      </c>
      <c r="P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 s="20" t="str">
        <f>TEXT(Applicants[[#This Row],[Confirmation Date]],"MMMM")</f>
        <v>March</v>
      </c>
      <c r="R39" s="5" t="s">
        <v>25</v>
      </c>
      <c r="S39" s="7">
        <v>2000</v>
      </c>
    </row>
    <row r="40" spans="1:19" x14ac:dyDescent="0.4">
      <c r="A40" s="4">
        <v>3898</v>
      </c>
      <c r="B40" s="1" t="s">
        <v>68</v>
      </c>
      <c r="C40" s="1" t="s">
        <v>13</v>
      </c>
      <c r="D40" s="2">
        <v>38228</v>
      </c>
      <c r="E40" s="3">
        <v>20.978082191780821</v>
      </c>
      <c r="F40" s="1" t="s">
        <v>1591</v>
      </c>
      <c r="G40" s="1" t="s">
        <v>18</v>
      </c>
      <c r="H40" s="1">
        <v>3</v>
      </c>
      <c r="I40" s="1" t="s">
        <v>1577</v>
      </c>
      <c r="J40" s="1" t="str">
        <f>VLOOKUP(Applicants[[#This Row],[Job Title]], Mapping!$A:$B, 2, FALSE)</f>
        <v>Management</v>
      </c>
      <c r="K40" s="1" t="s">
        <v>1594</v>
      </c>
      <c r="L40" s="14" t="str">
        <f>TRIM(PROPER(Applicants[[#This Row],[Recruitment Source]]))</f>
        <v>Bd Jobs</v>
      </c>
      <c r="M40" s="15">
        <v>45214</v>
      </c>
      <c r="N40" s="1" t="s">
        <v>24</v>
      </c>
      <c r="O40" s="15">
        <v>45246</v>
      </c>
      <c r="P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 s="20" t="str">
        <f>TEXT(Applicants[[#This Row],[Confirmation Date]],"MMMM")</f>
        <v>November</v>
      </c>
      <c r="R40" s="5" t="s">
        <v>25</v>
      </c>
      <c r="S40" s="7">
        <v>2500</v>
      </c>
    </row>
    <row r="41" spans="1:19" x14ac:dyDescent="0.4">
      <c r="A41" s="4">
        <v>2251</v>
      </c>
      <c r="B41" s="1" t="s">
        <v>191</v>
      </c>
      <c r="C41" s="1" t="s">
        <v>13</v>
      </c>
      <c r="D41" s="2">
        <v>38227</v>
      </c>
      <c r="E41" s="3">
        <v>20.980821917808218</v>
      </c>
      <c r="F41" s="1" t="s">
        <v>1591</v>
      </c>
      <c r="G41" s="1" t="s">
        <v>21</v>
      </c>
      <c r="H41" s="1">
        <v>18</v>
      </c>
      <c r="I41" s="1" t="s">
        <v>1578</v>
      </c>
      <c r="J41" s="1" t="str">
        <f>VLOOKUP(Applicants[[#This Row],[Job Title]], Mapping!$A:$B, 2, FALSE)</f>
        <v>Operations</v>
      </c>
      <c r="K41" s="1" t="s">
        <v>1594</v>
      </c>
      <c r="L41" s="14" t="str">
        <f>TRIM(PROPER(Applicants[[#This Row],[Recruitment Source]]))</f>
        <v>Bd Jobs</v>
      </c>
      <c r="M41" s="15">
        <v>45245</v>
      </c>
      <c r="N41" s="1" t="s">
        <v>29</v>
      </c>
      <c r="O41" s="15">
        <v>45301</v>
      </c>
      <c r="P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 s="20" t="str">
        <f>TEXT(Applicants[[#This Row],[Confirmation Date]],"MMMM")</f>
        <v>January</v>
      </c>
      <c r="R41" s="5" t="s">
        <v>25</v>
      </c>
      <c r="S41" s="7">
        <v>2600</v>
      </c>
    </row>
    <row r="42" spans="1:19" x14ac:dyDescent="0.4">
      <c r="A42" s="4">
        <v>3434</v>
      </c>
      <c r="B42" s="1" t="s">
        <v>129</v>
      </c>
      <c r="C42" s="1" t="s">
        <v>23</v>
      </c>
      <c r="D42" s="2">
        <v>38224</v>
      </c>
      <c r="E42" s="3">
        <v>20.989041095890411</v>
      </c>
      <c r="F42" s="1" t="s">
        <v>1591</v>
      </c>
      <c r="G42" s="1" t="s">
        <v>15</v>
      </c>
      <c r="H42" s="1">
        <v>16</v>
      </c>
      <c r="I42" s="1" t="s">
        <v>1588</v>
      </c>
      <c r="J42" s="1" t="str">
        <f>VLOOKUP(Applicants[[#This Row],[Job Title]], Mapping!$A:$B, 2, FALSE)</f>
        <v>Business Development</v>
      </c>
      <c r="K42" s="1" t="s">
        <v>20</v>
      </c>
      <c r="L42" s="14" t="str">
        <f>TRIM(PROPER(Applicants[[#This Row],[Recruitment Source]]))</f>
        <v>Employee Referral</v>
      </c>
      <c r="M42" s="15">
        <v>44930</v>
      </c>
      <c r="N42" s="1" t="s">
        <v>16</v>
      </c>
      <c r="O42" s="15">
        <v>44987</v>
      </c>
      <c r="P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 s="20" t="str">
        <f>TEXT(Applicants[[#This Row],[Confirmation Date]],"MMMM")</f>
        <v>March</v>
      </c>
      <c r="R42" s="5" t="s">
        <v>17</v>
      </c>
      <c r="S42" s="7">
        <v>3000</v>
      </c>
    </row>
    <row r="43" spans="1:19" x14ac:dyDescent="0.4">
      <c r="A43" s="4">
        <v>1230</v>
      </c>
      <c r="B43" s="1" t="s">
        <v>592</v>
      </c>
      <c r="C43" s="1" t="s">
        <v>28</v>
      </c>
      <c r="D43" s="2">
        <v>38224</v>
      </c>
      <c r="E43" s="3">
        <v>20.989041095890411</v>
      </c>
      <c r="F43" s="1" t="s">
        <v>1591</v>
      </c>
      <c r="G43" s="1" t="s">
        <v>19</v>
      </c>
      <c r="H43" s="1">
        <v>15</v>
      </c>
      <c r="I43" s="1" t="s">
        <v>1578</v>
      </c>
      <c r="J43" s="1" t="str">
        <f>VLOOKUP(Applicants[[#This Row],[Job Title]], Mapping!$A:$B, 2, FALSE)</f>
        <v>Operations</v>
      </c>
      <c r="K43" s="1" t="s">
        <v>20</v>
      </c>
      <c r="L43" s="14" t="str">
        <f>TRIM(PROPER(Applicants[[#This Row],[Recruitment Source]]))</f>
        <v>Employee Referral</v>
      </c>
      <c r="M43" s="15">
        <v>45156</v>
      </c>
      <c r="N43" s="1" t="s">
        <v>24</v>
      </c>
      <c r="O43" s="15">
        <v>45199</v>
      </c>
      <c r="P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 s="20" t="str">
        <f>TEXT(Applicants[[#This Row],[Confirmation Date]],"MMMM")</f>
        <v>September</v>
      </c>
      <c r="R43" s="5" t="s">
        <v>25</v>
      </c>
      <c r="S43" s="7">
        <v>2100</v>
      </c>
    </row>
    <row r="44" spans="1:19" x14ac:dyDescent="0.4">
      <c r="A44" s="4">
        <v>1740</v>
      </c>
      <c r="B44" s="1" t="s">
        <v>566</v>
      </c>
      <c r="C44" s="1" t="s">
        <v>28</v>
      </c>
      <c r="D44" s="2">
        <v>38222</v>
      </c>
      <c r="E44" s="3">
        <v>20.994520547945207</v>
      </c>
      <c r="F44" s="1" t="s">
        <v>1591</v>
      </c>
      <c r="G44" s="1" t="s">
        <v>19</v>
      </c>
      <c r="H44" s="1">
        <v>7</v>
      </c>
      <c r="I44" s="1" t="s">
        <v>1590</v>
      </c>
      <c r="J44" s="1" t="str">
        <f>VLOOKUP(Applicants[[#This Row],[Job Title]], Mapping!$A:$B, 2, FALSE)</f>
        <v>Finance</v>
      </c>
      <c r="K44" s="1" t="s">
        <v>1594</v>
      </c>
      <c r="L44" s="14" t="str">
        <f>TRIM(PROPER(Applicants[[#This Row],[Recruitment Source]]))</f>
        <v>Bd Jobs</v>
      </c>
      <c r="M44" s="15">
        <v>45087</v>
      </c>
      <c r="N44" s="1" t="s">
        <v>27</v>
      </c>
      <c r="O44" s="15">
        <v>45145</v>
      </c>
      <c r="P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 s="20" t="str">
        <f>TEXT(Applicants[[#This Row],[Confirmation Date]],"MMMM")</f>
        <v>August</v>
      </c>
      <c r="R44" s="5" t="s">
        <v>25</v>
      </c>
      <c r="S44" s="7">
        <v>2500</v>
      </c>
    </row>
    <row r="45" spans="1:19" x14ac:dyDescent="0.4">
      <c r="A45" s="4">
        <v>2464</v>
      </c>
      <c r="B45" s="1" t="s">
        <v>1086</v>
      </c>
      <c r="C45" s="1" t="s">
        <v>28</v>
      </c>
      <c r="D45" s="2">
        <v>38219</v>
      </c>
      <c r="E45" s="3">
        <v>21.002739726027396</v>
      </c>
      <c r="F45" s="1" t="s">
        <v>1591</v>
      </c>
      <c r="G45" s="1" t="s">
        <v>21</v>
      </c>
      <c r="H45" s="1">
        <v>6</v>
      </c>
      <c r="I45" s="1" t="s">
        <v>1578</v>
      </c>
      <c r="J45" s="1" t="str">
        <f>VLOOKUP(Applicants[[#This Row],[Job Title]], Mapping!$A:$B, 2, FALSE)</f>
        <v>Operations</v>
      </c>
      <c r="K45" s="1" t="s">
        <v>1594</v>
      </c>
      <c r="L45" s="14" t="str">
        <f>TRIM(PROPER(Applicants[[#This Row],[Recruitment Source]]))</f>
        <v>Bd Jobs</v>
      </c>
      <c r="M45" s="15">
        <v>44944</v>
      </c>
      <c r="N45" s="1" t="s">
        <v>24</v>
      </c>
      <c r="O45" s="15">
        <v>45003</v>
      </c>
      <c r="P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 s="20" t="str">
        <f>TEXT(Applicants[[#This Row],[Confirmation Date]],"MMMM")</f>
        <v>March</v>
      </c>
      <c r="R45" s="5" t="s">
        <v>25</v>
      </c>
      <c r="S45" s="7">
        <v>3100</v>
      </c>
    </row>
    <row r="46" spans="1:19" x14ac:dyDescent="0.4">
      <c r="A46" s="4">
        <v>2217</v>
      </c>
      <c r="B46" s="1" t="s">
        <v>808</v>
      </c>
      <c r="C46" s="1" t="s">
        <v>13</v>
      </c>
      <c r="D46" s="2">
        <v>38209</v>
      </c>
      <c r="E46" s="3">
        <v>21.030136986301368</v>
      </c>
      <c r="F46" s="1" t="s">
        <v>1591</v>
      </c>
      <c r="G46" s="1" t="s">
        <v>15</v>
      </c>
      <c r="H46" s="1">
        <v>9</v>
      </c>
      <c r="I46" s="1" t="s">
        <v>1578</v>
      </c>
      <c r="J46" s="1" t="str">
        <f>VLOOKUP(Applicants[[#This Row],[Job Title]], Mapping!$A:$B, 2, FALSE)</f>
        <v>Operations</v>
      </c>
      <c r="K46" s="1" t="s">
        <v>1594</v>
      </c>
      <c r="L46" s="14" t="str">
        <f>TRIM(PROPER(Applicants[[#This Row],[Recruitment Source]]))</f>
        <v>Bd Jobs</v>
      </c>
      <c r="M46" s="15">
        <v>45388</v>
      </c>
      <c r="N46" s="1" t="s">
        <v>27</v>
      </c>
      <c r="O46" s="15">
        <v>45438</v>
      </c>
      <c r="P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 s="20" t="str">
        <f>TEXT(Applicants[[#This Row],[Confirmation Date]],"MMMM")</f>
        <v>May</v>
      </c>
      <c r="R46" s="5" t="s">
        <v>25</v>
      </c>
      <c r="S46" s="7">
        <v>3700</v>
      </c>
    </row>
    <row r="47" spans="1:19" x14ac:dyDescent="0.4">
      <c r="A47" s="4">
        <v>2373</v>
      </c>
      <c r="B47" s="1" t="s">
        <v>209</v>
      </c>
      <c r="C47" s="1" t="s">
        <v>28</v>
      </c>
      <c r="D47" s="2">
        <v>38204</v>
      </c>
      <c r="E47" s="3">
        <v>21.043835616438358</v>
      </c>
      <c r="F47" s="1" t="s">
        <v>1591</v>
      </c>
      <c r="G47" s="1" t="s">
        <v>19</v>
      </c>
      <c r="H47" s="1">
        <v>18</v>
      </c>
      <c r="I47" s="1" t="s">
        <v>1576</v>
      </c>
      <c r="J47" s="1" t="str">
        <f>VLOOKUP(Applicants[[#This Row],[Job Title]], Mapping!$A:$B, 2, FALSE)</f>
        <v>Operations</v>
      </c>
      <c r="K47" s="1" t="s">
        <v>1594</v>
      </c>
      <c r="L47" s="14" t="str">
        <f>TRIM(PROPER(Applicants[[#This Row],[Recruitment Source]]))</f>
        <v>Bd Jobs</v>
      </c>
      <c r="M47" s="15">
        <v>45116</v>
      </c>
      <c r="N47" s="1" t="s">
        <v>26</v>
      </c>
      <c r="O47" s="15">
        <v>45171</v>
      </c>
      <c r="P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 s="20" t="str">
        <f>TEXT(Applicants[[#This Row],[Confirmation Date]],"MMMM")</f>
        <v>September</v>
      </c>
      <c r="R47" s="5" t="s">
        <v>25</v>
      </c>
      <c r="S47" s="7">
        <v>3800</v>
      </c>
    </row>
    <row r="48" spans="1:19" x14ac:dyDescent="0.4">
      <c r="A48" s="4">
        <v>3989</v>
      </c>
      <c r="B48" s="1" t="s">
        <v>521</v>
      </c>
      <c r="C48" s="1" t="s">
        <v>28</v>
      </c>
      <c r="D48" s="2">
        <v>38203</v>
      </c>
      <c r="E48" s="3">
        <v>21.046575342465754</v>
      </c>
      <c r="F48" s="1" t="s">
        <v>1591</v>
      </c>
      <c r="G48" s="1" t="s">
        <v>19</v>
      </c>
      <c r="H48" s="1">
        <v>6</v>
      </c>
      <c r="I48" s="1" t="s">
        <v>1582</v>
      </c>
      <c r="J48" s="1" t="str">
        <f>VLOOKUP(Applicants[[#This Row],[Job Title]], Mapping!$A:$B, 2, FALSE)</f>
        <v>Business Development</v>
      </c>
      <c r="K48" s="1" t="s">
        <v>1594</v>
      </c>
      <c r="L48" s="14" t="str">
        <f>TRIM(PROPER(Applicants[[#This Row],[Recruitment Source]]))</f>
        <v>Bd Jobs</v>
      </c>
      <c r="M48" s="15">
        <v>44926</v>
      </c>
      <c r="N48" s="1" t="s">
        <v>24</v>
      </c>
      <c r="O48" s="15">
        <v>44979</v>
      </c>
      <c r="P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 s="20" t="str">
        <f>TEXT(Applicants[[#This Row],[Confirmation Date]],"MMMM")</f>
        <v>February</v>
      </c>
      <c r="R48" s="5" t="s">
        <v>25</v>
      </c>
      <c r="S48" s="7">
        <v>3600</v>
      </c>
    </row>
    <row r="49" spans="1:19" x14ac:dyDescent="0.4">
      <c r="A49" s="4">
        <v>3199</v>
      </c>
      <c r="B49" s="1" t="s">
        <v>108</v>
      </c>
      <c r="C49" s="1" t="s">
        <v>13</v>
      </c>
      <c r="D49" s="2">
        <v>38202</v>
      </c>
      <c r="E49" s="3">
        <v>21.049315068493151</v>
      </c>
      <c r="F49" s="1" t="s">
        <v>1591</v>
      </c>
      <c r="G49" s="1" t="s">
        <v>15</v>
      </c>
      <c r="H49" s="1">
        <v>19</v>
      </c>
      <c r="I49" s="1" t="s">
        <v>1576</v>
      </c>
      <c r="J49" s="1" t="str">
        <f>VLOOKUP(Applicants[[#This Row],[Job Title]], Mapping!$A:$B, 2, FALSE)</f>
        <v>Operations</v>
      </c>
      <c r="K49" s="1" t="s">
        <v>1595</v>
      </c>
      <c r="L49" s="14" t="str">
        <f>TRIM(PROPER(Applicants[[#This Row],[Recruitment Source]]))</f>
        <v>Linkedin</v>
      </c>
      <c r="M49" s="15">
        <v>45020</v>
      </c>
      <c r="N49" s="1" t="s">
        <v>16</v>
      </c>
      <c r="O49" s="15">
        <v>45053</v>
      </c>
      <c r="P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9" s="20" t="str">
        <f>TEXT(Applicants[[#This Row],[Confirmation Date]],"MMMM")</f>
        <v>May</v>
      </c>
      <c r="R49" s="5" t="s">
        <v>17</v>
      </c>
      <c r="S49" s="7">
        <v>2800</v>
      </c>
    </row>
    <row r="50" spans="1:19" x14ac:dyDescent="0.4">
      <c r="A50" s="4">
        <v>3256</v>
      </c>
      <c r="B50" s="1" t="s">
        <v>399</v>
      </c>
      <c r="C50" s="1" t="s">
        <v>13</v>
      </c>
      <c r="D50" s="2">
        <v>38199</v>
      </c>
      <c r="E50" s="3">
        <v>21.057534246575344</v>
      </c>
      <c r="F50" s="1" t="s">
        <v>1591</v>
      </c>
      <c r="G50" s="1" t="s">
        <v>21</v>
      </c>
      <c r="H50" s="1">
        <v>10</v>
      </c>
      <c r="I50" s="1" t="s">
        <v>1583</v>
      </c>
      <c r="J50" s="1" t="str">
        <f>VLOOKUP(Applicants[[#This Row],[Job Title]], Mapping!$A:$B, 2, FALSE)</f>
        <v>Finance</v>
      </c>
      <c r="K50" s="1" t="s">
        <v>1594</v>
      </c>
      <c r="L50" s="14" t="str">
        <f>TRIM(PROPER(Applicants[[#This Row],[Recruitment Source]]))</f>
        <v>Bd Jobs</v>
      </c>
      <c r="M50" s="15">
        <v>45359</v>
      </c>
      <c r="N50" s="1" t="s">
        <v>24</v>
      </c>
      <c r="O50" s="15">
        <v>45392</v>
      </c>
      <c r="P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 s="20" t="str">
        <f>TEXT(Applicants[[#This Row],[Confirmation Date]],"MMMM")</f>
        <v>April</v>
      </c>
      <c r="R50" s="5" t="s">
        <v>25</v>
      </c>
      <c r="S50" s="7">
        <v>2100</v>
      </c>
    </row>
    <row r="51" spans="1:19" x14ac:dyDescent="0.4">
      <c r="A51" s="4">
        <v>3371</v>
      </c>
      <c r="B51" s="1" t="s">
        <v>405</v>
      </c>
      <c r="C51" s="1" t="s">
        <v>28</v>
      </c>
      <c r="D51" s="2">
        <v>38196</v>
      </c>
      <c r="E51" s="3">
        <v>21.065753424657533</v>
      </c>
      <c r="F51" s="1" t="s">
        <v>1591</v>
      </c>
      <c r="G51" s="1" t="s">
        <v>19</v>
      </c>
      <c r="H51" s="1">
        <v>9</v>
      </c>
      <c r="I51" s="1" t="s">
        <v>1576</v>
      </c>
      <c r="J51" s="1" t="str">
        <f>VLOOKUP(Applicants[[#This Row],[Job Title]], Mapping!$A:$B, 2, FALSE)</f>
        <v>Operations</v>
      </c>
      <c r="K51" s="1" t="s">
        <v>1594</v>
      </c>
      <c r="L51" s="14" t="str">
        <f>TRIM(PROPER(Applicants[[#This Row],[Recruitment Source]]))</f>
        <v>Bd Jobs</v>
      </c>
      <c r="M51" s="15">
        <v>45557</v>
      </c>
      <c r="N51" s="1" t="s">
        <v>24</v>
      </c>
      <c r="O51" s="15">
        <v>45591</v>
      </c>
      <c r="P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 s="20" t="str">
        <f>TEXT(Applicants[[#This Row],[Confirmation Date]],"MMMM")</f>
        <v>October</v>
      </c>
      <c r="R51" s="5" t="s">
        <v>25</v>
      </c>
      <c r="S51" s="7">
        <v>2300</v>
      </c>
    </row>
    <row r="52" spans="1:19" x14ac:dyDescent="0.4">
      <c r="A52" s="4">
        <v>3861</v>
      </c>
      <c r="B52" s="1" t="s">
        <v>1073</v>
      </c>
      <c r="C52" s="1" t="s">
        <v>28</v>
      </c>
      <c r="D52" s="2">
        <v>38195</v>
      </c>
      <c r="E52" s="3">
        <v>21.068493150684933</v>
      </c>
      <c r="F52" s="1" t="s">
        <v>1591</v>
      </c>
      <c r="G52" s="1" t="s">
        <v>15</v>
      </c>
      <c r="H52" s="1">
        <v>15</v>
      </c>
      <c r="I52" s="1" t="s">
        <v>1576</v>
      </c>
      <c r="J52" s="1" t="str">
        <f>VLOOKUP(Applicants[[#This Row],[Job Title]], Mapping!$A:$B, 2, FALSE)</f>
        <v>Operations</v>
      </c>
      <c r="K52" s="1" t="s">
        <v>20</v>
      </c>
      <c r="L52" s="14" t="str">
        <f>TRIM(PROPER(Applicants[[#This Row],[Recruitment Source]]))</f>
        <v>Employee Referral</v>
      </c>
      <c r="M52" s="15">
        <v>45008</v>
      </c>
      <c r="N52" s="1" t="s">
        <v>26</v>
      </c>
      <c r="O52" s="15">
        <v>45055</v>
      </c>
      <c r="P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 s="20" t="str">
        <f>TEXT(Applicants[[#This Row],[Confirmation Date]],"MMMM")</f>
        <v>May</v>
      </c>
      <c r="R52" s="5" t="s">
        <v>25</v>
      </c>
      <c r="S52" s="7">
        <v>2700</v>
      </c>
    </row>
    <row r="53" spans="1:19" x14ac:dyDescent="0.4">
      <c r="A53" s="4">
        <v>2122</v>
      </c>
      <c r="B53" s="1" t="s">
        <v>794</v>
      </c>
      <c r="C53" s="1" t="s">
        <v>28</v>
      </c>
      <c r="D53" s="2">
        <v>38193</v>
      </c>
      <c r="E53" s="3">
        <v>21.073972602739726</v>
      </c>
      <c r="F53" s="1" t="s">
        <v>1591</v>
      </c>
      <c r="G53" s="1" t="s">
        <v>18</v>
      </c>
      <c r="H53" s="1">
        <v>15</v>
      </c>
      <c r="I53" s="1" t="s">
        <v>1576</v>
      </c>
      <c r="J53" s="1" t="str">
        <f>VLOOKUP(Applicants[[#This Row],[Job Title]], Mapping!$A:$B, 2, FALSE)</f>
        <v>Operations</v>
      </c>
      <c r="K53" s="1" t="s">
        <v>1594</v>
      </c>
      <c r="L53" s="14" t="str">
        <f>TRIM(PROPER(Applicants[[#This Row],[Recruitment Source]]))</f>
        <v>Bd Jobs</v>
      </c>
      <c r="M53" s="15">
        <v>45023</v>
      </c>
      <c r="N53" s="1" t="s">
        <v>24</v>
      </c>
      <c r="O53" s="15">
        <v>45059</v>
      </c>
      <c r="P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 s="20" t="str">
        <f>TEXT(Applicants[[#This Row],[Confirmation Date]],"MMMM")</f>
        <v>May</v>
      </c>
      <c r="R53" s="5" t="s">
        <v>25</v>
      </c>
      <c r="S53" s="7">
        <v>3800</v>
      </c>
    </row>
    <row r="54" spans="1:19" x14ac:dyDescent="0.4">
      <c r="A54" s="4">
        <v>1641</v>
      </c>
      <c r="B54" s="1" t="s">
        <v>338</v>
      </c>
      <c r="C54" s="1" t="s">
        <v>13</v>
      </c>
      <c r="D54" s="2">
        <v>38192</v>
      </c>
      <c r="E54" s="3">
        <v>21.076712328767123</v>
      </c>
      <c r="F54" s="1" t="s">
        <v>1591</v>
      </c>
      <c r="G54" s="1" t="s">
        <v>15</v>
      </c>
      <c r="H54" s="1">
        <v>19</v>
      </c>
      <c r="I54" s="1" t="s">
        <v>1584</v>
      </c>
      <c r="J54" s="1" t="str">
        <f>VLOOKUP(Applicants[[#This Row],[Job Title]], Mapping!$A:$B, 2, FALSE)</f>
        <v>Sales</v>
      </c>
      <c r="K54" s="1" t="s">
        <v>1594</v>
      </c>
      <c r="L54" s="14" t="str">
        <f>TRIM(PROPER(Applicants[[#This Row],[Recruitment Source]]))</f>
        <v>Bd Jobs</v>
      </c>
      <c r="M54" s="15">
        <v>45349</v>
      </c>
      <c r="N54" s="1" t="s">
        <v>24</v>
      </c>
      <c r="O54" s="15">
        <v>45403</v>
      </c>
      <c r="P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 s="20" t="str">
        <f>TEXT(Applicants[[#This Row],[Confirmation Date]],"MMMM")</f>
        <v>April</v>
      </c>
      <c r="R54" s="5" t="s">
        <v>25</v>
      </c>
      <c r="S54" s="7">
        <v>3300</v>
      </c>
    </row>
    <row r="55" spans="1:19" x14ac:dyDescent="0.4">
      <c r="A55" s="4">
        <v>2984</v>
      </c>
      <c r="B55" s="1" t="s">
        <v>1167</v>
      </c>
      <c r="C55" s="1" t="s">
        <v>28</v>
      </c>
      <c r="D55" s="2">
        <v>38189</v>
      </c>
      <c r="E55" s="3">
        <v>21.084931506849315</v>
      </c>
      <c r="F55" s="1" t="s">
        <v>1591</v>
      </c>
      <c r="G55" s="1" t="s">
        <v>21</v>
      </c>
      <c r="H55" s="1">
        <v>18</v>
      </c>
      <c r="I55" s="1" t="s">
        <v>1587</v>
      </c>
      <c r="J55" s="1" t="str">
        <f>VLOOKUP(Applicants[[#This Row],[Job Title]], Mapping!$A:$B, 2, FALSE)</f>
        <v>Admin</v>
      </c>
      <c r="K55" s="1" t="s">
        <v>22</v>
      </c>
      <c r="L55" s="14" t="str">
        <f>TRIM(PROPER(Applicants[[#This Row],[Recruitment Source]]))</f>
        <v>In-House</v>
      </c>
      <c r="M55" s="15">
        <v>45220</v>
      </c>
      <c r="N55" s="1" t="s">
        <v>16</v>
      </c>
      <c r="O55" s="15">
        <v>45270</v>
      </c>
      <c r="P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 s="20" t="str">
        <f>TEXT(Applicants[[#This Row],[Confirmation Date]],"MMMM")</f>
        <v>December</v>
      </c>
      <c r="R55" s="5" t="s">
        <v>30</v>
      </c>
      <c r="S55" s="7">
        <v>3000</v>
      </c>
    </row>
    <row r="56" spans="1:19" x14ac:dyDescent="0.4">
      <c r="A56" s="4">
        <v>2298</v>
      </c>
      <c r="B56" s="1" t="s">
        <v>1081</v>
      </c>
      <c r="C56" s="1" t="s">
        <v>28</v>
      </c>
      <c r="D56" s="2">
        <v>38184</v>
      </c>
      <c r="E56" s="3">
        <v>21.098630136986301</v>
      </c>
      <c r="F56" s="1" t="s">
        <v>1591</v>
      </c>
      <c r="G56" s="1" t="s">
        <v>21</v>
      </c>
      <c r="H56" s="1">
        <v>13</v>
      </c>
      <c r="I56" s="1" t="s">
        <v>1580</v>
      </c>
      <c r="J56" s="1" t="str">
        <f>VLOOKUP(Applicants[[#This Row],[Job Title]], Mapping!$A:$B, 2, FALSE)</f>
        <v>Management</v>
      </c>
      <c r="K56" s="1" t="s">
        <v>1594</v>
      </c>
      <c r="L56" s="14" t="str">
        <f>TRIM(PROPER(Applicants[[#This Row],[Recruitment Source]]))</f>
        <v>Bd Jobs</v>
      </c>
      <c r="M56" s="15">
        <v>45214</v>
      </c>
      <c r="N56" s="1" t="s">
        <v>24</v>
      </c>
      <c r="O56" s="15">
        <v>45255</v>
      </c>
      <c r="P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 s="20" t="str">
        <f>TEXT(Applicants[[#This Row],[Confirmation Date]],"MMMM")</f>
        <v>November</v>
      </c>
      <c r="R56" s="5" t="s">
        <v>25</v>
      </c>
      <c r="S56" s="7">
        <v>3800</v>
      </c>
    </row>
    <row r="57" spans="1:19" x14ac:dyDescent="0.4">
      <c r="A57" s="4">
        <v>2860</v>
      </c>
      <c r="B57" s="1" t="s">
        <v>1328</v>
      </c>
      <c r="C57" s="1" t="s">
        <v>28</v>
      </c>
      <c r="D57" s="2">
        <v>38181</v>
      </c>
      <c r="E57" s="3">
        <v>21.106849315068494</v>
      </c>
      <c r="F57" s="1" t="s">
        <v>1591</v>
      </c>
      <c r="G57" s="1" t="s">
        <v>18</v>
      </c>
      <c r="H57" s="1">
        <v>4</v>
      </c>
      <c r="I57" s="1" t="s">
        <v>1587</v>
      </c>
      <c r="J57" s="1" t="str">
        <f>VLOOKUP(Applicants[[#This Row],[Job Title]], Mapping!$A:$B, 2, FALSE)</f>
        <v>Admin</v>
      </c>
      <c r="K57" s="1" t="s">
        <v>1594</v>
      </c>
      <c r="L57" s="14" t="str">
        <f>TRIM(PROPER(Applicants[[#This Row],[Recruitment Source]]))</f>
        <v>Bd Jobs</v>
      </c>
      <c r="M57" s="15">
        <v>45520</v>
      </c>
      <c r="N57" s="1" t="s">
        <v>26</v>
      </c>
      <c r="O57" s="15">
        <v>45574</v>
      </c>
      <c r="P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 s="20" t="str">
        <f>TEXT(Applicants[[#This Row],[Confirmation Date]],"MMMM")</f>
        <v>October</v>
      </c>
      <c r="R57" s="5" t="s">
        <v>25</v>
      </c>
      <c r="S57" s="7">
        <v>3300</v>
      </c>
    </row>
    <row r="58" spans="1:19" x14ac:dyDescent="0.4">
      <c r="A58" s="4">
        <v>2193</v>
      </c>
      <c r="B58" s="1" t="s">
        <v>343</v>
      </c>
      <c r="C58" s="1" t="s">
        <v>28</v>
      </c>
      <c r="D58" s="2">
        <v>38180</v>
      </c>
      <c r="E58" s="3">
        <v>21.109589041095891</v>
      </c>
      <c r="F58" s="1" t="s">
        <v>1591</v>
      </c>
      <c r="G58" s="1" t="s">
        <v>21</v>
      </c>
      <c r="H58" s="1">
        <v>5</v>
      </c>
      <c r="I58" s="1" t="s">
        <v>1576</v>
      </c>
      <c r="J58" s="1" t="str">
        <f>VLOOKUP(Applicants[[#This Row],[Job Title]], Mapping!$A:$B, 2, FALSE)</f>
        <v>Operations</v>
      </c>
      <c r="K58" s="1" t="s">
        <v>22</v>
      </c>
      <c r="L58" s="14" t="str">
        <f>TRIM(PROPER(Applicants[[#This Row],[Recruitment Source]]))</f>
        <v>In-House</v>
      </c>
      <c r="M58" s="15">
        <v>45509</v>
      </c>
      <c r="N58" s="1" t="s">
        <v>24</v>
      </c>
      <c r="O58" s="15">
        <v>45543</v>
      </c>
      <c r="P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 s="20" t="str">
        <f>TEXT(Applicants[[#This Row],[Confirmation Date]],"MMMM")</f>
        <v>September</v>
      </c>
      <c r="R58" s="5" t="s">
        <v>25</v>
      </c>
      <c r="S58" s="7">
        <v>2600</v>
      </c>
    </row>
    <row r="59" spans="1:19" x14ac:dyDescent="0.4">
      <c r="A59" s="4">
        <v>1079</v>
      </c>
      <c r="B59" s="1" t="s">
        <v>1295</v>
      </c>
      <c r="C59" s="1" t="s">
        <v>13</v>
      </c>
      <c r="D59" s="2">
        <v>38159</v>
      </c>
      <c r="E59" s="3">
        <v>21.167123287671235</v>
      </c>
      <c r="F59" s="1" t="s">
        <v>1591</v>
      </c>
      <c r="G59" s="1" t="s">
        <v>19</v>
      </c>
      <c r="H59" s="1">
        <v>2</v>
      </c>
      <c r="I59" s="1" t="s">
        <v>1586</v>
      </c>
      <c r="J59" s="1" t="str">
        <f>VLOOKUP(Applicants[[#This Row],[Job Title]], Mapping!$A:$B, 2, FALSE)</f>
        <v>Operations</v>
      </c>
      <c r="K59" s="1" t="s">
        <v>1594</v>
      </c>
      <c r="L59" s="14" t="str">
        <f>TRIM(PROPER(Applicants[[#This Row],[Recruitment Source]]))</f>
        <v>Bd Jobs</v>
      </c>
      <c r="M59" s="15">
        <v>45504</v>
      </c>
      <c r="N59" s="1" t="s">
        <v>27</v>
      </c>
      <c r="O59" s="15">
        <v>45563</v>
      </c>
      <c r="P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 s="20" t="str">
        <f>TEXT(Applicants[[#This Row],[Confirmation Date]],"MMMM")</f>
        <v>September</v>
      </c>
      <c r="R59" s="5" t="s">
        <v>25</v>
      </c>
      <c r="S59" s="7">
        <v>2500</v>
      </c>
    </row>
    <row r="60" spans="1:19" x14ac:dyDescent="0.4">
      <c r="A60" s="4">
        <v>2059</v>
      </c>
      <c r="B60" s="1" t="s">
        <v>59</v>
      </c>
      <c r="C60" s="1" t="s">
        <v>28</v>
      </c>
      <c r="D60" s="2">
        <v>38156</v>
      </c>
      <c r="E60" s="3">
        <v>21.175342465753424</v>
      </c>
      <c r="F60" s="1" t="s">
        <v>1591</v>
      </c>
      <c r="G60" s="1" t="s">
        <v>18</v>
      </c>
      <c r="H60" s="1">
        <v>20</v>
      </c>
      <c r="I60" s="1" t="s">
        <v>1586</v>
      </c>
      <c r="J60" s="1" t="str">
        <f>VLOOKUP(Applicants[[#This Row],[Job Title]], Mapping!$A:$B, 2, FALSE)</f>
        <v>Operations</v>
      </c>
      <c r="K60" s="1" t="s">
        <v>1594</v>
      </c>
      <c r="L60" s="14" t="str">
        <f>TRIM(PROPER(Applicants[[#This Row],[Recruitment Source]]))</f>
        <v>Bd Jobs</v>
      </c>
      <c r="M60" s="15">
        <v>45471</v>
      </c>
      <c r="N60" s="1" t="s">
        <v>26</v>
      </c>
      <c r="O60" s="15">
        <v>45516</v>
      </c>
      <c r="P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 s="20" t="str">
        <f>TEXT(Applicants[[#This Row],[Confirmation Date]],"MMMM")</f>
        <v>August</v>
      </c>
      <c r="R60" s="5" t="s">
        <v>25</v>
      </c>
      <c r="S60" s="7">
        <v>2900</v>
      </c>
    </row>
    <row r="61" spans="1:19" x14ac:dyDescent="0.4">
      <c r="A61" s="4">
        <v>2353</v>
      </c>
      <c r="B61" s="1" t="s">
        <v>156</v>
      </c>
      <c r="C61" s="1" t="s">
        <v>28</v>
      </c>
      <c r="D61" s="2">
        <v>38151</v>
      </c>
      <c r="E61" s="3">
        <v>21.18904109589041</v>
      </c>
      <c r="F61" s="1" t="s">
        <v>1591</v>
      </c>
      <c r="G61" s="1" t="s">
        <v>18</v>
      </c>
      <c r="H61" s="1">
        <v>19</v>
      </c>
      <c r="I61" s="1" t="s">
        <v>1584</v>
      </c>
      <c r="J61" s="1" t="str">
        <f>VLOOKUP(Applicants[[#This Row],[Job Title]], Mapping!$A:$B, 2, FALSE)</f>
        <v>Sales</v>
      </c>
      <c r="K61" s="1" t="s">
        <v>1594</v>
      </c>
      <c r="L61" s="14" t="str">
        <f>TRIM(PROPER(Applicants[[#This Row],[Recruitment Source]]))</f>
        <v>Bd Jobs</v>
      </c>
      <c r="M61" s="15">
        <v>45310</v>
      </c>
      <c r="N61" s="1" t="s">
        <v>26</v>
      </c>
      <c r="O61" s="15">
        <v>45342</v>
      </c>
      <c r="P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 s="20" t="str">
        <f>TEXT(Applicants[[#This Row],[Confirmation Date]],"MMMM")</f>
        <v>February</v>
      </c>
      <c r="R61" s="5" t="s">
        <v>25</v>
      </c>
      <c r="S61" s="7">
        <v>2800</v>
      </c>
    </row>
    <row r="62" spans="1:19" x14ac:dyDescent="0.4">
      <c r="A62" s="4">
        <v>2248</v>
      </c>
      <c r="B62" s="1" t="s">
        <v>346</v>
      </c>
      <c r="C62" s="1" t="s">
        <v>28</v>
      </c>
      <c r="D62" s="2">
        <v>38147</v>
      </c>
      <c r="E62" s="3">
        <v>21.2</v>
      </c>
      <c r="F62" s="1" t="s">
        <v>1591</v>
      </c>
      <c r="G62" s="1" t="s">
        <v>19</v>
      </c>
      <c r="H62" s="1">
        <v>12</v>
      </c>
      <c r="I62" s="1" t="s">
        <v>1586</v>
      </c>
      <c r="J62" s="1" t="str">
        <f>VLOOKUP(Applicants[[#This Row],[Job Title]], Mapping!$A:$B, 2, FALSE)</f>
        <v>Operations</v>
      </c>
      <c r="K62" s="1" t="s">
        <v>1594</v>
      </c>
      <c r="L62" s="14" t="str">
        <f>TRIM(PROPER(Applicants[[#This Row],[Recruitment Source]]))</f>
        <v>Bd Jobs</v>
      </c>
      <c r="M62" s="15">
        <v>45522</v>
      </c>
      <c r="N62" s="1" t="s">
        <v>24</v>
      </c>
      <c r="O62" s="15">
        <v>45558</v>
      </c>
      <c r="P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 s="20" t="str">
        <f>TEXT(Applicants[[#This Row],[Confirmation Date]],"MMMM")</f>
        <v>September</v>
      </c>
      <c r="R62" s="5" t="s">
        <v>25</v>
      </c>
      <c r="S62" s="7">
        <v>2800</v>
      </c>
    </row>
    <row r="63" spans="1:19" x14ac:dyDescent="0.4">
      <c r="A63" s="4">
        <v>2654</v>
      </c>
      <c r="B63" s="1" t="s">
        <v>399</v>
      </c>
      <c r="C63" s="1" t="s">
        <v>13</v>
      </c>
      <c r="D63" s="2">
        <v>38141</v>
      </c>
      <c r="E63" s="3">
        <v>21.216438356164385</v>
      </c>
      <c r="F63" s="1" t="s">
        <v>1591</v>
      </c>
      <c r="G63" s="1" t="s">
        <v>15</v>
      </c>
      <c r="H63" s="1">
        <v>12</v>
      </c>
      <c r="I63" s="1" t="s">
        <v>1576</v>
      </c>
      <c r="J63" s="1" t="str">
        <f>VLOOKUP(Applicants[[#This Row],[Job Title]], Mapping!$A:$B, 2, FALSE)</f>
        <v>Operations</v>
      </c>
      <c r="K63" s="1" t="s">
        <v>1594</v>
      </c>
      <c r="L63" s="14" t="str">
        <f>TRIM(PROPER(Applicants[[#This Row],[Recruitment Source]]))</f>
        <v>Bd Jobs</v>
      </c>
      <c r="M63" s="15">
        <v>45507</v>
      </c>
      <c r="N63" s="1" t="s">
        <v>29</v>
      </c>
      <c r="O63" s="15">
        <v>45558</v>
      </c>
      <c r="P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 s="20" t="str">
        <f>TEXT(Applicants[[#This Row],[Confirmation Date]],"MMMM")</f>
        <v>September</v>
      </c>
      <c r="R63" s="5" t="s">
        <v>25</v>
      </c>
      <c r="S63" s="7">
        <v>2500</v>
      </c>
    </row>
    <row r="64" spans="1:19" x14ac:dyDescent="0.4">
      <c r="A64" s="4">
        <v>2684</v>
      </c>
      <c r="B64" s="1" t="s">
        <v>1234</v>
      </c>
      <c r="C64" s="1" t="s">
        <v>28</v>
      </c>
      <c r="D64" s="2">
        <v>38141</v>
      </c>
      <c r="E64" s="3">
        <v>21.216438356164385</v>
      </c>
      <c r="F64" s="1" t="s">
        <v>1591</v>
      </c>
      <c r="G64" s="1" t="s">
        <v>15</v>
      </c>
      <c r="H64" s="1">
        <v>10</v>
      </c>
      <c r="I64" s="1" t="s">
        <v>1579</v>
      </c>
      <c r="J64" s="1" t="str">
        <f>VLOOKUP(Applicants[[#This Row],[Job Title]], Mapping!$A:$B, 2, FALSE)</f>
        <v>Management</v>
      </c>
      <c r="K64" s="1" t="s">
        <v>1594</v>
      </c>
      <c r="L64" s="14" t="str">
        <f>TRIM(PROPER(Applicants[[#This Row],[Recruitment Source]]))</f>
        <v>Bd Jobs</v>
      </c>
      <c r="M64" s="15">
        <v>45098</v>
      </c>
      <c r="N64" s="1" t="s">
        <v>29</v>
      </c>
      <c r="O64" s="15">
        <v>45158</v>
      </c>
      <c r="P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 s="20" t="str">
        <f>TEXT(Applicants[[#This Row],[Confirmation Date]],"MMMM")</f>
        <v>August</v>
      </c>
      <c r="R64" s="5" t="s">
        <v>25</v>
      </c>
      <c r="S64" s="7">
        <v>2300</v>
      </c>
    </row>
    <row r="65" spans="1:19" x14ac:dyDescent="0.4">
      <c r="A65" s="4">
        <v>3030</v>
      </c>
      <c r="B65" s="1" t="s">
        <v>98</v>
      </c>
      <c r="C65" s="1" t="s">
        <v>13</v>
      </c>
      <c r="D65" s="2">
        <v>38140</v>
      </c>
      <c r="E65" s="3">
        <v>21.219178082191782</v>
      </c>
      <c r="F65" s="1" t="s">
        <v>1591</v>
      </c>
      <c r="G65" s="1" t="s">
        <v>15</v>
      </c>
      <c r="H65" s="1">
        <v>2</v>
      </c>
      <c r="I65" s="1" t="s">
        <v>1589</v>
      </c>
      <c r="J65" s="1" t="str">
        <f>VLOOKUP(Applicants[[#This Row],[Job Title]], Mapping!$A:$B, 2, FALSE)</f>
        <v>Admin</v>
      </c>
      <c r="K65" s="1" t="s">
        <v>22</v>
      </c>
      <c r="L65" s="14" t="str">
        <f>TRIM(PROPER(Applicants[[#This Row],[Recruitment Source]]))</f>
        <v>In-House</v>
      </c>
      <c r="M65" s="15">
        <v>45056</v>
      </c>
      <c r="N65" s="1" t="s">
        <v>16</v>
      </c>
      <c r="O65" s="15">
        <v>45087</v>
      </c>
      <c r="P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5" s="20" t="str">
        <f>TEXT(Applicants[[#This Row],[Confirmation Date]],"MMMM")</f>
        <v>June</v>
      </c>
      <c r="R65" s="5" t="s">
        <v>17</v>
      </c>
      <c r="S65" s="7">
        <v>2900</v>
      </c>
    </row>
    <row r="66" spans="1:19" x14ac:dyDescent="0.4">
      <c r="A66" s="4">
        <v>2418</v>
      </c>
      <c r="B66" s="1" t="s">
        <v>713</v>
      </c>
      <c r="C66" s="1" t="s">
        <v>13</v>
      </c>
      <c r="D66" s="2">
        <v>38137</v>
      </c>
      <c r="E66" s="3">
        <v>21.227397260273971</v>
      </c>
      <c r="F66" s="1" t="s">
        <v>1591</v>
      </c>
      <c r="G66" s="1" t="s">
        <v>18</v>
      </c>
      <c r="H66" s="1">
        <v>0</v>
      </c>
      <c r="I66" s="1" t="s">
        <v>1576</v>
      </c>
      <c r="J66" s="1" t="str">
        <f>VLOOKUP(Applicants[[#This Row],[Job Title]], Mapping!$A:$B, 2, FALSE)</f>
        <v>Operations</v>
      </c>
      <c r="K66" s="1" t="s">
        <v>1594</v>
      </c>
      <c r="L66" s="14" t="str">
        <f>TRIM(PROPER(Applicants[[#This Row],[Recruitment Source]]))</f>
        <v>Bd Jobs</v>
      </c>
      <c r="M66" s="15">
        <v>45574</v>
      </c>
      <c r="N66" s="1" t="s">
        <v>24</v>
      </c>
      <c r="O66" s="15">
        <v>45628</v>
      </c>
      <c r="P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 s="20" t="str">
        <f>TEXT(Applicants[[#This Row],[Confirmation Date]],"MMMM")</f>
        <v>December</v>
      </c>
      <c r="R66" s="5" t="s">
        <v>25</v>
      </c>
      <c r="S66" s="7">
        <v>3600</v>
      </c>
    </row>
    <row r="67" spans="1:19" x14ac:dyDescent="0.4">
      <c r="A67" s="4">
        <v>3576</v>
      </c>
      <c r="B67" s="1" t="s">
        <v>1173</v>
      </c>
      <c r="C67" s="1" t="s">
        <v>28</v>
      </c>
      <c r="D67" s="2">
        <v>38137</v>
      </c>
      <c r="E67" s="3">
        <v>21.227397260273971</v>
      </c>
      <c r="F67" s="1" t="s">
        <v>1591</v>
      </c>
      <c r="G67" s="1" t="s">
        <v>18</v>
      </c>
      <c r="H67" s="1">
        <v>3</v>
      </c>
      <c r="I67" s="1" t="s">
        <v>1580</v>
      </c>
      <c r="J67" s="1" t="str">
        <f>VLOOKUP(Applicants[[#This Row],[Job Title]], Mapping!$A:$B, 2, FALSE)</f>
        <v>Management</v>
      </c>
      <c r="K67" s="1" t="s">
        <v>20</v>
      </c>
      <c r="L67" s="14" t="str">
        <f>TRIM(PROPER(Applicants[[#This Row],[Recruitment Source]]))</f>
        <v>Employee Referral</v>
      </c>
      <c r="M67" s="15">
        <v>45268</v>
      </c>
      <c r="N67" s="1" t="s">
        <v>26</v>
      </c>
      <c r="O67" s="15">
        <v>45307</v>
      </c>
      <c r="P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 s="20" t="str">
        <f>TEXT(Applicants[[#This Row],[Confirmation Date]],"MMMM")</f>
        <v>January</v>
      </c>
      <c r="R67" s="5" t="s">
        <v>25</v>
      </c>
      <c r="S67" s="7">
        <v>2800</v>
      </c>
    </row>
    <row r="68" spans="1:19" x14ac:dyDescent="0.4">
      <c r="A68" s="4">
        <v>2731</v>
      </c>
      <c r="B68" s="1" t="s">
        <v>71</v>
      </c>
      <c r="C68" s="1" t="s">
        <v>28</v>
      </c>
      <c r="D68" s="2">
        <v>38135</v>
      </c>
      <c r="E68" s="3">
        <v>21.232876712328768</v>
      </c>
      <c r="F68" s="1" t="s">
        <v>1591</v>
      </c>
      <c r="G68" s="1" t="s">
        <v>18</v>
      </c>
      <c r="H68" s="1">
        <v>17</v>
      </c>
      <c r="I68" s="1" t="s">
        <v>1580</v>
      </c>
      <c r="J68" s="1" t="str">
        <f>VLOOKUP(Applicants[[#This Row],[Job Title]], Mapping!$A:$B, 2, FALSE)</f>
        <v>Management</v>
      </c>
      <c r="K68" s="1" t="s">
        <v>1594</v>
      </c>
      <c r="L68" s="14" t="str">
        <f>TRIM(PROPER(Applicants[[#This Row],[Recruitment Source]]))</f>
        <v>Bd Jobs</v>
      </c>
      <c r="M68" s="15">
        <v>45241</v>
      </c>
      <c r="N68" s="1" t="s">
        <v>27</v>
      </c>
      <c r="O68" s="15">
        <v>45273</v>
      </c>
      <c r="P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 s="20" t="str">
        <f>TEXT(Applicants[[#This Row],[Confirmation Date]],"MMMM")</f>
        <v>December</v>
      </c>
      <c r="R68" s="5" t="s">
        <v>25</v>
      </c>
      <c r="S68" s="7">
        <v>2500</v>
      </c>
    </row>
    <row r="69" spans="1:19" x14ac:dyDescent="0.4">
      <c r="A69" s="4">
        <v>3514</v>
      </c>
      <c r="B69" s="1" t="s">
        <v>342</v>
      </c>
      <c r="C69" s="1" t="s">
        <v>28</v>
      </c>
      <c r="D69" s="2">
        <v>38135</v>
      </c>
      <c r="E69" s="3">
        <v>21.232876712328768</v>
      </c>
      <c r="F69" s="1" t="s">
        <v>1591</v>
      </c>
      <c r="G69" s="1" t="s">
        <v>19</v>
      </c>
      <c r="H69" s="1">
        <v>6</v>
      </c>
      <c r="I69" s="1" t="s">
        <v>1590</v>
      </c>
      <c r="J69" s="1" t="str">
        <f>VLOOKUP(Applicants[[#This Row],[Job Title]], Mapping!$A:$B, 2, FALSE)</f>
        <v>Finance</v>
      </c>
      <c r="K69" s="1" t="s">
        <v>22</v>
      </c>
      <c r="L69" s="14" t="str">
        <f>TRIM(PROPER(Applicants[[#This Row],[Recruitment Source]]))</f>
        <v>In-House</v>
      </c>
      <c r="M69" s="15">
        <v>45325</v>
      </c>
      <c r="N69" s="1" t="s">
        <v>16</v>
      </c>
      <c r="O69" s="15">
        <v>45359</v>
      </c>
      <c r="P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 s="20" t="str">
        <f>TEXT(Applicants[[#This Row],[Confirmation Date]],"MMMM")</f>
        <v>March</v>
      </c>
      <c r="R69" s="5" t="s">
        <v>30</v>
      </c>
      <c r="S69" s="7">
        <v>2700</v>
      </c>
    </row>
    <row r="70" spans="1:19" x14ac:dyDescent="0.4">
      <c r="A70" s="4">
        <v>2152</v>
      </c>
      <c r="B70" s="1" t="s">
        <v>911</v>
      </c>
      <c r="C70" s="1" t="s">
        <v>28</v>
      </c>
      <c r="D70" s="2">
        <v>38124</v>
      </c>
      <c r="E70" s="3">
        <v>21.263013698630136</v>
      </c>
      <c r="F70" s="1" t="s">
        <v>1591</v>
      </c>
      <c r="G70" s="1" t="s">
        <v>21</v>
      </c>
      <c r="H70" s="1">
        <v>17</v>
      </c>
      <c r="I70" s="1" t="s">
        <v>1586</v>
      </c>
      <c r="J70" s="1" t="str">
        <f>VLOOKUP(Applicants[[#This Row],[Job Title]], Mapping!$A:$B, 2, FALSE)</f>
        <v>Operations</v>
      </c>
      <c r="K70" s="1" t="s">
        <v>1594</v>
      </c>
      <c r="L70" s="14" t="str">
        <f>TRIM(PROPER(Applicants[[#This Row],[Recruitment Source]]))</f>
        <v>Bd Jobs</v>
      </c>
      <c r="M70" s="15">
        <v>44959</v>
      </c>
      <c r="N70" s="1" t="s">
        <v>29</v>
      </c>
      <c r="O70" s="15">
        <v>44994</v>
      </c>
      <c r="P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 s="20" t="str">
        <f>TEXT(Applicants[[#This Row],[Confirmation Date]],"MMMM")</f>
        <v>March</v>
      </c>
      <c r="R70" s="5" t="s">
        <v>25</v>
      </c>
      <c r="S70" s="7">
        <v>3200</v>
      </c>
    </row>
    <row r="71" spans="1:19" x14ac:dyDescent="0.4">
      <c r="A71" s="4">
        <v>1558</v>
      </c>
      <c r="B71" s="1" t="s">
        <v>737</v>
      </c>
      <c r="C71" s="1" t="s">
        <v>23</v>
      </c>
      <c r="D71" s="2">
        <v>38120</v>
      </c>
      <c r="E71" s="3">
        <v>21.273972602739725</v>
      </c>
      <c r="F71" s="1" t="s">
        <v>1591</v>
      </c>
      <c r="G71" s="1" t="s">
        <v>15</v>
      </c>
      <c r="H71" s="1">
        <v>7</v>
      </c>
      <c r="I71" s="1" t="s">
        <v>1582</v>
      </c>
      <c r="J71" s="1" t="str">
        <f>VLOOKUP(Applicants[[#This Row],[Job Title]], Mapping!$A:$B, 2, FALSE)</f>
        <v>Business Development</v>
      </c>
      <c r="K71" s="1" t="s">
        <v>22</v>
      </c>
      <c r="L71" s="14" t="str">
        <f>TRIM(PROPER(Applicants[[#This Row],[Recruitment Source]]))</f>
        <v>In-House</v>
      </c>
      <c r="M71" s="15">
        <v>45007</v>
      </c>
      <c r="N71" s="1" t="s">
        <v>29</v>
      </c>
      <c r="O71" s="15">
        <v>45044</v>
      </c>
      <c r="P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 s="20" t="str">
        <f>TEXT(Applicants[[#This Row],[Confirmation Date]],"MMMM")</f>
        <v>April</v>
      </c>
      <c r="R71" s="5" t="s">
        <v>25</v>
      </c>
      <c r="S71" s="7">
        <v>3900</v>
      </c>
    </row>
    <row r="72" spans="1:19" x14ac:dyDescent="0.4">
      <c r="A72" s="4">
        <v>1987</v>
      </c>
      <c r="B72" s="1" t="s">
        <v>431</v>
      </c>
      <c r="C72" s="1" t="s">
        <v>13</v>
      </c>
      <c r="D72" s="2">
        <v>38114</v>
      </c>
      <c r="E72" s="3">
        <v>21.290410958904111</v>
      </c>
      <c r="F72" s="1" t="s">
        <v>1591</v>
      </c>
      <c r="G72" s="1" t="s">
        <v>19</v>
      </c>
      <c r="H72" s="1">
        <v>6</v>
      </c>
      <c r="I72" s="1" t="s">
        <v>1576</v>
      </c>
      <c r="J72" s="1" t="str">
        <f>VLOOKUP(Applicants[[#This Row],[Job Title]], Mapping!$A:$B, 2, FALSE)</f>
        <v>Operations</v>
      </c>
      <c r="K72" s="1" t="s">
        <v>1594</v>
      </c>
      <c r="L72" s="14" t="str">
        <f>TRIM(PROPER(Applicants[[#This Row],[Recruitment Source]]))</f>
        <v>Bd Jobs</v>
      </c>
      <c r="M72" s="15">
        <v>45498</v>
      </c>
      <c r="N72" s="1" t="s">
        <v>29</v>
      </c>
      <c r="O72" s="15">
        <v>45549</v>
      </c>
      <c r="P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 s="20" t="str">
        <f>TEXT(Applicants[[#This Row],[Confirmation Date]],"MMMM")</f>
        <v>September</v>
      </c>
      <c r="R72" s="5" t="s">
        <v>25</v>
      </c>
      <c r="S72" s="7">
        <v>2700</v>
      </c>
    </row>
    <row r="73" spans="1:19" x14ac:dyDescent="0.4">
      <c r="A73" s="4">
        <v>3357</v>
      </c>
      <c r="B73" s="1" t="s">
        <v>114</v>
      </c>
      <c r="C73" s="1" t="s">
        <v>28</v>
      </c>
      <c r="D73" s="2">
        <v>38110</v>
      </c>
      <c r="E73" s="3">
        <v>21.301369863013697</v>
      </c>
      <c r="F73" s="1" t="s">
        <v>1591</v>
      </c>
      <c r="G73" s="1" t="s">
        <v>15</v>
      </c>
      <c r="H73" s="1">
        <v>11</v>
      </c>
      <c r="I73" s="1" t="s">
        <v>1585</v>
      </c>
      <c r="J73" s="1" t="str">
        <f>VLOOKUP(Applicants[[#This Row],[Job Title]], Mapping!$A:$B, 2, FALSE)</f>
        <v>Engineering</v>
      </c>
      <c r="K73" s="1" t="s">
        <v>1594</v>
      </c>
      <c r="L73" s="14" t="str">
        <f>TRIM(PROPER(Applicants[[#This Row],[Recruitment Source]]))</f>
        <v>Bd Jobs</v>
      </c>
      <c r="M73" s="15">
        <v>45359</v>
      </c>
      <c r="N73" s="1" t="s">
        <v>27</v>
      </c>
      <c r="O73" s="15">
        <v>45401</v>
      </c>
      <c r="P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 s="20" t="str">
        <f>TEXT(Applicants[[#This Row],[Confirmation Date]],"MMMM")</f>
        <v>April</v>
      </c>
      <c r="R73" s="5" t="s">
        <v>25</v>
      </c>
      <c r="S73" s="7">
        <v>2800</v>
      </c>
    </row>
    <row r="74" spans="1:19" x14ac:dyDescent="0.4">
      <c r="A74" s="4">
        <v>2173</v>
      </c>
      <c r="B74" s="1" t="s">
        <v>1144</v>
      </c>
      <c r="C74" s="1" t="s">
        <v>13</v>
      </c>
      <c r="D74" s="2">
        <v>38107</v>
      </c>
      <c r="E74" s="3">
        <v>21.30958904109589</v>
      </c>
      <c r="F74" s="1" t="s">
        <v>1591</v>
      </c>
      <c r="G74" s="1" t="s">
        <v>19</v>
      </c>
      <c r="H74" s="1">
        <v>3</v>
      </c>
      <c r="I74" s="1" t="s">
        <v>1583</v>
      </c>
      <c r="J74" s="1" t="str">
        <f>VLOOKUP(Applicants[[#This Row],[Job Title]], Mapping!$A:$B, 2, FALSE)</f>
        <v>Finance</v>
      </c>
      <c r="K74" s="1" t="s">
        <v>1594</v>
      </c>
      <c r="L74" s="14" t="str">
        <f>TRIM(PROPER(Applicants[[#This Row],[Recruitment Source]]))</f>
        <v>Bd Jobs</v>
      </c>
      <c r="M74" s="15">
        <v>45043</v>
      </c>
      <c r="N74" s="1" t="s">
        <v>16</v>
      </c>
      <c r="O74" s="15">
        <v>45089</v>
      </c>
      <c r="P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 s="20" t="str">
        <f>TEXT(Applicants[[#This Row],[Confirmation Date]],"MMMM")</f>
        <v>June</v>
      </c>
      <c r="R74" s="5" t="s">
        <v>30</v>
      </c>
      <c r="S74" s="7">
        <v>2700</v>
      </c>
    </row>
    <row r="75" spans="1:19" x14ac:dyDescent="0.4">
      <c r="A75" s="4">
        <v>2277</v>
      </c>
      <c r="B75" s="1" t="s">
        <v>193</v>
      </c>
      <c r="C75" s="1" t="s">
        <v>13</v>
      </c>
      <c r="D75" s="2">
        <v>38106</v>
      </c>
      <c r="E75" s="3">
        <v>21.312328767123287</v>
      </c>
      <c r="F75" s="1" t="s">
        <v>1591</v>
      </c>
      <c r="G75" s="1" t="s">
        <v>21</v>
      </c>
      <c r="H75" s="1">
        <v>13</v>
      </c>
      <c r="I75" s="1" t="s">
        <v>1588</v>
      </c>
      <c r="J75" s="1" t="str">
        <f>VLOOKUP(Applicants[[#This Row],[Job Title]], Mapping!$A:$B, 2, FALSE)</f>
        <v>Business Development</v>
      </c>
      <c r="K75" s="1" t="s">
        <v>1594</v>
      </c>
      <c r="L75" s="14" t="str">
        <f>TRIM(PROPER(Applicants[[#This Row],[Recruitment Source]]))</f>
        <v>Bd Jobs</v>
      </c>
      <c r="M75" s="15">
        <v>44964</v>
      </c>
      <c r="N75" s="1" t="s">
        <v>24</v>
      </c>
      <c r="O75" s="15">
        <v>45005</v>
      </c>
      <c r="P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 s="20" t="str">
        <f>TEXT(Applicants[[#This Row],[Confirmation Date]],"MMMM")</f>
        <v>March</v>
      </c>
      <c r="R75" s="5" t="s">
        <v>25</v>
      </c>
      <c r="S75" s="7">
        <v>2600</v>
      </c>
    </row>
    <row r="76" spans="1:19" x14ac:dyDescent="0.4">
      <c r="A76" s="4">
        <v>3045</v>
      </c>
      <c r="B76" s="1" t="s">
        <v>1239</v>
      </c>
      <c r="C76" s="1" t="s">
        <v>13</v>
      </c>
      <c r="D76" s="2">
        <v>38104</v>
      </c>
      <c r="E76" s="3">
        <v>21.317808219178083</v>
      </c>
      <c r="F76" s="1" t="s">
        <v>1591</v>
      </c>
      <c r="G76" s="1" t="s">
        <v>15</v>
      </c>
      <c r="H76" s="1">
        <v>6</v>
      </c>
      <c r="I76" s="1" t="s">
        <v>1575</v>
      </c>
      <c r="J76" s="1" t="str">
        <f>VLOOKUP(Applicants[[#This Row],[Job Title]], Mapping!$A:$B, 2, FALSE)</f>
        <v>HR</v>
      </c>
      <c r="K76" s="1" t="s">
        <v>1594</v>
      </c>
      <c r="L76" s="14" t="str">
        <f>TRIM(PROPER(Applicants[[#This Row],[Recruitment Source]]))</f>
        <v>Bd Jobs</v>
      </c>
      <c r="M76" s="15">
        <v>44904</v>
      </c>
      <c r="N76" s="1" t="s">
        <v>29</v>
      </c>
      <c r="O76" s="15">
        <v>44942</v>
      </c>
      <c r="P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 s="20" t="str">
        <f>TEXT(Applicants[[#This Row],[Confirmation Date]],"MMMM")</f>
        <v>January</v>
      </c>
      <c r="R76" s="5" t="s">
        <v>25</v>
      </c>
      <c r="S76" s="7">
        <v>2700</v>
      </c>
    </row>
    <row r="77" spans="1:19" x14ac:dyDescent="0.4">
      <c r="A77" s="4">
        <v>2611</v>
      </c>
      <c r="B77" s="1" t="s">
        <v>600</v>
      </c>
      <c r="C77" s="1" t="s">
        <v>28</v>
      </c>
      <c r="D77" s="2">
        <v>38094</v>
      </c>
      <c r="E77" s="3">
        <v>21.345205479452055</v>
      </c>
      <c r="F77" s="1" t="s">
        <v>1591</v>
      </c>
      <c r="G77" s="1" t="s">
        <v>19</v>
      </c>
      <c r="H77" s="1">
        <v>4</v>
      </c>
      <c r="I77" s="1" t="s">
        <v>1579</v>
      </c>
      <c r="J77" s="1" t="str">
        <f>VLOOKUP(Applicants[[#This Row],[Job Title]], Mapping!$A:$B, 2, FALSE)</f>
        <v>Management</v>
      </c>
      <c r="K77" s="1" t="s">
        <v>1594</v>
      </c>
      <c r="L77" s="14" t="str">
        <f>TRIM(PROPER(Applicants[[#This Row],[Recruitment Source]]))</f>
        <v>Bd Jobs</v>
      </c>
      <c r="M77" s="15">
        <v>44957</v>
      </c>
      <c r="N77" s="1" t="s">
        <v>27</v>
      </c>
      <c r="O77" s="15">
        <v>44990</v>
      </c>
      <c r="P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 s="20" t="str">
        <f>TEXT(Applicants[[#This Row],[Confirmation Date]],"MMMM")</f>
        <v>March</v>
      </c>
      <c r="R77" s="5" t="s">
        <v>25</v>
      </c>
      <c r="S77" s="7">
        <v>2600</v>
      </c>
    </row>
    <row r="78" spans="1:19" x14ac:dyDescent="0.4">
      <c r="A78" s="4">
        <v>2543</v>
      </c>
      <c r="B78" s="1" t="s">
        <v>1471</v>
      </c>
      <c r="C78" s="1" t="s">
        <v>13</v>
      </c>
      <c r="D78" s="2">
        <v>38093</v>
      </c>
      <c r="E78" s="3">
        <v>21.347945205479451</v>
      </c>
      <c r="F78" s="1" t="s">
        <v>1591</v>
      </c>
      <c r="G78" s="1" t="s">
        <v>18</v>
      </c>
      <c r="H78" s="1">
        <v>10</v>
      </c>
      <c r="I78" s="1" t="s">
        <v>1583</v>
      </c>
      <c r="J78" s="1" t="str">
        <f>VLOOKUP(Applicants[[#This Row],[Job Title]], Mapping!$A:$B, 2, FALSE)</f>
        <v>Finance</v>
      </c>
      <c r="K78" s="1" t="s">
        <v>1594</v>
      </c>
      <c r="L78" s="14" t="str">
        <f>TRIM(PROPER(Applicants[[#This Row],[Recruitment Source]]))</f>
        <v>Bd Jobs</v>
      </c>
      <c r="M78" s="15">
        <v>45347</v>
      </c>
      <c r="N78" s="1" t="s">
        <v>24</v>
      </c>
      <c r="O78" s="15">
        <v>45387</v>
      </c>
      <c r="P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 s="20" t="str">
        <f>TEXT(Applicants[[#This Row],[Confirmation Date]],"MMMM")</f>
        <v>April</v>
      </c>
      <c r="R78" s="5" t="s">
        <v>25</v>
      </c>
      <c r="S78" s="7">
        <v>2800</v>
      </c>
    </row>
    <row r="79" spans="1:19" x14ac:dyDescent="0.4">
      <c r="A79" s="4">
        <v>3450</v>
      </c>
      <c r="B79" s="1" t="s">
        <v>528</v>
      </c>
      <c r="C79" s="1" t="s">
        <v>13</v>
      </c>
      <c r="D79" s="2">
        <v>38086</v>
      </c>
      <c r="E79" s="3">
        <v>21.367123287671234</v>
      </c>
      <c r="F79" s="1" t="s">
        <v>1591</v>
      </c>
      <c r="G79" s="1" t="s">
        <v>21</v>
      </c>
      <c r="H79" s="1">
        <v>5</v>
      </c>
      <c r="I79" s="1" t="s">
        <v>1581</v>
      </c>
      <c r="J79" s="1" t="str">
        <f>VLOOKUP(Applicants[[#This Row],[Job Title]], Mapping!$A:$B, 2, FALSE)</f>
        <v>Business Development</v>
      </c>
      <c r="K79" s="1" t="s">
        <v>1594</v>
      </c>
      <c r="L79" s="14" t="str">
        <f>TRIM(PROPER(Applicants[[#This Row],[Recruitment Source]]))</f>
        <v>Bd Jobs</v>
      </c>
      <c r="M79" s="15">
        <v>44928</v>
      </c>
      <c r="N79" s="1" t="s">
        <v>26</v>
      </c>
      <c r="O79" s="15">
        <v>44961</v>
      </c>
      <c r="P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 s="20" t="str">
        <f>TEXT(Applicants[[#This Row],[Confirmation Date]],"MMMM")</f>
        <v>February</v>
      </c>
      <c r="R79" s="5" t="s">
        <v>25</v>
      </c>
      <c r="S79" s="7">
        <v>3300</v>
      </c>
    </row>
    <row r="80" spans="1:19" x14ac:dyDescent="0.4">
      <c r="A80" s="4">
        <v>2376</v>
      </c>
      <c r="B80" s="1" t="s">
        <v>619</v>
      </c>
      <c r="C80" s="1" t="s">
        <v>28</v>
      </c>
      <c r="D80" s="2">
        <v>38086</v>
      </c>
      <c r="E80" s="3">
        <v>21.367123287671234</v>
      </c>
      <c r="F80" s="1" t="s">
        <v>1591</v>
      </c>
      <c r="G80" s="1" t="s">
        <v>15</v>
      </c>
      <c r="H80" s="1">
        <v>11</v>
      </c>
      <c r="I80" s="1" t="s">
        <v>1583</v>
      </c>
      <c r="J80" s="1" t="str">
        <f>VLOOKUP(Applicants[[#This Row],[Job Title]], Mapping!$A:$B, 2, FALSE)</f>
        <v>Finance</v>
      </c>
      <c r="K80" s="1" t="s">
        <v>1594</v>
      </c>
      <c r="L80" s="14" t="str">
        <f>TRIM(PROPER(Applicants[[#This Row],[Recruitment Source]]))</f>
        <v>Bd Jobs</v>
      </c>
      <c r="M80" s="15">
        <v>45413</v>
      </c>
      <c r="N80" s="1" t="s">
        <v>29</v>
      </c>
      <c r="O80" s="15">
        <v>45462</v>
      </c>
      <c r="P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 s="20" t="str">
        <f>TEXT(Applicants[[#This Row],[Confirmation Date]],"MMMM")</f>
        <v>June</v>
      </c>
      <c r="R80" s="5" t="s">
        <v>25</v>
      </c>
      <c r="S80" s="7">
        <v>2900</v>
      </c>
    </row>
    <row r="81" spans="1:19" x14ac:dyDescent="0.4">
      <c r="A81" s="4">
        <v>3466</v>
      </c>
      <c r="B81" s="1" t="s">
        <v>641</v>
      </c>
      <c r="C81" s="1" t="s">
        <v>28</v>
      </c>
      <c r="D81" s="2">
        <v>38084</v>
      </c>
      <c r="E81" s="3">
        <v>21.372602739726027</v>
      </c>
      <c r="F81" s="1" t="s">
        <v>1591</v>
      </c>
      <c r="G81" s="1" t="s">
        <v>19</v>
      </c>
      <c r="H81" s="1">
        <v>18</v>
      </c>
      <c r="I81" s="1" t="s">
        <v>1588</v>
      </c>
      <c r="J81" s="1" t="str">
        <f>VLOOKUP(Applicants[[#This Row],[Job Title]], Mapping!$A:$B, 2, FALSE)</f>
        <v>Business Development</v>
      </c>
      <c r="K81" s="1" t="s">
        <v>1594</v>
      </c>
      <c r="L81" s="14" t="str">
        <f>TRIM(PROPER(Applicants[[#This Row],[Recruitment Source]]))</f>
        <v>Bd Jobs</v>
      </c>
      <c r="M81" s="15">
        <v>45503</v>
      </c>
      <c r="N81" s="1" t="s">
        <v>27</v>
      </c>
      <c r="O81" s="15">
        <v>45563</v>
      </c>
      <c r="P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 s="20" t="str">
        <f>TEXT(Applicants[[#This Row],[Confirmation Date]],"MMMM")</f>
        <v>September</v>
      </c>
      <c r="R81" s="5" t="s">
        <v>25</v>
      </c>
      <c r="S81" s="7">
        <v>2100</v>
      </c>
    </row>
    <row r="82" spans="1:19" x14ac:dyDescent="0.4">
      <c r="A82" s="4">
        <v>1846</v>
      </c>
      <c r="B82" s="1" t="s">
        <v>1014</v>
      </c>
      <c r="C82" s="1" t="s">
        <v>13</v>
      </c>
      <c r="D82" s="2">
        <v>38084</v>
      </c>
      <c r="E82" s="3">
        <v>21.372602739726027</v>
      </c>
      <c r="F82" s="1" t="s">
        <v>1591</v>
      </c>
      <c r="G82" s="1" t="s">
        <v>19</v>
      </c>
      <c r="H82" s="1">
        <v>1</v>
      </c>
      <c r="I82" s="1" t="s">
        <v>1584</v>
      </c>
      <c r="J82" s="1" t="str">
        <f>VLOOKUP(Applicants[[#This Row],[Job Title]], Mapping!$A:$B, 2, FALSE)</f>
        <v>Sales</v>
      </c>
      <c r="K82" s="1" t="s">
        <v>1594</v>
      </c>
      <c r="L82" s="14" t="str">
        <f>TRIM(PROPER(Applicants[[#This Row],[Recruitment Source]]))</f>
        <v>Bd Jobs</v>
      </c>
      <c r="M82" s="15">
        <v>45366</v>
      </c>
      <c r="N82" s="1" t="s">
        <v>26</v>
      </c>
      <c r="O82" s="15">
        <v>45399</v>
      </c>
      <c r="P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 s="20" t="str">
        <f>TEXT(Applicants[[#This Row],[Confirmation Date]],"MMMM")</f>
        <v>April</v>
      </c>
      <c r="R82" s="5" t="s">
        <v>25</v>
      </c>
      <c r="S82" s="7">
        <v>2600</v>
      </c>
    </row>
    <row r="83" spans="1:19" x14ac:dyDescent="0.4">
      <c r="A83" s="4">
        <v>3547</v>
      </c>
      <c r="B83" s="1" t="s">
        <v>176</v>
      </c>
      <c r="C83" s="1" t="s">
        <v>28</v>
      </c>
      <c r="D83" s="2">
        <v>38083</v>
      </c>
      <c r="E83" s="3">
        <v>21.375342465753423</v>
      </c>
      <c r="F83" s="1" t="s">
        <v>1591</v>
      </c>
      <c r="G83" s="1" t="s">
        <v>19</v>
      </c>
      <c r="H83" s="1">
        <v>19</v>
      </c>
      <c r="I83" s="1" t="s">
        <v>1589</v>
      </c>
      <c r="J83" s="1" t="str">
        <f>VLOOKUP(Applicants[[#This Row],[Job Title]], Mapping!$A:$B, 2, FALSE)</f>
        <v>Admin</v>
      </c>
      <c r="K83" s="1" t="s">
        <v>1594</v>
      </c>
      <c r="L83" s="14" t="str">
        <f>TRIM(PROPER(Applicants[[#This Row],[Recruitment Source]]))</f>
        <v>Bd Jobs</v>
      </c>
      <c r="M83" s="15">
        <v>45166</v>
      </c>
      <c r="N83" s="1" t="s">
        <v>16</v>
      </c>
      <c r="O83" s="15">
        <v>45224</v>
      </c>
      <c r="P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83" s="20" t="str">
        <f>TEXT(Applicants[[#This Row],[Confirmation Date]],"MMMM")</f>
        <v>October</v>
      </c>
      <c r="R83" s="5" t="s">
        <v>17</v>
      </c>
      <c r="S83" s="7">
        <v>3000</v>
      </c>
    </row>
    <row r="84" spans="1:19" x14ac:dyDescent="0.4">
      <c r="A84" s="4">
        <v>1922</v>
      </c>
      <c r="B84" s="1" t="s">
        <v>701</v>
      </c>
      <c r="C84" s="1" t="s">
        <v>28</v>
      </c>
      <c r="D84" s="2">
        <v>38082</v>
      </c>
      <c r="E84" s="3">
        <v>21.378082191780823</v>
      </c>
      <c r="F84" s="1" t="s">
        <v>1591</v>
      </c>
      <c r="G84" s="1" t="s">
        <v>21</v>
      </c>
      <c r="H84" s="1">
        <v>20</v>
      </c>
      <c r="I84" s="1" t="s">
        <v>1581</v>
      </c>
      <c r="J84" s="1" t="str">
        <f>VLOOKUP(Applicants[[#This Row],[Job Title]], Mapping!$A:$B, 2, FALSE)</f>
        <v>Business Development</v>
      </c>
      <c r="K84" s="1" t="s">
        <v>1594</v>
      </c>
      <c r="L84" s="14" t="str">
        <f>TRIM(PROPER(Applicants[[#This Row],[Recruitment Source]]))</f>
        <v>Bd Jobs</v>
      </c>
      <c r="M84" s="15">
        <v>44904</v>
      </c>
      <c r="N84" s="1" t="s">
        <v>29</v>
      </c>
      <c r="O84" s="15">
        <v>44949</v>
      </c>
      <c r="P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 s="20" t="str">
        <f>TEXT(Applicants[[#This Row],[Confirmation Date]],"MMMM")</f>
        <v>January</v>
      </c>
      <c r="R84" s="5" t="s">
        <v>25</v>
      </c>
      <c r="S84" s="7">
        <v>2600</v>
      </c>
    </row>
    <row r="85" spans="1:19" x14ac:dyDescent="0.4">
      <c r="A85" s="4">
        <v>1612</v>
      </c>
      <c r="B85" s="1" t="s">
        <v>978</v>
      </c>
      <c r="C85" s="1" t="s">
        <v>13</v>
      </c>
      <c r="D85" s="2">
        <v>38075</v>
      </c>
      <c r="E85" s="3">
        <v>21.397260273972602</v>
      </c>
      <c r="F85" s="1" t="s">
        <v>1591</v>
      </c>
      <c r="G85" s="1" t="s">
        <v>21</v>
      </c>
      <c r="H85" s="1">
        <v>7</v>
      </c>
      <c r="I85" s="1" t="s">
        <v>1581</v>
      </c>
      <c r="J85" s="1" t="str">
        <f>VLOOKUP(Applicants[[#This Row],[Job Title]], Mapping!$A:$B, 2, FALSE)</f>
        <v>Business Development</v>
      </c>
      <c r="K85" s="1" t="s">
        <v>1594</v>
      </c>
      <c r="L85" s="14" t="str">
        <f>TRIM(PROPER(Applicants[[#This Row],[Recruitment Source]]))</f>
        <v>Bd Jobs</v>
      </c>
      <c r="M85" s="15">
        <v>45406</v>
      </c>
      <c r="N85" s="1" t="s">
        <v>26</v>
      </c>
      <c r="O85" s="15">
        <v>45451</v>
      </c>
      <c r="P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 s="20" t="str">
        <f>TEXT(Applicants[[#This Row],[Confirmation Date]],"MMMM")</f>
        <v>June</v>
      </c>
      <c r="R85" s="5" t="s">
        <v>25</v>
      </c>
      <c r="S85" s="7">
        <v>2000</v>
      </c>
    </row>
    <row r="86" spans="1:19" x14ac:dyDescent="0.4">
      <c r="A86" s="4">
        <v>1625</v>
      </c>
      <c r="B86" s="1" t="s">
        <v>692</v>
      </c>
      <c r="C86" s="1" t="s">
        <v>28</v>
      </c>
      <c r="D86" s="2">
        <v>38073</v>
      </c>
      <c r="E86" s="3">
        <v>21.402739726027399</v>
      </c>
      <c r="F86" s="1" t="s">
        <v>1591</v>
      </c>
      <c r="G86" s="1" t="s">
        <v>19</v>
      </c>
      <c r="H86" s="1">
        <v>11</v>
      </c>
      <c r="I86" s="1" t="s">
        <v>1583</v>
      </c>
      <c r="J86" s="1" t="str">
        <f>VLOOKUP(Applicants[[#This Row],[Job Title]], Mapping!$A:$B, 2, FALSE)</f>
        <v>Finance</v>
      </c>
      <c r="K86" s="1" t="s">
        <v>1594</v>
      </c>
      <c r="L86" s="14" t="str">
        <f>TRIM(PROPER(Applicants[[#This Row],[Recruitment Source]]))</f>
        <v>Bd Jobs</v>
      </c>
      <c r="M86" s="15">
        <v>44893</v>
      </c>
      <c r="N86" s="1" t="s">
        <v>16</v>
      </c>
      <c r="O86" s="15">
        <v>44948</v>
      </c>
      <c r="P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 s="20" t="str">
        <f>TEXT(Applicants[[#This Row],[Confirmation Date]],"MMMM")</f>
        <v>January</v>
      </c>
      <c r="R86" s="5" t="s">
        <v>30</v>
      </c>
      <c r="S86" s="7">
        <v>2000</v>
      </c>
    </row>
    <row r="87" spans="1:19" x14ac:dyDescent="0.4">
      <c r="A87" s="4">
        <v>1387</v>
      </c>
      <c r="B87" s="1" t="s">
        <v>964</v>
      </c>
      <c r="C87" s="1" t="s">
        <v>13</v>
      </c>
      <c r="D87" s="2">
        <v>38071</v>
      </c>
      <c r="E87" s="3">
        <v>21.408219178082192</v>
      </c>
      <c r="F87" s="1" t="s">
        <v>1591</v>
      </c>
      <c r="G87" s="1" t="s">
        <v>15</v>
      </c>
      <c r="H87" s="1">
        <v>7</v>
      </c>
      <c r="I87" s="1" t="s">
        <v>1588</v>
      </c>
      <c r="J87" s="1" t="str">
        <f>VLOOKUP(Applicants[[#This Row],[Job Title]], Mapping!$A:$B, 2, FALSE)</f>
        <v>Business Development</v>
      </c>
      <c r="K87" s="1" t="s">
        <v>1594</v>
      </c>
      <c r="L87" s="14" t="str">
        <f>TRIM(PROPER(Applicants[[#This Row],[Recruitment Source]]))</f>
        <v>Bd Jobs</v>
      </c>
      <c r="M87" s="15">
        <v>44941</v>
      </c>
      <c r="N87" s="1" t="s">
        <v>26</v>
      </c>
      <c r="O87" s="15">
        <v>44987</v>
      </c>
      <c r="P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 s="20" t="str">
        <f>TEXT(Applicants[[#This Row],[Confirmation Date]],"MMMM")</f>
        <v>March</v>
      </c>
      <c r="R87" s="5" t="s">
        <v>25</v>
      </c>
      <c r="S87" s="7">
        <v>3300</v>
      </c>
    </row>
    <row r="88" spans="1:19" x14ac:dyDescent="0.4">
      <c r="A88" s="4">
        <v>1646</v>
      </c>
      <c r="B88" s="1" t="s">
        <v>678</v>
      </c>
      <c r="C88" s="1" t="s">
        <v>13</v>
      </c>
      <c r="D88" s="2">
        <v>38069</v>
      </c>
      <c r="E88" s="3">
        <v>21.413698630136988</v>
      </c>
      <c r="F88" s="1" t="s">
        <v>1591</v>
      </c>
      <c r="G88" s="1" t="s">
        <v>18</v>
      </c>
      <c r="H88" s="1">
        <v>15</v>
      </c>
      <c r="I88" s="1" t="s">
        <v>1581</v>
      </c>
      <c r="J88" s="1" t="str">
        <f>VLOOKUP(Applicants[[#This Row],[Job Title]], Mapping!$A:$B, 2, FALSE)</f>
        <v>Business Development</v>
      </c>
      <c r="K88" s="1" t="s">
        <v>1594</v>
      </c>
      <c r="L88" s="14" t="str">
        <f>TRIM(PROPER(Applicants[[#This Row],[Recruitment Source]]))</f>
        <v>Bd Jobs</v>
      </c>
      <c r="M88" s="15">
        <v>45413</v>
      </c>
      <c r="N88" s="1" t="s">
        <v>26</v>
      </c>
      <c r="O88" s="15">
        <v>45444</v>
      </c>
      <c r="P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 s="20" t="str">
        <f>TEXT(Applicants[[#This Row],[Confirmation Date]],"MMMM")</f>
        <v>June</v>
      </c>
      <c r="R88" s="5" t="s">
        <v>25</v>
      </c>
      <c r="S88" s="7">
        <v>2000</v>
      </c>
    </row>
    <row r="89" spans="1:19" x14ac:dyDescent="0.4">
      <c r="A89" s="4">
        <v>1658</v>
      </c>
      <c r="B89" s="1" t="s">
        <v>679</v>
      </c>
      <c r="C89" s="1" t="s">
        <v>13</v>
      </c>
      <c r="D89" s="2">
        <v>38069</v>
      </c>
      <c r="E89" s="3">
        <v>21.413698630136988</v>
      </c>
      <c r="F89" s="1" t="s">
        <v>1591</v>
      </c>
      <c r="G89" s="1" t="s">
        <v>18</v>
      </c>
      <c r="H89" s="1">
        <v>1</v>
      </c>
      <c r="I89" s="1" t="s">
        <v>1575</v>
      </c>
      <c r="J89" s="1" t="str">
        <f>VLOOKUP(Applicants[[#This Row],[Job Title]], Mapping!$A:$B, 2, FALSE)</f>
        <v>HR</v>
      </c>
      <c r="K89" s="1" t="s">
        <v>1594</v>
      </c>
      <c r="L89" s="14" t="str">
        <f>TRIM(PROPER(Applicants[[#This Row],[Recruitment Source]]))</f>
        <v>Bd Jobs</v>
      </c>
      <c r="M89" s="15">
        <v>45525</v>
      </c>
      <c r="N89" s="1" t="s">
        <v>26</v>
      </c>
      <c r="O89" s="15">
        <v>45581</v>
      </c>
      <c r="P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 s="20" t="str">
        <f>TEXT(Applicants[[#This Row],[Confirmation Date]],"MMMM")</f>
        <v>October</v>
      </c>
      <c r="R89" s="5" t="s">
        <v>25</v>
      </c>
      <c r="S89" s="7">
        <v>3700</v>
      </c>
    </row>
    <row r="90" spans="1:19" x14ac:dyDescent="0.4">
      <c r="A90" s="4">
        <v>1258</v>
      </c>
      <c r="B90" s="1" t="s">
        <v>465</v>
      </c>
      <c r="C90" s="1" t="s">
        <v>13</v>
      </c>
      <c r="D90" s="2">
        <v>38060</v>
      </c>
      <c r="E90" s="3">
        <v>21.438356164383563</v>
      </c>
      <c r="F90" s="1" t="s">
        <v>1591</v>
      </c>
      <c r="G90" s="1" t="s">
        <v>21</v>
      </c>
      <c r="H90" s="1">
        <v>3</v>
      </c>
      <c r="I90" s="1" t="s">
        <v>1576</v>
      </c>
      <c r="J90" s="1" t="str">
        <f>VLOOKUP(Applicants[[#This Row],[Job Title]], Mapping!$A:$B, 2, FALSE)</f>
        <v>Operations</v>
      </c>
      <c r="K90" s="1" t="s">
        <v>1594</v>
      </c>
      <c r="L90" s="14" t="str">
        <f>TRIM(PROPER(Applicants[[#This Row],[Recruitment Source]]))</f>
        <v>Bd Jobs</v>
      </c>
      <c r="M90" s="15">
        <v>45241</v>
      </c>
      <c r="N90" s="1" t="s">
        <v>26</v>
      </c>
      <c r="O90" s="15">
        <v>45274</v>
      </c>
      <c r="P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 s="20" t="str">
        <f>TEXT(Applicants[[#This Row],[Confirmation Date]],"MMMM")</f>
        <v>December</v>
      </c>
      <c r="R90" s="5" t="s">
        <v>25</v>
      </c>
      <c r="S90" s="7">
        <v>3800</v>
      </c>
    </row>
    <row r="91" spans="1:19" x14ac:dyDescent="0.4">
      <c r="A91" s="4">
        <v>2506</v>
      </c>
      <c r="B91" s="1" t="s">
        <v>64</v>
      </c>
      <c r="C91" s="1" t="s">
        <v>28</v>
      </c>
      <c r="D91" s="2">
        <v>38058</v>
      </c>
      <c r="E91" s="3">
        <v>21.443835616438356</v>
      </c>
      <c r="F91" s="1" t="s">
        <v>1591</v>
      </c>
      <c r="G91" s="1" t="s">
        <v>15</v>
      </c>
      <c r="H91" s="1">
        <v>18</v>
      </c>
      <c r="I91" s="1" t="s">
        <v>1584</v>
      </c>
      <c r="J91" s="1" t="str">
        <f>VLOOKUP(Applicants[[#This Row],[Job Title]], Mapping!$A:$B, 2, FALSE)</f>
        <v>Sales</v>
      </c>
      <c r="K91" s="1" t="s">
        <v>1594</v>
      </c>
      <c r="L91" s="14" t="str">
        <f>TRIM(PROPER(Applicants[[#This Row],[Recruitment Source]]))</f>
        <v>Bd Jobs</v>
      </c>
      <c r="M91" s="15">
        <v>45354</v>
      </c>
      <c r="N91" s="1" t="s">
        <v>24</v>
      </c>
      <c r="O91" s="15">
        <v>45400</v>
      </c>
      <c r="P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 s="20" t="str">
        <f>TEXT(Applicants[[#This Row],[Confirmation Date]],"MMMM")</f>
        <v>April</v>
      </c>
      <c r="R91" s="5" t="s">
        <v>25</v>
      </c>
      <c r="S91" s="7">
        <v>2000</v>
      </c>
    </row>
    <row r="92" spans="1:19" x14ac:dyDescent="0.4">
      <c r="A92" s="4">
        <v>1013</v>
      </c>
      <c r="B92" s="1" t="s">
        <v>586</v>
      </c>
      <c r="C92" s="1" t="s">
        <v>13</v>
      </c>
      <c r="D92" s="2">
        <v>38055</v>
      </c>
      <c r="E92" s="3">
        <v>21.452054794520549</v>
      </c>
      <c r="F92" s="1" t="s">
        <v>1591</v>
      </c>
      <c r="G92" s="1" t="s">
        <v>21</v>
      </c>
      <c r="H92" s="1">
        <v>12</v>
      </c>
      <c r="I92" s="1" t="s">
        <v>1576</v>
      </c>
      <c r="J92" s="1" t="str">
        <f>VLOOKUP(Applicants[[#This Row],[Job Title]], Mapping!$A:$B, 2, FALSE)</f>
        <v>Operations</v>
      </c>
      <c r="K92" s="1" t="s">
        <v>1594</v>
      </c>
      <c r="L92" s="14" t="str">
        <f>TRIM(PROPER(Applicants[[#This Row],[Recruitment Source]]))</f>
        <v>Bd Jobs</v>
      </c>
      <c r="M92" s="15">
        <v>45033</v>
      </c>
      <c r="N92" s="1" t="s">
        <v>16</v>
      </c>
      <c r="O92" s="15">
        <v>45088</v>
      </c>
      <c r="P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 s="20" t="str">
        <f>TEXT(Applicants[[#This Row],[Confirmation Date]],"MMMM")</f>
        <v>June</v>
      </c>
      <c r="R92" s="5" t="s">
        <v>30</v>
      </c>
      <c r="S92" s="7">
        <v>2600</v>
      </c>
    </row>
    <row r="93" spans="1:19" x14ac:dyDescent="0.4">
      <c r="A93" s="4">
        <v>2096</v>
      </c>
      <c r="B93" s="1" t="s">
        <v>61</v>
      </c>
      <c r="C93" s="1" t="s">
        <v>28</v>
      </c>
      <c r="D93" s="2">
        <v>38052</v>
      </c>
      <c r="E93" s="3">
        <v>21.460273972602739</v>
      </c>
      <c r="F93" s="1" t="s">
        <v>1591</v>
      </c>
      <c r="G93" s="1" t="s">
        <v>21</v>
      </c>
      <c r="H93" s="1">
        <v>9</v>
      </c>
      <c r="I93" s="1" t="s">
        <v>1587</v>
      </c>
      <c r="J93" s="1" t="str">
        <f>VLOOKUP(Applicants[[#This Row],[Job Title]], Mapping!$A:$B, 2, FALSE)</f>
        <v>Admin</v>
      </c>
      <c r="K93" s="1" t="s">
        <v>1594</v>
      </c>
      <c r="L93" s="14" t="str">
        <f>TRIM(PROPER(Applicants[[#This Row],[Recruitment Source]]))</f>
        <v>Bd Jobs</v>
      </c>
      <c r="M93" s="15">
        <v>45357</v>
      </c>
      <c r="N93" s="1" t="s">
        <v>24</v>
      </c>
      <c r="O93" s="15">
        <v>45405</v>
      </c>
      <c r="P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 s="20" t="str">
        <f>TEXT(Applicants[[#This Row],[Confirmation Date]],"MMMM")</f>
        <v>April</v>
      </c>
      <c r="R93" s="5" t="s">
        <v>25</v>
      </c>
      <c r="S93" s="7">
        <v>2300</v>
      </c>
    </row>
    <row r="94" spans="1:19" x14ac:dyDescent="0.4">
      <c r="A94" s="4">
        <v>3640</v>
      </c>
      <c r="B94" s="1" t="s">
        <v>445</v>
      </c>
      <c r="C94" s="1" t="s">
        <v>23</v>
      </c>
      <c r="D94" s="2">
        <v>38050</v>
      </c>
      <c r="E94" s="3">
        <v>21.465753424657535</v>
      </c>
      <c r="F94" s="1" t="s">
        <v>1591</v>
      </c>
      <c r="G94" s="1" t="s">
        <v>19</v>
      </c>
      <c r="H94" s="1">
        <v>10</v>
      </c>
      <c r="I94" s="1" t="s">
        <v>1578</v>
      </c>
      <c r="J94" s="1" t="str">
        <f>VLOOKUP(Applicants[[#This Row],[Job Title]], Mapping!$A:$B, 2, FALSE)</f>
        <v>Operations</v>
      </c>
      <c r="K94" s="1" t="s">
        <v>20</v>
      </c>
      <c r="L94" s="14" t="str">
        <f>TRIM(PROPER(Applicants[[#This Row],[Recruitment Source]]))</f>
        <v>Employee Referral</v>
      </c>
      <c r="M94" s="15">
        <v>45141</v>
      </c>
      <c r="N94" s="1" t="s">
        <v>26</v>
      </c>
      <c r="O94" s="15">
        <v>45197</v>
      </c>
      <c r="P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 s="20" t="str">
        <f>TEXT(Applicants[[#This Row],[Confirmation Date]],"MMMM")</f>
        <v>September</v>
      </c>
      <c r="R94" s="5" t="s">
        <v>25</v>
      </c>
      <c r="S94" s="7">
        <v>3500</v>
      </c>
    </row>
    <row r="95" spans="1:19" x14ac:dyDescent="0.4">
      <c r="A95" s="4">
        <v>1562</v>
      </c>
      <c r="B95" s="1" t="s">
        <v>674</v>
      </c>
      <c r="C95" s="1" t="s">
        <v>28</v>
      </c>
      <c r="D95" s="2">
        <v>38046</v>
      </c>
      <c r="E95" s="3">
        <v>21.476712328767125</v>
      </c>
      <c r="F95" s="1" t="s">
        <v>1591</v>
      </c>
      <c r="G95" s="1" t="s">
        <v>18</v>
      </c>
      <c r="H95" s="1">
        <v>3</v>
      </c>
      <c r="I95" s="1" t="s">
        <v>1581</v>
      </c>
      <c r="J95" s="1" t="str">
        <f>VLOOKUP(Applicants[[#This Row],[Job Title]], Mapping!$A:$B, 2, FALSE)</f>
        <v>Business Development</v>
      </c>
      <c r="K95" s="1" t="s">
        <v>1594</v>
      </c>
      <c r="L95" s="14" t="str">
        <f>TRIM(PROPER(Applicants[[#This Row],[Recruitment Source]]))</f>
        <v>Bd Jobs</v>
      </c>
      <c r="M95" s="15">
        <v>45530</v>
      </c>
      <c r="N95" s="1" t="s">
        <v>26</v>
      </c>
      <c r="O95" s="15">
        <v>45583</v>
      </c>
      <c r="P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 s="20" t="str">
        <f>TEXT(Applicants[[#This Row],[Confirmation Date]],"MMMM")</f>
        <v>October</v>
      </c>
      <c r="R95" s="5" t="s">
        <v>25</v>
      </c>
      <c r="S95" s="7">
        <v>2200</v>
      </c>
    </row>
    <row r="96" spans="1:19" x14ac:dyDescent="0.4">
      <c r="A96" s="4">
        <v>2665</v>
      </c>
      <c r="B96" s="1" t="s">
        <v>605</v>
      </c>
      <c r="C96" s="1" t="s">
        <v>13</v>
      </c>
      <c r="D96" s="2">
        <v>38043</v>
      </c>
      <c r="E96" s="3">
        <v>21.484931506849314</v>
      </c>
      <c r="F96" s="1" t="s">
        <v>1591</v>
      </c>
      <c r="G96" s="1" t="s">
        <v>19</v>
      </c>
      <c r="H96" s="1">
        <v>14</v>
      </c>
      <c r="I96" s="1" t="s">
        <v>1588</v>
      </c>
      <c r="J96" s="1" t="str">
        <f>VLOOKUP(Applicants[[#This Row],[Job Title]], Mapping!$A:$B, 2, FALSE)</f>
        <v>Business Development</v>
      </c>
      <c r="K96" s="1" t="s">
        <v>1594</v>
      </c>
      <c r="L96" s="14" t="str">
        <f>TRIM(PROPER(Applicants[[#This Row],[Recruitment Source]]))</f>
        <v>Bd Jobs</v>
      </c>
      <c r="M96" s="15">
        <v>45385</v>
      </c>
      <c r="N96" s="1" t="s">
        <v>27</v>
      </c>
      <c r="O96" s="15">
        <v>45433</v>
      </c>
      <c r="P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 s="20" t="str">
        <f>TEXT(Applicants[[#This Row],[Confirmation Date]],"MMMM")</f>
        <v>May</v>
      </c>
      <c r="R96" s="5" t="s">
        <v>25</v>
      </c>
      <c r="S96" s="7">
        <v>2700</v>
      </c>
    </row>
    <row r="97" spans="1:19" x14ac:dyDescent="0.4">
      <c r="A97" s="4">
        <v>2147</v>
      </c>
      <c r="B97" s="1" t="s">
        <v>324</v>
      </c>
      <c r="C97" s="1" t="s">
        <v>13</v>
      </c>
      <c r="D97" s="2">
        <v>38039</v>
      </c>
      <c r="E97" s="3">
        <v>21.495890410958904</v>
      </c>
      <c r="F97" s="1" t="s">
        <v>1591</v>
      </c>
      <c r="G97" s="1" t="s">
        <v>19</v>
      </c>
      <c r="H97" s="1">
        <v>3</v>
      </c>
      <c r="I97" s="1" t="s">
        <v>1582</v>
      </c>
      <c r="J97" s="1" t="str">
        <f>VLOOKUP(Applicants[[#This Row],[Job Title]], Mapping!$A:$B, 2, FALSE)</f>
        <v>Business Development</v>
      </c>
      <c r="K97" s="1" t="s">
        <v>1594</v>
      </c>
      <c r="L97" s="14" t="str">
        <f>TRIM(PROPER(Applicants[[#This Row],[Recruitment Source]]))</f>
        <v>Bd Jobs</v>
      </c>
      <c r="M97" s="15">
        <v>45303</v>
      </c>
      <c r="N97" s="1" t="s">
        <v>24</v>
      </c>
      <c r="O97" s="15">
        <v>45358</v>
      </c>
      <c r="P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 s="20" t="str">
        <f>TEXT(Applicants[[#This Row],[Confirmation Date]],"MMMM")</f>
        <v>March</v>
      </c>
      <c r="R97" s="5" t="s">
        <v>25</v>
      </c>
      <c r="S97" s="7">
        <v>3100</v>
      </c>
    </row>
    <row r="98" spans="1:19" x14ac:dyDescent="0.4">
      <c r="A98" s="4">
        <v>2600</v>
      </c>
      <c r="B98" s="1" t="s">
        <v>929</v>
      </c>
      <c r="C98" s="1" t="s">
        <v>28</v>
      </c>
      <c r="D98" s="2">
        <v>38037</v>
      </c>
      <c r="E98" s="3">
        <v>21.5013698630137</v>
      </c>
      <c r="F98" s="1" t="s">
        <v>1591</v>
      </c>
      <c r="G98" s="1" t="s">
        <v>21</v>
      </c>
      <c r="H98" s="1">
        <v>19</v>
      </c>
      <c r="I98" s="1" t="s">
        <v>1590</v>
      </c>
      <c r="J98" s="1" t="str">
        <f>VLOOKUP(Applicants[[#This Row],[Job Title]], Mapping!$A:$B, 2, FALSE)</f>
        <v>Finance</v>
      </c>
      <c r="K98" s="1" t="s">
        <v>1594</v>
      </c>
      <c r="L98" s="14" t="str">
        <f>TRIM(PROPER(Applicants[[#This Row],[Recruitment Source]]))</f>
        <v>Bd Jobs</v>
      </c>
      <c r="M98" s="15">
        <v>45056</v>
      </c>
      <c r="N98" s="1" t="s">
        <v>29</v>
      </c>
      <c r="O98" s="15">
        <v>45110</v>
      </c>
      <c r="P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 s="20" t="str">
        <f>TEXT(Applicants[[#This Row],[Confirmation Date]],"MMMM")</f>
        <v>July</v>
      </c>
      <c r="R98" s="5" t="s">
        <v>25</v>
      </c>
      <c r="S98" s="7">
        <v>2600</v>
      </c>
    </row>
    <row r="99" spans="1:19" x14ac:dyDescent="0.4">
      <c r="A99" s="4">
        <v>3415</v>
      </c>
      <c r="B99" s="1" t="s">
        <v>1483</v>
      </c>
      <c r="C99" s="1" t="s">
        <v>28</v>
      </c>
      <c r="D99" s="2">
        <v>38036</v>
      </c>
      <c r="E99" s="3">
        <v>21.504109589041096</v>
      </c>
      <c r="F99" s="1" t="s">
        <v>1591</v>
      </c>
      <c r="G99" s="1" t="s">
        <v>19</v>
      </c>
      <c r="H99" s="1">
        <v>14</v>
      </c>
      <c r="I99" s="1" t="s">
        <v>1575</v>
      </c>
      <c r="J99" s="1" t="str">
        <f>VLOOKUP(Applicants[[#This Row],[Job Title]], Mapping!$A:$B, 2, FALSE)</f>
        <v>HR</v>
      </c>
      <c r="K99" s="1" t="s">
        <v>1594</v>
      </c>
      <c r="L99" s="14" t="str">
        <f>TRIM(PROPER(Applicants[[#This Row],[Recruitment Source]]))</f>
        <v>Bd Jobs</v>
      </c>
      <c r="M99" s="15">
        <v>45168</v>
      </c>
      <c r="N99" s="1" t="s">
        <v>24</v>
      </c>
      <c r="O99" s="15">
        <v>45211</v>
      </c>
      <c r="P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 s="20" t="str">
        <f>TEXT(Applicants[[#This Row],[Confirmation Date]],"MMMM")</f>
        <v>October</v>
      </c>
      <c r="R99" s="5" t="s">
        <v>25</v>
      </c>
      <c r="S99" s="7">
        <v>2300</v>
      </c>
    </row>
    <row r="100" spans="1:19" x14ac:dyDescent="0.4">
      <c r="A100" s="4">
        <v>2692</v>
      </c>
      <c r="B100" s="1" t="s">
        <v>1326</v>
      </c>
      <c r="C100" s="1" t="s">
        <v>28</v>
      </c>
      <c r="D100" s="2">
        <v>38033</v>
      </c>
      <c r="E100" s="3">
        <v>21.512328767123286</v>
      </c>
      <c r="F100" s="1" t="s">
        <v>1591</v>
      </c>
      <c r="G100" s="1" t="s">
        <v>15</v>
      </c>
      <c r="H100" s="1">
        <v>11</v>
      </c>
      <c r="I100" s="1" t="s">
        <v>1582</v>
      </c>
      <c r="J100" s="1" t="str">
        <f>VLOOKUP(Applicants[[#This Row],[Job Title]], Mapping!$A:$B, 2, FALSE)</f>
        <v>Business Development</v>
      </c>
      <c r="K100" s="1" t="s">
        <v>20</v>
      </c>
      <c r="L100" s="14" t="str">
        <f>TRIM(PROPER(Applicants[[#This Row],[Recruitment Source]]))</f>
        <v>Employee Referral</v>
      </c>
      <c r="M100" s="15">
        <v>45218</v>
      </c>
      <c r="N100" s="1" t="s">
        <v>26</v>
      </c>
      <c r="O100" s="15">
        <v>45268</v>
      </c>
      <c r="P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 s="20" t="str">
        <f>TEXT(Applicants[[#This Row],[Confirmation Date]],"MMMM")</f>
        <v>December</v>
      </c>
      <c r="R100" s="5" t="s">
        <v>25</v>
      </c>
      <c r="S100" s="7">
        <v>3300</v>
      </c>
    </row>
    <row r="101" spans="1:19" x14ac:dyDescent="0.4">
      <c r="A101" s="4">
        <v>2648</v>
      </c>
      <c r="B101" s="1" t="s">
        <v>720</v>
      </c>
      <c r="C101" s="1" t="s">
        <v>13</v>
      </c>
      <c r="D101" s="2">
        <v>38030</v>
      </c>
      <c r="E101" s="3">
        <v>21.520547945205479</v>
      </c>
      <c r="F101" s="1" t="s">
        <v>1591</v>
      </c>
      <c r="G101" s="1" t="s">
        <v>15</v>
      </c>
      <c r="H101" s="1">
        <v>5</v>
      </c>
      <c r="I101" s="1" t="s">
        <v>1584</v>
      </c>
      <c r="J101" s="1" t="str">
        <f>VLOOKUP(Applicants[[#This Row],[Job Title]], Mapping!$A:$B, 2, FALSE)</f>
        <v>Sales</v>
      </c>
      <c r="K101" s="1" t="s">
        <v>1594</v>
      </c>
      <c r="L101" s="14" t="str">
        <f>TRIM(PROPER(Applicants[[#This Row],[Recruitment Source]]))</f>
        <v>Bd Jobs</v>
      </c>
      <c r="M101" s="15">
        <v>45523</v>
      </c>
      <c r="N101" s="1" t="s">
        <v>24</v>
      </c>
      <c r="O101" s="15">
        <v>45563</v>
      </c>
      <c r="P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 s="20" t="str">
        <f>TEXT(Applicants[[#This Row],[Confirmation Date]],"MMMM")</f>
        <v>September</v>
      </c>
      <c r="R101" s="5" t="s">
        <v>25</v>
      </c>
      <c r="S101" s="7">
        <v>3700</v>
      </c>
    </row>
    <row r="102" spans="1:19" x14ac:dyDescent="0.4">
      <c r="A102" s="4">
        <v>1252</v>
      </c>
      <c r="B102" s="1" t="s">
        <v>546</v>
      </c>
      <c r="C102" s="1" t="s">
        <v>28</v>
      </c>
      <c r="D102" s="2">
        <v>38029</v>
      </c>
      <c r="E102" s="3">
        <v>21.523287671232875</v>
      </c>
      <c r="F102" s="1" t="s">
        <v>1591</v>
      </c>
      <c r="G102" s="1" t="s">
        <v>15</v>
      </c>
      <c r="H102" s="1">
        <v>14</v>
      </c>
      <c r="I102" s="1" t="s">
        <v>1579</v>
      </c>
      <c r="J102" s="1" t="str">
        <f>VLOOKUP(Applicants[[#This Row],[Job Title]], Mapping!$A:$B, 2, FALSE)</f>
        <v>Management</v>
      </c>
      <c r="K102" s="1" t="s">
        <v>20</v>
      </c>
      <c r="L102" s="14" t="str">
        <f>TRIM(PROPER(Applicants[[#This Row],[Recruitment Source]]))</f>
        <v>Employee Referral</v>
      </c>
      <c r="M102" s="15">
        <v>45081</v>
      </c>
      <c r="N102" s="1" t="s">
        <v>16</v>
      </c>
      <c r="O102" s="15">
        <v>45138</v>
      </c>
      <c r="P1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02" s="20" t="str">
        <f>TEXT(Applicants[[#This Row],[Confirmation Date]],"MMMM")</f>
        <v>July</v>
      </c>
      <c r="R102" s="5" t="s">
        <v>17</v>
      </c>
      <c r="S102" s="7">
        <v>2700</v>
      </c>
    </row>
    <row r="103" spans="1:19" x14ac:dyDescent="0.4">
      <c r="A103" s="4">
        <v>1734</v>
      </c>
      <c r="B103" s="1" t="s">
        <v>332</v>
      </c>
      <c r="C103" s="1" t="s">
        <v>28</v>
      </c>
      <c r="D103" s="2">
        <v>38028</v>
      </c>
      <c r="E103" s="3">
        <v>21.526027397260275</v>
      </c>
      <c r="F103" s="1" t="s">
        <v>1591</v>
      </c>
      <c r="G103" s="1" t="s">
        <v>15</v>
      </c>
      <c r="H103" s="1">
        <v>9</v>
      </c>
      <c r="I103" s="1" t="s">
        <v>1576</v>
      </c>
      <c r="J103" s="1" t="str">
        <f>VLOOKUP(Applicants[[#This Row],[Job Title]], Mapping!$A:$B, 2, FALSE)</f>
        <v>Operations</v>
      </c>
      <c r="K103" s="1" t="s">
        <v>1594</v>
      </c>
      <c r="L103" s="14" t="str">
        <f>TRIM(PROPER(Applicants[[#This Row],[Recruitment Source]]))</f>
        <v>Bd Jobs</v>
      </c>
      <c r="M103" s="15">
        <v>45381</v>
      </c>
      <c r="N103" s="1" t="s">
        <v>24</v>
      </c>
      <c r="O103" s="15">
        <v>45428</v>
      </c>
      <c r="P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 s="20" t="str">
        <f>TEXT(Applicants[[#This Row],[Confirmation Date]],"MMMM")</f>
        <v>May</v>
      </c>
      <c r="R103" s="5" t="s">
        <v>25</v>
      </c>
      <c r="S103" s="7">
        <v>2200</v>
      </c>
    </row>
    <row r="104" spans="1:19" x14ac:dyDescent="0.4">
      <c r="A104" s="4">
        <v>1861</v>
      </c>
      <c r="B104" s="1" t="s">
        <v>504</v>
      </c>
      <c r="C104" s="1" t="s">
        <v>28</v>
      </c>
      <c r="D104" s="2">
        <v>38016</v>
      </c>
      <c r="E104" s="3">
        <v>21.55890410958904</v>
      </c>
      <c r="F104" s="1" t="s">
        <v>1591</v>
      </c>
      <c r="G104" s="1" t="s">
        <v>21</v>
      </c>
      <c r="H104" s="1">
        <v>0</v>
      </c>
      <c r="I104" s="1" t="s">
        <v>1581</v>
      </c>
      <c r="J104" s="1" t="str">
        <f>VLOOKUP(Applicants[[#This Row],[Job Title]], Mapping!$A:$B, 2, FALSE)</f>
        <v>Business Development</v>
      </c>
      <c r="K104" s="1" t="s">
        <v>1594</v>
      </c>
      <c r="L104" s="14" t="str">
        <f>TRIM(PROPER(Applicants[[#This Row],[Recruitment Source]]))</f>
        <v>Bd Jobs</v>
      </c>
      <c r="M104" s="15">
        <v>44896</v>
      </c>
      <c r="N104" s="1" t="s">
        <v>26</v>
      </c>
      <c r="O104" s="15">
        <v>44938</v>
      </c>
      <c r="P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 s="20" t="str">
        <f>TEXT(Applicants[[#This Row],[Confirmation Date]],"MMMM")</f>
        <v>January</v>
      </c>
      <c r="R104" s="5" t="s">
        <v>25</v>
      </c>
      <c r="S104" s="7">
        <v>3100</v>
      </c>
    </row>
    <row r="105" spans="1:19" x14ac:dyDescent="0.4">
      <c r="A105" s="4">
        <v>2786</v>
      </c>
      <c r="B105" s="1" t="s">
        <v>1092</v>
      </c>
      <c r="C105" s="1" t="s">
        <v>28</v>
      </c>
      <c r="D105" s="2">
        <v>38007</v>
      </c>
      <c r="E105" s="3">
        <v>21.583561643835615</v>
      </c>
      <c r="F105" s="1" t="s">
        <v>1591</v>
      </c>
      <c r="G105" s="1" t="s">
        <v>21</v>
      </c>
      <c r="H105" s="1">
        <v>20</v>
      </c>
      <c r="I105" s="1" t="s">
        <v>1580</v>
      </c>
      <c r="J105" s="1" t="str">
        <f>VLOOKUP(Applicants[[#This Row],[Job Title]], Mapping!$A:$B, 2, FALSE)</f>
        <v>Management</v>
      </c>
      <c r="K105" s="1" t="s">
        <v>1594</v>
      </c>
      <c r="L105" s="14" t="str">
        <f>TRIM(PROPER(Applicants[[#This Row],[Recruitment Source]]))</f>
        <v>Bd Jobs</v>
      </c>
      <c r="M105" s="15">
        <v>45045</v>
      </c>
      <c r="N105" s="1" t="s">
        <v>24</v>
      </c>
      <c r="O105" s="15">
        <v>45086</v>
      </c>
      <c r="P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 s="20" t="str">
        <f>TEXT(Applicants[[#This Row],[Confirmation Date]],"MMMM")</f>
        <v>June</v>
      </c>
      <c r="R105" s="5" t="s">
        <v>25</v>
      </c>
      <c r="S105" s="7">
        <v>3400</v>
      </c>
    </row>
    <row r="106" spans="1:19" x14ac:dyDescent="0.4">
      <c r="A106" s="4">
        <v>3685</v>
      </c>
      <c r="B106" s="1" t="s">
        <v>1248</v>
      </c>
      <c r="C106" s="1" t="s">
        <v>28</v>
      </c>
      <c r="D106" s="2">
        <v>38006</v>
      </c>
      <c r="E106" s="3">
        <v>21.586301369863012</v>
      </c>
      <c r="F106" s="1" t="s">
        <v>1591</v>
      </c>
      <c r="G106" s="1" t="s">
        <v>18</v>
      </c>
      <c r="H106" s="1">
        <v>19</v>
      </c>
      <c r="I106" s="1" t="s">
        <v>1581</v>
      </c>
      <c r="J106" s="1" t="str">
        <f>VLOOKUP(Applicants[[#This Row],[Job Title]], Mapping!$A:$B, 2, FALSE)</f>
        <v>Business Development</v>
      </c>
      <c r="K106" s="1" t="s">
        <v>20</v>
      </c>
      <c r="L106" s="14" t="str">
        <f>TRIM(PROPER(Applicants[[#This Row],[Recruitment Source]]))</f>
        <v>Employee Referral</v>
      </c>
      <c r="M106" s="15">
        <v>45583</v>
      </c>
      <c r="N106" s="1" t="s">
        <v>26</v>
      </c>
      <c r="O106" s="15">
        <v>45626</v>
      </c>
      <c r="P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 s="20" t="str">
        <f>TEXT(Applicants[[#This Row],[Confirmation Date]],"MMMM")</f>
        <v>November</v>
      </c>
      <c r="R106" s="5" t="s">
        <v>25</v>
      </c>
      <c r="S106" s="7">
        <v>3800</v>
      </c>
    </row>
    <row r="107" spans="1:19" x14ac:dyDescent="0.4">
      <c r="A107" s="4">
        <v>2095</v>
      </c>
      <c r="B107" s="1" t="s">
        <v>1363</v>
      </c>
      <c r="C107" s="1" t="s">
        <v>28</v>
      </c>
      <c r="D107" s="2">
        <v>38006</v>
      </c>
      <c r="E107" s="3">
        <v>21.586301369863012</v>
      </c>
      <c r="F107" s="1" t="s">
        <v>1591</v>
      </c>
      <c r="G107" s="1" t="s">
        <v>15</v>
      </c>
      <c r="H107" s="1">
        <v>10</v>
      </c>
      <c r="I107" s="1" t="s">
        <v>1589</v>
      </c>
      <c r="J107" s="1" t="str">
        <f>VLOOKUP(Applicants[[#This Row],[Job Title]], Mapping!$A:$B, 2, FALSE)</f>
        <v>Admin</v>
      </c>
      <c r="K107" s="1" t="s">
        <v>20</v>
      </c>
      <c r="L107" s="14" t="str">
        <f>TRIM(PROPER(Applicants[[#This Row],[Recruitment Source]]))</f>
        <v>Employee Referral</v>
      </c>
      <c r="M107" s="15">
        <v>45049</v>
      </c>
      <c r="N107" s="1" t="s">
        <v>27</v>
      </c>
      <c r="O107" s="15">
        <v>45103</v>
      </c>
      <c r="P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 s="20" t="str">
        <f>TEXT(Applicants[[#This Row],[Confirmation Date]],"MMMM")</f>
        <v>June</v>
      </c>
      <c r="R107" s="5" t="s">
        <v>25</v>
      </c>
      <c r="S107" s="7">
        <v>2500</v>
      </c>
    </row>
    <row r="108" spans="1:19" x14ac:dyDescent="0.4">
      <c r="A108" s="4">
        <v>1494</v>
      </c>
      <c r="B108" s="1" t="s">
        <v>1322</v>
      </c>
      <c r="C108" s="1" t="s">
        <v>13</v>
      </c>
      <c r="D108" s="2">
        <v>37994</v>
      </c>
      <c r="E108" s="3">
        <v>21.61917808219178</v>
      </c>
      <c r="F108" s="1" t="s">
        <v>1591</v>
      </c>
      <c r="G108" s="1" t="s">
        <v>21</v>
      </c>
      <c r="H108" s="1">
        <v>3</v>
      </c>
      <c r="I108" s="1" t="s">
        <v>1585</v>
      </c>
      <c r="J108" s="1" t="str">
        <f>VLOOKUP(Applicants[[#This Row],[Job Title]], Mapping!$A:$B, 2, FALSE)</f>
        <v>Engineering</v>
      </c>
      <c r="K108" s="1" t="s">
        <v>20</v>
      </c>
      <c r="L108" s="14" t="str">
        <f>TRIM(PROPER(Applicants[[#This Row],[Recruitment Source]]))</f>
        <v>Employee Referral</v>
      </c>
      <c r="M108" s="15">
        <v>45038</v>
      </c>
      <c r="N108" s="1" t="s">
        <v>27</v>
      </c>
      <c r="O108" s="15">
        <v>45094</v>
      </c>
      <c r="P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 s="20" t="str">
        <f>TEXT(Applicants[[#This Row],[Confirmation Date]],"MMMM")</f>
        <v>June</v>
      </c>
      <c r="R108" s="5" t="s">
        <v>25</v>
      </c>
      <c r="S108" s="7">
        <v>3200</v>
      </c>
    </row>
    <row r="109" spans="1:19" x14ac:dyDescent="0.4">
      <c r="A109" s="4">
        <v>1985</v>
      </c>
      <c r="B109" s="1" t="s">
        <v>576</v>
      </c>
      <c r="C109" s="1" t="s">
        <v>13</v>
      </c>
      <c r="D109" s="2">
        <v>37986</v>
      </c>
      <c r="E109" s="3">
        <v>21.641095890410959</v>
      </c>
      <c r="F109" s="1" t="s">
        <v>1591</v>
      </c>
      <c r="G109" s="1" t="s">
        <v>15</v>
      </c>
      <c r="H109" s="1">
        <v>19</v>
      </c>
      <c r="I109" s="1" t="s">
        <v>1576</v>
      </c>
      <c r="J109" s="1" t="str">
        <f>VLOOKUP(Applicants[[#This Row],[Job Title]], Mapping!$A:$B, 2, FALSE)</f>
        <v>Operations</v>
      </c>
      <c r="K109" s="1" t="s">
        <v>1594</v>
      </c>
      <c r="L109" s="14" t="str">
        <f>TRIM(PROPER(Applicants[[#This Row],[Recruitment Source]]))</f>
        <v>Bd Jobs</v>
      </c>
      <c r="M109" s="15">
        <v>45321</v>
      </c>
      <c r="N109" s="1" t="s">
        <v>27</v>
      </c>
      <c r="O109" s="15">
        <v>45359</v>
      </c>
      <c r="P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 s="20" t="str">
        <f>TEXT(Applicants[[#This Row],[Confirmation Date]],"MMMM")</f>
        <v>March</v>
      </c>
      <c r="R109" s="5" t="s">
        <v>25</v>
      </c>
      <c r="S109" s="7">
        <v>3200</v>
      </c>
    </row>
    <row r="110" spans="1:19" x14ac:dyDescent="0.4">
      <c r="A110" s="4">
        <v>3570</v>
      </c>
      <c r="B110" s="1" t="s">
        <v>1337</v>
      </c>
      <c r="C110" s="1" t="s">
        <v>13</v>
      </c>
      <c r="D110" s="2">
        <v>37986</v>
      </c>
      <c r="E110" s="3">
        <v>21.641095890410959</v>
      </c>
      <c r="F110" s="1" t="s">
        <v>1591</v>
      </c>
      <c r="G110" s="1" t="s">
        <v>19</v>
      </c>
      <c r="H110" s="1">
        <v>18</v>
      </c>
      <c r="I110" s="1" t="s">
        <v>1583</v>
      </c>
      <c r="J110" s="1" t="str">
        <f>VLOOKUP(Applicants[[#This Row],[Job Title]], Mapping!$A:$B, 2, FALSE)</f>
        <v>Finance</v>
      </c>
      <c r="K110" s="1" t="s">
        <v>1594</v>
      </c>
      <c r="L110" s="14" t="str">
        <f>TRIM(PROPER(Applicants[[#This Row],[Recruitment Source]]))</f>
        <v>Bd Jobs</v>
      </c>
      <c r="M110" s="15">
        <v>44947</v>
      </c>
      <c r="N110" s="1" t="s">
        <v>26</v>
      </c>
      <c r="O110" s="15">
        <v>45003</v>
      </c>
      <c r="P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 s="20" t="str">
        <f>TEXT(Applicants[[#This Row],[Confirmation Date]],"MMMM")</f>
        <v>March</v>
      </c>
      <c r="R110" s="5" t="s">
        <v>25</v>
      </c>
      <c r="S110" s="7">
        <v>2800</v>
      </c>
    </row>
    <row r="111" spans="1:19" x14ac:dyDescent="0.4">
      <c r="A111" s="4">
        <v>3893</v>
      </c>
      <c r="B111" s="1" t="s">
        <v>774</v>
      </c>
      <c r="C111" s="1" t="s">
        <v>28</v>
      </c>
      <c r="D111" s="2">
        <v>37984</v>
      </c>
      <c r="E111" s="3">
        <v>21.646575342465752</v>
      </c>
      <c r="F111" s="1" t="s">
        <v>1591</v>
      </c>
      <c r="G111" s="1" t="s">
        <v>19</v>
      </c>
      <c r="H111" s="1">
        <v>10</v>
      </c>
      <c r="I111" s="1" t="s">
        <v>1584</v>
      </c>
      <c r="J111" s="1" t="str">
        <f>VLOOKUP(Applicants[[#This Row],[Job Title]], Mapping!$A:$B, 2, FALSE)</f>
        <v>Sales</v>
      </c>
      <c r="K111" s="1" t="s">
        <v>1594</v>
      </c>
      <c r="L111" s="14" t="str">
        <f>TRIM(PROPER(Applicants[[#This Row],[Recruitment Source]]))</f>
        <v>Bd Jobs</v>
      </c>
      <c r="M111" s="15">
        <v>45546</v>
      </c>
      <c r="N111" s="1" t="s">
        <v>24</v>
      </c>
      <c r="O111" s="15">
        <v>45581</v>
      </c>
      <c r="P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 s="20" t="str">
        <f>TEXT(Applicants[[#This Row],[Confirmation Date]],"MMMM")</f>
        <v>October</v>
      </c>
      <c r="R111" s="5" t="s">
        <v>25</v>
      </c>
      <c r="S111" s="7">
        <v>2500</v>
      </c>
    </row>
    <row r="112" spans="1:19" x14ac:dyDescent="0.4">
      <c r="A112" s="4">
        <v>2695</v>
      </c>
      <c r="B112" s="1" t="s">
        <v>1474</v>
      </c>
      <c r="C112" s="1" t="s">
        <v>28</v>
      </c>
      <c r="D112" s="2">
        <v>37984</v>
      </c>
      <c r="E112" s="3">
        <v>21.646575342465752</v>
      </c>
      <c r="F112" s="1" t="s">
        <v>1591</v>
      </c>
      <c r="G112" s="1" t="s">
        <v>15</v>
      </c>
      <c r="H112" s="1">
        <v>7</v>
      </c>
      <c r="I112" s="1" t="s">
        <v>1584</v>
      </c>
      <c r="J112" s="1" t="str">
        <f>VLOOKUP(Applicants[[#This Row],[Job Title]], Mapping!$A:$B, 2, FALSE)</f>
        <v>Sales</v>
      </c>
      <c r="K112" s="1" t="s">
        <v>1594</v>
      </c>
      <c r="L112" s="14" t="str">
        <f>TRIM(PROPER(Applicants[[#This Row],[Recruitment Source]]))</f>
        <v>Bd Jobs</v>
      </c>
      <c r="M112" s="15">
        <v>45235</v>
      </c>
      <c r="N112" s="1" t="s">
        <v>24</v>
      </c>
      <c r="O112" s="15">
        <v>45289</v>
      </c>
      <c r="P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 s="20" t="str">
        <f>TEXT(Applicants[[#This Row],[Confirmation Date]],"MMMM")</f>
        <v>December</v>
      </c>
      <c r="R112" s="5" t="s">
        <v>25</v>
      </c>
      <c r="S112" s="7">
        <v>3900</v>
      </c>
    </row>
    <row r="113" spans="1:19" x14ac:dyDescent="0.4">
      <c r="A113" s="4">
        <v>2856</v>
      </c>
      <c r="B113" s="1" t="s">
        <v>40</v>
      </c>
      <c r="C113" s="1" t="s">
        <v>13</v>
      </c>
      <c r="D113" s="2">
        <v>37976</v>
      </c>
      <c r="E113" s="3">
        <v>21.668493150684931</v>
      </c>
      <c r="F113" s="1" t="s">
        <v>1591</v>
      </c>
      <c r="G113" s="1" t="s">
        <v>21</v>
      </c>
      <c r="H113" s="1">
        <v>15</v>
      </c>
      <c r="I113" s="1" t="s">
        <v>1584</v>
      </c>
      <c r="J113" s="1" t="str">
        <f>VLOOKUP(Applicants[[#This Row],[Job Title]], Mapping!$A:$B, 2, FALSE)</f>
        <v>Sales</v>
      </c>
      <c r="K113" s="1" t="s">
        <v>20</v>
      </c>
      <c r="L113" s="14" t="str">
        <f>TRIM(PROPER(Applicants[[#This Row],[Recruitment Source]]))</f>
        <v>Employee Referral</v>
      </c>
      <c r="M113" s="15">
        <v>45318</v>
      </c>
      <c r="N113" s="1" t="s">
        <v>26</v>
      </c>
      <c r="O113" s="15">
        <v>45353</v>
      </c>
      <c r="P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 s="20" t="str">
        <f>TEXT(Applicants[[#This Row],[Confirmation Date]],"MMMM")</f>
        <v>March</v>
      </c>
      <c r="R113" s="5" t="s">
        <v>25</v>
      </c>
      <c r="S113" s="7">
        <v>2600</v>
      </c>
    </row>
    <row r="114" spans="1:19" x14ac:dyDescent="0.4">
      <c r="A114" s="4">
        <v>3962</v>
      </c>
      <c r="B114" s="1" t="s">
        <v>436</v>
      </c>
      <c r="C114" s="1" t="s">
        <v>28</v>
      </c>
      <c r="D114" s="2">
        <v>37971</v>
      </c>
      <c r="E114" s="3">
        <v>21.682191780821917</v>
      </c>
      <c r="F114" s="1" t="s">
        <v>1591</v>
      </c>
      <c r="G114" s="1" t="s">
        <v>18</v>
      </c>
      <c r="H114" s="1">
        <v>1</v>
      </c>
      <c r="I114" s="1" t="s">
        <v>1580</v>
      </c>
      <c r="J114" s="1" t="str">
        <f>VLOOKUP(Applicants[[#This Row],[Job Title]], Mapping!$A:$B, 2, FALSE)</f>
        <v>Management</v>
      </c>
      <c r="K114" s="1" t="s">
        <v>1594</v>
      </c>
      <c r="L114" s="14" t="str">
        <f>TRIM(PROPER(Applicants[[#This Row],[Recruitment Source]]))</f>
        <v>Bd Jobs</v>
      </c>
      <c r="M114" s="15">
        <v>45530</v>
      </c>
      <c r="N114" s="1" t="s">
        <v>24</v>
      </c>
      <c r="O114" s="15">
        <v>45568</v>
      </c>
      <c r="P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 s="20" t="str">
        <f>TEXT(Applicants[[#This Row],[Confirmation Date]],"MMMM")</f>
        <v>October</v>
      </c>
      <c r="R114" s="5" t="s">
        <v>25</v>
      </c>
      <c r="S114" s="7">
        <v>2400</v>
      </c>
    </row>
    <row r="115" spans="1:19" x14ac:dyDescent="0.4">
      <c r="A115" s="4">
        <v>2435</v>
      </c>
      <c r="B115" s="1" t="s">
        <v>34</v>
      </c>
      <c r="C115" s="1" t="s">
        <v>13</v>
      </c>
      <c r="D115" s="2">
        <v>37961</v>
      </c>
      <c r="E115" s="3">
        <v>21.709589041095889</v>
      </c>
      <c r="F115" s="1" t="s">
        <v>1591</v>
      </c>
      <c r="G115" s="1" t="s">
        <v>15</v>
      </c>
      <c r="H115" s="1">
        <v>3</v>
      </c>
      <c r="I115" s="1" t="s">
        <v>1585</v>
      </c>
      <c r="J115" s="1" t="str">
        <f>VLOOKUP(Applicants[[#This Row],[Job Title]], Mapping!$A:$B, 2, FALSE)</f>
        <v>Engineering</v>
      </c>
      <c r="K115" s="1" t="s">
        <v>1594</v>
      </c>
      <c r="L115" s="14" t="str">
        <f>TRIM(PROPER(Applicants[[#This Row],[Recruitment Source]]))</f>
        <v>Bd Jobs</v>
      </c>
      <c r="M115" s="15">
        <v>45294</v>
      </c>
      <c r="N115" s="1" t="s">
        <v>24</v>
      </c>
      <c r="O115" s="15">
        <v>45338</v>
      </c>
      <c r="P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 s="20" t="str">
        <f>TEXT(Applicants[[#This Row],[Confirmation Date]],"MMMM")</f>
        <v>February</v>
      </c>
      <c r="R115" s="5" t="s">
        <v>25</v>
      </c>
      <c r="S115" s="7">
        <v>2600</v>
      </c>
    </row>
    <row r="116" spans="1:19" x14ac:dyDescent="0.4">
      <c r="A116" s="4">
        <v>3534</v>
      </c>
      <c r="B116" s="1" t="s">
        <v>568</v>
      </c>
      <c r="C116" s="1" t="s">
        <v>13</v>
      </c>
      <c r="D116" s="2">
        <v>37957</v>
      </c>
      <c r="E116" s="3">
        <v>21.720547945205478</v>
      </c>
      <c r="F116" s="1" t="s">
        <v>1591</v>
      </c>
      <c r="G116" s="1" t="s">
        <v>15</v>
      </c>
      <c r="H116" s="1">
        <v>19</v>
      </c>
      <c r="I116" s="1" t="s">
        <v>1584</v>
      </c>
      <c r="J116" s="1" t="str">
        <f>VLOOKUP(Applicants[[#This Row],[Job Title]], Mapping!$A:$B, 2, FALSE)</f>
        <v>Sales</v>
      </c>
      <c r="K116" s="1" t="s">
        <v>1595</v>
      </c>
      <c r="L116" s="14" t="str">
        <f>TRIM(PROPER(Applicants[[#This Row],[Recruitment Source]]))</f>
        <v>Linkedin</v>
      </c>
      <c r="M116" s="15">
        <v>44921</v>
      </c>
      <c r="N116" s="1" t="s">
        <v>29</v>
      </c>
      <c r="O116" s="15">
        <v>44971</v>
      </c>
      <c r="P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 s="20" t="str">
        <f>TEXT(Applicants[[#This Row],[Confirmation Date]],"MMMM")</f>
        <v>February</v>
      </c>
      <c r="R116" s="5" t="s">
        <v>25</v>
      </c>
      <c r="S116" s="7">
        <v>3200</v>
      </c>
    </row>
    <row r="117" spans="1:19" x14ac:dyDescent="0.4">
      <c r="A117" s="4">
        <v>1743</v>
      </c>
      <c r="B117" s="1" t="s">
        <v>291</v>
      </c>
      <c r="C117" s="1" t="s">
        <v>28</v>
      </c>
      <c r="D117" s="2">
        <v>37951</v>
      </c>
      <c r="E117" s="3">
        <v>21.736986301369864</v>
      </c>
      <c r="F117" s="1" t="s">
        <v>1591</v>
      </c>
      <c r="G117" s="1" t="s">
        <v>21</v>
      </c>
      <c r="H117" s="1">
        <v>4</v>
      </c>
      <c r="I117" s="1" t="s">
        <v>1582</v>
      </c>
      <c r="J117" s="1" t="str">
        <f>VLOOKUP(Applicants[[#This Row],[Job Title]], Mapping!$A:$B, 2, FALSE)</f>
        <v>Business Development</v>
      </c>
      <c r="K117" s="1" t="s">
        <v>1594</v>
      </c>
      <c r="L117" s="14" t="str">
        <f>TRIM(PROPER(Applicants[[#This Row],[Recruitment Source]]))</f>
        <v>Bd Jobs</v>
      </c>
      <c r="M117" s="15">
        <v>45331</v>
      </c>
      <c r="N117" s="1" t="s">
        <v>26</v>
      </c>
      <c r="O117" s="15">
        <v>45364</v>
      </c>
      <c r="P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 s="20" t="str">
        <f>TEXT(Applicants[[#This Row],[Confirmation Date]],"MMMM")</f>
        <v>March</v>
      </c>
      <c r="R117" s="5" t="s">
        <v>25</v>
      </c>
      <c r="S117" s="7">
        <v>3500</v>
      </c>
    </row>
    <row r="118" spans="1:19" x14ac:dyDescent="0.4">
      <c r="A118" s="4">
        <v>1563</v>
      </c>
      <c r="B118" s="1" t="s">
        <v>128</v>
      </c>
      <c r="C118" s="1" t="s">
        <v>13</v>
      </c>
      <c r="D118" s="2">
        <v>37951</v>
      </c>
      <c r="E118" s="3">
        <v>21.736986301369864</v>
      </c>
      <c r="F118" s="1" t="s">
        <v>1591</v>
      </c>
      <c r="G118" s="1" t="s">
        <v>18</v>
      </c>
      <c r="H118" s="1">
        <v>17</v>
      </c>
      <c r="I118" s="1" t="s">
        <v>1588</v>
      </c>
      <c r="J118" s="1" t="str">
        <f>VLOOKUP(Applicants[[#This Row],[Job Title]], Mapping!$A:$B, 2, FALSE)</f>
        <v>Business Development</v>
      </c>
      <c r="K118" s="1" t="s">
        <v>1594</v>
      </c>
      <c r="L118" s="14" t="str">
        <f>TRIM(PROPER(Applicants[[#This Row],[Recruitment Source]]))</f>
        <v>Bd Jobs</v>
      </c>
      <c r="M118" s="15">
        <v>45127</v>
      </c>
      <c r="N118" s="1" t="s">
        <v>24</v>
      </c>
      <c r="O118" s="15">
        <v>45184</v>
      </c>
      <c r="P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 s="20" t="str">
        <f>TEXT(Applicants[[#This Row],[Confirmation Date]],"MMMM")</f>
        <v>September</v>
      </c>
      <c r="R118" s="5" t="s">
        <v>25</v>
      </c>
      <c r="S118" s="7">
        <v>2300</v>
      </c>
    </row>
    <row r="119" spans="1:19" x14ac:dyDescent="0.4">
      <c r="A119" s="4">
        <v>1544</v>
      </c>
      <c r="B119" s="1" t="s">
        <v>890</v>
      </c>
      <c r="C119" s="1" t="s">
        <v>28</v>
      </c>
      <c r="D119" s="2">
        <v>37950</v>
      </c>
      <c r="E119" s="3">
        <v>21.739726027397261</v>
      </c>
      <c r="F119" s="1" t="s">
        <v>1591</v>
      </c>
      <c r="G119" s="1" t="s">
        <v>19</v>
      </c>
      <c r="H119" s="1">
        <v>17</v>
      </c>
      <c r="I119" s="1" t="s">
        <v>1575</v>
      </c>
      <c r="J119" s="1" t="str">
        <f>VLOOKUP(Applicants[[#This Row],[Job Title]], Mapping!$A:$B, 2, FALSE)</f>
        <v>HR</v>
      </c>
      <c r="K119" s="1" t="s">
        <v>1594</v>
      </c>
      <c r="L119" s="14" t="str">
        <f>TRIM(PROPER(Applicants[[#This Row],[Recruitment Source]]))</f>
        <v>Bd Jobs</v>
      </c>
      <c r="M119" s="15">
        <v>45295</v>
      </c>
      <c r="N119" s="1" t="s">
        <v>24</v>
      </c>
      <c r="O119" s="15">
        <v>45341</v>
      </c>
      <c r="P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 s="20" t="str">
        <f>TEXT(Applicants[[#This Row],[Confirmation Date]],"MMMM")</f>
        <v>February</v>
      </c>
      <c r="R119" s="5" t="s">
        <v>25</v>
      </c>
      <c r="S119" s="7">
        <v>2700</v>
      </c>
    </row>
    <row r="120" spans="1:19" x14ac:dyDescent="0.4">
      <c r="A120" s="4">
        <v>2561</v>
      </c>
      <c r="B120" s="1" t="s">
        <v>927</v>
      </c>
      <c r="C120" s="1" t="s">
        <v>13</v>
      </c>
      <c r="D120" s="2">
        <v>37949</v>
      </c>
      <c r="E120" s="3">
        <v>21.742465753424657</v>
      </c>
      <c r="F120" s="1" t="s">
        <v>1591</v>
      </c>
      <c r="G120" s="1" t="s">
        <v>19</v>
      </c>
      <c r="H120" s="1">
        <v>4</v>
      </c>
      <c r="I120" s="1" t="s">
        <v>1582</v>
      </c>
      <c r="J120" s="1" t="str">
        <f>VLOOKUP(Applicants[[#This Row],[Job Title]], Mapping!$A:$B, 2, FALSE)</f>
        <v>Business Development</v>
      </c>
      <c r="K120" s="1" t="s">
        <v>1594</v>
      </c>
      <c r="L120" s="14" t="str">
        <f>TRIM(PROPER(Applicants[[#This Row],[Recruitment Source]]))</f>
        <v>Bd Jobs</v>
      </c>
      <c r="M120" s="15">
        <v>45100</v>
      </c>
      <c r="N120" s="1" t="s">
        <v>29</v>
      </c>
      <c r="O120" s="15">
        <v>45140</v>
      </c>
      <c r="P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 s="20" t="str">
        <f>TEXT(Applicants[[#This Row],[Confirmation Date]],"MMMM")</f>
        <v>August</v>
      </c>
      <c r="R120" s="5" t="s">
        <v>25</v>
      </c>
      <c r="S120" s="7">
        <v>3100</v>
      </c>
    </row>
    <row r="121" spans="1:19" x14ac:dyDescent="0.4">
      <c r="A121" s="4">
        <v>3587</v>
      </c>
      <c r="B121" s="1" t="s">
        <v>72</v>
      </c>
      <c r="C121" s="1" t="s">
        <v>13</v>
      </c>
      <c r="D121" s="2">
        <v>37948</v>
      </c>
      <c r="E121" s="3">
        <v>21.745205479452054</v>
      </c>
      <c r="F121" s="1" t="s">
        <v>1591</v>
      </c>
      <c r="G121" s="1" t="s">
        <v>18</v>
      </c>
      <c r="H121" s="1">
        <v>4</v>
      </c>
      <c r="I121" s="1" t="s">
        <v>1576</v>
      </c>
      <c r="J121" s="1" t="str">
        <f>VLOOKUP(Applicants[[#This Row],[Job Title]], Mapping!$A:$B, 2, FALSE)</f>
        <v>Operations</v>
      </c>
      <c r="K121" s="1" t="s">
        <v>20</v>
      </c>
      <c r="L121" s="14" t="str">
        <f>TRIM(PROPER(Applicants[[#This Row],[Recruitment Source]]))</f>
        <v>Employee Referral</v>
      </c>
      <c r="M121" s="15">
        <v>45165</v>
      </c>
      <c r="N121" s="1" t="s">
        <v>26</v>
      </c>
      <c r="O121" s="15">
        <v>45218</v>
      </c>
      <c r="P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 s="20" t="str">
        <f>TEXT(Applicants[[#This Row],[Confirmation Date]],"MMMM")</f>
        <v>October</v>
      </c>
      <c r="R121" s="5" t="s">
        <v>25</v>
      </c>
      <c r="S121" s="7">
        <v>2100</v>
      </c>
    </row>
    <row r="122" spans="1:19" x14ac:dyDescent="0.4">
      <c r="A122" s="4">
        <v>1677</v>
      </c>
      <c r="B122" s="1" t="s">
        <v>1067</v>
      </c>
      <c r="C122" s="1" t="s">
        <v>13</v>
      </c>
      <c r="D122" s="2">
        <v>37942</v>
      </c>
      <c r="E122" s="3">
        <v>21.761643835616439</v>
      </c>
      <c r="F122" s="1" t="s">
        <v>1591</v>
      </c>
      <c r="G122" s="1" t="s">
        <v>15</v>
      </c>
      <c r="H122" s="1">
        <v>1</v>
      </c>
      <c r="I122" s="1" t="s">
        <v>1581</v>
      </c>
      <c r="J122" s="1" t="str">
        <f>VLOOKUP(Applicants[[#This Row],[Job Title]], Mapping!$A:$B, 2, FALSE)</f>
        <v>Business Development</v>
      </c>
      <c r="K122" s="1" t="s">
        <v>1594</v>
      </c>
      <c r="L122" s="14" t="str">
        <f>TRIM(PROPER(Applicants[[#This Row],[Recruitment Source]]))</f>
        <v>Bd Jobs</v>
      </c>
      <c r="M122" s="15">
        <v>45576</v>
      </c>
      <c r="N122" s="1" t="s">
        <v>24</v>
      </c>
      <c r="O122" s="15">
        <v>45614</v>
      </c>
      <c r="P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 s="20" t="str">
        <f>TEXT(Applicants[[#This Row],[Confirmation Date]],"MMMM")</f>
        <v>November</v>
      </c>
      <c r="R122" s="5" t="s">
        <v>25</v>
      </c>
      <c r="S122" s="7">
        <v>2100</v>
      </c>
    </row>
    <row r="123" spans="1:19" x14ac:dyDescent="0.4">
      <c r="A123" s="4">
        <v>3192</v>
      </c>
      <c r="B123" s="1" t="s">
        <v>387</v>
      </c>
      <c r="C123" s="1" t="s">
        <v>13</v>
      </c>
      <c r="D123" s="2">
        <v>37942</v>
      </c>
      <c r="E123" s="3">
        <v>21.761643835616439</v>
      </c>
      <c r="F123" s="1" t="s">
        <v>1591</v>
      </c>
      <c r="G123" s="1" t="s">
        <v>21</v>
      </c>
      <c r="H123" s="1">
        <v>15</v>
      </c>
      <c r="I123" s="1" t="s">
        <v>1582</v>
      </c>
      <c r="J123" s="1" t="str">
        <f>VLOOKUP(Applicants[[#This Row],[Job Title]], Mapping!$A:$B, 2, FALSE)</f>
        <v>Business Development</v>
      </c>
      <c r="K123" s="1" t="s">
        <v>20</v>
      </c>
      <c r="L123" s="14" t="str">
        <f>TRIM(PROPER(Applicants[[#This Row],[Recruitment Source]]))</f>
        <v>Employee Referral</v>
      </c>
      <c r="M123" s="15">
        <v>45410</v>
      </c>
      <c r="N123" s="1" t="s">
        <v>26</v>
      </c>
      <c r="O123" s="15">
        <v>45459</v>
      </c>
      <c r="P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 s="20" t="str">
        <f>TEXT(Applicants[[#This Row],[Confirmation Date]],"MMMM")</f>
        <v>June</v>
      </c>
      <c r="R123" s="5" t="s">
        <v>25</v>
      </c>
      <c r="S123" s="7">
        <v>2900</v>
      </c>
    </row>
    <row r="124" spans="1:19" x14ac:dyDescent="0.4">
      <c r="A124" s="4">
        <v>3663</v>
      </c>
      <c r="B124" s="1" t="s">
        <v>536</v>
      </c>
      <c r="C124" s="1" t="s">
        <v>13</v>
      </c>
      <c r="D124" s="2">
        <v>37940</v>
      </c>
      <c r="E124" s="3">
        <v>21.767123287671232</v>
      </c>
      <c r="F124" s="1" t="s">
        <v>1591</v>
      </c>
      <c r="G124" s="1" t="s">
        <v>18</v>
      </c>
      <c r="H124" s="1">
        <v>10</v>
      </c>
      <c r="I124" s="1" t="s">
        <v>1590</v>
      </c>
      <c r="J124" s="1" t="str">
        <f>VLOOKUP(Applicants[[#This Row],[Job Title]], Mapping!$A:$B, 2, FALSE)</f>
        <v>Finance</v>
      </c>
      <c r="K124" s="1" t="s">
        <v>1594</v>
      </c>
      <c r="L124" s="14" t="str">
        <f>TRIM(PROPER(Applicants[[#This Row],[Recruitment Source]]))</f>
        <v>Bd Jobs</v>
      </c>
      <c r="M124" s="15">
        <v>45351</v>
      </c>
      <c r="N124" s="1" t="s">
        <v>26</v>
      </c>
      <c r="O124" s="15">
        <v>45394</v>
      </c>
      <c r="P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 s="20" t="str">
        <f>TEXT(Applicants[[#This Row],[Confirmation Date]],"MMMM")</f>
        <v>April</v>
      </c>
      <c r="R124" s="5" t="s">
        <v>25</v>
      </c>
      <c r="S124" s="7">
        <v>2700</v>
      </c>
    </row>
    <row r="125" spans="1:19" x14ac:dyDescent="0.4">
      <c r="A125" s="4">
        <v>1725</v>
      </c>
      <c r="B125" s="1" t="s">
        <v>410</v>
      </c>
      <c r="C125" s="1" t="s">
        <v>28</v>
      </c>
      <c r="D125" s="2">
        <v>37939</v>
      </c>
      <c r="E125" s="3">
        <v>21.769863013698629</v>
      </c>
      <c r="F125" s="1" t="s">
        <v>1591</v>
      </c>
      <c r="G125" s="1" t="s">
        <v>21</v>
      </c>
      <c r="H125" s="1">
        <v>19</v>
      </c>
      <c r="I125" s="1" t="s">
        <v>1590</v>
      </c>
      <c r="J125" s="1" t="str">
        <f>VLOOKUP(Applicants[[#This Row],[Job Title]], Mapping!$A:$B, 2, FALSE)</f>
        <v>Finance</v>
      </c>
      <c r="K125" s="1" t="s">
        <v>1594</v>
      </c>
      <c r="L125" s="14" t="str">
        <f>TRIM(PROPER(Applicants[[#This Row],[Recruitment Source]]))</f>
        <v>Bd Jobs</v>
      </c>
      <c r="M125" s="15">
        <v>45004</v>
      </c>
      <c r="N125" s="1" t="s">
        <v>16</v>
      </c>
      <c r="O125" s="15">
        <v>45043</v>
      </c>
      <c r="P1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 s="20" t="str">
        <f>TEXT(Applicants[[#This Row],[Confirmation Date]],"MMMM")</f>
        <v>April</v>
      </c>
      <c r="R125" s="5" t="s">
        <v>30</v>
      </c>
      <c r="S125" s="7">
        <v>3200</v>
      </c>
    </row>
    <row r="126" spans="1:19" x14ac:dyDescent="0.4">
      <c r="A126" s="4">
        <v>2857</v>
      </c>
      <c r="B126" s="1" t="s">
        <v>1374</v>
      </c>
      <c r="C126" s="1" t="s">
        <v>13</v>
      </c>
      <c r="D126" s="2">
        <v>37936</v>
      </c>
      <c r="E126" s="3">
        <v>21.778082191780822</v>
      </c>
      <c r="F126" s="1" t="s">
        <v>1591</v>
      </c>
      <c r="G126" s="1" t="s">
        <v>21</v>
      </c>
      <c r="H126" s="1">
        <v>14</v>
      </c>
      <c r="I126" s="1" t="s">
        <v>1587</v>
      </c>
      <c r="J126" s="1" t="str">
        <f>VLOOKUP(Applicants[[#This Row],[Job Title]], Mapping!$A:$B, 2, FALSE)</f>
        <v>Admin</v>
      </c>
      <c r="K126" s="1" t="s">
        <v>1594</v>
      </c>
      <c r="L126" s="14" t="str">
        <f>TRIM(PROPER(Applicants[[#This Row],[Recruitment Source]]))</f>
        <v>Bd Jobs</v>
      </c>
      <c r="M126" s="15">
        <v>44937</v>
      </c>
      <c r="N126" s="1" t="s">
        <v>27</v>
      </c>
      <c r="O126" s="15">
        <v>44982</v>
      </c>
      <c r="P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 s="20" t="str">
        <f>TEXT(Applicants[[#This Row],[Confirmation Date]],"MMMM")</f>
        <v>February</v>
      </c>
      <c r="R126" s="5" t="s">
        <v>25</v>
      </c>
      <c r="S126" s="7">
        <v>3900</v>
      </c>
    </row>
    <row r="127" spans="1:19" x14ac:dyDescent="0.4">
      <c r="A127" s="4">
        <v>2133</v>
      </c>
      <c r="B127" s="1" t="s">
        <v>999</v>
      </c>
      <c r="C127" s="1" t="s">
        <v>28</v>
      </c>
      <c r="D127" s="2">
        <v>37935</v>
      </c>
      <c r="E127" s="3">
        <v>21.780821917808218</v>
      </c>
      <c r="F127" s="1" t="s">
        <v>1591</v>
      </c>
      <c r="G127" s="1" t="s">
        <v>15</v>
      </c>
      <c r="H127" s="1">
        <v>17</v>
      </c>
      <c r="I127" s="1" t="s">
        <v>1588</v>
      </c>
      <c r="J127" s="1" t="str">
        <f>VLOOKUP(Applicants[[#This Row],[Job Title]], Mapping!$A:$B, 2, FALSE)</f>
        <v>Business Development</v>
      </c>
      <c r="K127" s="1" t="s">
        <v>1594</v>
      </c>
      <c r="L127" s="14" t="str">
        <f>TRIM(PROPER(Applicants[[#This Row],[Recruitment Source]]))</f>
        <v>Bd Jobs</v>
      </c>
      <c r="M127" s="15">
        <v>45263</v>
      </c>
      <c r="N127" s="1" t="s">
        <v>26</v>
      </c>
      <c r="O127" s="15">
        <v>45307</v>
      </c>
      <c r="P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 s="20" t="str">
        <f>TEXT(Applicants[[#This Row],[Confirmation Date]],"MMMM")</f>
        <v>January</v>
      </c>
      <c r="R127" s="5" t="s">
        <v>25</v>
      </c>
      <c r="S127" s="7">
        <v>2500</v>
      </c>
    </row>
    <row r="128" spans="1:19" x14ac:dyDescent="0.4">
      <c r="A128" s="4">
        <v>3237</v>
      </c>
      <c r="B128" s="1" t="s">
        <v>1104</v>
      </c>
      <c r="C128" s="1" t="s">
        <v>28</v>
      </c>
      <c r="D128" s="2">
        <v>37934</v>
      </c>
      <c r="E128" s="3">
        <v>21.783561643835615</v>
      </c>
      <c r="F128" s="1" t="s">
        <v>1591</v>
      </c>
      <c r="G128" s="1" t="s">
        <v>18</v>
      </c>
      <c r="H128" s="1">
        <v>2</v>
      </c>
      <c r="I128" s="1" t="s">
        <v>1580</v>
      </c>
      <c r="J128" s="1" t="str">
        <f>VLOOKUP(Applicants[[#This Row],[Job Title]], Mapping!$A:$B, 2, FALSE)</f>
        <v>Management</v>
      </c>
      <c r="K128" s="1" t="s">
        <v>1594</v>
      </c>
      <c r="L128" s="14" t="str">
        <f>TRIM(PROPER(Applicants[[#This Row],[Recruitment Source]]))</f>
        <v>Bd Jobs</v>
      </c>
      <c r="M128" s="15">
        <v>45228</v>
      </c>
      <c r="N128" s="1" t="s">
        <v>24</v>
      </c>
      <c r="O128" s="15">
        <v>45258</v>
      </c>
      <c r="P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 s="20" t="str">
        <f>TEXT(Applicants[[#This Row],[Confirmation Date]],"MMMM")</f>
        <v>November</v>
      </c>
      <c r="R128" s="5" t="s">
        <v>25</v>
      </c>
      <c r="S128" s="7">
        <v>3700</v>
      </c>
    </row>
    <row r="129" spans="1:19" x14ac:dyDescent="0.4">
      <c r="A129" s="4">
        <v>1344</v>
      </c>
      <c r="B129" s="1" t="s">
        <v>1297</v>
      </c>
      <c r="C129" s="1" t="s">
        <v>28</v>
      </c>
      <c r="D129" s="2">
        <v>37932</v>
      </c>
      <c r="E129" s="3">
        <v>21.789041095890411</v>
      </c>
      <c r="F129" s="1" t="s">
        <v>1591</v>
      </c>
      <c r="G129" s="1" t="s">
        <v>18</v>
      </c>
      <c r="H129" s="1">
        <v>18</v>
      </c>
      <c r="I129" s="1" t="s">
        <v>1588</v>
      </c>
      <c r="J129" s="1" t="str">
        <f>VLOOKUP(Applicants[[#This Row],[Job Title]], Mapping!$A:$B, 2, FALSE)</f>
        <v>Business Development</v>
      </c>
      <c r="K129" s="1" t="s">
        <v>1594</v>
      </c>
      <c r="L129" s="14" t="str">
        <f>TRIM(PROPER(Applicants[[#This Row],[Recruitment Source]]))</f>
        <v>Bd Jobs</v>
      </c>
      <c r="M129" s="15">
        <v>44955</v>
      </c>
      <c r="N129" s="1" t="s">
        <v>27</v>
      </c>
      <c r="O129" s="15">
        <v>45002</v>
      </c>
      <c r="P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 s="20" t="str">
        <f>TEXT(Applicants[[#This Row],[Confirmation Date]],"MMMM")</f>
        <v>March</v>
      </c>
      <c r="R129" s="5" t="s">
        <v>25</v>
      </c>
      <c r="S129" s="7">
        <v>2600</v>
      </c>
    </row>
    <row r="130" spans="1:19" x14ac:dyDescent="0.4">
      <c r="A130" s="4">
        <v>2994</v>
      </c>
      <c r="B130" s="1" t="s">
        <v>1276</v>
      </c>
      <c r="C130" s="1" t="s">
        <v>28</v>
      </c>
      <c r="D130" s="2">
        <v>37925</v>
      </c>
      <c r="E130" s="3">
        <v>21.80821917808219</v>
      </c>
      <c r="F130" s="1" t="s">
        <v>1591</v>
      </c>
      <c r="G130" s="1" t="s">
        <v>18</v>
      </c>
      <c r="H130" s="1">
        <v>15</v>
      </c>
      <c r="I130" s="1" t="s">
        <v>1585</v>
      </c>
      <c r="J130" s="1" t="str">
        <f>VLOOKUP(Applicants[[#This Row],[Job Title]], Mapping!$A:$B, 2, FALSE)</f>
        <v>Engineering</v>
      </c>
      <c r="K130" s="1" t="s">
        <v>1595</v>
      </c>
      <c r="L130" s="14" t="str">
        <f>TRIM(PROPER(Applicants[[#This Row],[Recruitment Source]]))</f>
        <v>Linkedin</v>
      </c>
      <c r="M130" s="15">
        <v>45019</v>
      </c>
      <c r="N130" s="1" t="s">
        <v>16</v>
      </c>
      <c r="O130" s="15">
        <v>45055</v>
      </c>
      <c r="P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 s="20" t="str">
        <f>TEXT(Applicants[[#This Row],[Confirmation Date]],"MMMM")</f>
        <v>May</v>
      </c>
      <c r="R130" s="5" t="s">
        <v>30</v>
      </c>
      <c r="S130" s="7">
        <v>3100</v>
      </c>
    </row>
    <row r="131" spans="1:19" x14ac:dyDescent="0.4">
      <c r="A131" s="4">
        <v>1165</v>
      </c>
      <c r="B131" s="1" t="s">
        <v>326</v>
      </c>
      <c r="C131" s="1" t="s">
        <v>13</v>
      </c>
      <c r="D131" s="2">
        <v>37923</v>
      </c>
      <c r="E131" s="3">
        <v>21.813698630136987</v>
      </c>
      <c r="F131" s="1" t="s">
        <v>1591</v>
      </c>
      <c r="G131" s="1" t="s">
        <v>21</v>
      </c>
      <c r="H131" s="1">
        <v>15</v>
      </c>
      <c r="I131" s="1" t="s">
        <v>1576</v>
      </c>
      <c r="J131" s="1" t="str">
        <f>VLOOKUP(Applicants[[#This Row],[Job Title]], Mapping!$A:$B, 2, FALSE)</f>
        <v>Operations</v>
      </c>
      <c r="K131" s="1" t="s">
        <v>1594</v>
      </c>
      <c r="L131" s="14" t="str">
        <f>TRIM(PROPER(Applicants[[#This Row],[Recruitment Source]]))</f>
        <v>Bd Jobs</v>
      </c>
      <c r="M131" s="15">
        <v>45105</v>
      </c>
      <c r="N131" s="1" t="s">
        <v>26</v>
      </c>
      <c r="O131" s="15">
        <v>45140</v>
      </c>
      <c r="P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 s="20" t="str">
        <f>TEXT(Applicants[[#This Row],[Confirmation Date]],"MMMM")</f>
        <v>August</v>
      </c>
      <c r="R131" s="5" t="s">
        <v>25</v>
      </c>
      <c r="S131" s="7">
        <v>2500</v>
      </c>
    </row>
    <row r="132" spans="1:19" x14ac:dyDescent="0.4">
      <c r="A132" s="4">
        <v>1744</v>
      </c>
      <c r="B132" s="1" t="s">
        <v>601</v>
      </c>
      <c r="C132" s="1" t="s">
        <v>13</v>
      </c>
      <c r="D132" s="2">
        <v>37922</v>
      </c>
      <c r="E132" s="3">
        <v>21.816438356164383</v>
      </c>
      <c r="F132" s="1" t="s">
        <v>1591</v>
      </c>
      <c r="G132" s="1" t="s">
        <v>19</v>
      </c>
      <c r="H132" s="1">
        <v>18</v>
      </c>
      <c r="I132" s="1" t="s">
        <v>1580</v>
      </c>
      <c r="J132" s="1" t="str">
        <f>VLOOKUP(Applicants[[#This Row],[Job Title]], Mapping!$A:$B, 2, FALSE)</f>
        <v>Management</v>
      </c>
      <c r="K132" s="1" t="s">
        <v>1594</v>
      </c>
      <c r="L132" s="14" t="str">
        <f>TRIM(PROPER(Applicants[[#This Row],[Recruitment Source]]))</f>
        <v>Bd Jobs</v>
      </c>
      <c r="M132" s="15">
        <v>45296</v>
      </c>
      <c r="N132" s="1" t="s">
        <v>24</v>
      </c>
      <c r="O132" s="15">
        <v>45354</v>
      </c>
      <c r="P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 s="20" t="str">
        <f>TEXT(Applicants[[#This Row],[Confirmation Date]],"MMMM")</f>
        <v>March</v>
      </c>
      <c r="R132" s="5" t="s">
        <v>25</v>
      </c>
      <c r="S132" s="7">
        <v>2300</v>
      </c>
    </row>
    <row r="133" spans="1:19" x14ac:dyDescent="0.4">
      <c r="A133" s="4">
        <v>3528</v>
      </c>
      <c r="B133" s="1" t="s">
        <v>763</v>
      </c>
      <c r="C133" s="1" t="s">
        <v>13</v>
      </c>
      <c r="D133" s="2">
        <v>37922</v>
      </c>
      <c r="E133" s="3">
        <v>21.816438356164383</v>
      </c>
      <c r="F133" s="1" t="s">
        <v>1591</v>
      </c>
      <c r="G133" s="1" t="s">
        <v>19</v>
      </c>
      <c r="H133" s="1">
        <v>10</v>
      </c>
      <c r="I133" s="1" t="s">
        <v>1590</v>
      </c>
      <c r="J133" s="1" t="str">
        <f>VLOOKUP(Applicants[[#This Row],[Job Title]], Mapping!$A:$B, 2, FALSE)</f>
        <v>Finance</v>
      </c>
      <c r="K133" s="1" t="s">
        <v>20</v>
      </c>
      <c r="L133" s="14" t="str">
        <f>TRIM(PROPER(Applicants[[#This Row],[Recruitment Source]]))</f>
        <v>Employee Referral</v>
      </c>
      <c r="M133" s="15">
        <v>45052</v>
      </c>
      <c r="N133" s="1" t="s">
        <v>16</v>
      </c>
      <c r="O133" s="15">
        <v>45109</v>
      </c>
      <c r="P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33" s="20" t="str">
        <f>TEXT(Applicants[[#This Row],[Confirmation Date]],"MMMM")</f>
        <v>July</v>
      </c>
      <c r="R133" s="5" t="s">
        <v>17</v>
      </c>
      <c r="S133" s="7">
        <v>3800</v>
      </c>
    </row>
    <row r="134" spans="1:19" x14ac:dyDescent="0.4">
      <c r="A134" s="4">
        <v>3744</v>
      </c>
      <c r="B134" s="1" t="s">
        <v>137</v>
      </c>
      <c r="C134" s="1" t="s">
        <v>28</v>
      </c>
      <c r="D134" s="2">
        <v>37921</v>
      </c>
      <c r="E134" s="3">
        <v>21.81917808219178</v>
      </c>
      <c r="F134" s="1" t="s">
        <v>1591</v>
      </c>
      <c r="G134" s="1" t="s">
        <v>15</v>
      </c>
      <c r="H134" s="1">
        <v>6</v>
      </c>
      <c r="I134" s="1" t="s">
        <v>1588</v>
      </c>
      <c r="J134" s="1" t="str">
        <f>VLOOKUP(Applicants[[#This Row],[Job Title]], Mapping!$A:$B, 2, FALSE)</f>
        <v>Business Development</v>
      </c>
      <c r="K134" s="1" t="s">
        <v>20</v>
      </c>
      <c r="L134" s="14" t="str">
        <f>TRIM(PROPER(Applicants[[#This Row],[Recruitment Source]]))</f>
        <v>Employee Referral</v>
      </c>
      <c r="M134" s="15">
        <v>45182</v>
      </c>
      <c r="N134" s="1" t="s">
        <v>16</v>
      </c>
      <c r="O134" s="15">
        <v>45233</v>
      </c>
      <c r="P1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34" s="20" t="str">
        <f>TEXT(Applicants[[#This Row],[Confirmation Date]],"MMMM")</f>
        <v>November</v>
      </c>
      <c r="R134" s="5" t="s">
        <v>17</v>
      </c>
      <c r="S134" s="7">
        <v>3200</v>
      </c>
    </row>
    <row r="135" spans="1:19" x14ac:dyDescent="0.4">
      <c r="A135" s="4">
        <v>1531</v>
      </c>
      <c r="B135" s="1" t="s">
        <v>164</v>
      </c>
      <c r="C135" s="1" t="s">
        <v>28</v>
      </c>
      <c r="D135" s="2">
        <v>37915</v>
      </c>
      <c r="E135" s="3">
        <v>21.835616438356166</v>
      </c>
      <c r="F135" s="1" t="s">
        <v>1591</v>
      </c>
      <c r="G135" s="1" t="s">
        <v>21</v>
      </c>
      <c r="H135" s="1">
        <v>6</v>
      </c>
      <c r="I135" s="1" t="s">
        <v>1575</v>
      </c>
      <c r="J135" s="1" t="str">
        <f>VLOOKUP(Applicants[[#This Row],[Job Title]], Mapping!$A:$B, 2, FALSE)</f>
        <v>HR</v>
      </c>
      <c r="K135" s="1" t="s">
        <v>20</v>
      </c>
      <c r="L135" s="14" t="str">
        <f>TRIM(PROPER(Applicants[[#This Row],[Recruitment Source]]))</f>
        <v>Employee Referral</v>
      </c>
      <c r="M135" s="15">
        <v>45352</v>
      </c>
      <c r="N135" s="1" t="s">
        <v>16</v>
      </c>
      <c r="O135" s="15">
        <v>45406</v>
      </c>
      <c r="P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35" s="20" t="str">
        <f>TEXT(Applicants[[#This Row],[Confirmation Date]],"MMMM")</f>
        <v>April</v>
      </c>
      <c r="R135" s="5" t="s">
        <v>17</v>
      </c>
      <c r="S135" s="7">
        <v>2200</v>
      </c>
    </row>
    <row r="136" spans="1:19" x14ac:dyDescent="0.4">
      <c r="A136" s="4">
        <v>3324</v>
      </c>
      <c r="B136" s="1" t="s">
        <v>69</v>
      </c>
      <c r="C136" s="1" t="s">
        <v>28</v>
      </c>
      <c r="D136" s="2">
        <v>37898</v>
      </c>
      <c r="E136" s="3">
        <v>21.882191780821916</v>
      </c>
      <c r="F136" s="1" t="s">
        <v>1591</v>
      </c>
      <c r="G136" s="1" t="s">
        <v>19</v>
      </c>
      <c r="H136" s="1">
        <v>17</v>
      </c>
      <c r="I136" s="1" t="s">
        <v>1581</v>
      </c>
      <c r="J136" s="1" t="str">
        <f>VLOOKUP(Applicants[[#This Row],[Job Title]], Mapping!$A:$B, 2, FALSE)</f>
        <v>Business Development</v>
      </c>
      <c r="K136" s="1" t="s">
        <v>1594</v>
      </c>
      <c r="L136" s="14" t="str">
        <f>TRIM(PROPER(Applicants[[#This Row],[Recruitment Source]]))</f>
        <v>Bd Jobs</v>
      </c>
      <c r="M136" s="15">
        <v>45094</v>
      </c>
      <c r="N136" s="1" t="s">
        <v>29</v>
      </c>
      <c r="O136" s="15">
        <v>45126</v>
      </c>
      <c r="P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 s="20" t="str">
        <f>TEXT(Applicants[[#This Row],[Confirmation Date]],"MMMM")</f>
        <v>July</v>
      </c>
      <c r="R136" s="5" t="s">
        <v>25</v>
      </c>
      <c r="S136" s="7">
        <v>3200</v>
      </c>
    </row>
    <row r="137" spans="1:19" x14ac:dyDescent="0.4">
      <c r="A137" s="4">
        <v>2119</v>
      </c>
      <c r="B137" s="1" t="s">
        <v>468</v>
      </c>
      <c r="C137" s="1" t="s">
        <v>13</v>
      </c>
      <c r="D137" s="2">
        <v>37896</v>
      </c>
      <c r="E137" s="3">
        <v>21.887671232876713</v>
      </c>
      <c r="F137" s="1" t="s">
        <v>1591</v>
      </c>
      <c r="G137" s="1" t="s">
        <v>19</v>
      </c>
      <c r="H137" s="1">
        <v>16</v>
      </c>
      <c r="I137" s="1" t="s">
        <v>1583</v>
      </c>
      <c r="J137" s="1" t="str">
        <f>VLOOKUP(Applicants[[#This Row],[Job Title]], Mapping!$A:$B, 2, FALSE)</f>
        <v>Finance</v>
      </c>
      <c r="K137" s="1" t="s">
        <v>1594</v>
      </c>
      <c r="L137" s="14" t="str">
        <f>TRIM(PROPER(Applicants[[#This Row],[Recruitment Source]]))</f>
        <v>Bd Jobs</v>
      </c>
      <c r="M137" s="15">
        <v>45482</v>
      </c>
      <c r="N137" s="1" t="s">
        <v>26</v>
      </c>
      <c r="O137" s="15">
        <v>45529</v>
      </c>
      <c r="P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 s="20" t="str">
        <f>TEXT(Applicants[[#This Row],[Confirmation Date]],"MMMM")</f>
        <v>August</v>
      </c>
      <c r="R137" s="5" t="s">
        <v>25</v>
      </c>
      <c r="S137" s="7">
        <v>2100</v>
      </c>
    </row>
    <row r="138" spans="1:19" x14ac:dyDescent="0.4">
      <c r="A138" s="4">
        <v>1052</v>
      </c>
      <c r="B138" s="1" t="s">
        <v>482</v>
      </c>
      <c r="C138" s="1" t="s">
        <v>13</v>
      </c>
      <c r="D138" s="2">
        <v>37896</v>
      </c>
      <c r="E138" s="3">
        <v>21.887671232876713</v>
      </c>
      <c r="F138" s="1" t="s">
        <v>1591</v>
      </c>
      <c r="G138" s="1" t="s">
        <v>19</v>
      </c>
      <c r="H138" s="1">
        <v>7</v>
      </c>
      <c r="I138" s="1" t="s">
        <v>1575</v>
      </c>
      <c r="J138" s="1" t="str">
        <f>VLOOKUP(Applicants[[#This Row],[Job Title]], Mapping!$A:$B, 2, FALSE)</f>
        <v>HR</v>
      </c>
      <c r="K138" s="1" t="s">
        <v>1594</v>
      </c>
      <c r="L138" s="14" t="str">
        <f>TRIM(PROPER(Applicants[[#This Row],[Recruitment Source]]))</f>
        <v>Bd Jobs</v>
      </c>
      <c r="M138" s="15">
        <v>45263</v>
      </c>
      <c r="N138" s="1" t="s">
        <v>26</v>
      </c>
      <c r="O138" s="15">
        <v>45316</v>
      </c>
      <c r="P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 s="20" t="str">
        <f>TEXT(Applicants[[#This Row],[Confirmation Date]],"MMMM")</f>
        <v>January</v>
      </c>
      <c r="R138" s="5" t="s">
        <v>25</v>
      </c>
      <c r="S138" s="7">
        <v>2400</v>
      </c>
    </row>
    <row r="139" spans="1:19" x14ac:dyDescent="0.4">
      <c r="A139" s="4">
        <v>1919</v>
      </c>
      <c r="B139" s="1" t="s">
        <v>994</v>
      </c>
      <c r="C139" s="1" t="s">
        <v>13</v>
      </c>
      <c r="D139" s="2">
        <v>37891</v>
      </c>
      <c r="E139" s="3">
        <v>21.901369863013699</v>
      </c>
      <c r="F139" s="1" t="s">
        <v>1591</v>
      </c>
      <c r="G139" s="1" t="s">
        <v>18</v>
      </c>
      <c r="H139" s="1">
        <v>6</v>
      </c>
      <c r="I139" s="1" t="s">
        <v>1583</v>
      </c>
      <c r="J139" s="1" t="str">
        <f>VLOOKUP(Applicants[[#This Row],[Job Title]], Mapping!$A:$B, 2, FALSE)</f>
        <v>Finance</v>
      </c>
      <c r="K139" s="1" t="s">
        <v>1594</v>
      </c>
      <c r="L139" s="14" t="str">
        <f>TRIM(PROPER(Applicants[[#This Row],[Recruitment Source]]))</f>
        <v>Bd Jobs</v>
      </c>
      <c r="M139" s="15">
        <v>45577</v>
      </c>
      <c r="N139" s="1" t="s">
        <v>26</v>
      </c>
      <c r="O139" s="15">
        <v>45630</v>
      </c>
      <c r="P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 s="20" t="str">
        <f>TEXT(Applicants[[#This Row],[Confirmation Date]],"MMMM")</f>
        <v>December</v>
      </c>
      <c r="R139" s="5" t="s">
        <v>25</v>
      </c>
      <c r="S139" s="7">
        <v>3200</v>
      </c>
    </row>
    <row r="140" spans="1:19" x14ac:dyDescent="0.4">
      <c r="A140" s="4">
        <v>3258</v>
      </c>
      <c r="B140" s="1" t="s">
        <v>115</v>
      </c>
      <c r="C140" s="1" t="s">
        <v>13</v>
      </c>
      <c r="D140" s="2">
        <v>37885</v>
      </c>
      <c r="E140" s="3">
        <v>21.917808219178081</v>
      </c>
      <c r="F140" s="1" t="s">
        <v>1591</v>
      </c>
      <c r="G140" s="1" t="s">
        <v>19</v>
      </c>
      <c r="H140" s="1">
        <v>2</v>
      </c>
      <c r="I140" s="1" t="s">
        <v>1585</v>
      </c>
      <c r="J140" s="1" t="str">
        <f>VLOOKUP(Applicants[[#This Row],[Job Title]], Mapping!$A:$B, 2, FALSE)</f>
        <v>Engineering</v>
      </c>
      <c r="K140" s="1" t="s">
        <v>1595</v>
      </c>
      <c r="L140" s="14" t="str">
        <f>TRIM(PROPER(Applicants[[#This Row],[Recruitment Source]]))</f>
        <v>Linkedin</v>
      </c>
      <c r="M140" s="15">
        <v>45259</v>
      </c>
      <c r="N140" s="1" t="s">
        <v>16</v>
      </c>
      <c r="O140" s="15">
        <v>45307</v>
      </c>
      <c r="P1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0" s="20" t="str">
        <f>TEXT(Applicants[[#This Row],[Confirmation Date]],"MMMM")</f>
        <v>January</v>
      </c>
      <c r="R140" s="5" t="s">
        <v>17</v>
      </c>
      <c r="S140" s="7">
        <v>2300</v>
      </c>
    </row>
    <row r="141" spans="1:19" x14ac:dyDescent="0.4">
      <c r="A141" s="4">
        <v>2183</v>
      </c>
      <c r="B141" s="1" t="s">
        <v>472</v>
      </c>
      <c r="C141" s="1" t="s">
        <v>28</v>
      </c>
      <c r="D141" s="2">
        <v>37882</v>
      </c>
      <c r="E141" s="3">
        <v>21.926027397260274</v>
      </c>
      <c r="F141" s="1" t="s">
        <v>1591</v>
      </c>
      <c r="G141" s="1" t="s">
        <v>18</v>
      </c>
      <c r="H141" s="1">
        <v>2</v>
      </c>
      <c r="I141" s="1" t="s">
        <v>1588</v>
      </c>
      <c r="J141" s="1" t="str">
        <f>VLOOKUP(Applicants[[#This Row],[Job Title]], Mapping!$A:$B, 2, FALSE)</f>
        <v>Business Development</v>
      </c>
      <c r="K141" s="1" t="s">
        <v>1594</v>
      </c>
      <c r="L141" s="14" t="str">
        <f>TRIM(PROPER(Applicants[[#This Row],[Recruitment Source]]))</f>
        <v>Bd Jobs</v>
      </c>
      <c r="M141" s="15">
        <v>45236</v>
      </c>
      <c r="N141" s="1" t="s">
        <v>26</v>
      </c>
      <c r="O141" s="15">
        <v>45287</v>
      </c>
      <c r="P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 s="20" t="str">
        <f>TEXT(Applicants[[#This Row],[Confirmation Date]],"MMMM")</f>
        <v>December</v>
      </c>
      <c r="R141" s="5" t="s">
        <v>25</v>
      </c>
      <c r="S141" s="7">
        <v>2100</v>
      </c>
    </row>
    <row r="142" spans="1:19" x14ac:dyDescent="0.4">
      <c r="A142" s="4">
        <v>1173</v>
      </c>
      <c r="B142" s="1" t="s">
        <v>382</v>
      </c>
      <c r="C142" s="1" t="s">
        <v>13</v>
      </c>
      <c r="D142" s="2">
        <v>37882</v>
      </c>
      <c r="E142" s="3">
        <v>21.926027397260274</v>
      </c>
      <c r="F142" s="1" t="s">
        <v>1591</v>
      </c>
      <c r="G142" s="1" t="s">
        <v>15</v>
      </c>
      <c r="H142" s="1">
        <v>3</v>
      </c>
      <c r="I142" s="1" t="s">
        <v>1581</v>
      </c>
      <c r="J142" s="1" t="str">
        <f>VLOOKUP(Applicants[[#This Row],[Job Title]], Mapping!$A:$B, 2, FALSE)</f>
        <v>Business Development</v>
      </c>
      <c r="K142" s="1" t="s">
        <v>1594</v>
      </c>
      <c r="L142" s="14" t="str">
        <f>TRIM(PROPER(Applicants[[#This Row],[Recruitment Source]]))</f>
        <v>Bd Jobs</v>
      </c>
      <c r="M142" s="15">
        <v>45084</v>
      </c>
      <c r="N142" s="1" t="s">
        <v>24</v>
      </c>
      <c r="O142" s="15">
        <v>45122</v>
      </c>
      <c r="P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 s="20" t="str">
        <f>TEXT(Applicants[[#This Row],[Confirmation Date]],"MMMM")</f>
        <v>July</v>
      </c>
      <c r="R142" s="5" t="s">
        <v>25</v>
      </c>
      <c r="S142" s="7">
        <v>2200</v>
      </c>
    </row>
    <row r="143" spans="1:19" x14ac:dyDescent="0.4">
      <c r="A143" s="4">
        <v>2280</v>
      </c>
      <c r="B143" s="1" t="s">
        <v>608</v>
      </c>
      <c r="C143" s="1" t="s">
        <v>13</v>
      </c>
      <c r="D143" s="2">
        <v>37880</v>
      </c>
      <c r="E143" s="3">
        <v>21.931506849315067</v>
      </c>
      <c r="F143" s="1" t="s">
        <v>1591</v>
      </c>
      <c r="G143" s="1" t="s">
        <v>18</v>
      </c>
      <c r="H143" s="1">
        <v>6</v>
      </c>
      <c r="I143" s="1" t="s">
        <v>1588</v>
      </c>
      <c r="J143" s="1" t="str">
        <f>VLOOKUP(Applicants[[#This Row],[Job Title]], Mapping!$A:$B, 2, FALSE)</f>
        <v>Business Development</v>
      </c>
      <c r="K143" s="1" t="s">
        <v>1594</v>
      </c>
      <c r="L143" s="14" t="str">
        <f>TRIM(PROPER(Applicants[[#This Row],[Recruitment Source]]))</f>
        <v>Bd Jobs</v>
      </c>
      <c r="M143" s="15">
        <v>44922</v>
      </c>
      <c r="N143" s="1" t="s">
        <v>24</v>
      </c>
      <c r="O143" s="15">
        <v>44975</v>
      </c>
      <c r="P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 s="20" t="str">
        <f>TEXT(Applicants[[#This Row],[Confirmation Date]],"MMMM")</f>
        <v>February</v>
      </c>
      <c r="R143" s="5" t="s">
        <v>25</v>
      </c>
      <c r="S143" s="7">
        <v>3100</v>
      </c>
    </row>
    <row r="144" spans="1:19" x14ac:dyDescent="0.4">
      <c r="A144" s="4">
        <v>3517</v>
      </c>
      <c r="B144" s="1" t="s">
        <v>134</v>
      </c>
      <c r="C144" s="1" t="s">
        <v>28</v>
      </c>
      <c r="D144" s="2">
        <v>37879</v>
      </c>
      <c r="E144" s="3">
        <v>21.934246575342467</v>
      </c>
      <c r="F144" s="1" t="s">
        <v>1591</v>
      </c>
      <c r="G144" s="1" t="s">
        <v>19</v>
      </c>
      <c r="H144" s="1">
        <v>2</v>
      </c>
      <c r="I144" s="1" t="s">
        <v>1577</v>
      </c>
      <c r="J144" s="1" t="str">
        <f>VLOOKUP(Applicants[[#This Row],[Job Title]], Mapping!$A:$B, 2, FALSE)</f>
        <v>Management</v>
      </c>
      <c r="K144" s="1" t="s">
        <v>20</v>
      </c>
      <c r="L144" s="14" t="str">
        <f>TRIM(PROPER(Applicants[[#This Row],[Recruitment Source]]))</f>
        <v>Employee Referral</v>
      </c>
      <c r="M144" s="15">
        <v>44905</v>
      </c>
      <c r="N144" s="1" t="s">
        <v>16</v>
      </c>
      <c r="O144" s="15">
        <v>44948</v>
      </c>
      <c r="P1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44" s="20" t="str">
        <f>TEXT(Applicants[[#This Row],[Confirmation Date]],"MMMM")</f>
        <v>January</v>
      </c>
      <c r="R144" s="5" t="s">
        <v>17</v>
      </c>
      <c r="S144" s="7">
        <v>3800</v>
      </c>
    </row>
    <row r="145" spans="1:19" x14ac:dyDescent="0.4">
      <c r="A145" s="4">
        <v>3981</v>
      </c>
      <c r="B145" s="1" t="s">
        <v>204</v>
      </c>
      <c r="C145" s="1" t="s">
        <v>28</v>
      </c>
      <c r="D145" s="2">
        <v>37879</v>
      </c>
      <c r="E145" s="3">
        <v>21.934246575342467</v>
      </c>
      <c r="F145" s="1" t="s">
        <v>1591</v>
      </c>
      <c r="G145" s="1" t="s">
        <v>21</v>
      </c>
      <c r="H145" s="1">
        <v>19</v>
      </c>
      <c r="I145" s="1" t="s">
        <v>1575</v>
      </c>
      <c r="J145" s="1" t="str">
        <f>VLOOKUP(Applicants[[#This Row],[Job Title]], Mapping!$A:$B, 2, FALSE)</f>
        <v>HR</v>
      </c>
      <c r="K145" s="1" t="s">
        <v>1594</v>
      </c>
      <c r="L145" s="14" t="str">
        <f>TRIM(PROPER(Applicants[[#This Row],[Recruitment Source]]))</f>
        <v>Bd Jobs</v>
      </c>
      <c r="M145" s="15">
        <v>45076</v>
      </c>
      <c r="N145" s="1" t="s">
        <v>26</v>
      </c>
      <c r="O145" s="15">
        <v>45133</v>
      </c>
      <c r="P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 s="20" t="str">
        <f>TEXT(Applicants[[#This Row],[Confirmation Date]],"MMMM")</f>
        <v>July</v>
      </c>
      <c r="R145" s="5" t="s">
        <v>25</v>
      </c>
      <c r="S145" s="7">
        <v>3100</v>
      </c>
    </row>
    <row r="146" spans="1:19" x14ac:dyDescent="0.4">
      <c r="A146" s="4">
        <v>2459</v>
      </c>
      <c r="B146" s="1" t="s">
        <v>447</v>
      </c>
      <c r="C146" s="1" t="s">
        <v>13</v>
      </c>
      <c r="D146" s="2">
        <v>37868</v>
      </c>
      <c r="E146" s="3">
        <v>21.964383561643835</v>
      </c>
      <c r="F146" s="1" t="s">
        <v>1591</v>
      </c>
      <c r="G146" s="1" t="s">
        <v>15</v>
      </c>
      <c r="H146" s="1">
        <v>9</v>
      </c>
      <c r="I146" s="1" t="s">
        <v>1578</v>
      </c>
      <c r="J146" s="1" t="str">
        <f>VLOOKUP(Applicants[[#This Row],[Job Title]], Mapping!$A:$B, 2, FALSE)</f>
        <v>Operations</v>
      </c>
      <c r="K146" s="1" t="s">
        <v>1594</v>
      </c>
      <c r="L146" s="14" t="str">
        <f>TRIM(PROPER(Applicants[[#This Row],[Recruitment Source]]))</f>
        <v>Bd Jobs</v>
      </c>
      <c r="M146" s="15">
        <v>45484</v>
      </c>
      <c r="N146" s="1" t="s">
        <v>24</v>
      </c>
      <c r="O146" s="15">
        <v>45532</v>
      </c>
      <c r="P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 s="20" t="str">
        <f>TEXT(Applicants[[#This Row],[Confirmation Date]],"MMMM")</f>
        <v>August</v>
      </c>
      <c r="R146" s="5" t="s">
        <v>25</v>
      </c>
      <c r="S146" s="7">
        <v>2700</v>
      </c>
    </row>
    <row r="147" spans="1:19" x14ac:dyDescent="0.4">
      <c r="A147" s="4">
        <v>2680</v>
      </c>
      <c r="B147" s="1" t="s">
        <v>1000</v>
      </c>
      <c r="C147" s="1" t="s">
        <v>13</v>
      </c>
      <c r="D147" s="2">
        <v>37865</v>
      </c>
      <c r="E147" s="3">
        <v>21.972602739726028</v>
      </c>
      <c r="F147" s="1" t="s">
        <v>1591</v>
      </c>
      <c r="G147" s="1" t="s">
        <v>19</v>
      </c>
      <c r="H147" s="1">
        <v>6</v>
      </c>
      <c r="I147" s="1" t="s">
        <v>1575</v>
      </c>
      <c r="J147" s="1" t="str">
        <f>VLOOKUP(Applicants[[#This Row],[Job Title]], Mapping!$A:$B, 2, FALSE)</f>
        <v>HR</v>
      </c>
      <c r="K147" s="1" t="s">
        <v>20</v>
      </c>
      <c r="L147" s="14" t="str">
        <f>TRIM(PROPER(Applicants[[#This Row],[Recruitment Source]]))</f>
        <v>Employee Referral</v>
      </c>
      <c r="M147" s="15">
        <v>45284</v>
      </c>
      <c r="N147" s="1" t="s">
        <v>26</v>
      </c>
      <c r="O147" s="15">
        <v>45342</v>
      </c>
      <c r="P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 s="20" t="str">
        <f>TEXT(Applicants[[#This Row],[Confirmation Date]],"MMMM")</f>
        <v>February</v>
      </c>
      <c r="R147" s="5" t="s">
        <v>25</v>
      </c>
      <c r="S147" s="7">
        <v>3100</v>
      </c>
    </row>
    <row r="148" spans="1:19" x14ac:dyDescent="0.4">
      <c r="A148" s="4">
        <v>3848</v>
      </c>
      <c r="B148" s="1" t="s">
        <v>142</v>
      </c>
      <c r="C148" s="1" t="s">
        <v>13</v>
      </c>
      <c r="D148" s="2">
        <v>37862</v>
      </c>
      <c r="E148" s="3">
        <v>21.980821917808218</v>
      </c>
      <c r="F148" s="1" t="s">
        <v>1591</v>
      </c>
      <c r="G148" s="1" t="s">
        <v>21</v>
      </c>
      <c r="H148" s="1">
        <v>11</v>
      </c>
      <c r="I148" s="1" t="s">
        <v>1588</v>
      </c>
      <c r="J148" s="1" t="str">
        <f>VLOOKUP(Applicants[[#This Row],[Job Title]], Mapping!$A:$B, 2, FALSE)</f>
        <v>Business Development</v>
      </c>
      <c r="K148" s="1" t="s">
        <v>1594</v>
      </c>
      <c r="L148" s="14" t="str">
        <f>TRIM(PROPER(Applicants[[#This Row],[Recruitment Source]]))</f>
        <v>Bd Jobs</v>
      </c>
      <c r="M148" s="15">
        <v>45290</v>
      </c>
      <c r="N148" s="1" t="s">
        <v>26</v>
      </c>
      <c r="O148" s="15">
        <v>45347</v>
      </c>
      <c r="P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 s="20" t="str">
        <f>TEXT(Applicants[[#This Row],[Confirmation Date]],"MMMM")</f>
        <v>February</v>
      </c>
      <c r="R148" s="5" t="s">
        <v>25</v>
      </c>
      <c r="S148" s="7">
        <v>3400</v>
      </c>
    </row>
    <row r="149" spans="1:19" x14ac:dyDescent="0.4">
      <c r="A149" s="4">
        <v>1983</v>
      </c>
      <c r="B149" s="1" t="s">
        <v>186</v>
      </c>
      <c r="C149" s="1" t="s">
        <v>28</v>
      </c>
      <c r="D149" s="2">
        <v>37857</v>
      </c>
      <c r="E149" s="3">
        <v>21.994520547945207</v>
      </c>
      <c r="F149" s="1" t="s">
        <v>1591</v>
      </c>
      <c r="G149" s="1" t="s">
        <v>19</v>
      </c>
      <c r="H149" s="1">
        <v>10</v>
      </c>
      <c r="I149" s="1" t="s">
        <v>1583</v>
      </c>
      <c r="J149" s="1" t="str">
        <f>VLOOKUP(Applicants[[#This Row],[Job Title]], Mapping!$A:$B, 2, FALSE)</f>
        <v>Finance</v>
      </c>
      <c r="K149" s="1" t="s">
        <v>1595</v>
      </c>
      <c r="L149" s="14" t="str">
        <f>TRIM(PROPER(Applicants[[#This Row],[Recruitment Source]]))</f>
        <v>Linkedin</v>
      </c>
      <c r="M149" s="15">
        <v>45235</v>
      </c>
      <c r="N149" s="1" t="s">
        <v>16</v>
      </c>
      <c r="O149" s="15">
        <v>45265</v>
      </c>
      <c r="P1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49" s="20" t="str">
        <f>TEXT(Applicants[[#This Row],[Confirmation Date]],"MMMM")</f>
        <v>December</v>
      </c>
      <c r="R149" s="5" t="s">
        <v>17</v>
      </c>
      <c r="S149" s="7">
        <v>2300</v>
      </c>
    </row>
    <row r="150" spans="1:19" x14ac:dyDescent="0.4">
      <c r="A150" s="4">
        <v>1449</v>
      </c>
      <c r="B150" s="1" t="s">
        <v>671</v>
      </c>
      <c r="C150" s="1" t="s">
        <v>28</v>
      </c>
      <c r="D150" s="2">
        <v>37855</v>
      </c>
      <c r="E150" s="3">
        <v>22</v>
      </c>
      <c r="F150" s="1" t="s">
        <v>1591</v>
      </c>
      <c r="G150" s="1" t="s">
        <v>15</v>
      </c>
      <c r="H150" s="1">
        <v>12</v>
      </c>
      <c r="I150" s="1" t="s">
        <v>1584</v>
      </c>
      <c r="J150" s="1" t="str">
        <f>VLOOKUP(Applicants[[#This Row],[Job Title]], Mapping!$A:$B, 2, FALSE)</f>
        <v>Sales</v>
      </c>
      <c r="K150" s="1" t="s">
        <v>1594</v>
      </c>
      <c r="L150" s="14" t="str">
        <f>TRIM(PROPER(Applicants[[#This Row],[Recruitment Source]]))</f>
        <v>Bd Jobs</v>
      </c>
      <c r="M150" s="15">
        <v>45190</v>
      </c>
      <c r="N150" s="1" t="s">
        <v>26</v>
      </c>
      <c r="O150" s="15">
        <v>45224</v>
      </c>
      <c r="P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 s="20" t="str">
        <f>TEXT(Applicants[[#This Row],[Confirmation Date]],"MMMM")</f>
        <v>October</v>
      </c>
      <c r="R150" s="5" t="s">
        <v>25</v>
      </c>
      <c r="S150" s="7">
        <v>3400</v>
      </c>
    </row>
    <row r="151" spans="1:19" x14ac:dyDescent="0.4">
      <c r="A151" s="4">
        <v>2894</v>
      </c>
      <c r="B151" s="1" t="s">
        <v>730</v>
      </c>
      <c r="C151" s="1" t="s">
        <v>13</v>
      </c>
      <c r="D151" s="2">
        <v>37853</v>
      </c>
      <c r="E151" s="3">
        <v>22.005479452054793</v>
      </c>
      <c r="F151" s="1" t="s">
        <v>1591</v>
      </c>
      <c r="G151" s="1" t="s">
        <v>21</v>
      </c>
      <c r="H151" s="1">
        <v>7</v>
      </c>
      <c r="I151" s="1" t="s">
        <v>1580</v>
      </c>
      <c r="J151" s="1" t="str">
        <f>VLOOKUP(Applicants[[#This Row],[Job Title]], Mapping!$A:$B, 2, FALSE)</f>
        <v>Management</v>
      </c>
      <c r="K151" s="1" t="s">
        <v>1594</v>
      </c>
      <c r="L151" s="14" t="str">
        <f>TRIM(PROPER(Applicants[[#This Row],[Recruitment Source]]))</f>
        <v>Bd Jobs</v>
      </c>
      <c r="M151" s="15">
        <v>45389</v>
      </c>
      <c r="N151" s="1" t="s">
        <v>24</v>
      </c>
      <c r="O151" s="15">
        <v>45446</v>
      </c>
      <c r="P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 s="20" t="str">
        <f>TEXT(Applicants[[#This Row],[Confirmation Date]],"MMMM")</f>
        <v>June</v>
      </c>
      <c r="R151" s="5" t="s">
        <v>25</v>
      </c>
      <c r="S151" s="7">
        <v>3400</v>
      </c>
    </row>
    <row r="152" spans="1:19" x14ac:dyDescent="0.4">
      <c r="A152" s="4">
        <v>2928</v>
      </c>
      <c r="B152" s="1" t="s">
        <v>787</v>
      </c>
      <c r="C152" s="1" t="s">
        <v>28</v>
      </c>
      <c r="D152" s="2">
        <v>37853</v>
      </c>
      <c r="E152" s="3">
        <v>22.005479452054793</v>
      </c>
      <c r="F152" s="1" t="s">
        <v>1591</v>
      </c>
      <c r="G152" s="1" t="s">
        <v>19</v>
      </c>
      <c r="H152" s="1">
        <v>12</v>
      </c>
      <c r="I152" s="1" t="s">
        <v>1579</v>
      </c>
      <c r="J152" s="1" t="str">
        <f>VLOOKUP(Applicants[[#This Row],[Job Title]], Mapping!$A:$B, 2, FALSE)</f>
        <v>Management</v>
      </c>
      <c r="K152" s="1" t="s">
        <v>1594</v>
      </c>
      <c r="L152" s="14" t="str">
        <f>TRIM(PROPER(Applicants[[#This Row],[Recruitment Source]]))</f>
        <v>Bd Jobs</v>
      </c>
      <c r="M152" s="15">
        <v>44922</v>
      </c>
      <c r="N152" s="1" t="s">
        <v>26</v>
      </c>
      <c r="O152" s="15">
        <v>44975</v>
      </c>
      <c r="P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 s="20" t="str">
        <f>TEXT(Applicants[[#This Row],[Confirmation Date]],"MMMM")</f>
        <v>February</v>
      </c>
      <c r="R152" s="5" t="s">
        <v>25</v>
      </c>
      <c r="S152" s="7">
        <v>3500</v>
      </c>
    </row>
    <row r="153" spans="1:19" x14ac:dyDescent="0.4">
      <c r="A153" s="4">
        <v>1318</v>
      </c>
      <c r="B153" s="1" t="s">
        <v>1021</v>
      </c>
      <c r="C153" s="1" t="s">
        <v>13</v>
      </c>
      <c r="D153" s="2">
        <v>37850</v>
      </c>
      <c r="E153" s="3">
        <v>22.013698630136986</v>
      </c>
      <c r="F153" s="1" t="s">
        <v>1591</v>
      </c>
      <c r="G153" s="1" t="s">
        <v>15</v>
      </c>
      <c r="H153" s="1">
        <v>12</v>
      </c>
      <c r="I153" s="1" t="s">
        <v>1588</v>
      </c>
      <c r="J153" s="1" t="str">
        <f>VLOOKUP(Applicants[[#This Row],[Job Title]], Mapping!$A:$B, 2, FALSE)</f>
        <v>Business Development</v>
      </c>
      <c r="K153" s="1" t="s">
        <v>1595</v>
      </c>
      <c r="L153" s="14" t="str">
        <f>TRIM(PROPER(Applicants[[#This Row],[Recruitment Source]]))</f>
        <v>Linkedin</v>
      </c>
      <c r="M153" s="15">
        <v>44926</v>
      </c>
      <c r="N153" s="1" t="s">
        <v>29</v>
      </c>
      <c r="O153" s="15">
        <v>44978</v>
      </c>
      <c r="P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 s="20" t="str">
        <f>TEXT(Applicants[[#This Row],[Confirmation Date]],"MMMM")</f>
        <v>February</v>
      </c>
      <c r="R153" s="5" t="s">
        <v>25</v>
      </c>
      <c r="S153" s="7">
        <v>2500</v>
      </c>
    </row>
    <row r="154" spans="1:19" x14ac:dyDescent="0.4">
      <c r="A154" s="4">
        <v>3762</v>
      </c>
      <c r="B154" s="1" t="s">
        <v>46</v>
      </c>
      <c r="C154" s="1" t="s">
        <v>28</v>
      </c>
      <c r="D154" s="2">
        <v>37846</v>
      </c>
      <c r="E154" s="3">
        <v>22.024657534246575</v>
      </c>
      <c r="F154" s="1" t="s">
        <v>1591</v>
      </c>
      <c r="G154" s="1" t="s">
        <v>19</v>
      </c>
      <c r="H154" s="1">
        <v>6</v>
      </c>
      <c r="I154" s="1" t="s">
        <v>1583</v>
      </c>
      <c r="J154" s="1" t="str">
        <f>VLOOKUP(Applicants[[#This Row],[Job Title]], Mapping!$A:$B, 2, FALSE)</f>
        <v>Finance</v>
      </c>
      <c r="K154" s="1" t="s">
        <v>1594</v>
      </c>
      <c r="L154" s="14" t="str">
        <f>TRIM(PROPER(Applicants[[#This Row],[Recruitment Source]]))</f>
        <v>Bd Jobs</v>
      </c>
      <c r="M154" s="15">
        <v>45419</v>
      </c>
      <c r="N154" s="1" t="s">
        <v>26</v>
      </c>
      <c r="O154" s="15">
        <v>45451</v>
      </c>
      <c r="P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 s="20" t="str">
        <f>TEXT(Applicants[[#This Row],[Confirmation Date]],"MMMM")</f>
        <v>June</v>
      </c>
      <c r="R154" s="5" t="s">
        <v>25</v>
      </c>
      <c r="S154" s="7">
        <v>3800</v>
      </c>
    </row>
    <row r="155" spans="1:19" x14ac:dyDescent="0.4">
      <c r="A155" s="4">
        <v>1497</v>
      </c>
      <c r="B155" s="1" t="s">
        <v>734</v>
      </c>
      <c r="C155" s="1" t="s">
        <v>28</v>
      </c>
      <c r="D155" s="2">
        <v>37844</v>
      </c>
      <c r="E155" s="3">
        <v>22.030136986301368</v>
      </c>
      <c r="F155" s="1" t="s">
        <v>1591</v>
      </c>
      <c r="G155" s="1" t="s">
        <v>15</v>
      </c>
      <c r="H155" s="1">
        <v>16</v>
      </c>
      <c r="I155" s="1" t="s">
        <v>1588</v>
      </c>
      <c r="J155" s="1" t="str">
        <f>VLOOKUP(Applicants[[#This Row],[Job Title]], Mapping!$A:$B, 2, FALSE)</f>
        <v>Business Development</v>
      </c>
      <c r="K155" s="1" t="s">
        <v>22</v>
      </c>
      <c r="L155" s="14" t="str">
        <f>TRIM(PROPER(Applicants[[#This Row],[Recruitment Source]]))</f>
        <v>In-House</v>
      </c>
      <c r="M155" s="15">
        <v>45320</v>
      </c>
      <c r="N155" s="1" t="s">
        <v>16</v>
      </c>
      <c r="O155" s="15">
        <v>45362</v>
      </c>
      <c r="P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 s="20" t="str">
        <f>TEXT(Applicants[[#This Row],[Confirmation Date]],"MMMM")</f>
        <v>March</v>
      </c>
      <c r="R155" s="5" t="s">
        <v>30</v>
      </c>
      <c r="S155" s="7">
        <v>2300</v>
      </c>
    </row>
    <row r="156" spans="1:19" x14ac:dyDescent="0.4">
      <c r="A156" s="4">
        <v>1287</v>
      </c>
      <c r="B156" s="1" t="s">
        <v>1501</v>
      </c>
      <c r="C156" s="1" t="s">
        <v>28</v>
      </c>
      <c r="D156" s="2">
        <v>37835</v>
      </c>
      <c r="E156" s="3">
        <v>22.054794520547944</v>
      </c>
      <c r="F156" s="1" t="s">
        <v>1591</v>
      </c>
      <c r="G156" s="1" t="s">
        <v>15</v>
      </c>
      <c r="H156" s="1">
        <v>5</v>
      </c>
      <c r="I156" s="1" t="s">
        <v>1575</v>
      </c>
      <c r="J156" s="1" t="str">
        <f>VLOOKUP(Applicants[[#This Row],[Job Title]], Mapping!$A:$B, 2, FALSE)</f>
        <v>HR</v>
      </c>
      <c r="K156" s="1" t="s">
        <v>1594</v>
      </c>
      <c r="L156" s="14" t="str">
        <f>TRIM(PROPER(Applicants[[#This Row],[Recruitment Source]]))</f>
        <v>Bd Jobs</v>
      </c>
      <c r="M156" s="15">
        <v>44947</v>
      </c>
      <c r="N156" s="1" t="s">
        <v>26</v>
      </c>
      <c r="O156" s="15">
        <v>44996</v>
      </c>
      <c r="P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 s="20" t="str">
        <f>TEXT(Applicants[[#This Row],[Confirmation Date]],"MMMM")</f>
        <v>March</v>
      </c>
      <c r="R156" s="5" t="s">
        <v>25</v>
      </c>
      <c r="S156" s="7">
        <v>2900</v>
      </c>
    </row>
    <row r="157" spans="1:19" x14ac:dyDescent="0.4">
      <c r="A157" s="4">
        <v>2317</v>
      </c>
      <c r="B157" s="1" t="s">
        <v>199</v>
      </c>
      <c r="C157" s="1" t="s">
        <v>28</v>
      </c>
      <c r="D157" s="2">
        <v>37834</v>
      </c>
      <c r="E157" s="3">
        <v>22.057534246575344</v>
      </c>
      <c r="F157" s="1" t="s">
        <v>1591</v>
      </c>
      <c r="G157" s="1" t="s">
        <v>18</v>
      </c>
      <c r="H157" s="1">
        <v>7</v>
      </c>
      <c r="I157" s="1" t="s">
        <v>1587</v>
      </c>
      <c r="J157" s="1" t="str">
        <f>VLOOKUP(Applicants[[#This Row],[Job Title]], Mapping!$A:$B, 2, FALSE)</f>
        <v>Admin</v>
      </c>
      <c r="K157" s="1" t="s">
        <v>1595</v>
      </c>
      <c r="L157" s="14" t="str">
        <f>TRIM(PROPER(Applicants[[#This Row],[Recruitment Source]]))</f>
        <v>Linkedin</v>
      </c>
      <c r="M157" s="15">
        <v>45400</v>
      </c>
      <c r="N157" s="1" t="s">
        <v>16</v>
      </c>
      <c r="O157" s="15">
        <v>45448</v>
      </c>
      <c r="P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57" s="20" t="str">
        <f>TEXT(Applicants[[#This Row],[Confirmation Date]],"MMMM")</f>
        <v>June</v>
      </c>
      <c r="R157" s="5" t="s">
        <v>17</v>
      </c>
      <c r="S157" s="7">
        <v>2900</v>
      </c>
    </row>
    <row r="158" spans="1:19" x14ac:dyDescent="0.4">
      <c r="A158" s="4">
        <v>3248</v>
      </c>
      <c r="B158" s="1" t="s">
        <v>254</v>
      </c>
      <c r="C158" s="1" t="s">
        <v>13</v>
      </c>
      <c r="D158" s="2">
        <v>37830</v>
      </c>
      <c r="E158" s="3">
        <v>22.068493150684933</v>
      </c>
      <c r="F158" s="1" t="s">
        <v>1591</v>
      </c>
      <c r="G158" s="1" t="s">
        <v>15</v>
      </c>
      <c r="H158" s="1">
        <v>14</v>
      </c>
      <c r="I158" s="1" t="s">
        <v>1583</v>
      </c>
      <c r="J158" s="1" t="str">
        <f>VLOOKUP(Applicants[[#This Row],[Job Title]], Mapping!$A:$B, 2, FALSE)</f>
        <v>Finance</v>
      </c>
      <c r="K158" s="1" t="s">
        <v>1595</v>
      </c>
      <c r="L158" s="14" t="str">
        <f>TRIM(PROPER(Applicants[[#This Row],[Recruitment Source]]))</f>
        <v>Linkedin</v>
      </c>
      <c r="M158" s="15">
        <v>44896</v>
      </c>
      <c r="N158" s="1" t="s">
        <v>16</v>
      </c>
      <c r="O158" s="15">
        <v>44939</v>
      </c>
      <c r="P1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8" s="20" t="str">
        <f>TEXT(Applicants[[#This Row],[Confirmation Date]],"MMMM")</f>
        <v>January</v>
      </c>
      <c r="R158" s="5" t="s">
        <v>17</v>
      </c>
      <c r="S158" s="7">
        <v>3600</v>
      </c>
    </row>
    <row r="159" spans="1:19" x14ac:dyDescent="0.4">
      <c r="A159" s="4">
        <v>1074</v>
      </c>
      <c r="B159" s="1" t="s">
        <v>1557</v>
      </c>
      <c r="C159" s="1" t="s">
        <v>13</v>
      </c>
      <c r="D159" s="2">
        <v>37830</v>
      </c>
      <c r="E159" s="3">
        <v>22.068493150684933</v>
      </c>
      <c r="F159" s="1" t="s">
        <v>1591</v>
      </c>
      <c r="G159" s="1" t="s">
        <v>18</v>
      </c>
      <c r="H159" s="1">
        <v>4</v>
      </c>
      <c r="I159" s="1" t="s">
        <v>1580</v>
      </c>
      <c r="J159" s="1" t="str">
        <f>VLOOKUP(Applicants[[#This Row],[Job Title]], Mapping!$A:$B, 2, FALSE)</f>
        <v>Management</v>
      </c>
      <c r="K159" s="1" t="s">
        <v>20</v>
      </c>
      <c r="L159" s="14" t="str">
        <f>TRIM(PROPER(Applicants[[#This Row],[Recruitment Source]]))</f>
        <v>Employee Referral</v>
      </c>
      <c r="M159" s="15">
        <v>45033</v>
      </c>
      <c r="N159" s="1" t="s">
        <v>24</v>
      </c>
      <c r="O159" s="15">
        <v>45081</v>
      </c>
      <c r="P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 s="20" t="str">
        <f>TEXT(Applicants[[#This Row],[Confirmation Date]],"MMMM")</f>
        <v>June</v>
      </c>
      <c r="R159" s="5" t="s">
        <v>25</v>
      </c>
      <c r="S159" s="7">
        <v>2800</v>
      </c>
    </row>
    <row r="160" spans="1:19" x14ac:dyDescent="0.4">
      <c r="A160" s="4">
        <v>3485</v>
      </c>
      <c r="B160" s="1" t="s">
        <v>763</v>
      </c>
      <c r="C160" s="1" t="s">
        <v>28</v>
      </c>
      <c r="D160" s="2">
        <v>37829</v>
      </c>
      <c r="E160" s="3">
        <v>22.07123287671233</v>
      </c>
      <c r="F160" s="1" t="s">
        <v>1591</v>
      </c>
      <c r="G160" s="1" t="s">
        <v>15</v>
      </c>
      <c r="H160" s="1">
        <v>11</v>
      </c>
      <c r="I160" s="1" t="s">
        <v>1581</v>
      </c>
      <c r="J160" s="1" t="str">
        <f>VLOOKUP(Applicants[[#This Row],[Job Title]], Mapping!$A:$B, 2, FALSE)</f>
        <v>Business Development</v>
      </c>
      <c r="K160" s="1" t="s">
        <v>1594</v>
      </c>
      <c r="L160" s="14" t="str">
        <f>TRIM(PROPER(Applicants[[#This Row],[Recruitment Source]]))</f>
        <v>Bd Jobs</v>
      </c>
      <c r="M160" s="15">
        <v>45061</v>
      </c>
      <c r="N160" s="1" t="s">
        <v>24</v>
      </c>
      <c r="O160" s="15">
        <v>45095</v>
      </c>
      <c r="P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 s="20" t="str">
        <f>TEXT(Applicants[[#This Row],[Confirmation Date]],"MMMM")</f>
        <v>June</v>
      </c>
      <c r="R160" s="5" t="s">
        <v>25</v>
      </c>
      <c r="S160" s="7">
        <v>3700</v>
      </c>
    </row>
    <row r="161" spans="1:19" x14ac:dyDescent="0.4">
      <c r="A161" s="4">
        <v>1172</v>
      </c>
      <c r="B161" s="1" t="s">
        <v>1154</v>
      </c>
      <c r="C161" s="1" t="s">
        <v>13</v>
      </c>
      <c r="D161" s="2">
        <v>37828</v>
      </c>
      <c r="E161" s="3">
        <v>22.073972602739726</v>
      </c>
      <c r="F161" s="1" t="s">
        <v>1591</v>
      </c>
      <c r="G161" s="1" t="s">
        <v>18</v>
      </c>
      <c r="H161" s="1">
        <v>2</v>
      </c>
      <c r="I161" s="1" t="s">
        <v>1584</v>
      </c>
      <c r="J161" s="1" t="str">
        <f>VLOOKUP(Applicants[[#This Row],[Job Title]], Mapping!$A:$B, 2, FALSE)</f>
        <v>Sales</v>
      </c>
      <c r="K161" s="1" t="s">
        <v>1594</v>
      </c>
      <c r="L161" s="14" t="str">
        <f>TRIM(PROPER(Applicants[[#This Row],[Recruitment Source]]))</f>
        <v>Bd Jobs</v>
      </c>
      <c r="M161" s="15">
        <v>45479</v>
      </c>
      <c r="N161" s="1" t="s">
        <v>24</v>
      </c>
      <c r="O161" s="15">
        <v>45538</v>
      </c>
      <c r="P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 s="20" t="str">
        <f>TEXT(Applicants[[#This Row],[Confirmation Date]],"MMMM")</f>
        <v>September</v>
      </c>
      <c r="R161" s="5" t="s">
        <v>25</v>
      </c>
      <c r="S161" s="7">
        <v>2200</v>
      </c>
    </row>
    <row r="162" spans="1:19" x14ac:dyDescent="0.4">
      <c r="A162" s="4">
        <v>1741</v>
      </c>
      <c r="B162" s="1" t="s">
        <v>210</v>
      </c>
      <c r="C162" s="1" t="s">
        <v>13</v>
      </c>
      <c r="D162" s="2">
        <v>37827</v>
      </c>
      <c r="E162" s="3">
        <v>22.076712328767123</v>
      </c>
      <c r="F162" s="1" t="s">
        <v>1591</v>
      </c>
      <c r="G162" s="1" t="s">
        <v>18</v>
      </c>
      <c r="H162" s="1">
        <v>7</v>
      </c>
      <c r="I162" s="1" t="s">
        <v>1580</v>
      </c>
      <c r="J162" s="1" t="str">
        <f>VLOOKUP(Applicants[[#This Row],[Job Title]], Mapping!$A:$B, 2, FALSE)</f>
        <v>Management</v>
      </c>
      <c r="K162" s="1" t="s">
        <v>1594</v>
      </c>
      <c r="L162" s="14" t="str">
        <f>TRIM(PROPER(Applicants[[#This Row],[Recruitment Source]]))</f>
        <v>Bd Jobs</v>
      </c>
      <c r="M162" s="15">
        <v>44900</v>
      </c>
      <c r="N162" s="1" t="s">
        <v>24</v>
      </c>
      <c r="O162" s="15">
        <v>44954</v>
      </c>
      <c r="P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 s="20" t="str">
        <f>TEXT(Applicants[[#This Row],[Confirmation Date]],"MMMM")</f>
        <v>January</v>
      </c>
      <c r="R162" s="5" t="s">
        <v>25</v>
      </c>
      <c r="S162" s="7">
        <v>2800</v>
      </c>
    </row>
    <row r="163" spans="1:19" x14ac:dyDescent="0.4">
      <c r="A163" s="4">
        <v>1687</v>
      </c>
      <c r="B163" s="1" t="s">
        <v>130</v>
      </c>
      <c r="C163" s="1" t="s">
        <v>28</v>
      </c>
      <c r="D163" s="2">
        <v>37826</v>
      </c>
      <c r="E163" s="3">
        <v>22.079452054794519</v>
      </c>
      <c r="F163" s="1" t="s">
        <v>1591</v>
      </c>
      <c r="G163" s="1" t="s">
        <v>18</v>
      </c>
      <c r="H163" s="1">
        <v>9</v>
      </c>
      <c r="I163" s="1" t="s">
        <v>1575</v>
      </c>
      <c r="J163" s="1" t="str">
        <f>VLOOKUP(Applicants[[#This Row],[Job Title]], Mapping!$A:$B, 2, FALSE)</f>
        <v>HR</v>
      </c>
      <c r="K163" s="1" t="s">
        <v>1594</v>
      </c>
      <c r="L163" s="14" t="str">
        <f>TRIM(PROPER(Applicants[[#This Row],[Recruitment Source]]))</f>
        <v>Bd Jobs</v>
      </c>
      <c r="M163" s="15">
        <v>45405</v>
      </c>
      <c r="N163" s="1" t="s">
        <v>26</v>
      </c>
      <c r="O163" s="15">
        <v>45453</v>
      </c>
      <c r="P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 s="20" t="str">
        <f>TEXT(Applicants[[#This Row],[Confirmation Date]],"MMMM")</f>
        <v>June</v>
      </c>
      <c r="R163" s="5" t="s">
        <v>25</v>
      </c>
      <c r="S163" s="7">
        <v>3200</v>
      </c>
    </row>
    <row r="164" spans="1:19" x14ac:dyDescent="0.4">
      <c r="A164" s="4">
        <v>3864</v>
      </c>
      <c r="B164" s="1" t="s">
        <v>68</v>
      </c>
      <c r="C164" s="1" t="s">
        <v>13</v>
      </c>
      <c r="D164" s="2">
        <v>37824</v>
      </c>
      <c r="E164" s="3">
        <v>22.084931506849315</v>
      </c>
      <c r="F164" s="1" t="s">
        <v>1591</v>
      </c>
      <c r="G164" s="1" t="s">
        <v>21</v>
      </c>
      <c r="H164" s="1">
        <v>12</v>
      </c>
      <c r="I164" s="1" t="s">
        <v>1589</v>
      </c>
      <c r="J164" s="1" t="str">
        <f>VLOOKUP(Applicants[[#This Row],[Job Title]], Mapping!$A:$B, 2, FALSE)</f>
        <v>Admin</v>
      </c>
      <c r="K164" s="1" t="s">
        <v>20</v>
      </c>
      <c r="L164" s="14" t="str">
        <f>TRIM(PROPER(Applicants[[#This Row],[Recruitment Source]]))</f>
        <v>Employee Referral</v>
      </c>
      <c r="M164" s="15">
        <v>45279</v>
      </c>
      <c r="N164" s="1" t="s">
        <v>16</v>
      </c>
      <c r="O164" s="15">
        <v>45328</v>
      </c>
      <c r="P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64" s="20" t="str">
        <f>TEXT(Applicants[[#This Row],[Confirmation Date]],"MMMM")</f>
        <v>February</v>
      </c>
      <c r="R164" s="5" t="s">
        <v>17</v>
      </c>
      <c r="S164" s="7">
        <v>3100</v>
      </c>
    </row>
    <row r="165" spans="1:19" x14ac:dyDescent="0.4">
      <c r="A165" s="4">
        <v>1614</v>
      </c>
      <c r="B165" s="1" t="s">
        <v>676</v>
      </c>
      <c r="C165" s="1" t="s">
        <v>28</v>
      </c>
      <c r="D165" s="2">
        <v>37822</v>
      </c>
      <c r="E165" s="3">
        <v>22.090410958904108</v>
      </c>
      <c r="F165" s="1" t="s">
        <v>1591</v>
      </c>
      <c r="G165" s="1" t="s">
        <v>18</v>
      </c>
      <c r="H165" s="1">
        <v>9</v>
      </c>
      <c r="I165" s="1" t="s">
        <v>1581</v>
      </c>
      <c r="J165" s="1" t="str">
        <f>VLOOKUP(Applicants[[#This Row],[Job Title]], Mapping!$A:$B, 2, FALSE)</f>
        <v>Business Development</v>
      </c>
      <c r="K165" s="1" t="s">
        <v>1594</v>
      </c>
      <c r="L165" s="14" t="str">
        <f>TRIM(PROPER(Applicants[[#This Row],[Recruitment Source]]))</f>
        <v>Bd Jobs</v>
      </c>
      <c r="M165" s="15">
        <v>45378</v>
      </c>
      <c r="N165" s="1" t="s">
        <v>26</v>
      </c>
      <c r="O165" s="15">
        <v>45410</v>
      </c>
      <c r="P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 s="20" t="str">
        <f>TEXT(Applicants[[#This Row],[Confirmation Date]],"MMMM")</f>
        <v>April</v>
      </c>
      <c r="R165" s="5" t="s">
        <v>25</v>
      </c>
      <c r="S165" s="7">
        <v>2800</v>
      </c>
    </row>
    <row r="166" spans="1:19" x14ac:dyDescent="0.4">
      <c r="A166" s="4">
        <v>1666</v>
      </c>
      <c r="B166" s="1" t="s">
        <v>448</v>
      </c>
      <c r="C166" s="1" t="s">
        <v>28</v>
      </c>
      <c r="D166" s="2">
        <v>37817</v>
      </c>
      <c r="E166" s="3">
        <v>22.104109589041094</v>
      </c>
      <c r="F166" s="1" t="s">
        <v>1591</v>
      </c>
      <c r="G166" s="1" t="s">
        <v>21</v>
      </c>
      <c r="H166" s="1">
        <v>11</v>
      </c>
      <c r="I166" s="1" t="s">
        <v>1584</v>
      </c>
      <c r="J166" s="1" t="str">
        <f>VLOOKUP(Applicants[[#This Row],[Job Title]], Mapping!$A:$B, 2, FALSE)</f>
        <v>Sales</v>
      </c>
      <c r="K166" s="1" t="s">
        <v>1594</v>
      </c>
      <c r="L166" s="14" t="str">
        <f>TRIM(PROPER(Applicants[[#This Row],[Recruitment Source]]))</f>
        <v>Bd Jobs</v>
      </c>
      <c r="M166" s="15">
        <v>45045</v>
      </c>
      <c r="N166" s="1" t="s">
        <v>26</v>
      </c>
      <c r="O166" s="15">
        <v>45085</v>
      </c>
      <c r="P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 s="20" t="str">
        <f>TEXT(Applicants[[#This Row],[Confirmation Date]],"MMMM")</f>
        <v>June</v>
      </c>
      <c r="R166" s="5" t="s">
        <v>25</v>
      </c>
      <c r="S166" s="7">
        <v>3000</v>
      </c>
    </row>
    <row r="167" spans="1:19" x14ac:dyDescent="0.4">
      <c r="A167" s="4">
        <v>3636</v>
      </c>
      <c r="B167" s="1" t="s">
        <v>1146</v>
      </c>
      <c r="C167" s="1" t="s">
        <v>13</v>
      </c>
      <c r="D167" s="2">
        <v>37812</v>
      </c>
      <c r="E167" s="3">
        <v>22.117808219178084</v>
      </c>
      <c r="F167" s="1" t="s">
        <v>1591</v>
      </c>
      <c r="G167" s="1" t="s">
        <v>19</v>
      </c>
      <c r="H167" s="1">
        <v>10</v>
      </c>
      <c r="I167" s="1" t="s">
        <v>1579</v>
      </c>
      <c r="J167" s="1" t="str">
        <f>VLOOKUP(Applicants[[#This Row],[Job Title]], Mapping!$A:$B, 2, FALSE)</f>
        <v>Management</v>
      </c>
      <c r="K167" s="1" t="s">
        <v>1594</v>
      </c>
      <c r="L167" s="14" t="str">
        <f>TRIM(PROPER(Applicants[[#This Row],[Recruitment Source]]))</f>
        <v>Bd Jobs</v>
      </c>
      <c r="M167" s="15">
        <v>45286</v>
      </c>
      <c r="N167" s="1" t="s">
        <v>24</v>
      </c>
      <c r="O167" s="15">
        <v>45324</v>
      </c>
      <c r="P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 s="20" t="str">
        <f>TEXT(Applicants[[#This Row],[Confirmation Date]],"MMMM")</f>
        <v>February</v>
      </c>
      <c r="R167" s="5" t="s">
        <v>25</v>
      </c>
      <c r="S167" s="7">
        <v>3900</v>
      </c>
    </row>
    <row r="168" spans="1:19" x14ac:dyDescent="0.4">
      <c r="A168" s="4">
        <v>2948</v>
      </c>
      <c r="B168" s="1" t="s">
        <v>237</v>
      </c>
      <c r="C168" s="1" t="s">
        <v>28</v>
      </c>
      <c r="D168" s="2">
        <v>37808</v>
      </c>
      <c r="E168" s="3">
        <v>22.12876712328767</v>
      </c>
      <c r="F168" s="1" t="s">
        <v>1591</v>
      </c>
      <c r="G168" s="1" t="s">
        <v>19</v>
      </c>
      <c r="H168" s="1">
        <v>12</v>
      </c>
      <c r="I168" s="1" t="s">
        <v>1583</v>
      </c>
      <c r="J168" s="1" t="str">
        <f>VLOOKUP(Applicants[[#This Row],[Job Title]], Mapping!$A:$B, 2, FALSE)</f>
        <v>Finance</v>
      </c>
      <c r="K168" s="1" t="s">
        <v>1595</v>
      </c>
      <c r="L168" s="14" t="str">
        <f>TRIM(PROPER(Applicants[[#This Row],[Recruitment Source]]))</f>
        <v>Linkedin</v>
      </c>
      <c r="M168" s="15">
        <v>44972</v>
      </c>
      <c r="N168" s="1" t="s">
        <v>16</v>
      </c>
      <c r="O168" s="15">
        <v>45020</v>
      </c>
      <c r="P1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68" s="20" t="str">
        <f>TEXT(Applicants[[#This Row],[Confirmation Date]],"MMMM")</f>
        <v>April</v>
      </c>
      <c r="R168" s="5" t="s">
        <v>17</v>
      </c>
      <c r="S168" s="7">
        <v>3800</v>
      </c>
    </row>
    <row r="169" spans="1:19" x14ac:dyDescent="0.4">
      <c r="A169" s="4">
        <v>3754</v>
      </c>
      <c r="B169" s="1" t="s">
        <v>761</v>
      </c>
      <c r="C169" s="1" t="s">
        <v>13</v>
      </c>
      <c r="D169" s="2">
        <v>37806</v>
      </c>
      <c r="E169" s="3">
        <v>22.134246575342466</v>
      </c>
      <c r="F169" s="1" t="s">
        <v>1591</v>
      </c>
      <c r="G169" s="1" t="s">
        <v>18</v>
      </c>
      <c r="H169" s="1">
        <v>7</v>
      </c>
      <c r="I169" s="1" t="s">
        <v>1588</v>
      </c>
      <c r="J169" s="1" t="str">
        <f>VLOOKUP(Applicants[[#This Row],[Job Title]], Mapping!$A:$B, 2, FALSE)</f>
        <v>Business Development</v>
      </c>
      <c r="K169" s="1" t="s">
        <v>20</v>
      </c>
      <c r="L169" s="14" t="str">
        <f>TRIM(PROPER(Applicants[[#This Row],[Recruitment Source]]))</f>
        <v>Employee Referral</v>
      </c>
      <c r="M169" s="15">
        <v>44874</v>
      </c>
      <c r="N169" s="1" t="s">
        <v>26</v>
      </c>
      <c r="O169" s="15">
        <v>44933</v>
      </c>
      <c r="P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 s="20" t="str">
        <f>TEXT(Applicants[[#This Row],[Confirmation Date]],"MMMM")</f>
        <v>January</v>
      </c>
      <c r="R169" s="5" t="s">
        <v>25</v>
      </c>
      <c r="S169" s="7">
        <v>2100</v>
      </c>
    </row>
    <row r="170" spans="1:19" x14ac:dyDescent="0.4">
      <c r="A170" s="4">
        <v>3957</v>
      </c>
      <c r="B170" s="1" t="s">
        <v>1196</v>
      </c>
      <c r="C170" s="1" t="s">
        <v>13</v>
      </c>
      <c r="D170" s="2">
        <v>37803</v>
      </c>
      <c r="E170" s="3">
        <v>22.142465753424659</v>
      </c>
      <c r="F170" s="1" t="s">
        <v>1591</v>
      </c>
      <c r="G170" s="1" t="s">
        <v>21</v>
      </c>
      <c r="H170" s="1">
        <v>5</v>
      </c>
      <c r="I170" s="1" t="s">
        <v>1576</v>
      </c>
      <c r="J170" s="1" t="str">
        <f>VLOOKUP(Applicants[[#This Row],[Job Title]], Mapping!$A:$B, 2, FALSE)</f>
        <v>Operations</v>
      </c>
      <c r="K170" s="1" t="s">
        <v>22</v>
      </c>
      <c r="L170" s="14" t="str">
        <f>TRIM(PROPER(Applicants[[#This Row],[Recruitment Source]]))</f>
        <v>In-House</v>
      </c>
      <c r="M170" s="15">
        <v>44936</v>
      </c>
      <c r="N170" s="1" t="s">
        <v>16</v>
      </c>
      <c r="O170" s="15">
        <v>44991</v>
      </c>
      <c r="P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 s="20" t="str">
        <f>TEXT(Applicants[[#This Row],[Confirmation Date]],"MMMM")</f>
        <v>March</v>
      </c>
      <c r="R170" s="5" t="s">
        <v>30</v>
      </c>
      <c r="S170" s="7">
        <v>2000</v>
      </c>
    </row>
    <row r="171" spans="1:19" x14ac:dyDescent="0.4">
      <c r="A171" s="4">
        <v>2914</v>
      </c>
      <c r="B171" s="1" t="s">
        <v>503</v>
      </c>
      <c r="C171" s="1" t="s">
        <v>28</v>
      </c>
      <c r="D171" s="2">
        <v>37799</v>
      </c>
      <c r="E171" s="3">
        <v>22.153424657534245</v>
      </c>
      <c r="F171" s="1" t="s">
        <v>1591</v>
      </c>
      <c r="G171" s="1" t="s">
        <v>18</v>
      </c>
      <c r="H171" s="1">
        <v>2</v>
      </c>
      <c r="I171" s="1" t="s">
        <v>1575</v>
      </c>
      <c r="J171" s="1" t="str">
        <f>VLOOKUP(Applicants[[#This Row],[Job Title]], Mapping!$A:$B, 2, FALSE)</f>
        <v>HR</v>
      </c>
      <c r="K171" s="1" t="s">
        <v>1594</v>
      </c>
      <c r="L171" s="14" t="str">
        <f>TRIM(PROPER(Applicants[[#This Row],[Recruitment Source]]))</f>
        <v>Bd Jobs</v>
      </c>
      <c r="M171" s="15">
        <v>45001</v>
      </c>
      <c r="N171" s="1" t="s">
        <v>26</v>
      </c>
      <c r="O171" s="15">
        <v>45044</v>
      </c>
      <c r="P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 s="20" t="str">
        <f>TEXT(Applicants[[#This Row],[Confirmation Date]],"MMMM")</f>
        <v>April</v>
      </c>
      <c r="R171" s="5" t="s">
        <v>25</v>
      </c>
      <c r="S171" s="7">
        <v>3400</v>
      </c>
    </row>
    <row r="172" spans="1:19" x14ac:dyDescent="0.4">
      <c r="A172" s="4">
        <v>2383</v>
      </c>
      <c r="B172" s="1" t="s">
        <v>524</v>
      </c>
      <c r="C172" s="1" t="s">
        <v>13</v>
      </c>
      <c r="D172" s="2">
        <v>37797</v>
      </c>
      <c r="E172" s="3">
        <v>22.158904109589042</v>
      </c>
      <c r="F172" s="1" t="s">
        <v>1591</v>
      </c>
      <c r="G172" s="1" t="s">
        <v>21</v>
      </c>
      <c r="H172" s="1">
        <v>5</v>
      </c>
      <c r="I172" s="1" t="s">
        <v>1580</v>
      </c>
      <c r="J172" s="1" t="str">
        <f>VLOOKUP(Applicants[[#This Row],[Job Title]], Mapping!$A:$B, 2, FALSE)</f>
        <v>Management</v>
      </c>
      <c r="K172" s="1" t="s">
        <v>20</v>
      </c>
      <c r="L172" s="14" t="str">
        <f>TRIM(PROPER(Applicants[[#This Row],[Recruitment Source]]))</f>
        <v>Employee Referral</v>
      </c>
      <c r="M172" s="15">
        <v>45478</v>
      </c>
      <c r="N172" s="1" t="s">
        <v>27</v>
      </c>
      <c r="O172" s="15">
        <v>45513</v>
      </c>
      <c r="P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 s="20" t="str">
        <f>TEXT(Applicants[[#This Row],[Confirmation Date]],"MMMM")</f>
        <v>August</v>
      </c>
      <c r="R172" s="5" t="s">
        <v>25</v>
      </c>
      <c r="S172" s="7">
        <v>2700</v>
      </c>
    </row>
    <row r="173" spans="1:19" x14ac:dyDescent="0.4">
      <c r="A173" s="4">
        <v>3961</v>
      </c>
      <c r="B173" s="1" t="s">
        <v>1451</v>
      </c>
      <c r="C173" s="1" t="s">
        <v>13</v>
      </c>
      <c r="D173" s="2">
        <v>37792</v>
      </c>
      <c r="E173" s="3">
        <v>22.172602739726027</v>
      </c>
      <c r="F173" s="1" t="s">
        <v>1591</v>
      </c>
      <c r="G173" s="1" t="s">
        <v>21</v>
      </c>
      <c r="H173" s="1">
        <v>0</v>
      </c>
      <c r="I173" s="1" t="s">
        <v>1584</v>
      </c>
      <c r="J173" s="1" t="str">
        <f>VLOOKUP(Applicants[[#This Row],[Job Title]], Mapping!$A:$B, 2, FALSE)</f>
        <v>Sales</v>
      </c>
      <c r="K173" s="1" t="s">
        <v>1594</v>
      </c>
      <c r="L173" s="14" t="str">
        <f>TRIM(PROPER(Applicants[[#This Row],[Recruitment Source]]))</f>
        <v>Bd Jobs</v>
      </c>
      <c r="M173" s="15">
        <v>44906</v>
      </c>
      <c r="N173" s="1" t="s">
        <v>26</v>
      </c>
      <c r="O173" s="15">
        <v>44945</v>
      </c>
      <c r="P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 s="20" t="str">
        <f>TEXT(Applicants[[#This Row],[Confirmation Date]],"MMMM")</f>
        <v>January</v>
      </c>
      <c r="R173" s="5" t="s">
        <v>25</v>
      </c>
      <c r="S173" s="7">
        <v>3000</v>
      </c>
    </row>
    <row r="174" spans="1:19" x14ac:dyDescent="0.4">
      <c r="A174" s="4">
        <v>1114</v>
      </c>
      <c r="B174" s="1" t="s">
        <v>987</v>
      </c>
      <c r="C174" s="1" t="s">
        <v>28</v>
      </c>
      <c r="D174" s="2">
        <v>37774</v>
      </c>
      <c r="E174" s="3">
        <v>22.221917808219178</v>
      </c>
      <c r="F174" s="1" t="s">
        <v>1591</v>
      </c>
      <c r="G174" s="1" t="s">
        <v>21</v>
      </c>
      <c r="H174" s="1">
        <v>11</v>
      </c>
      <c r="I174" s="1" t="s">
        <v>1583</v>
      </c>
      <c r="J174" s="1" t="str">
        <f>VLOOKUP(Applicants[[#This Row],[Job Title]], Mapping!$A:$B, 2, FALSE)</f>
        <v>Finance</v>
      </c>
      <c r="K174" s="1" t="s">
        <v>1594</v>
      </c>
      <c r="L174" s="14" t="str">
        <f>TRIM(PROPER(Applicants[[#This Row],[Recruitment Source]]))</f>
        <v>Bd Jobs</v>
      </c>
      <c r="M174" s="15">
        <v>45487</v>
      </c>
      <c r="N174" s="1" t="s">
        <v>16</v>
      </c>
      <c r="O174" s="15">
        <v>45521</v>
      </c>
      <c r="P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 s="20" t="str">
        <f>TEXT(Applicants[[#This Row],[Confirmation Date]],"MMMM")</f>
        <v>August</v>
      </c>
      <c r="R174" s="5" t="s">
        <v>30</v>
      </c>
      <c r="S174" s="7">
        <v>2400</v>
      </c>
    </row>
    <row r="175" spans="1:19" x14ac:dyDescent="0.4">
      <c r="A175" s="4">
        <v>1832</v>
      </c>
      <c r="B175" s="1" t="s">
        <v>1209</v>
      </c>
      <c r="C175" s="1" t="s">
        <v>28</v>
      </c>
      <c r="D175" s="2">
        <v>37762</v>
      </c>
      <c r="E175" s="3">
        <v>22.254794520547946</v>
      </c>
      <c r="F175" s="1" t="s">
        <v>1591</v>
      </c>
      <c r="G175" s="1" t="s">
        <v>15</v>
      </c>
      <c r="H175" s="1">
        <v>2</v>
      </c>
      <c r="I175" s="1" t="s">
        <v>1588</v>
      </c>
      <c r="J175" s="1" t="str">
        <f>VLOOKUP(Applicants[[#This Row],[Job Title]], Mapping!$A:$B, 2, FALSE)</f>
        <v>Business Development</v>
      </c>
      <c r="K175" s="1" t="s">
        <v>1594</v>
      </c>
      <c r="L175" s="14" t="str">
        <f>TRIM(PROPER(Applicants[[#This Row],[Recruitment Source]]))</f>
        <v>Bd Jobs</v>
      </c>
      <c r="M175" s="15">
        <v>45520</v>
      </c>
      <c r="N175" s="1" t="s">
        <v>24</v>
      </c>
      <c r="O175" s="15">
        <v>45550</v>
      </c>
      <c r="P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 s="20" t="str">
        <f>TEXT(Applicants[[#This Row],[Confirmation Date]],"MMMM")</f>
        <v>September</v>
      </c>
      <c r="R175" s="5" t="s">
        <v>25</v>
      </c>
      <c r="S175" s="7">
        <v>2600</v>
      </c>
    </row>
    <row r="176" spans="1:19" x14ac:dyDescent="0.4">
      <c r="A176" s="4">
        <v>2053</v>
      </c>
      <c r="B176" s="1" t="s">
        <v>200</v>
      </c>
      <c r="C176" s="1" t="s">
        <v>28</v>
      </c>
      <c r="D176" s="2">
        <v>37761</v>
      </c>
      <c r="E176" s="3">
        <v>22.257534246575343</v>
      </c>
      <c r="F176" s="1" t="s">
        <v>1591</v>
      </c>
      <c r="G176" s="1" t="s">
        <v>18</v>
      </c>
      <c r="H176" s="1">
        <v>19</v>
      </c>
      <c r="I176" s="1" t="s">
        <v>1581</v>
      </c>
      <c r="J176" s="1" t="str">
        <f>VLOOKUP(Applicants[[#This Row],[Job Title]], Mapping!$A:$B, 2, FALSE)</f>
        <v>Business Development</v>
      </c>
      <c r="K176" s="1" t="s">
        <v>1594</v>
      </c>
      <c r="L176" s="14" t="str">
        <f>TRIM(PROPER(Applicants[[#This Row],[Recruitment Source]]))</f>
        <v>Bd Jobs</v>
      </c>
      <c r="M176" s="15">
        <v>45261</v>
      </c>
      <c r="N176" s="1" t="s">
        <v>26</v>
      </c>
      <c r="O176" s="15">
        <v>45302</v>
      </c>
      <c r="P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 s="20" t="str">
        <f>TEXT(Applicants[[#This Row],[Confirmation Date]],"MMMM")</f>
        <v>January</v>
      </c>
      <c r="R176" s="5" t="s">
        <v>25</v>
      </c>
      <c r="S176" s="7">
        <v>2100</v>
      </c>
    </row>
    <row r="177" spans="1:19" x14ac:dyDescent="0.4">
      <c r="A177" s="4">
        <v>2706</v>
      </c>
      <c r="B177" s="1" t="s">
        <v>1514</v>
      </c>
      <c r="C177" s="1" t="s">
        <v>28</v>
      </c>
      <c r="D177" s="2">
        <v>37753</v>
      </c>
      <c r="E177" s="3">
        <v>22.279452054794522</v>
      </c>
      <c r="F177" s="1" t="s">
        <v>1591</v>
      </c>
      <c r="G177" s="1" t="s">
        <v>21</v>
      </c>
      <c r="H177" s="1">
        <v>7</v>
      </c>
      <c r="I177" s="1" t="s">
        <v>1584</v>
      </c>
      <c r="J177" s="1" t="str">
        <f>VLOOKUP(Applicants[[#This Row],[Job Title]], Mapping!$A:$B, 2, FALSE)</f>
        <v>Sales</v>
      </c>
      <c r="K177" s="1" t="s">
        <v>1594</v>
      </c>
      <c r="L177" s="14" t="str">
        <f>TRIM(PROPER(Applicants[[#This Row],[Recruitment Source]]))</f>
        <v>Bd Jobs</v>
      </c>
      <c r="M177" s="15">
        <v>45548</v>
      </c>
      <c r="N177" s="1" t="s">
        <v>26</v>
      </c>
      <c r="O177" s="15">
        <v>45602</v>
      </c>
      <c r="P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 s="20" t="str">
        <f>TEXT(Applicants[[#This Row],[Confirmation Date]],"MMMM")</f>
        <v>November</v>
      </c>
      <c r="R177" s="5" t="s">
        <v>25</v>
      </c>
      <c r="S177" s="7">
        <v>2000</v>
      </c>
    </row>
    <row r="178" spans="1:19" x14ac:dyDescent="0.4">
      <c r="A178" s="4">
        <v>1707</v>
      </c>
      <c r="B178" s="1" t="s">
        <v>571</v>
      </c>
      <c r="C178" s="1" t="s">
        <v>13</v>
      </c>
      <c r="D178" s="2">
        <v>37752</v>
      </c>
      <c r="E178" s="3">
        <v>22.282191780821918</v>
      </c>
      <c r="F178" s="1" t="s">
        <v>1591</v>
      </c>
      <c r="G178" s="1" t="s">
        <v>15</v>
      </c>
      <c r="H178" s="1">
        <v>5</v>
      </c>
      <c r="I178" s="1" t="s">
        <v>1581</v>
      </c>
      <c r="J178" s="1" t="str">
        <f>VLOOKUP(Applicants[[#This Row],[Job Title]], Mapping!$A:$B, 2, FALSE)</f>
        <v>Business Development</v>
      </c>
      <c r="K178" s="1" t="s">
        <v>1594</v>
      </c>
      <c r="L178" s="14" t="str">
        <f>TRIM(PROPER(Applicants[[#This Row],[Recruitment Source]]))</f>
        <v>Bd Jobs</v>
      </c>
      <c r="M178" s="15">
        <v>45356</v>
      </c>
      <c r="N178" s="1" t="s">
        <v>24</v>
      </c>
      <c r="O178" s="15">
        <v>45415</v>
      </c>
      <c r="P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 s="20" t="str">
        <f>TEXT(Applicants[[#This Row],[Confirmation Date]],"MMMM")</f>
        <v>May</v>
      </c>
      <c r="R178" s="5" t="s">
        <v>25</v>
      </c>
      <c r="S178" s="7">
        <v>3600</v>
      </c>
    </row>
    <row r="179" spans="1:19" x14ac:dyDescent="0.4">
      <c r="A179" s="4">
        <v>3990</v>
      </c>
      <c r="B179" s="1" t="s">
        <v>437</v>
      </c>
      <c r="C179" s="1" t="s">
        <v>28</v>
      </c>
      <c r="D179" s="2">
        <v>37750</v>
      </c>
      <c r="E179" s="3">
        <v>22.287671232876711</v>
      </c>
      <c r="F179" s="1" t="s">
        <v>1591</v>
      </c>
      <c r="G179" s="1" t="s">
        <v>18</v>
      </c>
      <c r="H179" s="1">
        <v>17</v>
      </c>
      <c r="I179" s="1" t="s">
        <v>1576</v>
      </c>
      <c r="J179" s="1" t="str">
        <f>VLOOKUP(Applicants[[#This Row],[Job Title]], Mapping!$A:$B, 2, FALSE)</f>
        <v>Operations</v>
      </c>
      <c r="K179" s="1" t="s">
        <v>1594</v>
      </c>
      <c r="L179" s="14" t="str">
        <f>TRIM(PROPER(Applicants[[#This Row],[Recruitment Source]]))</f>
        <v>Bd Jobs</v>
      </c>
      <c r="M179" s="15">
        <v>45470</v>
      </c>
      <c r="N179" s="1" t="s">
        <v>24</v>
      </c>
      <c r="O179" s="15">
        <v>45525</v>
      </c>
      <c r="P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 s="20" t="str">
        <f>TEXT(Applicants[[#This Row],[Confirmation Date]],"MMMM")</f>
        <v>August</v>
      </c>
      <c r="R179" s="5" t="s">
        <v>25</v>
      </c>
      <c r="S179" s="7">
        <v>3000</v>
      </c>
    </row>
    <row r="180" spans="1:19" x14ac:dyDescent="0.4">
      <c r="A180" s="4">
        <v>3672</v>
      </c>
      <c r="B180" s="1" t="s">
        <v>1523</v>
      </c>
      <c r="C180" s="1" t="s">
        <v>13</v>
      </c>
      <c r="D180" s="2">
        <v>37750</v>
      </c>
      <c r="E180" s="3">
        <v>22.287671232876711</v>
      </c>
      <c r="F180" s="1" t="s">
        <v>1591</v>
      </c>
      <c r="G180" s="1" t="s">
        <v>15</v>
      </c>
      <c r="H180" s="1">
        <v>20</v>
      </c>
      <c r="I180" s="1" t="s">
        <v>1576</v>
      </c>
      <c r="J180" s="1" t="str">
        <f>VLOOKUP(Applicants[[#This Row],[Job Title]], Mapping!$A:$B, 2, FALSE)</f>
        <v>Operations</v>
      </c>
      <c r="K180" s="1" t="s">
        <v>1594</v>
      </c>
      <c r="L180" s="14" t="str">
        <f>TRIM(PROPER(Applicants[[#This Row],[Recruitment Source]]))</f>
        <v>Bd Jobs</v>
      </c>
      <c r="M180" s="15">
        <v>44998</v>
      </c>
      <c r="N180" s="1" t="s">
        <v>26</v>
      </c>
      <c r="O180" s="15">
        <v>45034</v>
      </c>
      <c r="P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 s="20" t="str">
        <f>TEXT(Applicants[[#This Row],[Confirmation Date]],"MMMM")</f>
        <v>April</v>
      </c>
      <c r="R180" s="5" t="s">
        <v>25</v>
      </c>
      <c r="S180" s="7">
        <v>2300</v>
      </c>
    </row>
    <row r="181" spans="1:19" x14ac:dyDescent="0.4">
      <c r="A181" s="4">
        <v>1349</v>
      </c>
      <c r="B181" s="1" t="s">
        <v>1505</v>
      </c>
      <c r="C181" s="1" t="s">
        <v>13</v>
      </c>
      <c r="D181" s="2">
        <v>37747</v>
      </c>
      <c r="E181" s="3">
        <v>22.295890410958904</v>
      </c>
      <c r="F181" s="1" t="s">
        <v>1591</v>
      </c>
      <c r="G181" s="1" t="s">
        <v>18</v>
      </c>
      <c r="H181" s="1">
        <v>5</v>
      </c>
      <c r="I181" s="1" t="s">
        <v>1581</v>
      </c>
      <c r="J181" s="1" t="str">
        <f>VLOOKUP(Applicants[[#This Row],[Job Title]], Mapping!$A:$B, 2, FALSE)</f>
        <v>Business Development</v>
      </c>
      <c r="K181" s="1" t="s">
        <v>1594</v>
      </c>
      <c r="L181" s="14" t="str">
        <f>TRIM(PROPER(Applicants[[#This Row],[Recruitment Source]]))</f>
        <v>Bd Jobs</v>
      </c>
      <c r="M181" s="15">
        <v>45062</v>
      </c>
      <c r="N181" s="1" t="s">
        <v>26</v>
      </c>
      <c r="O181" s="15">
        <v>45094</v>
      </c>
      <c r="P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 s="20" t="str">
        <f>TEXT(Applicants[[#This Row],[Confirmation Date]],"MMMM")</f>
        <v>June</v>
      </c>
      <c r="R181" s="5" t="s">
        <v>25</v>
      </c>
      <c r="S181" s="7">
        <v>2300</v>
      </c>
    </row>
    <row r="182" spans="1:19" x14ac:dyDescent="0.4">
      <c r="A182" s="4">
        <v>2935</v>
      </c>
      <c r="B182" s="1" t="s">
        <v>936</v>
      </c>
      <c r="C182" s="1" t="s">
        <v>28</v>
      </c>
      <c r="D182" s="2">
        <v>37743</v>
      </c>
      <c r="E182" s="3">
        <v>22.306849315068494</v>
      </c>
      <c r="F182" s="1" t="s">
        <v>1591</v>
      </c>
      <c r="G182" s="1" t="s">
        <v>19</v>
      </c>
      <c r="H182" s="1">
        <v>11</v>
      </c>
      <c r="I182" s="1" t="s">
        <v>1583</v>
      </c>
      <c r="J182" s="1" t="str">
        <f>VLOOKUP(Applicants[[#This Row],[Job Title]], Mapping!$A:$B, 2, FALSE)</f>
        <v>Finance</v>
      </c>
      <c r="K182" s="1" t="s">
        <v>22</v>
      </c>
      <c r="L182" s="14" t="str">
        <f>TRIM(PROPER(Applicants[[#This Row],[Recruitment Source]]))</f>
        <v>In-House</v>
      </c>
      <c r="M182" s="15">
        <v>45006</v>
      </c>
      <c r="N182" s="1" t="s">
        <v>16</v>
      </c>
      <c r="O182" s="15">
        <v>45054</v>
      </c>
      <c r="P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 s="20" t="str">
        <f>TEXT(Applicants[[#This Row],[Confirmation Date]],"MMMM")</f>
        <v>May</v>
      </c>
      <c r="R182" s="5" t="s">
        <v>30</v>
      </c>
      <c r="S182" s="7">
        <v>2600</v>
      </c>
    </row>
    <row r="183" spans="1:19" x14ac:dyDescent="0.4">
      <c r="A183" s="4">
        <v>3996</v>
      </c>
      <c r="B183" s="1" t="s">
        <v>1197</v>
      </c>
      <c r="C183" s="1" t="s">
        <v>13</v>
      </c>
      <c r="D183" s="2">
        <v>37740</v>
      </c>
      <c r="E183" s="3">
        <v>22.315068493150687</v>
      </c>
      <c r="F183" s="1" t="s">
        <v>1591</v>
      </c>
      <c r="G183" s="1" t="s">
        <v>18</v>
      </c>
      <c r="H183" s="1">
        <v>20</v>
      </c>
      <c r="I183" s="1" t="s">
        <v>1584</v>
      </c>
      <c r="J183" s="1" t="str">
        <f>VLOOKUP(Applicants[[#This Row],[Job Title]], Mapping!$A:$B, 2, FALSE)</f>
        <v>Sales</v>
      </c>
      <c r="K183" s="1" t="s">
        <v>22</v>
      </c>
      <c r="L183" s="14" t="str">
        <f>TRIM(PROPER(Applicants[[#This Row],[Recruitment Source]]))</f>
        <v>In-House</v>
      </c>
      <c r="M183" s="15">
        <v>45129</v>
      </c>
      <c r="N183" s="1" t="s">
        <v>16</v>
      </c>
      <c r="O183" s="15">
        <v>45182</v>
      </c>
      <c r="P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 s="20" t="str">
        <f>TEXT(Applicants[[#This Row],[Confirmation Date]],"MMMM")</f>
        <v>September</v>
      </c>
      <c r="R183" s="5" t="s">
        <v>30</v>
      </c>
      <c r="S183" s="7">
        <v>3500</v>
      </c>
    </row>
    <row r="184" spans="1:19" x14ac:dyDescent="0.4">
      <c r="A184" s="4">
        <v>3914</v>
      </c>
      <c r="B184" s="1" t="s">
        <v>288</v>
      </c>
      <c r="C184" s="1" t="s">
        <v>13</v>
      </c>
      <c r="D184" s="2">
        <v>37740</v>
      </c>
      <c r="E184" s="3">
        <v>22.315068493150687</v>
      </c>
      <c r="F184" s="1" t="s">
        <v>1591</v>
      </c>
      <c r="G184" s="1" t="s">
        <v>21</v>
      </c>
      <c r="H184" s="1">
        <v>6</v>
      </c>
      <c r="I184" s="1" t="s">
        <v>1581</v>
      </c>
      <c r="J184" s="1" t="str">
        <f>VLOOKUP(Applicants[[#This Row],[Job Title]], Mapping!$A:$B, 2, FALSE)</f>
        <v>Business Development</v>
      </c>
      <c r="K184" s="1" t="s">
        <v>1595</v>
      </c>
      <c r="L184" s="14" t="str">
        <f>TRIM(PROPER(Applicants[[#This Row],[Recruitment Source]]))</f>
        <v>Linkedin</v>
      </c>
      <c r="M184" s="15">
        <v>45357</v>
      </c>
      <c r="N184" s="1" t="s">
        <v>16</v>
      </c>
      <c r="O184" s="15">
        <v>45398</v>
      </c>
      <c r="P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 s="20" t="str">
        <f>TEXT(Applicants[[#This Row],[Confirmation Date]],"MMMM")</f>
        <v>April</v>
      </c>
      <c r="R184" s="5" t="s">
        <v>30</v>
      </c>
      <c r="S184" s="7">
        <v>3900</v>
      </c>
    </row>
    <row r="185" spans="1:19" x14ac:dyDescent="0.4">
      <c r="A185" s="4">
        <v>1806</v>
      </c>
      <c r="B185" s="1" t="s">
        <v>456</v>
      </c>
      <c r="C185" s="1" t="s">
        <v>28</v>
      </c>
      <c r="D185" s="2">
        <v>37735</v>
      </c>
      <c r="E185" s="3">
        <v>22.328767123287673</v>
      </c>
      <c r="F185" s="1" t="s">
        <v>1591</v>
      </c>
      <c r="G185" s="1" t="s">
        <v>21</v>
      </c>
      <c r="H185" s="1">
        <v>3</v>
      </c>
      <c r="I185" s="1" t="s">
        <v>1583</v>
      </c>
      <c r="J185" s="1" t="str">
        <f>VLOOKUP(Applicants[[#This Row],[Job Title]], Mapping!$A:$B, 2, FALSE)</f>
        <v>Finance</v>
      </c>
      <c r="K185" s="1" t="s">
        <v>1594</v>
      </c>
      <c r="L185" s="14" t="str">
        <f>TRIM(PROPER(Applicants[[#This Row],[Recruitment Source]]))</f>
        <v>Bd Jobs</v>
      </c>
      <c r="M185" s="15">
        <v>45414</v>
      </c>
      <c r="N185" s="1" t="s">
        <v>26</v>
      </c>
      <c r="O185" s="15">
        <v>45463</v>
      </c>
      <c r="P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 s="20" t="str">
        <f>TEXT(Applicants[[#This Row],[Confirmation Date]],"MMMM")</f>
        <v>June</v>
      </c>
      <c r="R185" s="5" t="s">
        <v>25</v>
      </c>
      <c r="S185" s="7">
        <v>2500</v>
      </c>
    </row>
    <row r="186" spans="1:19" x14ac:dyDescent="0.4">
      <c r="A186" s="4">
        <v>1522</v>
      </c>
      <c r="B186" s="1" t="s">
        <v>1401</v>
      </c>
      <c r="C186" s="1" t="s">
        <v>28</v>
      </c>
      <c r="D186" s="2">
        <v>37735</v>
      </c>
      <c r="E186" s="3">
        <v>22.328767123287673</v>
      </c>
      <c r="F186" s="1" t="s">
        <v>1591</v>
      </c>
      <c r="G186" s="1" t="s">
        <v>15</v>
      </c>
      <c r="H186" s="1">
        <v>7</v>
      </c>
      <c r="I186" s="1" t="s">
        <v>1579</v>
      </c>
      <c r="J186" s="1" t="str">
        <f>VLOOKUP(Applicants[[#This Row],[Job Title]], Mapping!$A:$B, 2, FALSE)</f>
        <v>Management</v>
      </c>
      <c r="K186" s="1" t="s">
        <v>1594</v>
      </c>
      <c r="L186" s="14" t="str">
        <f>TRIM(PROPER(Applicants[[#This Row],[Recruitment Source]]))</f>
        <v>Bd Jobs</v>
      </c>
      <c r="M186" s="15">
        <v>44941</v>
      </c>
      <c r="N186" s="1" t="s">
        <v>26</v>
      </c>
      <c r="O186" s="15">
        <v>44981</v>
      </c>
      <c r="P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 s="20" t="str">
        <f>TEXT(Applicants[[#This Row],[Confirmation Date]],"MMMM")</f>
        <v>February</v>
      </c>
      <c r="R186" s="5" t="s">
        <v>25</v>
      </c>
      <c r="S186" s="7">
        <v>2100</v>
      </c>
    </row>
    <row r="187" spans="1:19" x14ac:dyDescent="0.4">
      <c r="A187" s="4">
        <v>1739</v>
      </c>
      <c r="B187" s="1" t="s">
        <v>150</v>
      </c>
      <c r="C187" s="1" t="s">
        <v>28</v>
      </c>
      <c r="D187" s="2">
        <v>37727</v>
      </c>
      <c r="E187" s="3">
        <v>22.350684931506848</v>
      </c>
      <c r="F187" s="1" t="s">
        <v>1591</v>
      </c>
      <c r="G187" s="1" t="s">
        <v>15</v>
      </c>
      <c r="H187" s="1">
        <v>1</v>
      </c>
      <c r="I187" s="1" t="s">
        <v>1583</v>
      </c>
      <c r="J187" s="1" t="str">
        <f>VLOOKUP(Applicants[[#This Row],[Job Title]], Mapping!$A:$B, 2, FALSE)</f>
        <v>Finance</v>
      </c>
      <c r="K187" s="1" t="s">
        <v>1594</v>
      </c>
      <c r="L187" s="14" t="str">
        <f>TRIM(PROPER(Applicants[[#This Row],[Recruitment Source]]))</f>
        <v>Bd Jobs</v>
      </c>
      <c r="M187" s="15">
        <v>45555</v>
      </c>
      <c r="N187" s="1" t="s">
        <v>27</v>
      </c>
      <c r="O187" s="15">
        <v>45604</v>
      </c>
      <c r="P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 s="20" t="str">
        <f>TEXT(Applicants[[#This Row],[Confirmation Date]],"MMMM")</f>
        <v>November</v>
      </c>
      <c r="R187" s="5" t="s">
        <v>25</v>
      </c>
      <c r="S187" s="7">
        <v>2000</v>
      </c>
    </row>
    <row r="188" spans="1:19" x14ac:dyDescent="0.4">
      <c r="A188" s="4">
        <v>2832</v>
      </c>
      <c r="B188" s="1" t="s">
        <v>361</v>
      </c>
      <c r="C188" s="1" t="s">
        <v>28</v>
      </c>
      <c r="D188" s="2">
        <v>37722</v>
      </c>
      <c r="E188" s="3">
        <v>22.364383561643837</v>
      </c>
      <c r="F188" s="1" t="s">
        <v>1591</v>
      </c>
      <c r="G188" s="1" t="s">
        <v>19</v>
      </c>
      <c r="H188" s="1">
        <v>11</v>
      </c>
      <c r="I188" s="1" t="s">
        <v>1583</v>
      </c>
      <c r="J188" s="1" t="str">
        <f>VLOOKUP(Applicants[[#This Row],[Job Title]], Mapping!$A:$B, 2, FALSE)</f>
        <v>Finance</v>
      </c>
      <c r="K188" s="1" t="s">
        <v>20</v>
      </c>
      <c r="L188" s="14" t="str">
        <f>TRIM(PROPER(Applicants[[#This Row],[Recruitment Source]]))</f>
        <v>Employee Referral</v>
      </c>
      <c r="M188" s="15">
        <v>44942</v>
      </c>
      <c r="N188" s="1" t="s">
        <v>26</v>
      </c>
      <c r="O188" s="15">
        <v>44975</v>
      </c>
      <c r="P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 s="20" t="str">
        <f>TEXT(Applicants[[#This Row],[Confirmation Date]],"MMMM")</f>
        <v>February</v>
      </c>
      <c r="R188" s="5" t="s">
        <v>25</v>
      </c>
      <c r="S188" s="7">
        <v>3200</v>
      </c>
    </row>
    <row r="189" spans="1:19" x14ac:dyDescent="0.4">
      <c r="A189" s="4">
        <v>1006</v>
      </c>
      <c r="B189" s="1" t="s">
        <v>1391</v>
      </c>
      <c r="C189" s="1" t="s">
        <v>28</v>
      </c>
      <c r="D189" s="2">
        <v>37718</v>
      </c>
      <c r="E189" s="3">
        <v>22.375342465753423</v>
      </c>
      <c r="F189" s="1" t="s">
        <v>1591</v>
      </c>
      <c r="G189" s="1" t="s">
        <v>21</v>
      </c>
      <c r="H189" s="1">
        <v>18</v>
      </c>
      <c r="I189" s="1" t="s">
        <v>1581</v>
      </c>
      <c r="J189" s="1" t="str">
        <f>VLOOKUP(Applicants[[#This Row],[Job Title]], Mapping!$A:$B, 2, FALSE)</f>
        <v>Business Development</v>
      </c>
      <c r="K189" s="1" t="s">
        <v>1594</v>
      </c>
      <c r="L189" s="14" t="str">
        <f>TRIM(PROPER(Applicants[[#This Row],[Recruitment Source]]))</f>
        <v>Bd Jobs</v>
      </c>
      <c r="M189" s="15">
        <v>45322</v>
      </c>
      <c r="N189" s="1" t="s">
        <v>26</v>
      </c>
      <c r="O189" s="15">
        <v>45358</v>
      </c>
      <c r="P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 s="20" t="str">
        <f>TEXT(Applicants[[#This Row],[Confirmation Date]],"MMMM")</f>
        <v>March</v>
      </c>
      <c r="R189" s="5" t="s">
        <v>25</v>
      </c>
      <c r="S189" s="7">
        <v>3900</v>
      </c>
    </row>
    <row r="190" spans="1:19" x14ac:dyDescent="0.4">
      <c r="A190" s="4">
        <v>3212</v>
      </c>
      <c r="B190" s="1" t="s">
        <v>632</v>
      </c>
      <c r="C190" s="1" t="s">
        <v>28</v>
      </c>
      <c r="D190" s="2">
        <v>37717</v>
      </c>
      <c r="E190" s="3">
        <v>22.378082191780823</v>
      </c>
      <c r="F190" s="1" t="s">
        <v>1591</v>
      </c>
      <c r="G190" s="1" t="s">
        <v>15</v>
      </c>
      <c r="H190" s="1">
        <v>17</v>
      </c>
      <c r="I190" s="1" t="s">
        <v>1585</v>
      </c>
      <c r="J190" s="1" t="str">
        <f>VLOOKUP(Applicants[[#This Row],[Job Title]], Mapping!$A:$B, 2, FALSE)</f>
        <v>Engineering</v>
      </c>
      <c r="K190" s="1" t="s">
        <v>1594</v>
      </c>
      <c r="L190" s="14" t="str">
        <f>TRIM(PROPER(Applicants[[#This Row],[Recruitment Source]]))</f>
        <v>Bd Jobs</v>
      </c>
      <c r="M190" s="15">
        <v>45046</v>
      </c>
      <c r="N190" s="1" t="s">
        <v>27</v>
      </c>
      <c r="O190" s="15">
        <v>45095</v>
      </c>
      <c r="P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 s="20" t="str">
        <f>TEXT(Applicants[[#This Row],[Confirmation Date]],"MMMM")</f>
        <v>June</v>
      </c>
      <c r="R190" s="5" t="s">
        <v>25</v>
      </c>
      <c r="S190" s="7">
        <v>2300</v>
      </c>
    </row>
    <row r="191" spans="1:19" x14ac:dyDescent="0.4">
      <c r="A191" s="4">
        <v>2986</v>
      </c>
      <c r="B191" s="1" t="s">
        <v>451</v>
      </c>
      <c r="C191" s="1" t="s">
        <v>28</v>
      </c>
      <c r="D191" s="2">
        <v>37716</v>
      </c>
      <c r="E191" s="3">
        <v>22.38082191780822</v>
      </c>
      <c r="F191" s="1" t="s">
        <v>1591</v>
      </c>
      <c r="G191" s="1" t="s">
        <v>15</v>
      </c>
      <c r="H191" s="1">
        <v>18</v>
      </c>
      <c r="I191" s="1" t="s">
        <v>1588</v>
      </c>
      <c r="J191" s="1" t="str">
        <f>VLOOKUP(Applicants[[#This Row],[Job Title]], Mapping!$A:$B, 2, FALSE)</f>
        <v>Business Development</v>
      </c>
      <c r="K191" s="1" t="s">
        <v>1595</v>
      </c>
      <c r="L191" s="14" t="str">
        <f>TRIM(PROPER(Applicants[[#This Row],[Recruitment Source]]))</f>
        <v>Linkedin</v>
      </c>
      <c r="M191" s="15">
        <v>45092</v>
      </c>
      <c r="N191" s="1" t="s">
        <v>29</v>
      </c>
      <c r="O191" s="15">
        <v>45145</v>
      </c>
      <c r="P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 s="20" t="str">
        <f>TEXT(Applicants[[#This Row],[Confirmation Date]],"MMMM")</f>
        <v>August</v>
      </c>
      <c r="R191" s="5" t="s">
        <v>25</v>
      </c>
      <c r="S191" s="7">
        <v>3500</v>
      </c>
    </row>
    <row r="192" spans="1:19" x14ac:dyDescent="0.4">
      <c r="A192" s="4">
        <v>2813</v>
      </c>
      <c r="B192" s="1" t="s">
        <v>632</v>
      </c>
      <c r="C192" s="1" t="s">
        <v>28</v>
      </c>
      <c r="D192" s="2">
        <v>37713</v>
      </c>
      <c r="E192" s="3">
        <v>22.389041095890413</v>
      </c>
      <c r="F192" s="1" t="s">
        <v>1591</v>
      </c>
      <c r="G192" s="1" t="s">
        <v>19</v>
      </c>
      <c r="H192" s="1">
        <v>11</v>
      </c>
      <c r="I192" s="1" t="s">
        <v>1585</v>
      </c>
      <c r="J192" s="1" t="str">
        <f>VLOOKUP(Applicants[[#This Row],[Job Title]], Mapping!$A:$B, 2, FALSE)</f>
        <v>Engineering</v>
      </c>
      <c r="K192" s="1" t="s">
        <v>1594</v>
      </c>
      <c r="L192" s="14" t="str">
        <f>TRIM(PROPER(Applicants[[#This Row],[Recruitment Source]]))</f>
        <v>Bd Jobs</v>
      </c>
      <c r="M192" s="15">
        <v>45347</v>
      </c>
      <c r="N192" s="1" t="s">
        <v>29</v>
      </c>
      <c r="O192" s="15">
        <v>45396</v>
      </c>
      <c r="P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 s="20" t="str">
        <f>TEXT(Applicants[[#This Row],[Confirmation Date]],"MMMM")</f>
        <v>April</v>
      </c>
      <c r="R192" s="5" t="s">
        <v>25</v>
      </c>
      <c r="S192" s="7">
        <v>2100</v>
      </c>
    </row>
    <row r="193" spans="1:19" x14ac:dyDescent="0.4">
      <c r="A193" s="4">
        <v>3171</v>
      </c>
      <c r="B193" s="1" t="s">
        <v>563</v>
      </c>
      <c r="C193" s="1" t="s">
        <v>28</v>
      </c>
      <c r="D193" s="2">
        <v>37707</v>
      </c>
      <c r="E193" s="3">
        <v>22.405479452054795</v>
      </c>
      <c r="F193" s="1" t="s">
        <v>1591</v>
      </c>
      <c r="G193" s="1" t="s">
        <v>19</v>
      </c>
      <c r="H193" s="1">
        <v>6</v>
      </c>
      <c r="I193" s="1" t="s">
        <v>1582</v>
      </c>
      <c r="J193" s="1" t="str">
        <f>VLOOKUP(Applicants[[#This Row],[Job Title]], Mapping!$A:$B, 2, FALSE)</f>
        <v>Business Development</v>
      </c>
      <c r="K193" s="1" t="s">
        <v>1594</v>
      </c>
      <c r="L193" s="14" t="str">
        <f>TRIM(PROPER(Applicants[[#This Row],[Recruitment Source]]))</f>
        <v>Bd Jobs</v>
      </c>
      <c r="M193" s="15">
        <v>44989</v>
      </c>
      <c r="N193" s="1" t="s">
        <v>29</v>
      </c>
      <c r="O193" s="15">
        <v>45036</v>
      </c>
      <c r="P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 s="20" t="str">
        <f>TEXT(Applicants[[#This Row],[Confirmation Date]],"MMMM")</f>
        <v>April</v>
      </c>
      <c r="R193" s="5" t="s">
        <v>25</v>
      </c>
      <c r="S193" s="7">
        <v>2200</v>
      </c>
    </row>
    <row r="194" spans="1:19" x14ac:dyDescent="0.4">
      <c r="A194" s="4">
        <v>2789</v>
      </c>
      <c r="B194" s="1" t="s">
        <v>368</v>
      </c>
      <c r="C194" s="1" t="s">
        <v>13</v>
      </c>
      <c r="D194" s="2">
        <v>37700</v>
      </c>
      <c r="E194" s="3">
        <v>22.424657534246574</v>
      </c>
      <c r="F194" s="1" t="s">
        <v>1591</v>
      </c>
      <c r="G194" s="1" t="s">
        <v>15</v>
      </c>
      <c r="H194" s="1">
        <v>3</v>
      </c>
      <c r="I194" s="1" t="s">
        <v>1579</v>
      </c>
      <c r="J194" s="1" t="str">
        <f>VLOOKUP(Applicants[[#This Row],[Job Title]], Mapping!$A:$B, 2, FALSE)</f>
        <v>Management</v>
      </c>
      <c r="K194" s="1" t="s">
        <v>1595</v>
      </c>
      <c r="L194" s="14" t="str">
        <f>TRIM(PROPER(Applicants[[#This Row],[Recruitment Source]]))</f>
        <v>Linkedin</v>
      </c>
      <c r="M194" s="15">
        <v>45177</v>
      </c>
      <c r="N194" s="1" t="s">
        <v>24</v>
      </c>
      <c r="O194" s="15">
        <v>45221</v>
      </c>
      <c r="P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 s="20" t="str">
        <f>TEXT(Applicants[[#This Row],[Confirmation Date]],"MMMM")</f>
        <v>October</v>
      </c>
      <c r="R194" s="5" t="s">
        <v>25</v>
      </c>
      <c r="S194" s="7">
        <v>3500</v>
      </c>
    </row>
    <row r="195" spans="1:19" x14ac:dyDescent="0.4">
      <c r="A195" s="4">
        <v>2863</v>
      </c>
      <c r="B195" s="1" t="s">
        <v>1023</v>
      </c>
      <c r="C195" s="1" t="s">
        <v>13</v>
      </c>
      <c r="D195" s="2">
        <v>37690</v>
      </c>
      <c r="E195" s="3">
        <v>22.452054794520549</v>
      </c>
      <c r="F195" s="1" t="s">
        <v>1591</v>
      </c>
      <c r="G195" s="1" t="s">
        <v>15</v>
      </c>
      <c r="H195" s="1">
        <v>3</v>
      </c>
      <c r="I195" s="1" t="s">
        <v>1580</v>
      </c>
      <c r="J195" s="1" t="str">
        <f>VLOOKUP(Applicants[[#This Row],[Job Title]], Mapping!$A:$B, 2, FALSE)</f>
        <v>Management</v>
      </c>
      <c r="K195" s="1" t="s">
        <v>1594</v>
      </c>
      <c r="L195" s="14" t="str">
        <f>TRIM(PROPER(Applicants[[#This Row],[Recruitment Source]]))</f>
        <v>Bd Jobs</v>
      </c>
      <c r="M195" s="15">
        <v>45442</v>
      </c>
      <c r="N195" s="1" t="s">
        <v>26</v>
      </c>
      <c r="O195" s="15">
        <v>45485</v>
      </c>
      <c r="P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 s="20" t="str">
        <f>TEXT(Applicants[[#This Row],[Confirmation Date]],"MMMM")</f>
        <v>July</v>
      </c>
      <c r="R195" s="5" t="s">
        <v>25</v>
      </c>
      <c r="S195" s="7">
        <v>3300</v>
      </c>
    </row>
    <row r="196" spans="1:19" x14ac:dyDescent="0.4">
      <c r="A196" s="4">
        <v>3521</v>
      </c>
      <c r="B196" s="1" t="s">
        <v>646</v>
      </c>
      <c r="C196" s="1" t="s">
        <v>13</v>
      </c>
      <c r="D196" s="2">
        <v>37684</v>
      </c>
      <c r="E196" s="3">
        <v>22.468493150684932</v>
      </c>
      <c r="F196" s="1" t="s">
        <v>1591</v>
      </c>
      <c r="G196" s="1" t="s">
        <v>19</v>
      </c>
      <c r="H196" s="1">
        <v>15</v>
      </c>
      <c r="I196" s="1" t="s">
        <v>1583</v>
      </c>
      <c r="J196" s="1" t="str">
        <f>VLOOKUP(Applicants[[#This Row],[Job Title]], Mapping!$A:$B, 2, FALSE)</f>
        <v>Finance</v>
      </c>
      <c r="K196" s="1" t="s">
        <v>1594</v>
      </c>
      <c r="L196" s="14" t="str">
        <f>TRIM(PROPER(Applicants[[#This Row],[Recruitment Source]]))</f>
        <v>Bd Jobs</v>
      </c>
      <c r="M196" s="15">
        <v>45545</v>
      </c>
      <c r="N196" s="1" t="s">
        <v>27</v>
      </c>
      <c r="O196" s="15">
        <v>45599</v>
      </c>
      <c r="P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 s="20" t="str">
        <f>TEXT(Applicants[[#This Row],[Confirmation Date]],"MMMM")</f>
        <v>November</v>
      </c>
      <c r="R196" s="5" t="s">
        <v>25</v>
      </c>
      <c r="S196" s="7">
        <v>2600</v>
      </c>
    </row>
    <row r="197" spans="1:19" x14ac:dyDescent="0.4">
      <c r="A197" s="4">
        <v>2332</v>
      </c>
      <c r="B197" s="1" t="s">
        <v>249</v>
      </c>
      <c r="C197" s="1" t="s">
        <v>28</v>
      </c>
      <c r="D197" s="2">
        <v>37684</v>
      </c>
      <c r="E197" s="3">
        <v>22.468493150684932</v>
      </c>
      <c r="F197" s="1" t="s">
        <v>1591</v>
      </c>
      <c r="G197" s="1" t="s">
        <v>19</v>
      </c>
      <c r="H197" s="1">
        <v>13</v>
      </c>
      <c r="I197" s="1" t="s">
        <v>1590</v>
      </c>
      <c r="J197" s="1" t="str">
        <f>VLOOKUP(Applicants[[#This Row],[Job Title]], Mapping!$A:$B, 2, FALSE)</f>
        <v>Finance</v>
      </c>
      <c r="K197" s="1" t="s">
        <v>1594</v>
      </c>
      <c r="L197" s="14" t="str">
        <f>TRIM(PROPER(Applicants[[#This Row],[Recruitment Source]]))</f>
        <v>Bd Jobs</v>
      </c>
      <c r="M197" s="15">
        <v>44913</v>
      </c>
      <c r="N197" s="1" t="s">
        <v>16</v>
      </c>
      <c r="O197" s="15">
        <v>44964</v>
      </c>
      <c r="P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 s="20" t="str">
        <f>TEXT(Applicants[[#This Row],[Confirmation Date]],"MMMM")</f>
        <v>February</v>
      </c>
      <c r="R197" s="5" t="s">
        <v>30</v>
      </c>
      <c r="S197" s="7">
        <v>2200</v>
      </c>
    </row>
    <row r="198" spans="1:19" x14ac:dyDescent="0.4">
      <c r="A198" s="4">
        <v>1771</v>
      </c>
      <c r="B198" s="1" t="s">
        <v>902</v>
      </c>
      <c r="C198" s="1" t="s">
        <v>13</v>
      </c>
      <c r="D198" s="2">
        <v>37680</v>
      </c>
      <c r="E198" s="3">
        <v>22.479452054794521</v>
      </c>
      <c r="F198" s="1" t="s">
        <v>1591</v>
      </c>
      <c r="G198" s="1" t="s">
        <v>15</v>
      </c>
      <c r="H198" s="1">
        <v>12</v>
      </c>
      <c r="I198" s="1" t="s">
        <v>1588</v>
      </c>
      <c r="J198" s="1" t="str">
        <f>VLOOKUP(Applicants[[#This Row],[Job Title]], Mapping!$A:$B, 2, FALSE)</f>
        <v>Business Development</v>
      </c>
      <c r="K198" s="1" t="s">
        <v>1594</v>
      </c>
      <c r="L198" s="14" t="str">
        <f>TRIM(PROPER(Applicants[[#This Row],[Recruitment Source]]))</f>
        <v>Bd Jobs</v>
      </c>
      <c r="M198" s="15">
        <v>45291</v>
      </c>
      <c r="N198" s="1" t="s">
        <v>29</v>
      </c>
      <c r="O198" s="15">
        <v>45328</v>
      </c>
      <c r="P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 s="20" t="str">
        <f>TEXT(Applicants[[#This Row],[Confirmation Date]],"MMMM")</f>
        <v>February</v>
      </c>
      <c r="R198" s="5" t="s">
        <v>25</v>
      </c>
      <c r="S198" s="7">
        <v>2900</v>
      </c>
    </row>
    <row r="199" spans="1:19" x14ac:dyDescent="0.4">
      <c r="A199" s="4">
        <v>1948</v>
      </c>
      <c r="B199" s="1" t="s">
        <v>1316</v>
      </c>
      <c r="C199" s="1" t="s">
        <v>28</v>
      </c>
      <c r="D199" s="2">
        <v>37674</v>
      </c>
      <c r="E199" s="3">
        <v>22.495890410958904</v>
      </c>
      <c r="F199" s="1" t="s">
        <v>1591</v>
      </c>
      <c r="G199" s="1" t="s">
        <v>18</v>
      </c>
      <c r="H199" s="1">
        <v>5</v>
      </c>
      <c r="I199" s="1" t="s">
        <v>1583</v>
      </c>
      <c r="J199" s="1" t="str">
        <f>VLOOKUP(Applicants[[#This Row],[Job Title]], Mapping!$A:$B, 2, FALSE)</f>
        <v>Finance</v>
      </c>
      <c r="K199" s="1" t="s">
        <v>1594</v>
      </c>
      <c r="L199" s="14" t="str">
        <f>TRIM(PROPER(Applicants[[#This Row],[Recruitment Source]]))</f>
        <v>Bd Jobs</v>
      </c>
      <c r="M199" s="15">
        <v>45254</v>
      </c>
      <c r="N199" s="1" t="s">
        <v>27</v>
      </c>
      <c r="O199" s="15">
        <v>45296</v>
      </c>
      <c r="P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 s="20" t="str">
        <f>TEXT(Applicants[[#This Row],[Confirmation Date]],"MMMM")</f>
        <v>January</v>
      </c>
      <c r="R199" s="5" t="s">
        <v>25</v>
      </c>
      <c r="S199" s="7">
        <v>3300</v>
      </c>
    </row>
    <row r="200" spans="1:19" x14ac:dyDescent="0.4">
      <c r="A200" s="4">
        <v>1896</v>
      </c>
      <c r="B200" s="1" t="s">
        <v>867</v>
      </c>
      <c r="C200" s="1" t="s">
        <v>13</v>
      </c>
      <c r="D200" s="2">
        <v>37673</v>
      </c>
      <c r="E200" s="3">
        <v>22.4986301369863</v>
      </c>
      <c r="F200" s="1" t="s">
        <v>1591</v>
      </c>
      <c r="G200" s="1" t="s">
        <v>15</v>
      </c>
      <c r="H200" s="1">
        <v>11</v>
      </c>
      <c r="I200" s="1" t="s">
        <v>1583</v>
      </c>
      <c r="J200" s="1" t="str">
        <f>VLOOKUP(Applicants[[#This Row],[Job Title]], Mapping!$A:$B, 2, FALSE)</f>
        <v>Finance</v>
      </c>
      <c r="K200" s="1" t="s">
        <v>1594</v>
      </c>
      <c r="L200" s="14" t="str">
        <f>TRIM(PROPER(Applicants[[#This Row],[Recruitment Source]]))</f>
        <v>Bd Jobs</v>
      </c>
      <c r="M200" s="15">
        <v>45057</v>
      </c>
      <c r="N200" s="1" t="s">
        <v>29</v>
      </c>
      <c r="O200" s="15">
        <v>45114</v>
      </c>
      <c r="P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 s="20" t="str">
        <f>TEXT(Applicants[[#This Row],[Confirmation Date]],"MMMM")</f>
        <v>July</v>
      </c>
      <c r="R200" s="5" t="s">
        <v>25</v>
      </c>
      <c r="S200" s="7">
        <v>3000</v>
      </c>
    </row>
    <row r="201" spans="1:19" x14ac:dyDescent="0.4">
      <c r="A201" s="4">
        <v>2732</v>
      </c>
      <c r="B201" s="1" t="s">
        <v>78</v>
      </c>
      <c r="C201" s="1" t="s">
        <v>28</v>
      </c>
      <c r="D201" s="2">
        <v>37663</v>
      </c>
      <c r="E201" s="3">
        <v>22.526027397260275</v>
      </c>
      <c r="F201" s="1" t="s">
        <v>1591</v>
      </c>
      <c r="G201" s="1" t="s">
        <v>15</v>
      </c>
      <c r="H201" s="1">
        <v>2</v>
      </c>
      <c r="I201" s="1" t="s">
        <v>1581</v>
      </c>
      <c r="J201" s="1" t="str">
        <f>VLOOKUP(Applicants[[#This Row],[Job Title]], Mapping!$A:$B, 2, FALSE)</f>
        <v>Business Development</v>
      </c>
      <c r="K201" s="1" t="s">
        <v>1594</v>
      </c>
      <c r="L201" s="14" t="str">
        <f>TRIM(PROPER(Applicants[[#This Row],[Recruitment Source]]))</f>
        <v>Bd Jobs</v>
      </c>
      <c r="M201" s="15">
        <v>45254</v>
      </c>
      <c r="N201" s="1" t="s">
        <v>27</v>
      </c>
      <c r="O201" s="15">
        <v>45300</v>
      </c>
      <c r="P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 s="20" t="str">
        <f>TEXT(Applicants[[#This Row],[Confirmation Date]],"MMMM")</f>
        <v>January</v>
      </c>
      <c r="R201" s="5" t="s">
        <v>25</v>
      </c>
      <c r="S201" s="7">
        <v>3900</v>
      </c>
    </row>
    <row r="202" spans="1:19" x14ac:dyDescent="0.4">
      <c r="A202" s="4">
        <v>3756</v>
      </c>
      <c r="B202" s="1" t="s">
        <v>401</v>
      </c>
      <c r="C202" s="1" t="s">
        <v>13</v>
      </c>
      <c r="D202" s="2">
        <v>37657</v>
      </c>
      <c r="E202" s="3">
        <v>22.542465753424658</v>
      </c>
      <c r="F202" s="1" t="s">
        <v>1591</v>
      </c>
      <c r="G202" s="1" t="s">
        <v>21</v>
      </c>
      <c r="H202" s="1">
        <v>10</v>
      </c>
      <c r="I202" s="1" t="s">
        <v>1581</v>
      </c>
      <c r="J202" s="1" t="str">
        <f>VLOOKUP(Applicants[[#This Row],[Job Title]], Mapping!$A:$B, 2, FALSE)</f>
        <v>Business Development</v>
      </c>
      <c r="K202" s="1" t="s">
        <v>1594</v>
      </c>
      <c r="L202" s="14" t="str">
        <f>TRIM(PROPER(Applicants[[#This Row],[Recruitment Source]]))</f>
        <v>Bd Jobs</v>
      </c>
      <c r="M202" s="15">
        <v>45047</v>
      </c>
      <c r="N202" s="1" t="s">
        <v>24</v>
      </c>
      <c r="O202" s="15">
        <v>45086</v>
      </c>
      <c r="P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 s="20" t="str">
        <f>TEXT(Applicants[[#This Row],[Confirmation Date]],"MMMM")</f>
        <v>June</v>
      </c>
      <c r="R202" s="5" t="s">
        <v>25</v>
      </c>
      <c r="S202" s="7">
        <v>2700</v>
      </c>
    </row>
    <row r="203" spans="1:19" x14ac:dyDescent="0.4">
      <c r="A203" s="4">
        <v>2323</v>
      </c>
      <c r="B203" s="1" t="s">
        <v>814</v>
      </c>
      <c r="C203" s="1" t="s">
        <v>13</v>
      </c>
      <c r="D203" s="2">
        <v>37653</v>
      </c>
      <c r="E203" s="3">
        <v>22.553424657534247</v>
      </c>
      <c r="F203" s="1" t="s">
        <v>1591</v>
      </c>
      <c r="G203" s="1" t="s">
        <v>19</v>
      </c>
      <c r="H203" s="1">
        <v>13</v>
      </c>
      <c r="I203" s="1" t="s">
        <v>1576</v>
      </c>
      <c r="J203" s="1" t="str">
        <f>VLOOKUP(Applicants[[#This Row],[Job Title]], Mapping!$A:$B, 2, FALSE)</f>
        <v>Operations</v>
      </c>
      <c r="K203" s="1" t="s">
        <v>1594</v>
      </c>
      <c r="L203" s="14" t="str">
        <f>TRIM(PROPER(Applicants[[#This Row],[Recruitment Source]]))</f>
        <v>Bd Jobs</v>
      </c>
      <c r="M203" s="15">
        <v>45498</v>
      </c>
      <c r="N203" s="1" t="s">
        <v>27</v>
      </c>
      <c r="O203" s="15">
        <v>45540</v>
      </c>
      <c r="P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 s="20" t="str">
        <f>TEXT(Applicants[[#This Row],[Confirmation Date]],"MMMM")</f>
        <v>September</v>
      </c>
      <c r="R203" s="5" t="s">
        <v>25</v>
      </c>
      <c r="S203" s="7">
        <v>2200</v>
      </c>
    </row>
    <row r="204" spans="1:19" x14ac:dyDescent="0.4">
      <c r="A204" s="4">
        <v>2624</v>
      </c>
      <c r="B204" s="1" t="s">
        <v>601</v>
      </c>
      <c r="C204" s="1" t="s">
        <v>28</v>
      </c>
      <c r="D204" s="2">
        <v>37650</v>
      </c>
      <c r="E204" s="3">
        <v>22.561643835616437</v>
      </c>
      <c r="F204" s="1" t="s">
        <v>1591</v>
      </c>
      <c r="G204" s="1" t="s">
        <v>21</v>
      </c>
      <c r="H204" s="1">
        <v>14</v>
      </c>
      <c r="I204" s="1" t="s">
        <v>1583</v>
      </c>
      <c r="J204" s="1" t="str">
        <f>VLOOKUP(Applicants[[#This Row],[Job Title]], Mapping!$A:$B, 2, FALSE)</f>
        <v>Finance</v>
      </c>
      <c r="K204" s="1" t="s">
        <v>1594</v>
      </c>
      <c r="L204" s="14" t="str">
        <f>TRIM(PROPER(Applicants[[#This Row],[Recruitment Source]]))</f>
        <v>Bd Jobs</v>
      </c>
      <c r="M204" s="15">
        <v>45043</v>
      </c>
      <c r="N204" s="1" t="s">
        <v>27</v>
      </c>
      <c r="O204" s="15">
        <v>45076</v>
      </c>
      <c r="P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 s="20" t="str">
        <f>TEXT(Applicants[[#This Row],[Confirmation Date]],"MMMM")</f>
        <v>May</v>
      </c>
      <c r="R204" s="5" t="s">
        <v>25</v>
      </c>
      <c r="S204" s="7">
        <v>2300</v>
      </c>
    </row>
    <row r="205" spans="1:19" x14ac:dyDescent="0.4">
      <c r="A205" s="4">
        <v>3670</v>
      </c>
      <c r="B205" s="1" t="s">
        <v>869</v>
      </c>
      <c r="C205" s="1" t="s">
        <v>13</v>
      </c>
      <c r="D205" s="2">
        <v>37646</v>
      </c>
      <c r="E205" s="3">
        <v>22.572602739726026</v>
      </c>
      <c r="F205" s="1" t="s">
        <v>1591</v>
      </c>
      <c r="G205" s="1" t="s">
        <v>15</v>
      </c>
      <c r="H205" s="1">
        <v>9</v>
      </c>
      <c r="I205" s="1" t="s">
        <v>1590</v>
      </c>
      <c r="J205" s="1" t="str">
        <f>VLOOKUP(Applicants[[#This Row],[Job Title]], Mapping!$A:$B, 2, FALSE)</f>
        <v>Finance</v>
      </c>
      <c r="K205" s="1" t="s">
        <v>1594</v>
      </c>
      <c r="L205" s="14" t="str">
        <f>TRIM(PROPER(Applicants[[#This Row],[Recruitment Source]]))</f>
        <v>Bd Jobs</v>
      </c>
      <c r="M205" s="15">
        <v>44958</v>
      </c>
      <c r="N205" s="1" t="s">
        <v>27</v>
      </c>
      <c r="O205" s="15">
        <v>45015</v>
      </c>
      <c r="P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 s="20" t="str">
        <f>TEXT(Applicants[[#This Row],[Confirmation Date]],"MMMM")</f>
        <v>March</v>
      </c>
      <c r="R205" s="5" t="s">
        <v>25</v>
      </c>
      <c r="S205" s="7">
        <v>3900</v>
      </c>
    </row>
    <row r="206" spans="1:19" x14ac:dyDescent="0.4">
      <c r="A206" s="4">
        <v>3159</v>
      </c>
      <c r="B206" s="1" t="s">
        <v>250</v>
      </c>
      <c r="C206" s="1" t="s">
        <v>28</v>
      </c>
      <c r="D206" s="2">
        <v>37636</v>
      </c>
      <c r="E206" s="3">
        <v>22.6</v>
      </c>
      <c r="F206" s="1" t="s">
        <v>1591</v>
      </c>
      <c r="G206" s="1" t="s">
        <v>19</v>
      </c>
      <c r="H206" s="1">
        <v>9</v>
      </c>
      <c r="I206" s="1" t="s">
        <v>1576</v>
      </c>
      <c r="J206" s="1" t="str">
        <f>VLOOKUP(Applicants[[#This Row],[Job Title]], Mapping!$A:$B, 2, FALSE)</f>
        <v>Operations</v>
      </c>
      <c r="K206" s="1" t="s">
        <v>1595</v>
      </c>
      <c r="L206" s="14" t="str">
        <f>TRIM(PROPER(Applicants[[#This Row],[Recruitment Source]]))</f>
        <v>Linkedin</v>
      </c>
      <c r="M206" s="15">
        <v>45368</v>
      </c>
      <c r="N206" s="1" t="s">
        <v>16</v>
      </c>
      <c r="O206" s="15">
        <v>45415</v>
      </c>
      <c r="P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06" s="20" t="str">
        <f>TEXT(Applicants[[#This Row],[Confirmation Date]],"MMMM")</f>
        <v>May</v>
      </c>
      <c r="R206" s="5" t="s">
        <v>17</v>
      </c>
      <c r="S206" s="7">
        <v>3000</v>
      </c>
    </row>
    <row r="207" spans="1:19" x14ac:dyDescent="0.4">
      <c r="A207" s="4">
        <v>1639</v>
      </c>
      <c r="B207" s="1" t="s">
        <v>264</v>
      </c>
      <c r="C207" s="1" t="s">
        <v>28</v>
      </c>
      <c r="D207" s="2">
        <v>37636</v>
      </c>
      <c r="E207" s="3">
        <v>22.6</v>
      </c>
      <c r="F207" s="1" t="s">
        <v>1591</v>
      </c>
      <c r="G207" s="1" t="s">
        <v>18</v>
      </c>
      <c r="H207" s="1">
        <v>1</v>
      </c>
      <c r="I207" s="1" t="s">
        <v>1578</v>
      </c>
      <c r="J207" s="1" t="str">
        <f>VLOOKUP(Applicants[[#This Row],[Job Title]], Mapping!$A:$B, 2, FALSE)</f>
        <v>Operations</v>
      </c>
      <c r="K207" s="1" t="s">
        <v>1594</v>
      </c>
      <c r="L207" s="14" t="str">
        <f>TRIM(PROPER(Applicants[[#This Row],[Recruitment Source]]))</f>
        <v>Bd Jobs</v>
      </c>
      <c r="M207" s="15">
        <v>45031</v>
      </c>
      <c r="N207" s="1" t="s">
        <v>26</v>
      </c>
      <c r="O207" s="15">
        <v>45083</v>
      </c>
      <c r="P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 s="20" t="str">
        <f>TEXT(Applicants[[#This Row],[Confirmation Date]],"MMMM")</f>
        <v>June</v>
      </c>
      <c r="R207" s="5" t="s">
        <v>25</v>
      </c>
      <c r="S207" s="7">
        <v>3700</v>
      </c>
    </row>
    <row r="208" spans="1:19" x14ac:dyDescent="0.4">
      <c r="A208" s="4">
        <v>3333</v>
      </c>
      <c r="B208" s="1" t="s">
        <v>992</v>
      </c>
      <c r="C208" s="1" t="s">
        <v>28</v>
      </c>
      <c r="D208" s="2">
        <v>37632</v>
      </c>
      <c r="E208" s="3">
        <v>22.610958904109587</v>
      </c>
      <c r="F208" s="1" t="s">
        <v>1591</v>
      </c>
      <c r="G208" s="1" t="s">
        <v>18</v>
      </c>
      <c r="H208" s="1">
        <v>5</v>
      </c>
      <c r="I208" s="1" t="s">
        <v>1575</v>
      </c>
      <c r="J208" s="1" t="str">
        <f>VLOOKUP(Applicants[[#This Row],[Job Title]], Mapping!$A:$B, 2, FALSE)</f>
        <v>HR</v>
      </c>
      <c r="K208" s="1" t="s">
        <v>1594</v>
      </c>
      <c r="L208" s="14" t="str">
        <f>TRIM(PROPER(Applicants[[#This Row],[Recruitment Source]]))</f>
        <v>Bd Jobs</v>
      </c>
      <c r="M208" s="15">
        <v>45061</v>
      </c>
      <c r="N208" s="1" t="s">
        <v>26</v>
      </c>
      <c r="O208" s="15">
        <v>45112</v>
      </c>
      <c r="P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 s="20" t="str">
        <f>TEXT(Applicants[[#This Row],[Confirmation Date]],"MMMM")</f>
        <v>July</v>
      </c>
      <c r="R208" s="5" t="s">
        <v>25</v>
      </c>
      <c r="S208" s="7">
        <v>2600</v>
      </c>
    </row>
    <row r="209" spans="1:19" x14ac:dyDescent="0.4">
      <c r="A209" s="4">
        <v>3122</v>
      </c>
      <c r="B209" s="1" t="s">
        <v>1479</v>
      </c>
      <c r="C209" s="1" t="s">
        <v>13</v>
      </c>
      <c r="D209" s="2">
        <v>37632</v>
      </c>
      <c r="E209" s="3">
        <v>22.610958904109587</v>
      </c>
      <c r="F209" s="1" t="s">
        <v>1591</v>
      </c>
      <c r="G209" s="1" t="s">
        <v>15</v>
      </c>
      <c r="H209" s="1">
        <v>2</v>
      </c>
      <c r="I209" s="1" t="s">
        <v>1583</v>
      </c>
      <c r="J209" s="1" t="str">
        <f>VLOOKUP(Applicants[[#This Row],[Job Title]], Mapping!$A:$B, 2, FALSE)</f>
        <v>Finance</v>
      </c>
      <c r="K209" s="1" t="s">
        <v>1594</v>
      </c>
      <c r="L209" s="14" t="str">
        <f>TRIM(PROPER(Applicants[[#This Row],[Recruitment Source]]))</f>
        <v>Bd Jobs</v>
      </c>
      <c r="M209" s="15">
        <v>45082</v>
      </c>
      <c r="N209" s="1" t="s">
        <v>24</v>
      </c>
      <c r="O209" s="15">
        <v>45118</v>
      </c>
      <c r="P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 s="20" t="str">
        <f>TEXT(Applicants[[#This Row],[Confirmation Date]],"MMMM")</f>
        <v>July</v>
      </c>
      <c r="R209" s="5" t="s">
        <v>25</v>
      </c>
      <c r="S209" s="7">
        <v>3500</v>
      </c>
    </row>
    <row r="210" spans="1:19" x14ac:dyDescent="0.4">
      <c r="A210" s="4">
        <v>1213</v>
      </c>
      <c r="B210" s="1" t="s">
        <v>1317</v>
      </c>
      <c r="C210" s="1" t="s">
        <v>28</v>
      </c>
      <c r="D210" s="2">
        <v>37631</v>
      </c>
      <c r="E210" s="3">
        <v>22.613698630136987</v>
      </c>
      <c r="F210" s="1" t="s">
        <v>1591</v>
      </c>
      <c r="G210" s="1" t="s">
        <v>18</v>
      </c>
      <c r="H210" s="1">
        <v>12</v>
      </c>
      <c r="I210" s="1" t="s">
        <v>1584</v>
      </c>
      <c r="J210" s="1" t="str">
        <f>VLOOKUP(Applicants[[#This Row],[Job Title]], Mapping!$A:$B, 2, FALSE)</f>
        <v>Sales</v>
      </c>
      <c r="K210" s="1" t="s">
        <v>1594</v>
      </c>
      <c r="L210" s="14" t="str">
        <f>TRIM(PROPER(Applicants[[#This Row],[Recruitment Source]]))</f>
        <v>Bd Jobs</v>
      </c>
      <c r="M210" s="15">
        <v>45376</v>
      </c>
      <c r="N210" s="1" t="s">
        <v>16</v>
      </c>
      <c r="O210" s="15">
        <v>45431</v>
      </c>
      <c r="P2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0" s="20" t="str">
        <f>TEXT(Applicants[[#This Row],[Confirmation Date]],"MMMM")</f>
        <v>May</v>
      </c>
      <c r="R210" s="5" t="s">
        <v>17</v>
      </c>
      <c r="S210" s="7">
        <v>2300</v>
      </c>
    </row>
    <row r="211" spans="1:19" x14ac:dyDescent="0.4">
      <c r="A211" s="4">
        <v>1411</v>
      </c>
      <c r="B211" s="1" t="s">
        <v>74</v>
      </c>
      <c r="C211" s="1" t="s">
        <v>13</v>
      </c>
      <c r="D211" s="2">
        <v>37628</v>
      </c>
      <c r="E211" s="3">
        <v>22.621917808219177</v>
      </c>
      <c r="F211" s="1" t="s">
        <v>1591</v>
      </c>
      <c r="G211" s="1" t="s">
        <v>15</v>
      </c>
      <c r="H211" s="1">
        <v>11</v>
      </c>
      <c r="I211" s="1" t="s">
        <v>1590</v>
      </c>
      <c r="J211" s="1" t="str">
        <f>VLOOKUP(Applicants[[#This Row],[Job Title]], Mapping!$A:$B, 2, FALSE)</f>
        <v>Finance</v>
      </c>
      <c r="K211" s="1" t="s">
        <v>20</v>
      </c>
      <c r="L211" s="14" t="str">
        <f>TRIM(PROPER(Applicants[[#This Row],[Recruitment Source]]))</f>
        <v>Employee Referral</v>
      </c>
      <c r="M211" s="15">
        <v>45177</v>
      </c>
      <c r="N211" s="1" t="s">
        <v>27</v>
      </c>
      <c r="O211" s="15">
        <v>45224</v>
      </c>
      <c r="P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 s="20" t="str">
        <f>TEXT(Applicants[[#This Row],[Confirmation Date]],"MMMM")</f>
        <v>October</v>
      </c>
      <c r="R211" s="5" t="s">
        <v>25</v>
      </c>
      <c r="S211" s="7">
        <v>3300</v>
      </c>
    </row>
    <row r="212" spans="1:19" x14ac:dyDescent="0.4">
      <c r="A212" s="4">
        <v>1072</v>
      </c>
      <c r="B212" s="1" t="s">
        <v>716</v>
      </c>
      <c r="C212" s="1" t="s">
        <v>13</v>
      </c>
      <c r="D212" s="2">
        <v>37622</v>
      </c>
      <c r="E212" s="3">
        <v>22.638356164383563</v>
      </c>
      <c r="F212" s="1" t="s">
        <v>1591</v>
      </c>
      <c r="G212" s="1" t="s">
        <v>15</v>
      </c>
      <c r="H212" s="1">
        <v>5</v>
      </c>
      <c r="I212" s="1" t="s">
        <v>1590</v>
      </c>
      <c r="J212" s="1" t="str">
        <f>VLOOKUP(Applicants[[#This Row],[Job Title]], Mapping!$A:$B, 2, FALSE)</f>
        <v>Finance</v>
      </c>
      <c r="K212" s="1" t="s">
        <v>20</v>
      </c>
      <c r="L212" s="14" t="str">
        <f>TRIM(PROPER(Applicants[[#This Row],[Recruitment Source]]))</f>
        <v>Employee Referral</v>
      </c>
      <c r="M212" s="15">
        <v>45310</v>
      </c>
      <c r="N212" s="1" t="s">
        <v>27</v>
      </c>
      <c r="O212" s="15">
        <v>45365</v>
      </c>
      <c r="P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 s="20" t="str">
        <f>TEXT(Applicants[[#This Row],[Confirmation Date]],"MMMM")</f>
        <v>March</v>
      </c>
      <c r="R212" s="5" t="s">
        <v>25</v>
      </c>
      <c r="S212" s="7">
        <v>3600</v>
      </c>
    </row>
    <row r="213" spans="1:19" x14ac:dyDescent="0.4">
      <c r="A213" s="4">
        <v>2634</v>
      </c>
      <c r="B213" s="1" t="s">
        <v>1371</v>
      </c>
      <c r="C213" s="1" t="s">
        <v>28</v>
      </c>
      <c r="D213" s="2">
        <v>37616</v>
      </c>
      <c r="E213" s="3">
        <v>22.654794520547945</v>
      </c>
      <c r="F213" s="1" t="s">
        <v>1591</v>
      </c>
      <c r="G213" s="1" t="s">
        <v>19</v>
      </c>
      <c r="H213" s="1">
        <v>12</v>
      </c>
      <c r="I213" s="1" t="s">
        <v>1588</v>
      </c>
      <c r="J213" s="1" t="str">
        <f>VLOOKUP(Applicants[[#This Row],[Job Title]], Mapping!$A:$B, 2, FALSE)</f>
        <v>Business Development</v>
      </c>
      <c r="K213" s="1" t="s">
        <v>20</v>
      </c>
      <c r="L213" s="14" t="str">
        <f>TRIM(PROPER(Applicants[[#This Row],[Recruitment Source]]))</f>
        <v>Employee Referral</v>
      </c>
      <c r="M213" s="15">
        <v>45410</v>
      </c>
      <c r="N213" s="1" t="s">
        <v>27</v>
      </c>
      <c r="O213" s="15">
        <v>45457</v>
      </c>
      <c r="P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 s="20" t="str">
        <f>TEXT(Applicants[[#This Row],[Confirmation Date]],"MMMM")</f>
        <v>June</v>
      </c>
      <c r="R213" s="5" t="s">
        <v>25</v>
      </c>
      <c r="S213" s="7">
        <v>3600</v>
      </c>
    </row>
    <row r="214" spans="1:19" x14ac:dyDescent="0.4">
      <c r="A214" s="4">
        <v>2465</v>
      </c>
      <c r="B214" s="1" t="s">
        <v>520</v>
      </c>
      <c r="C214" s="1" t="s">
        <v>28</v>
      </c>
      <c r="D214" s="2">
        <v>37615</v>
      </c>
      <c r="E214" s="3">
        <v>22.657534246575342</v>
      </c>
      <c r="F214" s="1" t="s">
        <v>1591</v>
      </c>
      <c r="G214" s="1" t="s">
        <v>18</v>
      </c>
      <c r="H214" s="1">
        <v>14</v>
      </c>
      <c r="I214" s="1" t="s">
        <v>1584</v>
      </c>
      <c r="J214" s="1" t="str">
        <f>VLOOKUP(Applicants[[#This Row],[Job Title]], Mapping!$A:$B, 2, FALSE)</f>
        <v>Sales</v>
      </c>
      <c r="K214" s="1" t="s">
        <v>1594</v>
      </c>
      <c r="L214" s="14" t="str">
        <f>TRIM(PROPER(Applicants[[#This Row],[Recruitment Source]]))</f>
        <v>Bd Jobs</v>
      </c>
      <c r="M214" s="15">
        <v>45469</v>
      </c>
      <c r="N214" s="1" t="s">
        <v>27</v>
      </c>
      <c r="O214" s="15">
        <v>45516</v>
      </c>
      <c r="P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 s="20" t="str">
        <f>TEXT(Applicants[[#This Row],[Confirmation Date]],"MMMM")</f>
        <v>August</v>
      </c>
      <c r="R214" s="5" t="s">
        <v>25</v>
      </c>
      <c r="S214" s="7">
        <v>2900</v>
      </c>
    </row>
    <row r="215" spans="1:19" x14ac:dyDescent="0.4">
      <c r="A215" s="4">
        <v>1518</v>
      </c>
      <c r="B215" s="1" t="s">
        <v>1160</v>
      </c>
      <c r="C215" s="1" t="s">
        <v>28</v>
      </c>
      <c r="D215" s="2">
        <v>37611</v>
      </c>
      <c r="E215" s="3">
        <v>22.668493150684931</v>
      </c>
      <c r="F215" s="1" t="s">
        <v>1591</v>
      </c>
      <c r="G215" s="1" t="s">
        <v>19</v>
      </c>
      <c r="H215" s="1">
        <v>17</v>
      </c>
      <c r="I215" s="1" t="s">
        <v>1588</v>
      </c>
      <c r="J215" s="1" t="str">
        <f>VLOOKUP(Applicants[[#This Row],[Job Title]], Mapping!$A:$B, 2, FALSE)</f>
        <v>Business Development</v>
      </c>
      <c r="K215" s="1" t="s">
        <v>1594</v>
      </c>
      <c r="L215" s="14" t="str">
        <f>TRIM(PROPER(Applicants[[#This Row],[Recruitment Source]]))</f>
        <v>Bd Jobs</v>
      </c>
      <c r="M215" s="15">
        <v>45302</v>
      </c>
      <c r="N215" s="1" t="s">
        <v>27</v>
      </c>
      <c r="O215" s="15">
        <v>45350</v>
      </c>
      <c r="P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 s="20" t="str">
        <f>TEXT(Applicants[[#This Row],[Confirmation Date]],"MMMM")</f>
        <v>February</v>
      </c>
      <c r="R215" s="5" t="s">
        <v>25</v>
      </c>
      <c r="S215" s="7">
        <v>3200</v>
      </c>
    </row>
    <row r="216" spans="1:19" x14ac:dyDescent="0.4">
      <c r="A216" s="4">
        <v>2268</v>
      </c>
      <c r="B216" s="1" t="s">
        <v>58</v>
      </c>
      <c r="C216" s="1" t="s">
        <v>28</v>
      </c>
      <c r="D216" s="2">
        <v>37609</v>
      </c>
      <c r="E216" s="3">
        <v>22.673972602739727</v>
      </c>
      <c r="F216" s="1" t="s">
        <v>1591</v>
      </c>
      <c r="G216" s="1" t="s">
        <v>15</v>
      </c>
      <c r="H216" s="1">
        <v>8</v>
      </c>
      <c r="I216" s="1" t="s">
        <v>1586</v>
      </c>
      <c r="J216" s="1" t="str">
        <f>VLOOKUP(Applicants[[#This Row],[Job Title]], Mapping!$A:$B, 2, FALSE)</f>
        <v>Operations</v>
      </c>
      <c r="K216" s="1" t="s">
        <v>20</v>
      </c>
      <c r="L216" s="14" t="str">
        <f>TRIM(PROPER(Applicants[[#This Row],[Recruitment Source]]))</f>
        <v>Employee Referral</v>
      </c>
      <c r="M216" s="15">
        <v>45082</v>
      </c>
      <c r="N216" s="1" t="s">
        <v>16</v>
      </c>
      <c r="O216" s="15">
        <v>45137</v>
      </c>
      <c r="P2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6" s="20" t="str">
        <f>TEXT(Applicants[[#This Row],[Confirmation Date]],"MMMM")</f>
        <v>July</v>
      </c>
      <c r="R216" s="5" t="s">
        <v>17</v>
      </c>
      <c r="S216" s="7">
        <v>2700</v>
      </c>
    </row>
    <row r="217" spans="1:19" x14ac:dyDescent="0.4">
      <c r="A217" s="4">
        <v>3312</v>
      </c>
      <c r="B217" s="1" t="s">
        <v>529</v>
      </c>
      <c r="C217" s="1" t="s">
        <v>13</v>
      </c>
      <c r="D217" s="2">
        <v>37609</v>
      </c>
      <c r="E217" s="3">
        <v>22.673972602739727</v>
      </c>
      <c r="F217" s="1" t="s">
        <v>1591</v>
      </c>
      <c r="G217" s="1" t="s">
        <v>19</v>
      </c>
      <c r="H217" s="1">
        <v>14</v>
      </c>
      <c r="I217" s="1" t="s">
        <v>1580</v>
      </c>
      <c r="J217" s="1" t="str">
        <f>VLOOKUP(Applicants[[#This Row],[Job Title]], Mapping!$A:$B, 2, FALSE)</f>
        <v>Management</v>
      </c>
      <c r="K217" s="1" t="s">
        <v>1594</v>
      </c>
      <c r="L217" s="14" t="str">
        <f>TRIM(PROPER(Applicants[[#This Row],[Recruitment Source]]))</f>
        <v>Bd Jobs</v>
      </c>
      <c r="M217" s="15">
        <v>45257</v>
      </c>
      <c r="N217" s="1" t="s">
        <v>27</v>
      </c>
      <c r="O217" s="15">
        <v>45307</v>
      </c>
      <c r="P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 s="20" t="str">
        <f>TEXT(Applicants[[#This Row],[Confirmation Date]],"MMMM")</f>
        <v>January</v>
      </c>
      <c r="R217" s="5" t="s">
        <v>25</v>
      </c>
      <c r="S217" s="7">
        <v>2800</v>
      </c>
    </row>
    <row r="218" spans="1:19" x14ac:dyDescent="0.4">
      <c r="A218" s="4">
        <v>1795</v>
      </c>
      <c r="B218" s="1" t="s">
        <v>1309</v>
      </c>
      <c r="C218" s="1" t="s">
        <v>13</v>
      </c>
      <c r="D218" s="2">
        <v>37604</v>
      </c>
      <c r="E218" s="3">
        <v>22.687671232876713</v>
      </c>
      <c r="F218" s="1" t="s">
        <v>1591</v>
      </c>
      <c r="G218" s="1" t="s">
        <v>18</v>
      </c>
      <c r="H218" s="1">
        <v>1</v>
      </c>
      <c r="I218" s="1" t="s">
        <v>1586</v>
      </c>
      <c r="J218" s="1" t="str">
        <f>VLOOKUP(Applicants[[#This Row],[Job Title]], Mapping!$A:$B, 2, FALSE)</f>
        <v>Operations</v>
      </c>
      <c r="K218" s="1" t="s">
        <v>1594</v>
      </c>
      <c r="L218" s="14" t="str">
        <f>TRIM(PROPER(Applicants[[#This Row],[Recruitment Source]]))</f>
        <v>Bd Jobs</v>
      </c>
      <c r="M218" s="15">
        <v>45175</v>
      </c>
      <c r="N218" s="1" t="s">
        <v>26</v>
      </c>
      <c r="O218" s="15">
        <v>45213</v>
      </c>
      <c r="P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 s="20" t="str">
        <f>TEXT(Applicants[[#This Row],[Confirmation Date]],"MMMM")</f>
        <v>October</v>
      </c>
      <c r="R218" s="5" t="s">
        <v>25</v>
      </c>
      <c r="S218" s="7">
        <v>2000</v>
      </c>
    </row>
    <row r="219" spans="1:19" x14ac:dyDescent="0.4">
      <c r="A219" s="4">
        <v>2551</v>
      </c>
      <c r="B219" s="1" t="s">
        <v>494</v>
      </c>
      <c r="C219" s="1" t="s">
        <v>13</v>
      </c>
      <c r="D219" s="2">
        <v>37603</v>
      </c>
      <c r="E219" s="3">
        <v>22.69041095890411</v>
      </c>
      <c r="F219" s="1" t="s">
        <v>1591</v>
      </c>
      <c r="G219" s="1" t="s">
        <v>18</v>
      </c>
      <c r="H219" s="1">
        <v>17</v>
      </c>
      <c r="I219" s="1" t="s">
        <v>1581</v>
      </c>
      <c r="J219" s="1" t="str">
        <f>VLOOKUP(Applicants[[#This Row],[Job Title]], Mapping!$A:$B, 2, FALSE)</f>
        <v>Business Development</v>
      </c>
      <c r="K219" s="1" t="s">
        <v>1594</v>
      </c>
      <c r="L219" s="14" t="str">
        <f>TRIM(PROPER(Applicants[[#This Row],[Recruitment Source]]))</f>
        <v>Bd Jobs</v>
      </c>
      <c r="M219" s="15">
        <v>45401</v>
      </c>
      <c r="N219" s="1" t="s">
        <v>26</v>
      </c>
      <c r="O219" s="15">
        <v>45444</v>
      </c>
      <c r="P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 s="20" t="str">
        <f>TEXT(Applicants[[#This Row],[Confirmation Date]],"MMMM")</f>
        <v>June</v>
      </c>
      <c r="R219" s="5" t="s">
        <v>25</v>
      </c>
      <c r="S219" s="7">
        <v>3700</v>
      </c>
    </row>
    <row r="220" spans="1:19" x14ac:dyDescent="0.4">
      <c r="A220" s="4">
        <v>2185</v>
      </c>
      <c r="B220" s="1" t="s">
        <v>804</v>
      </c>
      <c r="C220" s="1" t="s">
        <v>28</v>
      </c>
      <c r="D220" s="2">
        <v>37603</v>
      </c>
      <c r="E220" s="3">
        <v>22.69041095890411</v>
      </c>
      <c r="F220" s="1" t="s">
        <v>1591</v>
      </c>
      <c r="G220" s="1" t="s">
        <v>15</v>
      </c>
      <c r="H220" s="1">
        <v>15</v>
      </c>
      <c r="I220" s="1" t="s">
        <v>1586</v>
      </c>
      <c r="J220" s="1" t="str">
        <f>VLOOKUP(Applicants[[#This Row],[Job Title]], Mapping!$A:$B, 2, FALSE)</f>
        <v>Operations</v>
      </c>
      <c r="K220" s="1" t="s">
        <v>1594</v>
      </c>
      <c r="L220" s="14" t="str">
        <f>TRIM(PROPER(Applicants[[#This Row],[Recruitment Source]]))</f>
        <v>Bd Jobs</v>
      </c>
      <c r="M220" s="15">
        <v>45121</v>
      </c>
      <c r="N220" s="1" t="s">
        <v>27</v>
      </c>
      <c r="O220" s="15">
        <v>45170</v>
      </c>
      <c r="P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 s="20" t="str">
        <f>TEXT(Applicants[[#This Row],[Confirmation Date]],"MMMM")</f>
        <v>September</v>
      </c>
      <c r="R220" s="5" t="s">
        <v>25</v>
      </c>
      <c r="S220" s="7">
        <v>3500</v>
      </c>
    </row>
    <row r="221" spans="1:19" x14ac:dyDescent="0.4">
      <c r="A221" s="4">
        <v>2509</v>
      </c>
      <c r="B221" s="1" t="s">
        <v>287</v>
      </c>
      <c r="C221" s="1" t="s">
        <v>13</v>
      </c>
      <c r="D221" s="2">
        <v>37603</v>
      </c>
      <c r="E221" s="3">
        <v>22.69041095890411</v>
      </c>
      <c r="F221" s="1" t="s">
        <v>1591</v>
      </c>
      <c r="G221" s="1" t="s">
        <v>19</v>
      </c>
      <c r="H221" s="1">
        <v>7</v>
      </c>
      <c r="I221" s="1" t="s">
        <v>1576</v>
      </c>
      <c r="J221" s="1" t="str">
        <f>VLOOKUP(Applicants[[#This Row],[Job Title]], Mapping!$A:$B, 2, FALSE)</f>
        <v>Operations</v>
      </c>
      <c r="K221" s="1" t="s">
        <v>1595</v>
      </c>
      <c r="L221" s="14" t="str">
        <f>TRIM(PROPER(Applicants[[#This Row],[Recruitment Source]]))</f>
        <v>Linkedin</v>
      </c>
      <c r="M221" s="15">
        <v>45418</v>
      </c>
      <c r="N221" s="1" t="s">
        <v>29</v>
      </c>
      <c r="O221" s="15">
        <v>45464</v>
      </c>
      <c r="P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 s="20" t="str">
        <f>TEXT(Applicants[[#This Row],[Confirmation Date]],"MMMM")</f>
        <v>June</v>
      </c>
      <c r="R221" s="5" t="s">
        <v>25</v>
      </c>
      <c r="S221" s="7">
        <v>2200</v>
      </c>
    </row>
    <row r="222" spans="1:19" x14ac:dyDescent="0.4">
      <c r="A222" s="4">
        <v>3758</v>
      </c>
      <c r="B222" s="1" t="s">
        <v>871</v>
      </c>
      <c r="C222" s="1" t="s">
        <v>28</v>
      </c>
      <c r="D222" s="2">
        <v>37601</v>
      </c>
      <c r="E222" s="3">
        <v>22.695890410958903</v>
      </c>
      <c r="F222" s="1" t="s">
        <v>1591</v>
      </c>
      <c r="G222" s="1" t="s">
        <v>18</v>
      </c>
      <c r="H222" s="1">
        <v>20</v>
      </c>
      <c r="I222" s="1" t="s">
        <v>1578</v>
      </c>
      <c r="J222" s="1" t="str">
        <f>VLOOKUP(Applicants[[#This Row],[Job Title]], Mapping!$A:$B, 2, FALSE)</f>
        <v>Operations</v>
      </c>
      <c r="K222" s="1" t="s">
        <v>1594</v>
      </c>
      <c r="L222" s="14" t="str">
        <f>TRIM(PROPER(Applicants[[#This Row],[Recruitment Source]]))</f>
        <v>Bd Jobs</v>
      </c>
      <c r="M222" s="15">
        <v>45492</v>
      </c>
      <c r="N222" s="1" t="s">
        <v>27</v>
      </c>
      <c r="O222" s="15">
        <v>45535</v>
      </c>
      <c r="P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 s="20" t="str">
        <f>TEXT(Applicants[[#This Row],[Confirmation Date]],"MMMM")</f>
        <v>August</v>
      </c>
      <c r="R222" s="5" t="s">
        <v>25</v>
      </c>
      <c r="S222" s="7">
        <v>3700</v>
      </c>
    </row>
    <row r="223" spans="1:19" x14ac:dyDescent="0.4">
      <c r="A223" s="4">
        <v>1656</v>
      </c>
      <c r="B223" s="1" t="s">
        <v>399</v>
      </c>
      <c r="C223" s="1" t="s">
        <v>13</v>
      </c>
      <c r="D223" s="2">
        <v>37599</v>
      </c>
      <c r="E223" s="3">
        <v>22.701369863013699</v>
      </c>
      <c r="F223" s="1" t="s">
        <v>1591</v>
      </c>
      <c r="G223" s="1" t="s">
        <v>15</v>
      </c>
      <c r="H223" s="1">
        <v>1</v>
      </c>
      <c r="I223" s="1" t="s">
        <v>1583</v>
      </c>
      <c r="J223" s="1" t="str">
        <f>VLOOKUP(Applicants[[#This Row],[Job Title]], Mapping!$A:$B, 2, FALSE)</f>
        <v>Finance</v>
      </c>
      <c r="K223" s="1" t="s">
        <v>1594</v>
      </c>
      <c r="L223" s="14" t="str">
        <f>TRIM(PROPER(Applicants[[#This Row],[Recruitment Source]]))</f>
        <v>Bd Jobs</v>
      </c>
      <c r="M223" s="15">
        <v>45300</v>
      </c>
      <c r="N223" s="1" t="s">
        <v>24</v>
      </c>
      <c r="O223" s="15">
        <v>45359</v>
      </c>
      <c r="P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 s="20" t="str">
        <f>TEXT(Applicants[[#This Row],[Confirmation Date]],"MMMM")</f>
        <v>March</v>
      </c>
      <c r="R223" s="5" t="s">
        <v>25</v>
      </c>
      <c r="S223" s="7">
        <v>3500</v>
      </c>
    </row>
    <row r="224" spans="1:19" x14ac:dyDescent="0.4">
      <c r="A224" s="4">
        <v>2903</v>
      </c>
      <c r="B224" s="1" t="s">
        <v>1426</v>
      </c>
      <c r="C224" s="1" t="s">
        <v>28</v>
      </c>
      <c r="D224" s="2">
        <v>37599</v>
      </c>
      <c r="E224" s="3">
        <v>22.701369863013699</v>
      </c>
      <c r="F224" s="1" t="s">
        <v>1591</v>
      </c>
      <c r="G224" s="1" t="s">
        <v>19</v>
      </c>
      <c r="H224" s="1">
        <v>2</v>
      </c>
      <c r="I224" s="1" t="s">
        <v>1588</v>
      </c>
      <c r="J224" s="1" t="str">
        <f>VLOOKUP(Applicants[[#This Row],[Job Title]], Mapping!$A:$B, 2, FALSE)</f>
        <v>Business Development</v>
      </c>
      <c r="K224" s="1" t="s">
        <v>20</v>
      </c>
      <c r="L224" s="14" t="str">
        <f>TRIM(PROPER(Applicants[[#This Row],[Recruitment Source]]))</f>
        <v>Employee Referral</v>
      </c>
      <c r="M224" s="15">
        <v>45545</v>
      </c>
      <c r="N224" s="1" t="s">
        <v>26</v>
      </c>
      <c r="O224" s="15">
        <v>45605</v>
      </c>
      <c r="P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 s="20" t="str">
        <f>TEXT(Applicants[[#This Row],[Confirmation Date]],"MMMM")</f>
        <v>November</v>
      </c>
      <c r="R224" s="5" t="s">
        <v>25</v>
      </c>
      <c r="S224" s="7">
        <v>3300</v>
      </c>
    </row>
    <row r="225" spans="1:19" x14ac:dyDescent="0.4">
      <c r="A225" s="4">
        <v>3696</v>
      </c>
      <c r="B225" s="1" t="s">
        <v>1121</v>
      </c>
      <c r="C225" s="1" t="s">
        <v>13</v>
      </c>
      <c r="D225" s="2">
        <v>37599</v>
      </c>
      <c r="E225" s="3">
        <v>22.701369863013699</v>
      </c>
      <c r="F225" s="1" t="s">
        <v>1591</v>
      </c>
      <c r="G225" s="1" t="s">
        <v>19</v>
      </c>
      <c r="H225" s="1">
        <v>2</v>
      </c>
      <c r="I225" s="1" t="s">
        <v>1588</v>
      </c>
      <c r="J225" s="1" t="str">
        <f>VLOOKUP(Applicants[[#This Row],[Job Title]], Mapping!$A:$B, 2, FALSE)</f>
        <v>Business Development</v>
      </c>
      <c r="K225" s="1" t="s">
        <v>20</v>
      </c>
      <c r="L225" s="14" t="str">
        <f>TRIM(PROPER(Applicants[[#This Row],[Recruitment Source]]))</f>
        <v>Employee Referral</v>
      </c>
      <c r="M225" s="15">
        <v>45024</v>
      </c>
      <c r="N225" s="1" t="s">
        <v>16</v>
      </c>
      <c r="O225" s="15">
        <v>45054</v>
      </c>
      <c r="P2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25" s="20" t="str">
        <f>TEXT(Applicants[[#This Row],[Confirmation Date]],"MMMM")</f>
        <v>May</v>
      </c>
      <c r="R225" s="5" t="s">
        <v>17</v>
      </c>
      <c r="S225" s="7">
        <v>3400</v>
      </c>
    </row>
    <row r="226" spans="1:19" x14ac:dyDescent="0.4">
      <c r="A226" s="4">
        <v>1348</v>
      </c>
      <c r="B226" s="1" t="s">
        <v>573</v>
      </c>
      <c r="C226" s="1" t="s">
        <v>28</v>
      </c>
      <c r="D226" s="2">
        <v>37594</v>
      </c>
      <c r="E226" s="3">
        <v>22.715068493150685</v>
      </c>
      <c r="F226" s="1" t="s">
        <v>1591</v>
      </c>
      <c r="G226" s="1" t="s">
        <v>19</v>
      </c>
      <c r="H226" s="1">
        <v>11</v>
      </c>
      <c r="I226" s="1" t="s">
        <v>1581</v>
      </c>
      <c r="J226" s="1" t="str">
        <f>VLOOKUP(Applicants[[#This Row],[Job Title]], Mapping!$A:$B, 2, FALSE)</f>
        <v>Business Development</v>
      </c>
      <c r="K226" s="1" t="s">
        <v>1594</v>
      </c>
      <c r="L226" s="14" t="str">
        <f>TRIM(PROPER(Applicants[[#This Row],[Recruitment Source]]))</f>
        <v>Bd Jobs</v>
      </c>
      <c r="M226" s="15">
        <v>44925</v>
      </c>
      <c r="N226" s="1" t="s">
        <v>24</v>
      </c>
      <c r="O226" s="15">
        <v>44983</v>
      </c>
      <c r="P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 s="20" t="str">
        <f>TEXT(Applicants[[#This Row],[Confirmation Date]],"MMMM")</f>
        <v>February</v>
      </c>
      <c r="R226" s="5" t="s">
        <v>25</v>
      </c>
      <c r="S226" s="7">
        <v>2300</v>
      </c>
    </row>
    <row r="227" spans="1:19" x14ac:dyDescent="0.4">
      <c r="A227" s="4">
        <v>1426</v>
      </c>
      <c r="B227" s="1" t="s">
        <v>1341</v>
      </c>
      <c r="C227" s="1" t="s">
        <v>13</v>
      </c>
      <c r="D227" s="2">
        <v>37591</v>
      </c>
      <c r="E227" s="3">
        <v>22.723287671232878</v>
      </c>
      <c r="F227" s="1" t="s">
        <v>1591</v>
      </c>
      <c r="G227" s="1" t="s">
        <v>18</v>
      </c>
      <c r="H227" s="1">
        <v>8</v>
      </c>
      <c r="I227" s="1" t="s">
        <v>1578</v>
      </c>
      <c r="J227" s="1" t="str">
        <f>VLOOKUP(Applicants[[#This Row],[Job Title]], Mapping!$A:$B, 2, FALSE)</f>
        <v>Operations</v>
      </c>
      <c r="K227" s="1" t="s">
        <v>1594</v>
      </c>
      <c r="L227" s="14" t="str">
        <f>TRIM(PROPER(Applicants[[#This Row],[Recruitment Source]]))</f>
        <v>Bd Jobs</v>
      </c>
      <c r="M227" s="15">
        <v>45475</v>
      </c>
      <c r="N227" s="1" t="s">
        <v>26</v>
      </c>
      <c r="O227" s="15">
        <v>45520</v>
      </c>
      <c r="P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 s="20" t="str">
        <f>TEXT(Applicants[[#This Row],[Confirmation Date]],"MMMM")</f>
        <v>August</v>
      </c>
      <c r="R227" s="5" t="s">
        <v>25</v>
      </c>
      <c r="S227" s="7">
        <v>3000</v>
      </c>
    </row>
    <row r="228" spans="1:19" x14ac:dyDescent="0.4">
      <c r="A228" s="4">
        <v>1147</v>
      </c>
      <c r="B228" s="1" t="s">
        <v>402</v>
      </c>
      <c r="C228" s="1" t="s">
        <v>13</v>
      </c>
      <c r="D228" s="2">
        <v>37590</v>
      </c>
      <c r="E228" s="3">
        <v>22.726027397260275</v>
      </c>
      <c r="F228" s="1" t="s">
        <v>1591</v>
      </c>
      <c r="G228" s="1" t="s">
        <v>19</v>
      </c>
      <c r="H228" s="1">
        <v>12</v>
      </c>
      <c r="I228" s="1" t="s">
        <v>1584</v>
      </c>
      <c r="J228" s="1" t="str">
        <f>VLOOKUP(Applicants[[#This Row],[Job Title]], Mapping!$A:$B, 2, FALSE)</f>
        <v>Sales</v>
      </c>
      <c r="K228" s="1" t="s">
        <v>20</v>
      </c>
      <c r="L228" s="14" t="str">
        <f>TRIM(PROPER(Applicants[[#This Row],[Recruitment Source]]))</f>
        <v>Employee Referral</v>
      </c>
      <c r="M228" s="15">
        <v>45479</v>
      </c>
      <c r="N228" s="1" t="s">
        <v>24</v>
      </c>
      <c r="O228" s="15">
        <v>45512</v>
      </c>
      <c r="P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 s="20" t="str">
        <f>TEXT(Applicants[[#This Row],[Confirmation Date]],"MMMM")</f>
        <v>August</v>
      </c>
      <c r="R228" s="5" t="s">
        <v>25</v>
      </c>
      <c r="S228" s="7">
        <v>2000</v>
      </c>
    </row>
    <row r="229" spans="1:19" x14ac:dyDescent="0.4">
      <c r="A229" s="4">
        <v>1226</v>
      </c>
      <c r="B229" s="1" t="s">
        <v>1568</v>
      </c>
      <c r="C229" s="1" t="s">
        <v>28</v>
      </c>
      <c r="D229" s="2">
        <v>37587</v>
      </c>
      <c r="E229" s="3">
        <v>22.734246575342464</v>
      </c>
      <c r="F229" s="1" t="s">
        <v>1591</v>
      </c>
      <c r="G229" s="1" t="s">
        <v>15</v>
      </c>
      <c r="H229" s="1">
        <v>12</v>
      </c>
      <c r="I229" s="1" t="s">
        <v>1583</v>
      </c>
      <c r="J229" s="1" t="str">
        <f>VLOOKUP(Applicants[[#This Row],[Job Title]], Mapping!$A:$B, 2, FALSE)</f>
        <v>Finance</v>
      </c>
      <c r="K229" s="1" t="s">
        <v>1594</v>
      </c>
      <c r="L229" s="14" t="str">
        <f>TRIM(PROPER(Applicants[[#This Row],[Recruitment Source]]))</f>
        <v>Bd Jobs</v>
      </c>
      <c r="M229" s="15">
        <v>45467</v>
      </c>
      <c r="N229" s="1" t="s">
        <v>24</v>
      </c>
      <c r="O229" s="15">
        <v>45504</v>
      </c>
      <c r="P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 s="20" t="str">
        <f>TEXT(Applicants[[#This Row],[Confirmation Date]],"MMMM")</f>
        <v>July</v>
      </c>
      <c r="R229" s="5" t="s">
        <v>25</v>
      </c>
      <c r="S229" s="7">
        <v>2900</v>
      </c>
    </row>
    <row r="230" spans="1:19" x14ac:dyDescent="0.4">
      <c r="A230" s="4">
        <v>1559</v>
      </c>
      <c r="B230" s="1" t="s">
        <v>207</v>
      </c>
      <c r="C230" s="1" t="s">
        <v>28</v>
      </c>
      <c r="D230" s="2">
        <v>37586</v>
      </c>
      <c r="E230" s="3">
        <v>22.736986301369864</v>
      </c>
      <c r="F230" s="1" t="s">
        <v>1591</v>
      </c>
      <c r="G230" s="1" t="s">
        <v>18</v>
      </c>
      <c r="H230" s="1">
        <v>2</v>
      </c>
      <c r="I230" s="1" t="s">
        <v>1584</v>
      </c>
      <c r="J230" s="1" t="str">
        <f>VLOOKUP(Applicants[[#This Row],[Job Title]], Mapping!$A:$B, 2, FALSE)</f>
        <v>Sales</v>
      </c>
      <c r="K230" s="1" t="s">
        <v>1594</v>
      </c>
      <c r="L230" s="14" t="str">
        <f>TRIM(PROPER(Applicants[[#This Row],[Recruitment Source]]))</f>
        <v>Bd Jobs</v>
      </c>
      <c r="M230" s="15">
        <v>45090</v>
      </c>
      <c r="N230" s="1" t="s">
        <v>27</v>
      </c>
      <c r="O230" s="15">
        <v>45138</v>
      </c>
      <c r="P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 s="20" t="str">
        <f>TEXT(Applicants[[#This Row],[Confirmation Date]],"MMMM")</f>
        <v>July</v>
      </c>
      <c r="R230" s="5" t="s">
        <v>25</v>
      </c>
      <c r="S230" s="7">
        <v>2400</v>
      </c>
    </row>
    <row r="231" spans="1:19" x14ac:dyDescent="0.4">
      <c r="A231" s="4">
        <v>3314</v>
      </c>
      <c r="B231" s="1" t="s">
        <v>509</v>
      </c>
      <c r="C231" s="1" t="s">
        <v>28</v>
      </c>
      <c r="D231" s="2">
        <v>37575</v>
      </c>
      <c r="E231" s="3">
        <v>22.767123287671232</v>
      </c>
      <c r="F231" s="1" t="s">
        <v>1591</v>
      </c>
      <c r="G231" s="1" t="s">
        <v>18</v>
      </c>
      <c r="H231" s="1">
        <v>17</v>
      </c>
      <c r="I231" s="1" t="s">
        <v>1585</v>
      </c>
      <c r="J231" s="1" t="str">
        <f>VLOOKUP(Applicants[[#This Row],[Job Title]], Mapping!$A:$B, 2, FALSE)</f>
        <v>Engineering</v>
      </c>
      <c r="K231" s="1" t="s">
        <v>1594</v>
      </c>
      <c r="L231" s="14" t="str">
        <f>TRIM(PROPER(Applicants[[#This Row],[Recruitment Source]]))</f>
        <v>Bd Jobs</v>
      </c>
      <c r="M231" s="15">
        <v>44997</v>
      </c>
      <c r="N231" s="1" t="s">
        <v>27</v>
      </c>
      <c r="O231" s="15">
        <v>45051</v>
      </c>
      <c r="P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 s="20" t="str">
        <f>TEXT(Applicants[[#This Row],[Confirmation Date]],"MMMM")</f>
        <v>May</v>
      </c>
      <c r="R231" s="5" t="s">
        <v>25</v>
      </c>
      <c r="S231" s="7">
        <v>3700</v>
      </c>
    </row>
    <row r="232" spans="1:19" x14ac:dyDescent="0.4">
      <c r="A232" s="4">
        <v>3354</v>
      </c>
      <c r="B232" s="1" t="s">
        <v>634</v>
      </c>
      <c r="C232" s="1" t="s">
        <v>13</v>
      </c>
      <c r="D232" s="2">
        <v>37567</v>
      </c>
      <c r="E232" s="3">
        <v>22.789041095890411</v>
      </c>
      <c r="F232" s="1" t="s">
        <v>1591</v>
      </c>
      <c r="G232" s="1" t="s">
        <v>15</v>
      </c>
      <c r="H232" s="1">
        <v>3</v>
      </c>
      <c r="I232" s="1" t="s">
        <v>1578</v>
      </c>
      <c r="J232" s="1" t="str">
        <f>VLOOKUP(Applicants[[#This Row],[Job Title]], Mapping!$A:$B, 2, FALSE)</f>
        <v>Operations</v>
      </c>
      <c r="K232" s="1" t="s">
        <v>1594</v>
      </c>
      <c r="L232" s="14" t="str">
        <f>TRIM(PROPER(Applicants[[#This Row],[Recruitment Source]]))</f>
        <v>Bd Jobs</v>
      </c>
      <c r="M232" s="15">
        <v>45542</v>
      </c>
      <c r="N232" s="1" t="s">
        <v>27</v>
      </c>
      <c r="O232" s="15">
        <v>45599</v>
      </c>
      <c r="P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 s="20" t="str">
        <f>TEXT(Applicants[[#This Row],[Confirmation Date]],"MMMM")</f>
        <v>November</v>
      </c>
      <c r="R232" s="5" t="s">
        <v>25</v>
      </c>
      <c r="S232" s="7">
        <v>2000</v>
      </c>
    </row>
    <row r="233" spans="1:19" x14ac:dyDescent="0.4">
      <c r="A233" s="4">
        <v>1885</v>
      </c>
      <c r="B233" s="1" t="s">
        <v>1536</v>
      </c>
      <c r="C233" s="1" t="s">
        <v>28</v>
      </c>
      <c r="D233" s="2">
        <v>37565</v>
      </c>
      <c r="E233" s="3">
        <v>22.794520547945204</v>
      </c>
      <c r="F233" s="1" t="s">
        <v>1591</v>
      </c>
      <c r="G233" s="1" t="s">
        <v>21</v>
      </c>
      <c r="H233" s="1">
        <v>18</v>
      </c>
      <c r="I233" s="1" t="s">
        <v>1581</v>
      </c>
      <c r="J233" s="1" t="str">
        <f>VLOOKUP(Applicants[[#This Row],[Job Title]], Mapping!$A:$B, 2, FALSE)</f>
        <v>Business Development</v>
      </c>
      <c r="K233" s="1" t="s">
        <v>20</v>
      </c>
      <c r="L233" s="14" t="str">
        <f>TRIM(PROPER(Applicants[[#This Row],[Recruitment Source]]))</f>
        <v>Employee Referral</v>
      </c>
      <c r="M233" s="15">
        <v>45009</v>
      </c>
      <c r="N233" s="1" t="s">
        <v>16</v>
      </c>
      <c r="O233" s="15">
        <v>45065</v>
      </c>
      <c r="P2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3" s="20" t="str">
        <f>TEXT(Applicants[[#This Row],[Confirmation Date]],"MMMM")</f>
        <v>May</v>
      </c>
      <c r="R233" s="5" t="s">
        <v>17</v>
      </c>
      <c r="S233" s="7">
        <v>3900</v>
      </c>
    </row>
    <row r="234" spans="1:19" x14ac:dyDescent="0.4">
      <c r="A234" s="4">
        <v>3549</v>
      </c>
      <c r="B234" s="1" t="s">
        <v>1215</v>
      </c>
      <c r="C234" s="1" t="s">
        <v>28</v>
      </c>
      <c r="D234" s="2">
        <v>37565</v>
      </c>
      <c r="E234" s="3">
        <v>22.794520547945204</v>
      </c>
      <c r="F234" s="1" t="s">
        <v>1591</v>
      </c>
      <c r="G234" s="1" t="s">
        <v>15</v>
      </c>
      <c r="H234" s="1">
        <v>20</v>
      </c>
      <c r="I234" s="1" t="s">
        <v>1590</v>
      </c>
      <c r="J234" s="1" t="str">
        <f>VLOOKUP(Applicants[[#This Row],[Job Title]], Mapping!$A:$B, 2, FALSE)</f>
        <v>Finance</v>
      </c>
      <c r="K234" s="1" t="s">
        <v>1594</v>
      </c>
      <c r="L234" s="14" t="str">
        <f>TRIM(PROPER(Applicants[[#This Row],[Recruitment Source]]))</f>
        <v>Bd Jobs</v>
      </c>
      <c r="M234" s="15">
        <v>44956</v>
      </c>
      <c r="N234" s="1" t="s">
        <v>16</v>
      </c>
      <c r="O234" s="15">
        <v>45012</v>
      </c>
      <c r="P2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4" s="20" t="str">
        <f>TEXT(Applicants[[#This Row],[Confirmation Date]],"MMMM")</f>
        <v>March</v>
      </c>
      <c r="R234" s="5" t="s">
        <v>17</v>
      </c>
      <c r="S234" s="7">
        <v>2800</v>
      </c>
    </row>
    <row r="235" spans="1:19" x14ac:dyDescent="0.4">
      <c r="A235" s="4">
        <v>2262</v>
      </c>
      <c r="B235" s="1" t="s">
        <v>57</v>
      </c>
      <c r="C235" s="1" t="s">
        <v>13</v>
      </c>
      <c r="D235" s="2">
        <v>37560</v>
      </c>
      <c r="E235" s="3">
        <v>22.80821917808219</v>
      </c>
      <c r="F235" s="1" t="s">
        <v>1591</v>
      </c>
      <c r="G235" s="1" t="s">
        <v>19</v>
      </c>
      <c r="H235" s="1">
        <v>13</v>
      </c>
      <c r="I235" s="1" t="s">
        <v>1579</v>
      </c>
      <c r="J235" s="1" t="str">
        <f>VLOOKUP(Applicants[[#This Row],[Job Title]], Mapping!$A:$B, 2, FALSE)</f>
        <v>Management</v>
      </c>
      <c r="K235" s="1" t="s">
        <v>20</v>
      </c>
      <c r="L235" s="14" t="str">
        <f>TRIM(PROPER(Applicants[[#This Row],[Recruitment Source]]))</f>
        <v>Employee Referral</v>
      </c>
      <c r="M235" s="15">
        <v>45344</v>
      </c>
      <c r="N235" s="1" t="s">
        <v>16</v>
      </c>
      <c r="O235" s="15">
        <v>45379</v>
      </c>
      <c r="P2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5" s="20" t="str">
        <f>TEXT(Applicants[[#This Row],[Confirmation Date]],"MMMM")</f>
        <v>March</v>
      </c>
      <c r="R235" s="5" t="s">
        <v>17</v>
      </c>
      <c r="S235" s="7">
        <v>2800</v>
      </c>
    </row>
    <row r="236" spans="1:19" x14ac:dyDescent="0.4">
      <c r="A236" s="4">
        <v>2723</v>
      </c>
      <c r="B236" s="1" t="s">
        <v>144</v>
      </c>
      <c r="C236" s="1" t="s">
        <v>13</v>
      </c>
      <c r="D236" s="2">
        <v>37559</v>
      </c>
      <c r="E236" s="3">
        <v>22.81095890410959</v>
      </c>
      <c r="F236" s="1" t="s">
        <v>1591</v>
      </c>
      <c r="G236" s="1" t="s">
        <v>18</v>
      </c>
      <c r="H236" s="1">
        <v>16</v>
      </c>
      <c r="I236" s="1" t="s">
        <v>1585</v>
      </c>
      <c r="J236" s="1" t="str">
        <f>VLOOKUP(Applicants[[#This Row],[Job Title]], Mapping!$A:$B, 2, FALSE)</f>
        <v>Engineering</v>
      </c>
      <c r="K236" s="1" t="s">
        <v>1594</v>
      </c>
      <c r="L236" s="14" t="str">
        <f>TRIM(PROPER(Applicants[[#This Row],[Recruitment Source]]))</f>
        <v>Bd Jobs</v>
      </c>
      <c r="M236" s="15">
        <v>45389</v>
      </c>
      <c r="N236" s="1" t="s">
        <v>29</v>
      </c>
      <c r="O236" s="15">
        <v>45428</v>
      </c>
      <c r="P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 s="20" t="str">
        <f>TEXT(Applicants[[#This Row],[Confirmation Date]],"MMMM")</f>
        <v>May</v>
      </c>
      <c r="R236" s="5" t="s">
        <v>25</v>
      </c>
      <c r="S236" s="7">
        <v>3700</v>
      </c>
    </row>
    <row r="237" spans="1:19" x14ac:dyDescent="0.4">
      <c r="A237" s="4">
        <v>3095</v>
      </c>
      <c r="B237" s="1" t="s">
        <v>740</v>
      </c>
      <c r="C237" s="1" t="s">
        <v>13</v>
      </c>
      <c r="D237" s="2">
        <v>37558</v>
      </c>
      <c r="E237" s="3">
        <v>22.813698630136987</v>
      </c>
      <c r="F237" s="1" t="s">
        <v>1591</v>
      </c>
      <c r="G237" s="1" t="s">
        <v>19</v>
      </c>
      <c r="H237" s="1">
        <v>13</v>
      </c>
      <c r="I237" s="1" t="s">
        <v>1586</v>
      </c>
      <c r="J237" s="1" t="str">
        <f>VLOOKUP(Applicants[[#This Row],[Job Title]], Mapping!$A:$B, 2, FALSE)</f>
        <v>Operations</v>
      </c>
      <c r="K237" s="1" t="s">
        <v>1594</v>
      </c>
      <c r="L237" s="14" t="str">
        <f>TRIM(PROPER(Applicants[[#This Row],[Recruitment Source]]))</f>
        <v>Bd Jobs</v>
      </c>
      <c r="M237" s="15">
        <v>45287</v>
      </c>
      <c r="N237" s="1" t="s">
        <v>24</v>
      </c>
      <c r="O237" s="15">
        <v>45341</v>
      </c>
      <c r="P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 s="20" t="str">
        <f>TEXT(Applicants[[#This Row],[Confirmation Date]],"MMMM")</f>
        <v>February</v>
      </c>
      <c r="R237" s="5" t="s">
        <v>25</v>
      </c>
      <c r="S237" s="7">
        <v>3100</v>
      </c>
    </row>
    <row r="238" spans="1:19" x14ac:dyDescent="0.4">
      <c r="A238" s="4">
        <v>3599</v>
      </c>
      <c r="B238" s="1" t="s">
        <v>115</v>
      </c>
      <c r="C238" s="1" t="s">
        <v>28</v>
      </c>
      <c r="D238" s="2">
        <v>37556</v>
      </c>
      <c r="E238" s="3">
        <v>22.81917808219178</v>
      </c>
      <c r="F238" s="1" t="s">
        <v>1591</v>
      </c>
      <c r="G238" s="1" t="s">
        <v>21</v>
      </c>
      <c r="H238" s="1">
        <v>5</v>
      </c>
      <c r="I238" s="1" t="s">
        <v>1582</v>
      </c>
      <c r="J238" s="1" t="str">
        <f>VLOOKUP(Applicants[[#This Row],[Job Title]], Mapping!$A:$B, 2, FALSE)</f>
        <v>Business Development</v>
      </c>
      <c r="K238" s="1" t="s">
        <v>1595</v>
      </c>
      <c r="L238" s="14" t="str">
        <f>TRIM(PROPER(Applicants[[#This Row],[Recruitment Source]]))</f>
        <v>Linkedin</v>
      </c>
      <c r="M238" s="15">
        <v>45338</v>
      </c>
      <c r="N238" s="1" t="s">
        <v>29</v>
      </c>
      <c r="O238" s="15">
        <v>45383</v>
      </c>
      <c r="P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 s="20" t="str">
        <f>TEXT(Applicants[[#This Row],[Confirmation Date]],"MMMM")</f>
        <v>April</v>
      </c>
      <c r="R238" s="5" t="s">
        <v>25</v>
      </c>
      <c r="S238" s="7">
        <v>3700</v>
      </c>
    </row>
    <row r="239" spans="1:19" x14ac:dyDescent="0.4">
      <c r="A239" s="4">
        <v>3284</v>
      </c>
      <c r="B239" s="1" t="s">
        <v>856</v>
      </c>
      <c r="C239" s="1" t="s">
        <v>13</v>
      </c>
      <c r="D239" s="2">
        <v>37555</v>
      </c>
      <c r="E239" s="3">
        <v>22.82191780821918</v>
      </c>
      <c r="F239" s="1" t="s">
        <v>1591</v>
      </c>
      <c r="G239" s="1" t="s">
        <v>21</v>
      </c>
      <c r="H239" s="1">
        <v>1</v>
      </c>
      <c r="I239" s="1" t="s">
        <v>1580</v>
      </c>
      <c r="J239" s="1" t="str">
        <f>VLOOKUP(Applicants[[#This Row],[Job Title]], Mapping!$A:$B, 2, FALSE)</f>
        <v>Management</v>
      </c>
      <c r="K239" s="1" t="s">
        <v>1594</v>
      </c>
      <c r="L239" s="14" t="str">
        <f>TRIM(PROPER(Applicants[[#This Row],[Recruitment Source]]))</f>
        <v>Bd Jobs</v>
      </c>
      <c r="M239" s="15">
        <v>44987</v>
      </c>
      <c r="N239" s="1" t="s">
        <v>27</v>
      </c>
      <c r="O239" s="15">
        <v>45043</v>
      </c>
      <c r="P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 s="20" t="str">
        <f>TEXT(Applicants[[#This Row],[Confirmation Date]],"MMMM")</f>
        <v>April</v>
      </c>
      <c r="R239" s="5" t="s">
        <v>25</v>
      </c>
      <c r="S239" s="7">
        <v>2200</v>
      </c>
    </row>
    <row r="240" spans="1:19" x14ac:dyDescent="0.4">
      <c r="A240" s="4">
        <v>3895</v>
      </c>
      <c r="B240" s="1" t="s">
        <v>1148</v>
      </c>
      <c r="C240" s="1" t="s">
        <v>28</v>
      </c>
      <c r="D240" s="2">
        <v>37554</v>
      </c>
      <c r="E240" s="3">
        <v>22.824657534246576</v>
      </c>
      <c r="F240" s="1" t="s">
        <v>1591</v>
      </c>
      <c r="G240" s="1" t="s">
        <v>19</v>
      </c>
      <c r="H240" s="1">
        <v>0</v>
      </c>
      <c r="I240" s="1" t="s">
        <v>1584</v>
      </c>
      <c r="J240" s="1" t="str">
        <f>VLOOKUP(Applicants[[#This Row],[Job Title]], Mapping!$A:$B, 2, FALSE)</f>
        <v>Sales</v>
      </c>
      <c r="K240" s="1" t="s">
        <v>1594</v>
      </c>
      <c r="L240" s="14" t="str">
        <f>TRIM(PROPER(Applicants[[#This Row],[Recruitment Source]]))</f>
        <v>Bd Jobs</v>
      </c>
      <c r="M240" s="15">
        <v>45544</v>
      </c>
      <c r="N240" s="1" t="s">
        <v>26</v>
      </c>
      <c r="O240" s="15">
        <v>45602</v>
      </c>
      <c r="P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 s="20" t="str">
        <f>TEXT(Applicants[[#This Row],[Confirmation Date]],"MMMM")</f>
        <v>November</v>
      </c>
      <c r="R240" s="5" t="s">
        <v>25</v>
      </c>
      <c r="S240" s="7">
        <v>3200</v>
      </c>
    </row>
    <row r="241" spans="1:19" x14ac:dyDescent="0.4">
      <c r="A241" s="4">
        <v>3230</v>
      </c>
      <c r="B241" s="1" t="s">
        <v>111</v>
      </c>
      <c r="C241" s="1" t="s">
        <v>28</v>
      </c>
      <c r="D241" s="2">
        <v>37553</v>
      </c>
      <c r="E241" s="3">
        <v>22.827397260273973</v>
      </c>
      <c r="F241" s="1" t="s">
        <v>1591</v>
      </c>
      <c r="G241" s="1" t="s">
        <v>21</v>
      </c>
      <c r="H241" s="1">
        <v>11</v>
      </c>
      <c r="I241" s="1" t="s">
        <v>1576</v>
      </c>
      <c r="J241" s="1" t="str">
        <f>VLOOKUP(Applicants[[#This Row],[Job Title]], Mapping!$A:$B, 2, FALSE)</f>
        <v>Operations</v>
      </c>
      <c r="K241" s="1" t="s">
        <v>1595</v>
      </c>
      <c r="L241" s="14" t="str">
        <f>TRIM(PROPER(Applicants[[#This Row],[Recruitment Source]]))</f>
        <v>Linkedin</v>
      </c>
      <c r="M241" s="15">
        <v>44991</v>
      </c>
      <c r="N241" s="1" t="s">
        <v>16</v>
      </c>
      <c r="O241" s="15">
        <v>45039</v>
      </c>
      <c r="P24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1" s="20" t="str">
        <f>TEXT(Applicants[[#This Row],[Confirmation Date]],"MMMM")</f>
        <v>April</v>
      </c>
      <c r="R241" s="5" t="s">
        <v>17</v>
      </c>
      <c r="S241" s="7">
        <v>2200</v>
      </c>
    </row>
    <row r="242" spans="1:19" x14ac:dyDescent="0.4">
      <c r="A242" s="4">
        <v>1131</v>
      </c>
      <c r="B242" s="1" t="s">
        <v>514</v>
      </c>
      <c r="C242" s="1" t="s">
        <v>13</v>
      </c>
      <c r="D242" s="2">
        <v>37553</v>
      </c>
      <c r="E242" s="3">
        <v>22.827397260273973</v>
      </c>
      <c r="F242" s="1" t="s">
        <v>1591</v>
      </c>
      <c r="G242" s="1" t="s">
        <v>15</v>
      </c>
      <c r="H242" s="1">
        <v>20</v>
      </c>
      <c r="I242" s="1" t="s">
        <v>1584</v>
      </c>
      <c r="J242" s="1" t="str">
        <f>VLOOKUP(Applicants[[#This Row],[Job Title]], Mapping!$A:$B, 2, FALSE)</f>
        <v>Sales</v>
      </c>
      <c r="K242" s="1" t="s">
        <v>20</v>
      </c>
      <c r="L242" s="14" t="str">
        <f>TRIM(PROPER(Applicants[[#This Row],[Recruitment Source]]))</f>
        <v>Employee Referral</v>
      </c>
      <c r="M242" s="15">
        <v>45502</v>
      </c>
      <c r="N242" s="1" t="s">
        <v>16</v>
      </c>
      <c r="O242" s="15">
        <v>45540</v>
      </c>
      <c r="P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2" s="20" t="str">
        <f>TEXT(Applicants[[#This Row],[Confirmation Date]],"MMMM")</f>
        <v>September</v>
      </c>
      <c r="R242" s="5" t="s">
        <v>17</v>
      </c>
      <c r="S242" s="7">
        <v>2300</v>
      </c>
    </row>
    <row r="243" spans="1:19" x14ac:dyDescent="0.4">
      <c r="A243" s="4">
        <v>1633</v>
      </c>
      <c r="B243" s="1" t="s">
        <v>316</v>
      </c>
      <c r="C243" s="1" t="s">
        <v>13</v>
      </c>
      <c r="D243" s="2">
        <v>37540</v>
      </c>
      <c r="E243" s="3">
        <v>22.863013698630137</v>
      </c>
      <c r="F243" s="1" t="s">
        <v>1591</v>
      </c>
      <c r="G243" s="1" t="s">
        <v>19</v>
      </c>
      <c r="H243" s="1">
        <v>12</v>
      </c>
      <c r="I243" s="1" t="s">
        <v>1577</v>
      </c>
      <c r="J243" s="1" t="str">
        <f>VLOOKUP(Applicants[[#This Row],[Job Title]], Mapping!$A:$B, 2, FALSE)</f>
        <v>Management</v>
      </c>
      <c r="K243" s="1" t="s">
        <v>1595</v>
      </c>
      <c r="L243" s="14" t="str">
        <f>TRIM(PROPER(Applicants[[#This Row],[Recruitment Source]]))</f>
        <v>Linkedin</v>
      </c>
      <c r="M243" s="15">
        <v>45098</v>
      </c>
      <c r="N243" s="1" t="s">
        <v>24</v>
      </c>
      <c r="O243" s="15">
        <v>45137</v>
      </c>
      <c r="P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 s="20" t="str">
        <f>TEXT(Applicants[[#This Row],[Confirmation Date]],"MMMM")</f>
        <v>July</v>
      </c>
      <c r="R243" s="5" t="s">
        <v>25</v>
      </c>
      <c r="S243" s="7">
        <v>3700</v>
      </c>
    </row>
    <row r="244" spans="1:19" x14ac:dyDescent="0.4">
      <c r="A244" s="4">
        <v>3182</v>
      </c>
      <c r="B244" s="1" t="s">
        <v>743</v>
      </c>
      <c r="C244" s="1" t="s">
        <v>13</v>
      </c>
      <c r="D244" s="2">
        <v>37533</v>
      </c>
      <c r="E244" s="3">
        <v>22.882191780821916</v>
      </c>
      <c r="F244" s="1" t="s">
        <v>1591</v>
      </c>
      <c r="G244" s="1" t="s">
        <v>15</v>
      </c>
      <c r="H244" s="1">
        <v>15</v>
      </c>
      <c r="I244" s="1" t="s">
        <v>1576</v>
      </c>
      <c r="J244" s="1" t="str">
        <f>VLOOKUP(Applicants[[#This Row],[Job Title]], Mapping!$A:$B, 2, FALSE)</f>
        <v>Operations</v>
      </c>
      <c r="K244" s="1" t="s">
        <v>1594</v>
      </c>
      <c r="L244" s="14" t="str">
        <f>TRIM(PROPER(Applicants[[#This Row],[Recruitment Source]]))</f>
        <v>Bd Jobs</v>
      </c>
      <c r="M244" s="15">
        <v>45133</v>
      </c>
      <c r="N244" s="1" t="s">
        <v>24</v>
      </c>
      <c r="O244" s="15">
        <v>45177</v>
      </c>
      <c r="P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 s="20" t="str">
        <f>TEXT(Applicants[[#This Row],[Confirmation Date]],"MMMM")</f>
        <v>September</v>
      </c>
      <c r="R244" s="5" t="s">
        <v>25</v>
      </c>
      <c r="S244" s="7">
        <v>3900</v>
      </c>
    </row>
    <row r="245" spans="1:19" x14ac:dyDescent="0.4">
      <c r="A245" s="4">
        <v>1977</v>
      </c>
      <c r="B245" s="1" t="s">
        <v>331</v>
      </c>
      <c r="C245" s="1" t="s">
        <v>13</v>
      </c>
      <c r="D245" s="2">
        <v>37532</v>
      </c>
      <c r="E245" s="3">
        <v>22.884931506849316</v>
      </c>
      <c r="F245" s="1" t="s">
        <v>1591</v>
      </c>
      <c r="G245" s="1" t="s">
        <v>21</v>
      </c>
      <c r="H245" s="1">
        <v>16</v>
      </c>
      <c r="I245" s="1" t="s">
        <v>1581</v>
      </c>
      <c r="J245" s="1" t="str">
        <f>VLOOKUP(Applicants[[#This Row],[Job Title]], Mapping!$A:$B, 2, FALSE)</f>
        <v>Business Development</v>
      </c>
      <c r="K245" s="1" t="s">
        <v>1595</v>
      </c>
      <c r="L245" s="14" t="str">
        <f>TRIM(PROPER(Applicants[[#This Row],[Recruitment Source]]))</f>
        <v>Linkedin</v>
      </c>
      <c r="M245" s="15">
        <v>44887</v>
      </c>
      <c r="N245" s="1" t="s">
        <v>24</v>
      </c>
      <c r="O245" s="15">
        <v>44945</v>
      </c>
      <c r="P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 s="20" t="str">
        <f>TEXT(Applicants[[#This Row],[Confirmation Date]],"MMMM")</f>
        <v>January</v>
      </c>
      <c r="R245" s="5" t="s">
        <v>25</v>
      </c>
      <c r="S245" s="7">
        <v>3100</v>
      </c>
    </row>
    <row r="246" spans="1:19" x14ac:dyDescent="0.4">
      <c r="A246" s="4">
        <v>3022</v>
      </c>
      <c r="B246" s="1" t="s">
        <v>240</v>
      </c>
      <c r="C246" s="1" t="s">
        <v>13</v>
      </c>
      <c r="D246" s="2">
        <v>37531</v>
      </c>
      <c r="E246" s="3">
        <v>22.887671232876713</v>
      </c>
      <c r="F246" s="1" t="s">
        <v>1591</v>
      </c>
      <c r="G246" s="1" t="s">
        <v>18</v>
      </c>
      <c r="H246" s="1">
        <v>0</v>
      </c>
      <c r="I246" s="1" t="s">
        <v>1581</v>
      </c>
      <c r="J246" s="1" t="str">
        <f>VLOOKUP(Applicants[[#This Row],[Job Title]], Mapping!$A:$B, 2, FALSE)</f>
        <v>Business Development</v>
      </c>
      <c r="K246" s="1" t="s">
        <v>1595</v>
      </c>
      <c r="L246" s="14" t="str">
        <f>TRIM(PROPER(Applicants[[#This Row],[Recruitment Source]]))</f>
        <v>Linkedin</v>
      </c>
      <c r="M246" s="15">
        <v>45333</v>
      </c>
      <c r="N246" s="1" t="s">
        <v>16</v>
      </c>
      <c r="O246" s="15">
        <v>45393</v>
      </c>
      <c r="P2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46" s="20" t="str">
        <f>TEXT(Applicants[[#This Row],[Confirmation Date]],"MMMM")</f>
        <v>April</v>
      </c>
      <c r="R246" s="5" t="s">
        <v>17</v>
      </c>
      <c r="S246" s="7">
        <v>3000</v>
      </c>
    </row>
    <row r="247" spans="1:19" x14ac:dyDescent="0.4">
      <c r="A247" s="4">
        <v>2500</v>
      </c>
      <c r="B247" s="1" t="s">
        <v>356</v>
      </c>
      <c r="C247" s="1" t="s">
        <v>13</v>
      </c>
      <c r="D247" s="2">
        <v>37523</v>
      </c>
      <c r="E247" s="3">
        <v>22.909589041095892</v>
      </c>
      <c r="F247" s="1" t="s">
        <v>1591</v>
      </c>
      <c r="G247" s="1" t="s">
        <v>21</v>
      </c>
      <c r="H247" s="1">
        <v>9</v>
      </c>
      <c r="I247" s="1" t="s">
        <v>1581</v>
      </c>
      <c r="J247" s="1" t="str">
        <f>VLOOKUP(Applicants[[#This Row],[Job Title]], Mapping!$A:$B, 2, FALSE)</f>
        <v>Business Development</v>
      </c>
      <c r="K247" s="1" t="s">
        <v>1594</v>
      </c>
      <c r="L247" s="14" t="str">
        <f>TRIM(PROPER(Applicants[[#This Row],[Recruitment Source]]))</f>
        <v>Bd Jobs</v>
      </c>
      <c r="M247" s="15">
        <v>45242</v>
      </c>
      <c r="N247" s="1" t="s">
        <v>24</v>
      </c>
      <c r="O247" s="15">
        <v>45300</v>
      </c>
      <c r="P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 s="20" t="str">
        <f>TEXT(Applicants[[#This Row],[Confirmation Date]],"MMMM")</f>
        <v>January</v>
      </c>
      <c r="R247" s="5" t="s">
        <v>25</v>
      </c>
      <c r="S247" s="7">
        <v>2700</v>
      </c>
    </row>
    <row r="248" spans="1:19" x14ac:dyDescent="0.4">
      <c r="A248" s="4">
        <v>3289</v>
      </c>
      <c r="B248" s="1" t="s">
        <v>1175</v>
      </c>
      <c r="C248" s="1" t="s">
        <v>13</v>
      </c>
      <c r="D248" s="2">
        <v>37511</v>
      </c>
      <c r="E248" s="3">
        <v>22.942465753424656</v>
      </c>
      <c r="F248" s="1" t="s">
        <v>1591</v>
      </c>
      <c r="G248" s="1" t="s">
        <v>18</v>
      </c>
      <c r="H248" s="1">
        <v>1</v>
      </c>
      <c r="I248" s="1" t="s">
        <v>1590</v>
      </c>
      <c r="J248" s="1" t="str">
        <f>VLOOKUP(Applicants[[#This Row],[Job Title]], Mapping!$A:$B, 2, FALSE)</f>
        <v>Finance</v>
      </c>
      <c r="K248" s="1" t="s">
        <v>22</v>
      </c>
      <c r="L248" s="14" t="str">
        <f>TRIM(PROPER(Applicants[[#This Row],[Recruitment Source]]))</f>
        <v>In-House</v>
      </c>
      <c r="M248" s="15">
        <v>44914</v>
      </c>
      <c r="N248" s="1" t="s">
        <v>16</v>
      </c>
      <c r="O248" s="15">
        <v>44962</v>
      </c>
      <c r="P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 s="20" t="str">
        <f>TEXT(Applicants[[#This Row],[Confirmation Date]],"MMMM")</f>
        <v>February</v>
      </c>
      <c r="R248" s="5" t="s">
        <v>30</v>
      </c>
      <c r="S248" s="7">
        <v>3800</v>
      </c>
    </row>
    <row r="249" spans="1:19" x14ac:dyDescent="0.4">
      <c r="A249" s="4">
        <v>2334</v>
      </c>
      <c r="B249" s="1" t="s">
        <v>584</v>
      </c>
      <c r="C249" s="1" t="s">
        <v>28</v>
      </c>
      <c r="D249" s="2">
        <v>37507</v>
      </c>
      <c r="E249" s="3">
        <v>22.953424657534246</v>
      </c>
      <c r="F249" s="1" t="s">
        <v>1591</v>
      </c>
      <c r="G249" s="1" t="s">
        <v>18</v>
      </c>
      <c r="H249" s="1">
        <v>18</v>
      </c>
      <c r="I249" s="1" t="s">
        <v>1588</v>
      </c>
      <c r="J249" s="1" t="str">
        <f>VLOOKUP(Applicants[[#This Row],[Job Title]], Mapping!$A:$B, 2, FALSE)</f>
        <v>Business Development</v>
      </c>
      <c r="K249" s="1" t="s">
        <v>20</v>
      </c>
      <c r="L249" s="14" t="str">
        <f>TRIM(PROPER(Applicants[[#This Row],[Recruitment Source]]))</f>
        <v>Employee Referral</v>
      </c>
      <c r="M249" s="15">
        <v>45521</v>
      </c>
      <c r="N249" s="1" t="s">
        <v>27</v>
      </c>
      <c r="O249" s="15">
        <v>45581</v>
      </c>
      <c r="P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 s="20" t="str">
        <f>TEXT(Applicants[[#This Row],[Confirmation Date]],"MMMM")</f>
        <v>October</v>
      </c>
      <c r="R249" s="5" t="s">
        <v>25</v>
      </c>
      <c r="S249" s="7">
        <v>2400</v>
      </c>
    </row>
    <row r="250" spans="1:19" x14ac:dyDescent="0.4">
      <c r="A250" s="4">
        <v>2557</v>
      </c>
      <c r="B250" s="1" t="s">
        <v>968</v>
      </c>
      <c r="C250" s="1" t="s">
        <v>28</v>
      </c>
      <c r="D250" s="2">
        <v>37494</v>
      </c>
      <c r="E250" s="3">
        <v>22.989041095890411</v>
      </c>
      <c r="F250" s="1" t="s">
        <v>1591</v>
      </c>
      <c r="G250" s="1" t="s">
        <v>19</v>
      </c>
      <c r="H250" s="1">
        <v>0</v>
      </c>
      <c r="I250" s="1" t="s">
        <v>1576</v>
      </c>
      <c r="J250" s="1" t="str">
        <f>VLOOKUP(Applicants[[#This Row],[Job Title]], Mapping!$A:$B, 2, FALSE)</f>
        <v>Operations</v>
      </c>
      <c r="K250" s="1" t="s">
        <v>22</v>
      </c>
      <c r="L250" s="14" t="str">
        <f>TRIM(PROPER(Applicants[[#This Row],[Recruitment Source]]))</f>
        <v>In-House</v>
      </c>
      <c r="M250" s="15">
        <v>45465</v>
      </c>
      <c r="N250" s="1" t="s">
        <v>16</v>
      </c>
      <c r="O250" s="15">
        <v>45510</v>
      </c>
      <c r="P2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50" s="20" t="str">
        <f>TEXT(Applicants[[#This Row],[Confirmation Date]],"MMMM")</f>
        <v>August</v>
      </c>
      <c r="R250" s="5" t="s">
        <v>17</v>
      </c>
      <c r="S250" s="7">
        <v>3700</v>
      </c>
    </row>
    <row r="251" spans="1:19" x14ac:dyDescent="0.4">
      <c r="A251" s="4">
        <v>3530</v>
      </c>
      <c r="B251" s="1" t="s">
        <v>656</v>
      </c>
      <c r="C251" s="1" t="s">
        <v>13</v>
      </c>
      <c r="D251" s="2">
        <v>37491</v>
      </c>
      <c r="E251" s="3">
        <v>22.997260273972604</v>
      </c>
      <c r="F251" s="1" t="s">
        <v>1591</v>
      </c>
      <c r="G251" s="1" t="s">
        <v>19</v>
      </c>
      <c r="H251" s="1">
        <v>18</v>
      </c>
      <c r="I251" s="1" t="s">
        <v>1583</v>
      </c>
      <c r="J251" s="1" t="str">
        <f>VLOOKUP(Applicants[[#This Row],[Job Title]], Mapping!$A:$B, 2, FALSE)</f>
        <v>Finance</v>
      </c>
      <c r="K251" s="1" t="s">
        <v>1594</v>
      </c>
      <c r="L251" s="14" t="str">
        <f>TRIM(PROPER(Applicants[[#This Row],[Recruitment Source]]))</f>
        <v>Bd Jobs</v>
      </c>
      <c r="M251" s="15">
        <v>45513</v>
      </c>
      <c r="N251" s="1" t="s">
        <v>24</v>
      </c>
      <c r="O251" s="15">
        <v>45562</v>
      </c>
      <c r="P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 s="20" t="str">
        <f>TEXT(Applicants[[#This Row],[Confirmation Date]],"MMMM")</f>
        <v>September</v>
      </c>
      <c r="R251" s="5" t="s">
        <v>25</v>
      </c>
      <c r="S251" s="7">
        <v>2800</v>
      </c>
    </row>
    <row r="252" spans="1:19" x14ac:dyDescent="0.4">
      <c r="A252" s="4">
        <v>3955</v>
      </c>
      <c r="B252" s="1" t="s">
        <v>1403</v>
      </c>
      <c r="C252" s="1" t="s">
        <v>28</v>
      </c>
      <c r="D252" s="2">
        <v>37489</v>
      </c>
      <c r="E252" s="3">
        <v>23.002739726027396</v>
      </c>
      <c r="F252" s="1" t="s">
        <v>1591</v>
      </c>
      <c r="G252" s="1" t="s">
        <v>18</v>
      </c>
      <c r="H252" s="1">
        <v>6</v>
      </c>
      <c r="I252" s="1" t="s">
        <v>1582</v>
      </c>
      <c r="J252" s="1" t="str">
        <f>VLOOKUP(Applicants[[#This Row],[Job Title]], Mapping!$A:$B, 2, FALSE)</f>
        <v>Business Development</v>
      </c>
      <c r="K252" s="1" t="s">
        <v>1594</v>
      </c>
      <c r="L252" s="14" t="str">
        <f>TRIM(PROPER(Applicants[[#This Row],[Recruitment Source]]))</f>
        <v>Bd Jobs</v>
      </c>
      <c r="M252" s="15">
        <v>44907</v>
      </c>
      <c r="N252" s="1" t="s">
        <v>24</v>
      </c>
      <c r="O252" s="15">
        <v>44955</v>
      </c>
      <c r="P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 s="20" t="str">
        <f>TEXT(Applicants[[#This Row],[Confirmation Date]],"MMMM")</f>
        <v>January</v>
      </c>
      <c r="R252" s="5" t="s">
        <v>25</v>
      </c>
      <c r="S252" s="7">
        <v>3500</v>
      </c>
    </row>
    <row r="253" spans="1:19" x14ac:dyDescent="0.4">
      <c r="A253" s="4">
        <v>3335</v>
      </c>
      <c r="B253" s="1" t="s">
        <v>573</v>
      </c>
      <c r="C253" s="1" t="s">
        <v>28</v>
      </c>
      <c r="D253" s="2">
        <v>37487</v>
      </c>
      <c r="E253" s="3">
        <v>23.008219178082193</v>
      </c>
      <c r="F253" s="1" t="s">
        <v>1591</v>
      </c>
      <c r="G253" s="1" t="s">
        <v>19</v>
      </c>
      <c r="H253" s="1">
        <v>7</v>
      </c>
      <c r="I253" s="1" t="s">
        <v>1589</v>
      </c>
      <c r="J253" s="1" t="str">
        <f>VLOOKUP(Applicants[[#This Row],[Job Title]], Mapping!$A:$B, 2, FALSE)</f>
        <v>Admin</v>
      </c>
      <c r="K253" s="1" t="s">
        <v>1594</v>
      </c>
      <c r="L253" s="14" t="str">
        <f>TRIM(PROPER(Applicants[[#This Row],[Recruitment Source]]))</f>
        <v>Bd Jobs</v>
      </c>
      <c r="M253" s="15">
        <v>45194</v>
      </c>
      <c r="N253" s="1" t="s">
        <v>27</v>
      </c>
      <c r="O253" s="15">
        <v>45231</v>
      </c>
      <c r="P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 s="20" t="str">
        <f>TEXT(Applicants[[#This Row],[Confirmation Date]],"MMMM")</f>
        <v>November</v>
      </c>
      <c r="R253" s="5" t="s">
        <v>25</v>
      </c>
      <c r="S253" s="7">
        <v>3000</v>
      </c>
    </row>
    <row r="254" spans="1:19" x14ac:dyDescent="0.4">
      <c r="A254" s="4">
        <v>2636</v>
      </c>
      <c r="B254" s="1" t="s">
        <v>1473</v>
      </c>
      <c r="C254" s="1" t="s">
        <v>13</v>
      </c>
      <c r="D254" s="2">
        <v>37486</v>
      </c>
      <c r="E254" s="3">
        <v>23.010958904109589</v>
      </c>
      <c r="F254" s="1" t="s">
        <v>1591</v>
      </c>
      <c r="G254" s="1" t="s">
        <v>15</v>
      </c>
      <c r="H254" s="1">
        <v>4</v>
      </c>
      <c r="I254" s="1" t="s">
        <v>1579</v>
      </c>
      <c r="J254" s="1" t="str">
        <f>VLOOKUP(Applicants[[#This Row],[Job Title]], Mapping!$A:$B, 2, FALSE)</f>
        <v>Management</v>
      </c>
      <c r="K254" s="1" t="s">
        <v>1594</v>
      </c>
      <c r="L254" s="14" t="str">
        <f>TRIM(PROPER(Applicants[[#This Row],[Recruitment Source]]))</f>
        <v>Bd Jobs</v>
      </c>
      <c r="M254" s="15">
        <v>44930</v>
      </c>
      <c r="N254" s="1" t="s">
        <v>24</v>
      </c>
      <c r="O254" s="15">
        <v>44974</v>
      </c>
      <c r="P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 s="20" t="str">
        <f>TEXT(Applicants[[#This Row],[Confirmation Date]],"MMMM")</f>
        <v>February</v>
      </c>
      <c r="R254" s="5" t="s">
        <v>25</v>
      </c>
      <c r="S254" s="7">
        <v>3900</v>
      </c>
    </row>
    <row r="255" spans="1:19" x14ac:dyDescent="0.4">
      <c r="A255" s="4">
        <v>1304</v>
      </c>
      <c r="B255" s="1" t="s">
        <v>779</v>
      </c>
      <c r="C255" s="1" t="s">
        <v>28</v>
      </c>
      <c r="D255" s="2">
        <v>37481</v>
      </c>
      <c r="E255" s="3">
        <v>23.024657534246575</v>
      </c>
      <c r="F255" s="1" t="s">
        <v>1591</v>
      </c>
      <c r="G255" s="1" t="s">
        <v>19</v>
      </c>
      <c r="H255" s="1">
        <v>14</v>
      </c>
      <c r="I255" s="1" t="s">
        <v>1579</v>
      </c>
      <c r="J255" s="1" t="str">
        <f>VLOOKUP(Applicants[[#This Row],[Job Title]], Mapping!$A:$B, 2, FALSE)</f>
        <v>Management</v>
      </c>
      <c r="K255" s="1" t="s">
        <v>1594</v>
      </c>
      <c r="L255" s="14" t="str">
        <f>TRIM(PROPER(Applicants[[#This Row],[Recruitment Source]]))</f>
        <v>Bd Jobs</v>
      </c>
      <c r="M255" s="15">
        <v>44894</v>
      </c>
      <c r="N255" s="1" t="s">
        <v>27</v>
      </c>
      <c r="O255" s="15">
        <v>44941</v>
      </c>
      <c r="P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 s="20" t="str">
        <f>TEXT(Applicants[[#This Row],[Confirmation Date]],"MMMM")</f>
        <v>January</v>
      </c>
      <c r="R255" s="5" t="s">
        <v>25</v>
      </c>
      <c r="S255" s="7">
        <v>3900</v>
      </c>
    </row>
    <row r="256" spans="1:19" x14ac:dyDescent="0.4">
      <c r="A256" s="4">
        <v>1905</v>
      </c>
      <c r="B256" s="1" t="s">
        <v>678</v>
      </c>
      <c r="C256" s="1" t="s">
        <v>13</v>
      </c>
      <c r="D256" s="2">
        <v>37475</v>
      </c>
      <c r="E256" s="3">
        <v>23.041095890410958</v>
      </c>
      <c r="F256" s="1" t="s">
        <v>1591</v>
      </c>
      <c r="G256" s="1" t="s">
        <v>15</v>
      </c>
      <c r="H256" s="1">
        <v>14</v>
      </c>
      <c r="I256" s="1" t="s">
        <v>1588</v>
      </c>
      <c r="J256" s="1" t="str">
        <f>VLOOKUP(Applicants[[#This Row],[Job Title]], Mapping!$A:$B, 2, FALSE)</f>
        <v>Business Development</v>
      </c>
      <c r="K256" s="1" t="s">
        <v>1594</v>
      </c>
      <c r="L256" s="14" t="str">
        <f>TRIM(PROPER(Applicants[[#This Row],[Recruitment Source]]))</f>
        <v>Bd Jobs</v>
      </c>
      <c r="M256" s="15">
        <v>45081</v>
      </c>
      <c r="N256" s="1" t="s">
        <v>27</v>
      </c>
      <c r="O256" s="15">
        <v>45111</v>
      </c>
      <c r="P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 s="20" t="str">
        <f>TEXT(Applicants[[#This Row],[Confirmation Date]],"MMMM")</f>
        <v>July</v>
      </c>
      <c r="R256" s="5" t="s">
        <v>25</v>
      </c>
      <c r="S256" s="7">
        <v>2500</v>
      </c>
    </row>
    <row r="257" spans="1:19" x14ac:dyDescent="0.4">
      <c r="A257" s="4">
        <v>1950</v>
      </c>
      <c r="B257" s="1" t="s">
        <v>76</v>
      </c>
      <c r="C257" s="1" t="s">
        <v>28</v>
      </c>
      <c r="D257" s="2">
        <v>37474</v>
      </c>
      <c r="E257" s="3">
        <v>23.043835616438358</v>
      </c>
      <c r="F257" s="1" t="s">
        <v>1591</v>
      </c>
      <c r="G257" s="1" t="s">
        <v>19</v>
      </c>
      <c r="H257" s="1">
        <v>7</v>
      </c>
      <c r="I257" s="1" t="s">
        <v>1584</v>
      </c>
      <c r="J257" s="1" t="str">
        <f>VLOOKUP(Applicants[[#This Row],[Job Title]], Mapping!$A:$B, 2, FALSE)</f>
        <v>Sales</v>
      </c>
      <c r="K257" s="1" t="s">
        <v>1594</v>
      </c>
      <c r="L257" s="14" t="str">
        <f>TRIM(PROPER(Applicants[[#This Row],[Recruitment Source]]))</f>
        <v>Bd Jobs</v>
      </c>
      <c r="M257" s="15">
        <v>45046</v>
      </c>
      <c r="N257" s="1" t="s">
        <v>26</v>
      </c>
      <c r="O257" s="15">
        <v>45092</v>
      </c>
      <c r="P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 s="20" t="str">
        <f>TEXT(Applicants[[#This Row],[Confirmation Date]],"MMMM")</f>
        <v>June</v>
      </c>
      <c r="R257" s="5" t="s">
        <v>25</v>
      </c>
      <c r="S257" s="7">
        <v>2400</v>
      </c>
    </row>
    <row r="258" spans="1:19" x14ac:dyDescent="0.4">
      <c r="A258" s="4">
        <v>3802</v>
      </c>
      <c r="B258" s="1" t="s">
        <v>1083</v>
      </c>
      <c r="C258" s="1" t="s">
        <v>28</v>
      </c>
      <c r="D258" s="2">
        <v>37469</v>
      </c>
      <c r="E258" s="3">
        <v>23.057534246575344</v>
      </c>
      <c r="F258" s="1" t="s">
        <v>1591</v>
      </c>
      <c r="G258" s="1" t="s">
        <v>21</v>
      </c>
      <c r="H258" s="1">
        <v>17</v>
      </c>
      <c r="I258" s="1" t="s">
        <v>1582</v>
      </c>
      <c r="J258" s="1" t="str">
        <f>VLOOKUP(Applicants[[#This Row],[Job Title]], Mapping!$A:$B, 2, FALSE)</f>
        <v>Business Development</v>
      </c>
      <c r="K258" s="1" t="s">
        <v>1594</v>
      </c>
      <c r="L258" s="14" t="str">
        <f>TRIM(PROPER(Applicants[[#This Row],[Recruitment Source]]))</f>
        <v>Bd Jobs</v>
      </c>
      <c r="M258" s="15">
        <v>45252</v>
      </c>
      <c r="N258" s="1" t="s">
        <v>24</v>
      </c>
      <c r="O258" s="15">
        <v>45292</v>
      </c>
      <c r="P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 s="20" t="str">
        <f>TEXT(Applicants[[#This Row],[Confirmation Date]],"MMMM")</f>
        <v>January</v>
      </c>
      <c r="R258" s="5" t="s">
        <v>25</v>
      </c>
      <c r="S258" s="7">
        <v>3200</v>
      </c>
    </row>
    <row r="259" spans="1:19" x14ac:dyDescent="0.4">
      <c r="A259" s="4">
        <v>2258</v>
      </c>
      <c r="B259" s="1" t="s">
        <v>141</v>
      </c>
      <c r="C259" s="1" t="s">
        <v>28</v>
      </c>
      <c r="D259" s="2">
        <v>37469</v>
      </c>
      <c r="E259" s="3">
        <v>23.057534246575344</v>
      </c>
      <c r="F259" s="1" t="s">
        <v>1591</v>
      </c>
      <c r="G259" s="1" t="s">
        <v>19</v>
      </c>
      <c r="H259" s="1">
        <v>14</v>
      </c>
      <c r="I259" s="1" t="s">
        <v>1580</v>
      </c>
      <c r="J259" s="1" t="str">
        <f>VLOOKUP(Applicants[[#This Row],[Job Title]], Mapping!$A:$B, 2, FALSE)</f>
        <v>Management</v>
      </c>
      <c r="K259" s="1" t="s">
        <v>1594</v>
      </c>
      <c r="L259" s="14" t="str">
        <f>TRIM(PROPER(Applicants[[#This Row],[Recruitment Source]]))</f>
        <v>Bd Jobs</v>
      </c>
      <c r="M259" s="15">
        <v>45045</v>
      </c>
      <c r="N259" s="1" t="s">
        <v>16</v>
      </c>
      <c r="O259" s="15">
        <v>45100</v>
      </c>
      <c r="P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 s="20" t="str">
        <f>TEXT(Applicants[[#This Row],[Confirmation Date]],"MMMM")</f>
        <v>June</v>
      </c>
      <c r="R259" s="5" t="s">
        <v>30</v>
      </c>
      <c r="S259" s="7">
        <v>2600</v>
      </c>
    </row>
    <row r="260" spans="1:19" x14ac:dyDescent="0.4">
      <c r="A260" s="4">
        <v>3750</v>
      </c>
      <c r="B260" s="1" t="s">
        <v>394</v>
      </c>
      <c r="C260" s="1" t="s">
        <v>13</v>
      </c>
      <c r="D260" s="2">
        <v>37460</v>
      </c>
      <c r="E260" s="3">
        <v>23.082191780821919</v>
      </c>
      <c r="F260" s="1" t="s">
        <v>1591</v>
      </c>
      <c r="G260" s="1" t="s">
        <v>21</v>
      </c>
      <c r="H260" s="1">
        <v>4</v>
      </c>
      <c r="I260" s="1" t="s">
        <v>1576</v>
      </c>
      <c r="J260" s="1" t="str">
        <f>VLOOKUP(Applicants[[#This Row],[Job Title]], Mapping!$A:$B, 2, FALSE)</f>
        <v>Operations</v>
      </c>
      <c r="K260" s="1" t="s">
        <v>20</v>
      </c>
      <c r="L260" s="14" t="str">
        <f>TRIM(PROPER(Applicants[[#This Row],[Recruitment Source]]))</f>
        <v>Employee Referral</v>
      </c>
      <c r="M260" s="15">
        <v>45096</v>
      </c>
      <c r="N260" s="1" t="s">
        <v>26</v>
      </c>
      <c r="O260" s="15">
        <v>45130</v>
      </c>
      <c r="P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 s="20" t="str">
        <f>TEXT(Applicants[[#This Row],[Confirmation Date]],"MMMM")</f>
        <v>July</v>
      </c>
      <c r="R260" s="5" t="s">
        <v>25</v>
      </c>
      <c r="S260" s="7">
        <v>3000</v>
      </c>
    </row>
    <row r="261" spans="1:19" x14ac:dyDescent="0.4">
      <c r="A261" s="4">
        <v>3686</v>
      </c>
      <c r="B261" s="1" t="s">
        <v>438</v>
      </c>
      <c r="C261" s="1" t="s">
        <v>28</v>
      </c>
      <c r="D261" s="2">
        <v>37453</v>
      </c>
      <c r="E261" s="3">
        <v>23.101369863013698</v>
      </c>
      <c r="F261" s="1" t="s">
        <v>1591</v>
      </c>
      <c r="G261" s="1" t="s">
        <v>15</v>
      </c>
      <c r="H261" s="1">
        <v>0</v>
      </c>
      <c r="I261" s="1" t="s">
        <v>1576</v>
      </c>
      <c r="J261" s="1" t="str">
        <f>VLOOKUP(Applicants[[#This Row],[Job Title]], Mapping!$A:$B, 2, FALSE)</f>
        <v>Operations</v>
      </c>
      <c r="K261" s="1" t="s">
        <v>22</v>
      </c>
      <c r="L261" s="14" t="str">
        <f>TRIM(PROPER(Applicants[[#This Row],[Recruitment Source]]))</f>
        <v>In-House</v>
      </c>
      <c r="M261" s="15">
        <v>45120</v>
      </c>
      <c r="N261" s="1" t="s">
        <v>16</v>
      </c>
      <c r="O261" s="15">
        <v>45171</v>
      </c>
      <c r="P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 s="20" t="str">
        <f>TEXT(Applicants[[#This Row],[Confirmation Date]],"MMMM")</f>
        <v>September</v>
      </c>
      <c r="R261" s="5" t="s">
        <v>30</v>
      </c>
      <c r="S261" s="7">
        <v>2100</v>
      </c>
    </row>
    <row r="262" spans="1:19" x14ac:dyDescent="0.4">
      <c r="A262" s="4">
        <v>3793</v>
      </c>
      <c r="B262" s="1" t="s">
        <v>241</v>
      </c>
      <c r="C262" s="1" t="s">
        <v>28</v>
      </c>
      <c r="D262" s="2">
        <v>37450</v>
      </c>
      <c r="E262" s="3">
        <v>23.109589041095891</v>
      </c>
      <c r="F262" s="1" t="s">
        <v>1591</v>
      </c>
      <c r="G262" s="1" t="s">
        <v>21</v>
      </c>
      <c r="H262" s="1">
        <v>17</v>
      </c>
      <c r="I262" s="1" t="s">
        <v>1580</v>
      </c>
      <c r="J262" s="1" t="str">
        <f>VLOOKUP(Applicants[[#This Row],[Job Title]], Mapping!$A:$B, 2, FALSE)</f>
        <v>Management</v>
      </c>
      <c r="K262" s="1" t="s">
        <v>22</v>
      </c>
      <c r="L262" s="14" t="str">
        <f>TRIM(PROPER(Applicants[[#This Row],[Recruitment Source]]))</f>
        <v>In-House</v>
      </c>
      <c r="M262" s="15">
        <v>45087</v>
      </c>
      <c r="N262" s="1" t="s">
        <v>16</v>
      </c>
      <c r="O262" s="15">
        <v>45143</v>
      </c>
      <c r="P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 s="20" t="str">
        <f>TEXT(Applicants[[#This Row],[Confirmation Date]],"MMMM")</f>
        <v>August</v>
      </c>
      <c r="R262" s="5" t="s">
        <v>30</v>
      </c>
      <c r="S262" s="7">
        <v>3600</v>
      </c>
    </row>
    <row r="263" spans="1:19" x14ac:dyDescent="0.4">
      <c r="A263" s="4">
        <v>1249</v>
      </c>
      <c r="B263" s="1" t="s">
        <v>724</v>
      </c>
      <c r="C263" s="1" t="s">
        <v>13</v>
      </c>
      <c r="D263" s="2">
        <v>37450</v>
      </c>
      <c r="E263" s="3">
        <v>23.109589041095891</v>
      </c>
      <c r="F263" s="1" t="s">
        <v>1591</v>
      </c>
      <c r="G263" s="1" t="s">
        <v>15</v>
      </c>
      <c r="H263" s="1">
        <v>3</v>
      </c>
      <c r="I263" s="1" t="s">
        <v>1583</v>
      </c>
      <c r="J263" s="1" t="str">
        <f>VLOOKUP(Applicants[[#This Row],[Job Title]], Mapping!$A:$B, 2, FALSE)</f>
        <v>Finance</v>
      </c>
      <c r="K263" s="1" t="s">
        <v>20</v>
      </c>
      <c r="L263" s="14" t="str">
        <f>TRIM(PROPER(Applicants[[#This Row],[Recruitment Source]]))</f>
        <v>Employee Referral</v>
      </c>
      <c r="M263" s="15">
        <v>44902</v>
      </c>
      <c r="N263" s="1" t="s">
        <v>16</v>
      </c>
      <c r="O263" s="15">
        <v>44938</v>
      </c>
      <c r="P2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63" s="20" t="str">
        <f>TEXT(Applicants[[#This Row],[Confirmation Date]],"MMMM")</f>
        <v>January</v>
      </c>
      <c r="R263" s="5" t="s">
        <v>17</v>
      </c>
      <c r="S263" s="7">
        <v>3700</v>
      </c>
    </row>
    <row r="264" spans="1:19" x14ac:dyDescent="0.4">
      <c r="A264" s="4">
        <v>2603</v>
      </c>
      <c r="B264" s="1" t="s">
        <v>79</v>
      </c>
      <c r="C264" s="1" t="s">
        <v>28</v>
      </c>
      <c r="D264" s="2">
        <v>37444</v>
      </c>
      <c r="E264" s="3">
        <v>23.126027397260273</v>
      </c>
      <c r="F264" s="1" t="s">
        <v>1591</v>
      </c>
      <c r="G264" s="1" t="s">
        <v>19</v>
      </c>
      <c r="H264" s="1">
        <v>0</v>
      </c>
      <c r="I264" s="1" t="s">
        <v>1584</v>
      </c>
      <c r="J264" s="1" t="str">
        <f>VLOOKUP(Applicants[[#This Row],[Job Title]], Mapping!$A:$B, 2, FALSE)</f>
        <v>Sales</v>
      </c>
      <c r="K264" s="1" t="s">
        <v>20</v>
      </c>
      <c r="L264" s="14" t="str">
        <f>TRIM(PROPER(Applicants[[#This Row],[Recruitment Source]]))</f>
        <v>Employee Referral</v>
      </c>
      <c r="M264" s="15">
        <v>45489</v>
      </c>
      <c r="N264" s="1" t="s">
        <v>16</v>
      </c>
      <c r="O264" s="15">
        <v>45527</v>
      </c>
      <c r="P2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64" s="20" t="str">
        <f>TEXT(Applicants[[#This Row],[Confirmation Date]],"MMMM")</f>
        <v>August</v>
      </c>
      <c r="R264" s="5" t="s">
        <v>17</v>
      </c>
      <c r="S264" s="7">
        <v>3200</v>
      </c>
    </row>
    <row r="265" spans="1:19" x14ac:dyDescent="0.4">
      <c r="A265" s="4">
        <v>2908</v>
      </c>
      <c r="B265" s="1" t="s">
        <v>236</v>
      </c>
      <c r="C265" s="1" t="s">
        <v>13</v>
      </c>
      <c r="D265" s="2">
        <v>37441</v>
      </c>
      <c r="E265" s="3">
        <v>23.134246575342466</v>
      </c>
      <c r="F265" s="1" t="s">
        <v>1591</v>
      </c>
      <c r="G265" s="1" t="s">
        <v>18</v>
      </c>
      <c r="H265" s="1">
        <v>5</v>
      </c>
      <c r="I265" s="1" t="s">
        <v>1576</v>
      </c>
      <c r="J265" s="1" t="str">
        <f>VLOOKUP(Applicants[[#This Row],[Job Title]], Mapping!$A:$B, 2, FALSE)</f>
        <v>Operations</v>
      </c>
      <c r="K265" s="1" t="s">
        <v>1595</v>
      </c>
      <c r="L265" s="14" t="str">
        <f>TRIM(PROPER(Applicants[[#This Row],[Recruitment Source]]))</f>
        <v>Linkedin</v>
      </c>
      <c r="M265" s="15">
        <v>45298</v>
      </c>
      <c r="N265" s="1" t="s">
        <v>16</v>
      </c>
      <c r="O265" s="15">
        <v>45350</v>
      </c>
      <c r="P2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65" s="20" t="str">
        <f>TEXT(Applicants[[#This Row],[Confirmation Date]],"MMMM")</f>
        <v>February</v>
      </c>
      <c r="R265" s="5" t="s">
        <v>17</v>
      </c>
      <c r="S265" s="7">
        <v>2000</v>
      </c>
    </row>
    <row r="266" spans="1:19" x14ac:dyDescent="0.4">
      <c r="A266" s="4">
        <v>2352</v>
      </c>
      <c r="B266" s="1" t="s">
        <v>535</v>
      </c>
      <c r="C266" s="1" t="s">
        <v>28</v>
      </c>
      <c r="D266" s="2">
        <v>37423</v>
      </c>
      <c r="E266" s="3">
        <v>23.183561643835617</v>
      </c>
      <c r="F266" s="1" t="s">
        <v>1591</v>
      </c>
      <c r="G266" s="1" t="s">
        <v>19</v>
      </c>
      <c r="H266" s="1">
        <v>4</v>
      </c>
      <c r="I266" s="1" t="s">
        <v>1586</v>
      </c>
      <c r="J266" s="1" t="str">
        <f>VLOOKUP(Applicants[[#This Row],[Job Title]], Mapping!$A:$B, 2, FALSE)</f>
        <v>Operations</v>
      </c>
      <c r="K266" s="1" t="s">
        <v>1594</v>
      </c>
      <c r="L266" s="14" t="str">
        <f>TRIM(PROPER(Applicants[[#This Row],[Recruitment Source]]))</f>
        <v>Bd Jobs</v>
      </c>
      <c r="M266" s="15">
        <v>45155</v>
      </c>
      <c r="N266" s="1" t="s">
        <v>26</v>
      </c>
      <c r="O266" s="15">
        <v>45202</v>
      </c>
      <c r="P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 s="20" t="str">
        <f>TEXT(Applicants[[#This Row],[Confirmation Date]],"MMMM")</f>
        <v>October</v>
      </c>
      <c r="R266" s="5" t="s">
        <v>25</v>
      </c>
      <c r="S266" s="7">
        <v>2900</v>
      </c>
    </row>
    <row r="267" spans="1:19" x14ac:dyDescent="0.4">
      <c r="A267" s="4">
        <v>1535</v>
      </c>
      <c r="B267" s="1" t="s">
        <v>559</v>
      </c>
      <c r="C267" s="1" t="s">
        <v>23</v>
      </c>
      <c r="D267" s="2">
        <v>37422</v>
      </c>
      <c r="E267" s="3">
        <v>23.186301369863013</v>
      </c>
      <c r="F267" s="1" t="s">
        <v>1591</v>
      </c>
      <c r="G267" s="1" t="s">
        <v>18</v>
      </c>
      <c r="H267" s="1">
        <v>17</v>
      </c>
      <c r="I267" s="1" t="s">
        <v>1584</v>
      </c>
      <c r="J267" s="1" t="str">
        <f>VLOOKUP(Applicants[[#This Row],[Job Title]], Mapping!$A:$B, 2, FALSE)</f>
        <v>Sales</v>
      </c>
      <c r="K267" s="1" t="s">
        <v>1594</v>
      </c>
      <c r="L267" s="14" t="str">
        <f>TRIM(PROPER(Applicants[[#This Row],[Recruitment Source]]))</f>
        <v>Bd Jobs</v>
      </c>
      <c r="M267" s="15">
        <v>45364</v>
      </c>
      <c r="N267" s="1" t="s">
        <v>27</v>
      </c>
      <c r="O267" s="15">
        <v>45408</v>
      </c>
      <c r="P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 s="20" t="str">
        <f>TEXT(Applicants[[#This Row],[Confirmation Date]],"MMMM")</f>
        <v>April</v>
      </c>
      <c r="R267" s="5" t="s">
        <v>25</v>
      </c>
      <c r="S267" s="7">
        <v>3200</v>
      </c>
    </row>
    <row r="268" spans="1:19" x14ac:dyDescent="0.4">
      <c r="A268" s="4">
        <v>2483</v>
      </c>
      <c r="B268" s="1" t="s">
        <v>493</v>
      </c>
      <c r="C268" s="1" t="s">
        <v>13</v>
      </c>
      <c r="D268" s="2">
        <v>37419</v>
      </c>
      <c r="E268" s="3">
        <v>23.194520547945206</v>
      </c>
      <c r="F268" s="1" t="s">
        <v>1591</v>
      </c>
      <c r="G268" s="1" t="s">
        <v>15</v>
      </c>
      <c r="H268" s="1">
        <v>4</v>
      </c>
      <c r="I268" s="1" t="s">
        <v>1581</v>
      </c>
      <c r="J268" s="1" t="str">
        <f>VLOOKUP(Applicants[[#This Row],[Job Title]], Mapping!$A:$B, 2, FALSE)</f>
        <v>Business Development</v>
      </c>
      <c r="K268" s="1" t="s">
        <v>1594</v>
      </c>
      <c r="L268" s="14" t="str">
        <f>TRIM(PROPER(Applicants[[#This Row],[Recruitment Source]]))</f>
        <v>Bd Jobs</v>
      </c>
      <c r="M268" s="15">
        <v>45018</v>
      </c>
      <c r="N268" s="1" t="s">
        <v>26</v>
      </c>
      <c r="O268" s="15">
        <v>45069</v>
      </c>
      <c r="P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 s="20" t="str">
        <f>TEXT(Applicants[[#This Row],[Confirmation Date]],"MMMM")</f>
        <v>May</v>
      </c>
      <c r="R268" s="5" t="s">
        <v>25</v>
      </c>
      <c r="S268" s="7">
        <v>3600</v>
      </c>
    </row>
    <row r="269" spans="1:19" x14ac:dyDescent="0.4">
      <c r="A269" s="4">
        <v>1220</v>
      </c>
      <c r="B269" s="1" t="s">
        <v>1436</v>
      </c>
      <c r="C269" s="1" t="s">
        <v>28</v>
      </c>
      <c r="D269" s="2">
        <v>37413</v>
      </c>
      <c r="E269" s="3">
        <v>23.210958904109589</v>
      </c>
      <c r="F269" s="1" t="s">
        <v>1591</v>
      </c>
      <c r="G269" s="1" t="s">
        <v>19</v>
      </c>
      <c r="H269" s="1">
        <v>0</v>
      </c>
      <c r="I269" s="1" t="s">
        <v>1584</v>
      </c>
      <c r="J269" s="1" t="str">
        <f>VLOOKUP(Applicants[[#This Row],[Job Title]], Mapping!$A:$B, 2, FALSE)</f>
        <v>Sales</v>
      </c>
      <c r="K269" s="1" t="s">
        <v>20</v>
      </c>
      <c r="L269" s="14" t="str">
        <f>TRIM(PROPER(Applicants[[#This Row],[Recruitment Source]]))</f>
        <v>Employee Referral</v>
      </c>
      <c r="M269" s="15">
        <v>45125</v>
      </c>
      <c r="N269" s="1" t="s">
        <v>24</v>
      </c>
      <c r="O269" s="15">
        <v>45177</v>
      </c>
      <c r="P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 s="20" t="str">
        <f>TEXT(Applicants[[#This Row],[Confirmation Date]],"MMMM")</f>
        <v>September</v>
      </c>
      <c r="R269" s="5" t="s">
        <v>25</v>
      </c>
      <c r="S269" s="7">
        <v>3900</v>
      </c>
    </row>
    <row r="270" spans="1:19" x14ac:dyDescent="0.4">
      <c r="A270" s="4">
        <v>3043</v>
      </c>
      <c r="B270" s="1" t="s">
        <v>1100</v>
      </c>
      <c r="C270" s="1" t="s">
        <v>13</v>
      </c>
      <c r="D270" s="2">
        <v>37411</v>
      </c>
      <c r="E270" s="3">
        <v>23.216438356164385</v>
      </c>
      <c r="F270" s="1" t="s">
        <v>1591</v>
      </c>
      <c r="G270" s="1" t="s">
        <v>15</v>
      </c>
      <c r="H270" s="1">
        <v>17</v>
      </c>
      <c r="I270" s="1" t="s">
        <v>1590</v>
      </c>
      <c r="J270" s="1" t="str">
        <f>VLOOKUP(Applicants[[#This Row],[Job Title]], Mapping!$A:$B, 2, FALSE)</f>
        <v>Finance</v>
      </c>
      <c r="K270" s="1" t="s">
        <v>1594</v>
      </c>
      <c r="L270" s="14" t="str">
        <f>TRIM(PROPER(Applicants[[#This Row],[Recruitment Source]]))</f>
        <v>Bd Jobs</v>
      </c>
      <c r="M270" s="15">
        <v>45209</v>
      </c>
      <c r="N270" s="1" t="s">
        <v>24</v>
      </c>
      <c r="O270" s="15">
        <v>45265</v>
      </c>
      <c r="P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 s="20" t="str">
        <f>TEXT(Applicants[[#This Row],[Confirmation Date]],"MMMM")</f>
        <v>December</v>
      </c>
      <c r="R270" s="5" t="s">
        <v>25</v>
      </c>
      <c r="S270" s="7">
        <v>3800</v>
      </c>
    </row>
    <row r="271" spans="1:19" x14ac:dyDescent="0.4">
      <c r="A271" s="4">
        <v>1047</v>
      </c>
      <c r="B271" s="1" t="s">
        <v>1294</v>
      </c>
      <c r="C271" s="1" t="s">
        <v>13</v>
      </c>
      <c r="D271" s="2">
        <v>37409</v>
      </c>
      <c r="E271" s="3">
        <v>23.221917808219178</v>
      </c>
      <c r="F271" s="1" t="s">
        <v>1591</v>
      </c>
      <c r="G271" s="1" t="s">
        <v>15</v>
      </c>
      <c r="H271" s="1">
        <v>14</v>
      </c>
      <c r="I271" s="1" t="s">
        <v>1577</v>
      </c>
      <c r="J271" s="1" t="str">
        <f>VLOOKUP(Applicants[[#This Row],[Job Title]], Mapping!$A:$B, 2, FALSE)</f>
        <v>Management</v>
      </c>
      <c r="K271" s="1" t="s">
        <v>1594</v>
      </c>
      <c r="L271" s="14" t="str">
        <f>TRIM(PROPER(Applicants[[#This Row],[Recruitment Source]]))</f>
        <v>Bd Jobs</v>
      </c>
      <c r="M271" s="15">
        <v>44970</v>
      </c>
      <c r="N271" s="1" t="s">
        <v>27</v>
      </c>
      <c r="O271" s="15">
        <v>45005</v>
      </c>
      <c r="P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 s="20" t="str">
        <f>TEXT(Applicants[[#This Row],[Confirmation Date]],"MMMM")</f>
        <v>March</v>
      </c>
      <c r="R271" s="5" t="s">
        <v>25</v>
      </c>
      <c r="S271" s="7">
        <v>2200</v>
      </c>
    </row>
    <row r="272" spans="1:19" x14ac:dyDescent="0.4">
      <c r="A272" s="4">
        <v>3846</v>
      </c>
      <c r="B272" s="1" t="s">
        <v>290</v>
      </c>
      <c r="C272" s="1" t="s">
        <v>13</v>
      </c>
      <c r="D272" s="2">
        <v>37407</v>
      </c>
      <c r="E272" s="3">
        <v>23.227397260273971</v>
      </c>
      <c r="F272" s="1" t="s">
        <v>1591</v>
      </c>
      <c r="G272" s="1" t="s">
        <v>21</v>
      </c>
      <c r="H272" s="1">
        <v>19</v>
      </c>
      <c r="I272" s="1" t="s">
        <v>1589</v>
      </c>
      <c r="J272" s="1" t="str">
        <f>VLOOKUP(Applicants[[#This Row],[Job Title]], Mapping!$A:$B, 2, FALSE)</f>
        <v>Admin</v>
      </c>
      <c r="K272" s="1" t="s">
        <v>1595</v>
      </c>
      <c r="L272" s="14" t="str">
        <f>TRIM(PROPER(Applicants[[#This Row],[Recruitment Source]]))</f>
        <v>Linkedin</v>
      </c>
      <c r="M272" s="15">
        <v>45460</v>
      </c>
      <c r="N272" s="1" t="s">
        <v>16</v>
      </c>
      <c r="O272" s="15">
        <v>45520</v>
      </c>
      <c r="P2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72" s="20" t="str">
        <f>TEXT(Applicants[[#This Row],[Confirmation Date]],"MMMM")</f>
        <v>August</v>
      </c>
      <c r="R272" s="5" t="s">
        <v>17</v>
      </c>
      <c r="S272" s="7">
        <v>3600</v>
      </c>
    </row>
    <row r="273" spans="1:19" x14ac:dyDescent="0.4">
      <c r="A273" s="4">
        <v>1383</v>
      </c>
      <c r="B273" s="1" t="s">
        <v>303</v>
      </c>
      <c r="C273" s="1" t="s">
        <v>28</v>
      </c>
      <c r="D273" s="2">
        <v>37407</v>
      </c>
      <c r="E273" s="3">
        <v>23.227397260273971</v>
      </c>
      <c r="F273" s="1" t="s">
        <v>1591</v>
      </c>
      <c r="G273" s="1" t="s">
        <v>19</v>
      </c>
      <c r="H273" s="1">
        <v>15</v>
      </c>
      <c r="I273" s="1" t="s">
        <v>1587</v>
      </c>
      <c r="J273" s="1" t="str">
        <f>VLOOKUP(Applicants[[#This Row],[Job Title]], Mapping!$A:$B, 2, FALSE)</f>
        <v>Admin</v>
      </c>
      <c r="K273" s="1" t="s">
        <v>1595</v>
      </c>
      <c r="L273" s="14" t="str">
        <f>TRIM(PROPER(Applicants[[#This Row],[Recruitment Source]]))</f>
        <v>Linkedin</v>
      </c>
      <c r="M273" s="15">
        <v>45404</v>
      </c>
      <c r="N273" s="1" t="s">
        <v>24</v>
      </c>
      <c r="O273" s="15">
        <v>45452</v>
      </c>
      <c r="P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 s="20" t="str">
        <f>TEXT(Applicants[[#This Row],[Confirmation Date]],"MMMM")</f>
        <v>June</v>
      </c>
      <c r="R273" s="5" t="s">
        <v>25</v>
      </c>
      <c r="S273" s="7">
        <v>3700</v>
      </c>
    </row>
    <row r="274" spans="1:19" x14ac:dyDescent="0.4">
      <c r="A274" s="4">
        <v>1003</v>
      </c>
      <c r="B274" s="1" t="s">
        <v>966</v>
      </c>
      <c r="C274" s="1" t="s">
        <v>28</v>
      </c>
      <c r="D274" s="2">
        <v>37403</v>
      </c>
      <c r="E274" s="3">
        <v>23.238356164383561</v>
      </c>
      <c r="F274" s="1" t="s">
        <v>1591</v>
      </c>
      <c r="G274" s="1" t="s">
        <v>18</v>
      </c>
      <c r="H274" s="1">
        <v>20</v>
      </c>
      <c r="I274" s="1" t="s">
        <v>1581</v>
      </c>
      <c r="J274" s="1" t="str">
        <f>VLOOKUP(Applicants[[#This Row],[Job Title]], Mapping!$A:$B, 2, FALSE)</f>
        <v>Business Development</v>
      </c>
      <c r="K274" s="1" t="s">
        <v>20</v>
      </c>
      <c r="L274" s="14" t="str">
        <f>TRIM(PROPER(Applicants[[#This Row],[Recruitment Source]]))</f>
        <v>Employee Referral</v>
      </c>
      <c r="M274" s="15">
        <v>45182</v>
      </c>
      <c r="N274" s="1" t="s">
        <v>27</v>
      </c>
      <c r="O274" s="15">
        <v>45214</v>
      </c>
      <c r="P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 s="20" t="str">
        <f>TEXT(Applicants[[#This Row],[Confirmation Date]],"MMMM")</f>
        <v>October</v>
      </c>
      <c r="R274" s="5" t="s">
        <v>25</v>
      </c>
      <c r="S274" s="7">
        <v>3400</v>
      </c>
    </row>
    <row r="275" spans="1:19" x14ac:dyDescent="0.4">
      <c r="A275" s="4">
        <v>3495</v>
      </c>
      <c r="B275" s="1" t="s">
        <v>403</v>
      </c>
      <c r="C275" s="1" t="s">
        <v>28</v>
      </c>
      <c r="D275" s="2">
        <v>37399</v>
      </c>
      <c r="E275" s="3">
        <v>23.24931506849315</v>
      </c>
      <c r="F275" s="1" t="s">
        <v>1591</v>
      </c>
      <c r="G275" s="1" t="s">
        <v>18</v>
      </c>
      <c r="H275" s="1">
        <v>13</v>
      </c>
      <c r="I275" s="1" t="s">
        <v>1582</v>
      </c>
      <c r="J275" s="1" t="str">
        <f>VLOOKUP(Applicants[[#This Row],[Job Title]], Mapping!$A:$B, 2, FALSE)</f>
        <v>Business Development</v>
      </c>
      <c r="K275" s="1" t="s">
        <v>1594</v>
      </c>
      <c r="L275" s="14" t="str">
        <f>TRIM(PROPER(Applicants[[#This Row],[Recruitment Source]]))</f>
        <v>Bd Jobs</v>
      </c>
      <c r="M275" s="15">
        <v>45245</v>
      </c>
      <c r="N275" s="1" t="s">
        <v>27</v>
      </c>
      <c r="O275" s="15">
        <v>45276</v>
      </c>
      <c r="P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 s="20" t="str">
        <f>TEXT(Applicants[[#This Row],[Confirmation Date]],"MMMM")</f>
        <v>December</v>
      </c>
      <c r="R275" s="5" t="s">
        <v>25</v>
      </c>
      <c r="S275" s="7">
        <v>2600</v>
      </c>
    </row>
    <row r="276" spans="1:19" x14ac:dyDescent="0.4">
      <c r="A276" s="4">
        <v>2385</v>
      </c>
      <c r="B276" s="1" t="s">
        <v>438</v>
      </c>
      <c r="C276" s="1" t="s">
        <v>28</v>
      </c>
      <c r="D276" s="2">
        <v>37393</v>
      </c>
      <c r="E276" s="3">
        <v>23.265753424657536</v>
      </c>
      <c r="F276" s="1" t="s">
        <v>1591</v>
      </c>
      <c r="G276" s="1" t="s">
        <v>15</v>
      </c>
      <c r="H276" s="1">
        <v>10</v>
      </c>
      <c r="I276" s="1" t="s">
        <v>1582</v>
      </c>
      <c r="J276" s="1" t="str">
        <f>VLOOKUP(Applicants[[#This Row],[Job Title]], Mapping!$A:$B, 2, FALSE)</f>
        <v>Business Development</v>
      </c>
      <c r="K276" s="1" t="s">
        <v>1594</v>
      </c>
      <c r="L276" s="14" t="str">
        <f>TRIM(PROPER(Applicants[[#This Row],[Recruitment Source]]))</f>
        <v>Bd Jobs</v>
      </c>
      <c r="M276" s="15">
        <v>45551</v>
      </c>
      <c r="N276" s="1" t="s">
        <v>27</v>
      </c>
      <c r="O276" s="15">
        <v>45583</v>
      </c>
      <c r="P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 s="20" t="str">
        <f>TEXT(Applicants[[#This Row],[Confirmation Date]],"MMMM")</f>
        <v>October</v>
      </c>
      <c r="R276" s="5" t="s">
        <v>25</v>
      </c>
      <c r="S276" s="7">
        <v>2200</v>
      </c>
    </row>
    <row r="277" spans="1:19" x14ac:dyDescent="0.4">
      <c r="A277" s="4">
        <v>2748</v>
      </c>
      <c r="B277" s="1" t="s">
        <v>84</v>
      </c>
      <c r="C277" s="1" t="s">
        <v>28</v>
      </c>
      <c r="D277" s="2">
        <v>37391</v>
      </c>
      <c r="E277" s="3">
        <v>23.271232876712329</v>
      </c>
      <c r="F277" s="1" t="s">
        <v>1591</v>
      </c>
      <c r="G277" s="1" t="s">
        <v>19</v>
      </c>
      <c r="H277" s="1">
        <v>1</v>
      </c>
      <c r="I277" s="1" t="s">
        <v>1587</v>
      </c>
      <c r="J277" s="1" t="str">
        <f>VLOOKUP(Applicants[[#This Row],[Job Title]], Mapping!$A:$B, 2, FALSE)</f>
        <v>Admin</v>
      </c>
      <c r="K277" s="1" t="s">
        <v>22</v>
      </c>
      <c r="L277" s="14" t="str">
        <f>TRIM(PROPER(Applicants[[#This Row],[Recruitment Source]]))</f>
        <v>In-House</v>
      </c>
      <c r="M277" s="15">
        <v>44980</v>
      </c>
      <c r="N277" s="1" t="s">
        <v>16</v>
      </c>
      <c r="O277" s="15">
        <v>45036</v>
      </c>
      <c r="P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77" s="20" t="str">
        <f>TEXT(Applicants[[#This Row],[Confirmation Date]],"MMMM")</f>
        <v>April</v>
      </c>
      <c r="R277" s="5" t="s">
        <v>17</v>
      </c>
      <c r="S277" s="7">
        <v>3000</v>
      </c>
    </row>
    <row r="278" spans="1:19" x14ac:dyDescent="0.4">
      <c r="A278" s="4">
        <v>1092</v>
      </c>
      <c r="B278" s="1" t="s">
        <v>875</v>
      </c>
      <c r="C278" s="1" t="s">
        <v>28</v>
      </c>
      <c r="D278" s="2">
        <v>37390</v>
      </c>
      <c r="E278" s="3">
        <v>23.273972602739725</v>
      </c>
      <c r="F278" s="1" t="s">
        <v>1591</v>
      </c>
      <c r="G278" s="1" t="s">
        <v>19</v>
      </c>
      <c r="H278" s="1">
        <v>17</v>
      </c>
      <c r="I278" s="1" t="s">
        <v>1584</v>
      </c>
      <c r="J278" s="1" t="str">
        <f>VLOOKUP(Applicants[[#This Row],[Job Title]], Mapping!$A:$B, 2, FALSE)</f>
        <v>Sales</v>
      </c>
      <c r="K278" s="1" t="s">
        <v>1594</v>
      </c>
      <c r="L278" s="14" t="str">
        <f>TRIM(PROPER(Applicants[[#This Row],[Recruitment Source]]))</f>
        <v>Bd Jobs</v>
      </c>
      <c r="M278" s="15">
        <v>45069</v>
      </c>
      <c r="N278" s="1" t="s">
        <v>26</v>
      </c>
      <c r="O278" s="15">
        <v>45123</v>
      </c>
      <c r="P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 s="20" t="str">
        <f>TEXT(Applicants[[#This Row],[Confirmation Date]],"MMMM")</f>
        <v>July</v>
      </c>
      <c r="R278" s="5" t="s">
        <v>25</v>
      </c>
      <c r="S278" s="7">
        <v>2800</v>
      </c>
    </row>
    <row r="279" spans="1:19" x14ac:dyDescent="0.4">
      <c r="A279" s="4">
        <v>3049</v>
      </c>
      <c r="B279" s="1" t="s">
        <v>738</v>
      </c>
      <c r="C279" s="1" t="s">
        <v>13</v>
      </c>
      <c r="D279" s="2">
        <v>37382</v>
      </c>
      <c r="E279" s="3">
        <v>23.295890410958904</v>
      </c>
      <c r="F279" s="1" t="s">
        <v>1591</v>
      </c>
      <c r="G279" s="1" t="s">
        <v>15</v>
      </c>
      <c r="H279" s="1">
        <v>9</v>
      </c>
      <c r="I279" s="1" t="s">
        <v>1583</v>
      </c>
      <c r="J279" s="1" t="str">
        <f>VLOOKUP(Applicants[[#This Row],[Job Title]], Mapping!$A:$B, 2, FALSE)</f>
        <v>Finance</v>
      </c>
      <c r="K279" s="1" t="s">
        <v>1594</v>
      </c>
      <c r="L279" s="14" t="str">
        <f>TRIM(PROPER(Applicants[[#This Row],[Recruitment Source]]))</f>
        <v>Bd Jobs</v>
      </c>
      <c r="M279" s="15">
        <v>45064</v>
      </c>
      <c r="N279" s="1" t="s">
        <v>24</v>
      </c>
      <c r="O279" s="15">
        <v>45119</v>
      </c>
      <c r="P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 s="20" t="str">
        <f>TEXT(Applicants[[#This Row],[Confirmation Date]],"MMMM")</f>
        <v>July</v>
      </c>
      <c r="R279" s="5" t="s">
        <v>25</v>
      </c>
      <c r="S279" s="7">
        <v>3000</v>
      </c>
    </row>
    <row r="280" spans="1:19" x14ac:dyDescent="0.4">
      <c r="A280" s="4">
        <v>2177</v>
      </c>
      <c r="B280" s="1" t="s">
        <v>914</v>
      </c>
      <c r="C280" s="1" t="s">
        <v>28</v>
      </c>
      <c r="D280" s="2">
        <v>37381</v>
      </c>
      <c r="E280" s="3">
        <v>23.298630136986301</v>
      </c>
      <c r="F280" s="1" t="s">
        <v>1591</v>
      </c>
      <c r="G280" s="1" t="s">
        <v>18</v>
      </c>
      <c r="H280" s="1">
        <v>6</v>
      </c>
      <c r="I280" s="1" t="s">
        <v>1581</v>
      </c>
      <c r="J280" s="1" t="str">
        <f>VLOOKUP(Applicants[[#This Row],[Job Title]], Mapping!$A:$B, 2, FALSE)</f>
        <v>Business Development</v>
      </c>
      <c r="K280" s="1" t="s">
        <v>1594</v>
      </c>
      <c r="L280" s="14" t="str">
        <f>TRIM(PROPER(Applicants[[#This Row],[Recruitment Source]]))</f>
        <v>Bd Jobs</v>
      </c>
      <c r="M280" s="15">
        <v>45258</v>
      </c>
      <c r="N280" s="1" t="s">
        <v>29</v>
      </c>
      <c r="O280" s="15">
        <v>45307</v>
      </c>
      <c r="P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 s="20" t="str">
        <f>TEXT(Applicants[[#This Row],[Confirmation Date]],"MMMM")</f>
        <v>January</v>
      </c>
      <c r="R280" s="5" t="s">
        <v>25</v>
      </c>
      <c r="S280" s="7">
        <v>3300</v>
      </c>
    </row>
    <row r="281" spans="1:19" x14ac:dyDescent="0.4">
      <c r="A281" s="4">
        <v>3610</v>
      </c>
      <c r="B281" s="1" t="s">
        <v>271</v>
      </c>
      <c r="C281" s="1" t="s">
        <v>28</v>
      </c>
      <c r="D281" s="2">
        <v>37377</v>
      </c>
      <c r="E281" s="3">
        <v>23.30958904109589</v>
      </c>
      <c r="F281" s="1" t="s">
        <v>1591</v>
      </c>
      <c r="G281" s="1" t="s">
        <v>15</v>
      </c>
      <c r="H281" s="1">
        <v>4</v>
      </c>
      <c r="I281" s="1" t="s">
        <v>1581</v>
      </c>
      <c r="J281" s="1" t="str">
        <f>VLOOKUP(Applicants[[#This Row],[Job Title]], Mapping!$A:$B, 2, FALSE)</f>
        <v>Business Development</v>
      </c>
      <c r="K281" s="1" t="s">
        <v>1595</v>
      </c>
      <c r="L281" s="14" t="str">
        <f>TRIM(PROPER(Applicants[[#This Row],[Recruitment Source]]))</f>
        <v>Linkedin</v>
      </c>
      <c r="M281" s="15">
        <v>45328</v>
      </c>
      <c r="N281" s="1" t="s">
        <v>16</v>
      </c>
      <c r="O281" s="15">
        <v>45387</v>
      </c>
      <c r="P2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81" s="20" t="str">
        <f>TEXT(Applicants[[#This Row],[Confirmation Date]],"MMMM")</f>
        <v>April</v>
      </c>
      <c r="R281" s="5" t="s">
        <v>17</v>
      </c>
      <c r="S281" s="7">
        <v>3400</v>
      </c>
    </row>
    <row r="282" spans="1:19" x14ac:dyDescent="0.4">
      <c r="A282" s="4">
        <v>1294</v>
      </c>
      <c r="B282" s="1" t="s">
        <v>201</v>
      </c>
      <c r="C282" s="1" t="s">
        <v>13</v>
      </c>
      <c r="D282" s="2">
        <v>37375</v>
      </c>
      <c r="E282" s="3">
        <v>23.315068493150687</v>
      </c>
      <c r="F282" s="1" t="s">
        <v>1591</v>
      </c>
      <c r="G282" s="1" t="s">
        <v>19</v>
      </c>
      <c r="H282" s="1">
        <v>8</v>
      </c>
      <c r="I282" s="1" t="s">
        <v>1583</v>
      </c>
      <c r="J282" s="1" t="str">
        <f>VLOOKUP(Applicants[[#This Row],[Job Title]], Mapping!$A:$B, 2, FALSE)</f>
        <v>Finance</v>
      </c>
      <c r="K282" s="1" t="s">
        <v>1595</v>
      </c>
      <c r="L282" s="14" t="str">
        <f>TRIM(PROPER(Applicants[[#This Row],[Recruitment Source]]))</f>
        <v>Linkedin</v>
      </c>
      <c r="M282" s="15">
        <v>44987</v>
      </c>
      <c r="N282" s="1" t="s">
        <v>16</v>
      </c>
      <c r="O282" s="15">
        <v>45043</v>
      </c>
      <c r="P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 s="20" t="str">
        <f>TEXT(Applicants[[#This Row],[Confirmation Date]],"MMMM")</f>
        <v>April</v>
      </c>
      <c r="R282" s="5" t="s">
        <v>30</v>
      </c>
      <c r="S282" s="7">
        <v>2400</v>
      </c>
    </row>
    <row r="283" spans="1:19" x14ac:dyDescent="0.4">
      <c r="A283" s="4">
        <v>1069</v>
      </c>
      <c r="B283" s="1" t="s">
        <v>1540</v>
      </c>
      <c r="C283" s="1" t="s">
        <v>28</v>
      </c>
      <c r="D283" s="2">
        <v>37372</v>
      </c>
      <c r="E283" s="3">
        <v>23.323287671232876</v>
      </c>
      <c r="F283" s="1" t="s">
        <v>1591</v>
      </c>
      <c r="G283" s="1" t="s">
        <v>21</v>
      </c>
      <c r="H283" s="1">
        <v>10</v>
      </c>
      <c r="I283" s="1" t="s">
        <v>1583</v>
      </c>
      <c r="J283" s="1" t="str">
        <f>VLOOKUP(Applicants[[#This Row],[Job Title]], Mapping!$A:$B, 2, FALSE)</f>
        <v>Finance</v>
      </c>
      <c r="K283" s="1" t="s">
        <v>20</v>
      </c>
      <c r="L283" s="14" t="str">
        <f>TRIM(PROPER(Applicants[[#This Row],[Recruitment Source]]))</f>
        <v>Employee Referral</v>
      </c>
      <c r="M283" s="15">
        <v>45558</v>
      </c>
      <c r="N283" s="1" t="s">
        <v>16</v>
      </c>
      <c r="O283" s="15">
        <v>45618</v>
      </c>
      <c r="P2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3" s="20" t="str">
        <f>TEXT(Applicants[[#This Row],[Confirmation Date]],"MMMM")</f>
        <v>November</v>
      </c>
      <c r="R283" s="5" t="s">
        <v>17</v>
      </c>
      <c r="S283" s="7">
        <v>2600</v>
      </c>
    </row>
    <row r="284" spans="1:19" x14ac:dyDescent="0.4">
      <c r="A284" s="4">
        <v>3217</v>
      </c>
      <c r="B284" s="1" t="s">
        <v>274</v>
      </c>
      <c r="C284" s="1" t="s">
        <v>13</v>
      </c>
      <c r="D284" s="2">
        <v>37367</v>
      </c>
      <c r="E284" s="3">
        <v>23.336986301369862</v>
      </c>
      <c r="F284" s="1" t="s">
        <v>1591</v>
      </c>
      <c r="G284" s="1" t="s">
        <v>15</v>
      </c>
      <c r="H284" s="1">
        <v>2</v>
      </c>
      <c r="I284" s="1" t="s">
        <v>1576</v>
      </c>
      <c r="J284" s="1" t="str">
        <f>VLOOKUP(Applicants[[#This Row],[Job Title]], Mapping!$A:$B, 2, FALSE)</f>
        <v>Operations</v>
      </c>
      <c r="K284" s="1" t="s">
        <v>1594</v>
      </c>
      <c r="L284" s="14" t="str">
        <f>TRIM(PROPER(Applicants[[#This Row],[Recruitment Source]]))</f>
        <v>Bd Jobs</v>
      </c>
      <c r="M284" s="15">
        <v>44984</v>
      </c>
      <c r="N284" s="1" t="s">
        <v>27</v>
      </c>
      <c r="O284" s="15">
        <v>45025</v>
      </c>
      <c r="P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 s="20" t="str">
        <f>TEXT(Applicants[[#This Row],[Confirmation Date]],"MMMM")</f>
        <v>April</v>
      </c>
      <c r="R284" s="5" t="s">
        <v>25</v>
      </c>
      <c r="S284" s="7">
        <v>3500</v>
      </c>
    </row>
    <row r="285" spans="1:19" x14ac:dyDescent="0.4">
      <c r="A285" s="4">
        <v>2456</v>
      </c>
      <c r="B285" s="1" t="s">
        <v>928</v>
      </c>
      <c r="C285" s="1" t="s">
        <v>28</v>
      </c>
      <c r="D285" s="2">
        <v>37367</v>
      </c>
      <c r="E285" s="3">
        <v>23.336986301369862</v>
      </c>
      <c r="F285" s="1" t="s">
        <v>1591</v>
      </c>
      <c r="G285" s="1" t="s">
        <v>18</v>
      </c>
      <c r="H285" s="1">
        <v>17</v>
      </c>
      <c r="I285" s="1" t="s">
        <v>1585</v>
      </c>
      <c r="J285" s="1" t="str">
        <f>VLOOKUP(Applicants[[#This Row],[Job Title]], Mapping!$A:$B, 2, FALSE)</f>
        <v>Engineering</v>
      </c>
      <c r="K285" s="1" t="s">
        <v>22</v>
      </c>
      <c r="L285" s="14" t="str">
        <f>TRIM(PROPER(Applicants[[#This Row],[Recruitment Source]]))</f>
        <v>In-House</v>
      </c>
      <c r="M285" s="15">
        <v>45078</v>
      </c>
      <c r="N285" s="1" t="s">
        <v>16</v>
      </c>
      <c r="O285" s="15">
        <v>45109</v>
      </c>
      <c r="P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 s="20" t="str">
        <f>TEXT(Applicants[[#This Row],[Confirmation Date]],"MMMM")</f>
        <v>July</v>
      </c>
      <c r="R285" s="5" t="s">
        <v>30</v>
      </c>
      <c r="S285" s="7">
        <v>3400</v>
      </c>
    </row>
    <row r="286" spans="1:19" x14ac:dyDescent="0.4">
      <c r="A286" s="4">
        <v>3889</v>
      </c>
      <c r="B286" s="1" t="s">
        <v>144</v>
      </c>
      <c r="C286" s="1" t="s">
        <v>13</v>
      </c>
      <c r="D286" s="2">
        <v>37366</v>
      </c>
      <c r="E286" s="3">
        <v>23.339726027397262</v>
      </c>
      <c r="F286" s="1" t="s">
        <v>1591</v>
      </c>
      <c r="G286" s="1" t="s">
        <v>19</v>
      </c>
      <c r="H286" s="1">
        <v>6</v>
      </c>
      <c r="I286" s="1" t="s">
        <v>1586</v>
      </c>
      <c r="J286" s="1" t="str">
        <f>VLOOKUP(Applicants[[#This Row],[Job Title]], Mapping!$A:$B, 2, FALSE)</f>
        <v>Operations</v>
      </c>
      <c r="K286" s="1" t="s">
        <v>1595</v>
      </c>
      <c r="L286" s="14" t="str">
        <f>TRIM(PROPER(Applicants[[#This Row],[Recruitment Source]]))</f>
        <v>Linkedin</v>
      </c>
      <c r="M286" s="15">
        <v>45226</v>
      </c>
      <c r="N286" s="1" t="s">
        <v>16</v>
      </c>
      <c r="O286" s="15">
        <v>45282</v>
      </c>
      <c r="P2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86" s="20" t="str">
        <f>TEXT(Applicants[[#This Row],[Confirmation Date]],"MMMM")</f>
        <v>December</v>
      </c>
      <c r="R286" s="5" t="s">
        <v>17</v>
      </c>
      <c r="S286" s="7">
        <v>3100</v>
      </c>
    </row>
    <row r="287" spans="1:19" x14ac:dyDescent="0.4">
      <c r="A287" s="4">
        <v>1550</v>
      </c>
      <c r="B287" s="1" t="s">
        <v>891</v>
      </c>
      <c r="C287" s="1" t="s">
        <v>28</v>
      </c>
      <c r="D287" s="2">
        <v>37366</v>
      </c>
      <c r="E287" s="3">
        <v>23.339726027397262</v>
      </c>
      <c r="F287" s="1" t="s">
        <v>1591</v>
      </c>
      <c r="G287" s="1" t="s">
        <v>19</v>
      </c>
      <c r="H287" s="1">
        <v>13</v>
      </c>
      <c r="I287" s="1" t="s">
        <v>1584</v>
      </c>
      <c r="J287" s="1" t="str">
        <f>VLOOKUP(Applicants[[#This Row],[Job Title]], Mapping!$A:$B, 2, FALSE)</f>
        <v>Sales</v>
      </c>
      <c r="K287" s="1" t="s">
        <v>1594</v>
      </c>
      <c r="L287" s="14" t="str">
        <f>TRIM(PROPER(Applicants[[#This Row],[Recruitment Source]]))</f>
        <v>Bd Jobs</v>
      </c>
      <c r="M287" s="15">
        <v>45224</v>
      </c>
      <c r="N287" s="1" t="s">
        <v>24</v>
      </c>
      <c r="O287" s="15">
        <v>45282</v>
      </c>
      <c r="P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 s="20" t="str">
        <f>TEXT(Applicants[[#This Row],[Confirmation Date]],"MMMM")</f>
        <v>December</v>
      </c>
      <c r="R287" s="5" t="s">
        <v>25</v>
      </c>
      <c r="S287" s="7">
        <v>3700</v>
      </c>
    </row>
    <row r="288" spans="1:19" x14ac:dyDescent="0.4">
      <c r="A288" s="4">
        <v>1784</v>
      </c>
      <c r="B288" s="1" t="s">
        <v>682</v>
      </c>
      <c r="C288" s="1" t="s">
        <v>13</v>
      </c>
      <c r="D288" s="2">
        <v>37363</v>
      </c>
      <c r="E288" s="3">
        <v>23.347945205479451</v>
      </c>
      <c r="F288" s="1" t="s">
        <v>1591</v>
      </c>
      <c r="G288" s="1" t="s">
        <v>18</v>
      </c>
      <c r="H288" s="1">
        <v>13</v>
      </c>
      <c r="I288" s="1" t="s">
        <v>1584</v>
      </c>
      <c r="J288" s="1" t="str">
        <f>VLOOKUP(Applicants[[#This Row],[Job Title]], Mapping!$A:$B, 2, FALSE)</f>
        <v>Sales</v>
      </c>
      <c r="K288" s="1" t="s">
        <v>1594</v>
      </c>
      <c r="L288" s="14" t="str">
        <f>TRIM(PROPER(Applicants[[#This Row],[Recruitment Source]]))</f>
        <v>Bd Jobs</v>
      </c>
      <c r="M288" s="15">
        <v>45331</v>
      </c>
      <c r="N288" s="1" t="s">
        <v>26</v>
      </c>
      <c r="O288" s="15">
        <v>45377</v>
      </c>
      <c r="P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 s="20" t="str">
        <f>TEXT(Applicants[[#This Row],[Confirmation Date]],"MMMM")</f>
        <v>March</v>
      </c>
      <c r="R288" s="5" t="s">
        <v>25</v>
      </c>
      <c r="S288" s="7">
        <v>2700</v>
      </c>
    </row>
    <row r="289" spans="1:19" x14ac:dyDescent="0.4">
      <c r="A289" s="4">
        <v>2700</v>
      </c>
      <c r="B289" s="1" t="s">
        <v>1160</v>
      </c>
      <c r="C289" s="1" t="s">
        <v>13</v>
      </c>
      <c r="D289" s="2">
        <v>37356</v>
      </c>
      <c r="E289" s="3">
        <v>23.367123287671234</v>
      </c>
      <c r="F289" s="1" t="s">
        <v>1591</v>
      </c>
      <c r="G289" s="1" t="s">
        <v>19</v>
      </c>
      <c r="H289" s="1">
        <v>14</v>
      </c>
      <c r="I289" s="1" t="s">
        <v>1586</v>
      </c>
      <c r="J289" s="1" t="str">
        <f>VLOOKUP(Applicants[[#This Row],[Job Title]], Mapping!$A:$B, 2, FALSE)</f>
        <v>Operations</v>
      </c>
      <c r="K289" s="1" t="s">
        <v>22</v>
      </c>
      <c r="L289" s="14" t="str">
        <f>TRIM(PROPER(Applicants[[#This Row],[Recruitment Source]]))</f>
        <v>In-House</v>
      </c>
      <c r="M289" s="15">
        <v>45484</v>
      </c>
      <c r="N289" s="1" t="s">
        <v>16</v>
      </c>
      <c r="O289" s="15">
        <v>45542</v>
      </c>
      <c r="P2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89" s="20" t="str">
        <f>TEXT(Applicants[[#This Row],[Confirmation Date]],"MMMM")</f>
        <v>September</v>
      </c>
      <c r="R289" s="5" t="s">
        <v>17</v>
      </c>
      <c r="S289" s="7">
        <v>3800</v>
      </c>
    </row>
    <row r="290" spans="1:19" x14ac:dyDescent="0.4">
      <c r="A290" s="4">
        <v>2312</v>
      </c>
      <c r="B290" s="1" t="s">
        <v>213</v>
      </c>
      <c r="C290" s="1" t="s">
        <v>13</v>
      </c>
      <c r="D290" s="2">
        <v>37354</v>
      </c>
      <c r="E290" s="3">
        <v>23.372602739726027</v>
      </c>
      <c r="F290" s="1" t="s">
        <v>1591</v>
      </c>
      <c r="G290" s="1" t="s">
        <v>15</v>
      </c>
      <c r="H290" s="1">
        <v>8</v>
      </c>
      <c r="I290" s="1" t="s">
        <v>1582</v>
      </c>
      <c r="J290" s="1" t="str">
        <f>VLOOKUP(Applicants[[#This Row],[Job Title]], Mapping!$A:$B, 2, FALSE)</f>
        <v>Business Development</v>
      </c>
      <c r="K290" s="1" t="s">
        <v>1594</v>
      </c>
      <c r="L290" s="14" t="str">
        <f>TRIM(PROPER(Applicants[[#This Row],[Recruitment Source]]))</f>
        <v>Bd Jobs</v>
      </c>
      <c r="M290" s="15">
        <v>45132</v>
      </c>
      <c r="N290" s="1" t="s">
        <v>24</v>
      </c>
      <c r="O290" s="15">
        <v>45167</v>
      </c>
      <c r="P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 s="20" t="str">
        <f>TEXT(Applicants[[#This Row],[Confirmation Date]],"MMMM")</f>
        <v>August</v>
      </c>
      <c r="R290" s="5" t="s">
        <v>25</v>
      </c>
      <c r="S290" s="7">
        <v>2200</v>
      </c>
    </row>
    <row r="291" spans="1:19" x14ac:dyDescent="0.4">
      <c r="A291" s="4">
        <v>2368</v>
      </c>
      <c r="B291" s="1" t="s">
        <v>1417</v>
      </c>
      <c r="C291" s="1" t="s">
        <v>28</v>
      </c>
      <c r="D291" s="2">
        <v>37354</v>
      </c>
      <c r="E291" s="3">
        <v>23.372602739726027</v>
      </c>
      <c r="F291" s="1" t="s">
        <v>1591</v>
      </c>
      <c r="G291" s="1" t="s">
        <v>21</v>
      </c>
      <c r="H291" s="1">
        <v>15</v>
      </c>
      <c r="I291" s="1" t="s">
        <v>1580</v>
      </c>
      <c r="J291" s="1" t="str">
        <f>VLOOKUP(Applicants[[#This Row],[Job Title]], Mapping!$A:$B, 2, FALSE)</f>
        <v>Management</v>
      </c>
      <c r="K291" s="1" t="s">
        <v>1594</v>
      </c>
      <c r="L291" s="14" t="str">
        <f>TRIM(PROPER(Applicants[[#This Row],[Recruitment Source]]))</f>
        <v>Bd Jobs</v>
      </c>
      <c r="M291" s="15">
        <v>45475</v>
      </c>
      <c r="N291" s="1" t="s">
        <v>26</v>
      </c>
      <c r="O291" s="15">
        <v>45524</v>
      </c>
      <c r="P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 s="20" t="str">
        <f>TEXT(Applicants[[#This Row],[Confirmation Date]],"MMMM")</f>
        <v>August</v>
      </c>
      <c r="R291" s="5" t="s">
        <v>25</v>
      </c>
      <c r="S291" s="7">
        <v>3700</v>
      </c>
    </row>
    <row r="292" spans="1:19" x14ac:dyDescent="0.4">
      <c r="A292" s="4">
        <v>2040</v>
      </c>
      <c r="B292" s="1" t="s">
        <v>336</v>
      </c>
      <c r="C292" s="1" t="s">
        <v>13</v>
      </c>
      <c r="D292" s="2">
        <v>37350</v>
      </c>
      <c r="E292" s="3">
        <v>23.383561643835616</v>
      </c>
      <c r="F292" s="1" t="s">
        <v>1591</v>
      </c>
      <c r="G292" s="1" t="s">
        <v>19</v>
      </c>
      <c r="H292" s="1">
        <v>2</v>
      </c>
      <c r="I292" s="1" t="s">
        <v>1579</v>
      </c>
      <c r="J292" s="1" t="str">
        <f>VLOOKUP(Applicants[[#This Row],[Job Title]], Mapping!$A:$B, 2, FALSE)</f>
        <v>Management</v>
      </c>
      <c r="K292" s="1" t="s">
        <v>1595</v>
      </c>
      <c r="L292" s="14" t="str">
        <f>TRIM(PROPER(Applicants[[#This Row],[Recruitment Source]]))</f>
        <v>Linkedin</v>
      </c>
      <c r="M292" s="15">
        <v>45036</v>
      </c>
      <c r="N292" s="1" t="s">
        <v>24</v>
      </c>
      <c r="O292" s="15">
        <v>45082</v>
      </c>
      <c r="P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 s="20" t="str">
        <f>TEXT(Applicants[[#This Row],[Confirmation Date]],"MMMM")</f>
        <v>June</v>
      </c>
      <c r="R292" s="5" t="s">
        <v>25</v>
      </c>
      <c r="S292" s="7">
        <v>2000</v>
      </c>
    </row>
    <row r="293" spans="1:19" x14ac:dyDescent="0.4">
      <c r="A293" s="4">
        <v>1718</v>
      </c>
      <c r="B293" s="1" t="s">
        <v>1304</v>
      </c>
      <c r="C293" s="1" t="s">
        <v>28</v>
      </c>
      <c r="D293" s="2">
        <v>37347</v>
      </c>
      <c r="E293" s="3">
        <v>23.391780821917809</v>
      </c>
      <c r="F293" s="1" t="s">
        <v>1591</v>
      </c>
      <c r="G293" s="1" t="s">
        <v>19</v>
      </c>
      <c r="H293" s="1">
        <v>3</v>
      </c>
      <c r="I293" s="1" t="s">
        <v>1578</v>
      </c>
      <c r="J293" s="1" t="str">
        <f>VLOOKUP(Applicants[[#This Row],[Job Title]], Mapping!$A:$B, 2, FALSE)</f>
        <v>Operations</v>
      </c>
      <c r="K293" s="1" t="s">
        <v>1594</v>
      </c>
      <c r="L293" s="14" t="str">
        <f>TRIM(PROPER(Applicants[[#This Row],[Recruitment Source]]))</f>
        <v>Bd Jobs</v>
      </c>
      <c r="M293" s="15">
        <v>45475</v>
      </c>
      <c r="N293" s="1" t="s">
        <v>16</v>
      </c>
      <c r="O293" s="15">
        <v>45515</v>
      </c>
      <c r="P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 s="20" t="str">
        <f>TEXT(Applicants[[#This Row],[Confirmation Date]],"MMMM")</f>
        <v>August</v>
      </c>
      <c r="R293" s="5" t="s">
        <v>30</v>
      </c>
      <c r="S293" s="7">
        <v>3700</v>
      </c>
    </row>
    <row r="294" spans="1:19" x14ac:dyDescent="0.4">
      <c r="A294" s="4">
        <v>2480</v>
      </c>
      <c r="B294" s="1" t="s">
        <v>1245</v>
      </c>
      <c r="C294" s="1" t="s">
        <v>28</v>
      </c>
      <c r="D294" s="2">
        <v>37346</v>
      </c>
      <c r="E294" s="3">
        <v>23.394520547945206</v>
      </c>
      <c r="F294" s="1" t="s">
        <v>1591</v>
      </c>
      <c r="G294" s="1" t="s">
        <v>15</v>
      </c>
      <c r="H294" s="1">
        <v>16</v>
      </c>
      <c r="I294" s="1" t="s">
        <v>1581</v>
      </c>
      <c r="J294" s="1" t="str">
        <f>VLOOKUP(Applicants[[#This Row],[Job Title]], Mapping!$A:$B, 2, FALSE)</f>
        <v>Business Development</v>
      </c>
      <c r="K294" s="1" t="s">
        <v>20</v>
      </c>
      <c r="L294" s="14" t="str">
        <f>TRIM(PROPER(Applicants[[#This Row],[Recruitment Source]]))</f>
        <v>Employee Referral</v>
      </c>
      <c r="M294" s="15">
        <v>45155</v>
      </c>
      <c r="N294" s="1" t="s">
        <v>26</v>
      </c>
      <c r="O294" s="15">
        <v>45201</v>
      </c>
      <c r="P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 s="20" t="str">
        <f>TEXT(Applicants[[#This Row],[Confirmation Date]],"MMMM")</f>
        <v>October</v>
      </c>
      <c r="R294" s="5" t="s">
        <v>25</v>
      </c>
      <c r="S294" s="7">
        <v>3200</v>
      </c>
    </row>
    <row r="295" spans="1:19" x14ac:dyDescent="0.4">
      <c r="A295" s="4">
        <v>1030</v>
      </c>
      <c r="B295" s="1" t="s">
        <v>351</v>
      </c>
      <c r="C295" s="1" t="s">
        <v>28</v>
      </c>
      <c r="D295" s="2">
        <v>37346</v>
      </c>
      <c r="E295" s="3">
        <v>23.394520547945206</v>
      </c>
      <c r="F295" s="1" t="s">
        <v>1591</v>
      </c>
      <c r="G295" s="1" t="s">
        <v>19</v>
      </c>
      <c r="H295" s="1">
        <v>12</v>
      </c>
      <c r="I295" s="1" t="s">
        <v>1581</v>
      </c>
      <c r="J295" s="1" t="str">
        <f>VLOOKUP(Applicants[[#This Row],[Job Title]], Mapping!$A:$B, 2, FALSE)</f>
        <v>Business Development</v>
      </c>
      <c r="K295" s="1" t="s">
        <v>1594</v>
      </c>
      <c r="L295" s="14" t="str">
        <f>TRIM(PROPER(Applicants[[#This Row],[Recruitment Source]]))</f>
        <v>Bd Jobs</v>
      </c>
      <c r="M295" s="15">
        <v>45554</v>
      </c>
      <c r="N295" s="1" t="s">
        <v>26</v>
      </c>
      <c r="O295" s="15">
        <v>45584</v>
      </c>
      <c r="P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 s="20" t="str">
        <f>TEXT(Applicants[[#This Row],[Confirmation Date]],"MMMM")</f>
        <v>October</v>
      </c>
      <c r="R295" s="5" t="s">
        <v>25</v>
      </c>
      <c r="S295" s="7">
        <v>3200</v>
      </c>
    </row>
    <row r="296" spans="1:19" x14ac:dyDescent="0.4">
      <c r="A296" s="4">
        <v>1850</v>
      </c>
      <c r="B296" s="1" t="s">
        <v>686</v>
      </c>
      <c r="C296" s="1" t="s">
        <v>28</v>
      </c>
      <c r="D296" s="2">
        <v>37340</v>
      </c>
      <c r="E296" s="3">
        <v>23.410958904109588</v>
      </c>
      <c r="F296" s="1" t="s">
        <v>1591</v>
      </c>
      <c r="G296" s="1" t="s">
        <v>21</v>
      </c>
      <c r="H296" s="1">
        <v>4</v>
      </c>
      <c r="I296" s="1" t="s">
        <v>1590</v>
      </c>
      <c r="J296" s="1" t="str">
        <f>VLOOKUP(Applicants[[#This Row],[Job Title]], Mapping!$A:$B, 2, FALSE)</f>
        <v>Finance</v>
      </c>
      <c r="K296" s="1" t="s">
        <v>1594</v>
      </c>
      <c r="L296" s="14" t="str">
        <f>TRIM(PROPER(Applicants[[#This Row],[Recruitment Source]]))</f>
        <v>Bd Jobs</v>
      </c>
      <c r="M296" s="15">
        <v>45255</v>
      </c>
      <c r="N296" s="1" t="s">
        <v>26</v>
      </c>
      <c r="O296" s="15">
        <v>45304</v>
      </c>
      <c r="P2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 s="20" t="str">
        <f>TEXT(Applicants[[#This Row],[Confirmation Date]],"MMMM")</f>
        <v>January</v>
      </c>
      <c r="R296" s="5" t="s">
        <v>25</v>
      </c>
      <c r="S296" s="7">
        <v>2700</v>
      </c>
    </row>
    <row r="297" spans="1:19" x14ac:dyDescent="0.4">
      <c r="A297" s="4">
        <v>2346</v>
      </c>
      <c r="B297" s="1" t="s">
        <v>1010</v>
      </c>
      <c r="C297" s="1" t="s">
        <v>28</v>
      </c>
      <c r="D297" s="2">
        <v>37337</v>
      </c>
      <c r="E297" s="3">
        <v>23.419178082191781</v>
      </c>
      <c r="F297" s="1" t="s">
        <v>1591</v>
      </c>
      <c r="G297" s="1" t="s">
        <v>21</v>
      </c>
      <c r="H297" s="1">
        <v>5</v>
      </c>
      <c r="I297" s="1" t="s">
        <v>1588</v>
      </c>
      <c r="J297" s="1" t="str">
        <f>VLOOKUP(Applicants[[#This Row],[Job Title]], Mapping!$A:$B, 2, FALSE)</f>
        <v>Business Development</v>
      </c>
      <c r="K297" s="1" t="s">
        <v>1594</v>
      </c>
      <c r="L297" s="14" t="str">
        <f>TRIM(PROPER(Applicants[[#This Row],[Recruitment Source]]))</f>
        <v>Bd Jobs</v>
      </c>
      <c r="M297" s="15">
        <v>45515</v>
      </c>
      <c r="N297" s="1" t="s">
        <v>26</v>
      </c>
      <c r="O297" s="15">
        <v>45551</v>
      </c>
      <c r="P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 s="20" t="str">
        <f>TEXT(Applicants[[#This Row],[Confirmation Date]],"MMMM")</f>
        <v>September</v>
      </c>
      <c r="R297" s="5" t="s">
        <v>25</v>
      </c>
      <c r="S297" s="7">
        <v>3300</v>
      </c>
    </row>
    <row r="298" spans="1:19" x14ac:dyDescent="0.4">
      <c r="A298" s="4">
        <v>2726</v>
      </c>
      <c r="B298" s="1" t="s">
        <v>219</v>
      </c>
      <c r="C298" s="1" t="s">
        <v>28</v>
      </c>
      <c r="D298" s="2">
        <v>37330</v>
      </c>
      <c r="E298" s="3">
        <v>23.438356164383563</v>
      </c>
      <c r="F298" s="1" t="s">
        <v>1591</v>
      </c>
      <c r="G298" s="1" t="s">
        <v>18</v>
      </c>
      <c r="H298" s="1">
        <v>19</v>
      </c>
      <c r="I298" s="1" t="s">
        <v>1582</v>
      </c>
      <c r="J298" s="1" t="str">
        <f>VLOOKUP(Applicants[[#This Row],[Job Title]], Mapping!$A:$B, 2, FALSE)</f>
        <v>Business Development</v>
      </c>
      <c r="K298" s="1" t="s">
        <v>1595</v>
      </c>
      <c r="L298" s="14" t="str">
        <f>TRIM(PROPER(Applicants[[#This Row],[Recruitment Source]]))</f>
        <v>Linkedin</v>
      </c>
      <c r="M298" s="15">
        <v>45535</v>
      </c>
      <c r="N298" s="1" t="s">
        <v>16</v>
      </c>
      <c r="O298" s="15">
        <v>45572</v>
      </c>
      <c r="P2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98" s="20" t="str">
        <f>TEXT(Applicants[[#This Row],[Confirmation Date]],"MMMM")</f>
        <v>October</v>
      </c>
      <c r="R298" s="5" t="s">
        <v>17</v>
      </c>
      <c r="S298" s="7">
        <v>3200</v>
      </c>
    </row>
    <row r="299" spans="1:19" x14ac:dyDescent="0.4">
      <c r="A299" s="4">
        <v>2666</v>
      </c>
      <c r="B299" s="1" t="s">
        <v>139</v>
      </c>
      <c r="C299" s="1" t="s">
        <v>28</v>
      </c>
      <c r="D299" s="2">
        <v>37323</v>
      </c>
      <c r="E299" s="3">
        <v>23.457534246575342</v>
      </c>
      <c r="F299" s="1" t="s">
        <v>1591</v>
      </c>
      <c r="G299" s="1" t="s">
        <v>21</v>
      </c>
      <c r="H299" s="1">
        <v>5</v>
      </c>
      <c r="I299" s="1" t="s">
        <v>1588</v>
      </c>
      <c r="J299" s="1" t="str">
        <f>VLOOKUP(Applicants[[#This Row],[Job Title]], Mapping!$A:$B, 2, FALSE)</f>
        <v>Business Development</v>
      </c>
      <c r="K299" s="1" t="s">
        <v>20</v>
      </c>
      <c r="L299" s="14" t="str">
        <f>TRIM(PROPER(Applicants[[#This Row],[Recruitment Source]]))</f>
        <v>Employee Referral</v>
      </c>
      <c r="M299" s="15">
        <v>45553</v>
      </c>
      <c r="N299" s="1" t="s">
        <v>27</v>
      </c>
      <c r="O299" s="15">
        <v>45605</v>
      </c>
      <c r="P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 s="20" t="str">
        <f>TEXT(Applicants[[#This Row],[Confirmation Date]],"MMMM")</f>
        <v>November</v>
      </c>
      <c r="R299" s="5" t="s">
        <v>25</v>
      </c>
      <c r="S299" s="7">
        <v>3700</v>
      </c>
    </row>
    <row r="300" spans="1:19" x14ac:dyDescent="0.4">
      <c r="A300" s="4">
        <v>2216</v>
      </c>
      <c r="B300" s="1" t="s">
        <v>807</v>
      </c>
      <c r="C300" s="1" t="s">
        <v>28</v>
      </c>
      <c r="D300" s="2">
        <v>37322</v>
      </c>
      <c r="E300" s="3">
        <v>23.460273972602739</v>
      </c>
      <c r="F300" s="1" t="s">
        <v>1591</v>
      </c>
      <c r="G300" s="1" t="s">
        <v>15</v>
      </c>
      <c r="H300" s="1">
        <v>18</v>
      </c>
      <c r="I300" s="1" t="s">
        <v>1580</v>
      </c>
      <c r="J300" s="1" t="str">
        <f>VLOOKUP(Applicants[[#This Row],[Job Title]], Mapping!$A:$B, 2, FALSE)</f>
        <v>Management</v>
      </c>
      <c r="K300" s="1" t="s">
        <v>1594</v>
      </c>
      <c r="L300" s="14" t="str">
        <f>TRIM(PROPER(Applicants[[#This Row],[Recruitment Source]]))</f>
        <v>Bd Jobs</v>
      </c>
      <c r="M300" s="15">
        <v>45100</v>
      </c>
      <c r="N300" s="1" t="s">
        <v>27</v>
      </c>
      <c r="O300" s="15">
        <v>45152</v>
      </c>
      <c r="P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 s="20" t="str">
        <f>TEXT(Applicants[[#This Row],[Confirmation Date]],"MMMM")</f>
        <v>August</v>
      </c>
      <c r="R300" s="5" t="s">
        <v>25</v>
      </c>
      <c r="S300" s="7">
        <v>2900</v>
      </c>
    </row>
    <row r="301" spans="1:19" x14ac:dyDescent="0.4">
      <c r="A301" s="4">
        <v>1916</v>
      </c>
      <c r="B301" s="1" t="s">
        <v>309</v>
      </c>
      <c r="C301" s="1" t="s">
        <v>28</v>
      </c>
      <c r="D301" s="2">
        <v>37321</v>
      </c>
      <c r="E301" s="3">
        <v>23.463013698630139</v>
      </c>
      <c r="F301" s="1" t="s">
        <v>1591</v>
      </c>
      <c r="G301" s="1" t="s">
        <v>15</v>
      </c>
      <c r="H301" s="1">
        <v>1</v>
      </c>
      <c r="I301" s="1" t="s">
        <v>1577</v>
      </c>
      <c r="J301" s="1" t="str">
        <f>VLOOKUP(Applicants[[#This Row],[Job Title]], Mapping!$A:$B, 2, FALSE)</f>
        <v>Management</v>
      </c>
      <c r="K301" s="1" t="s">
        <v>1594</v>
      </c>
      <c r="L301" s="14" t="str">
        <f>TRIM(PROPER(Applicants[[#This Row],[Recruitment Source]]))</f>
        <v>Bd Jobs</v>
      </c>
      <c r="M301" s="15">
        <v>45175</v>
      </c>
      <c r="N301" s="1" t="s">
        <v>29</v>
      </c>
      <c r="O301" s="15">
        <v>45235</v>
      </c>
      <c r="P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1" s="20" t="str">
        <f>TEXT(Applicants[[#This Row],[Confirmation Date]],"MMMM")</f>
        <v>November</v>
      </c>
      <c r="R301" s="5" t="s">
        <v>25</v>
      </c>
      <c r="S301" s="7">
        <v>2400</v>
      </c>
    </row>
    <row r="302" spans="1:19" x14ac:dyDescent="0.4">
      <c r="A302" s="4">
        <v>1129</v>
      </c>
      <c r="B302" s="1" t="s">
        <v>796</v>
      </c>
      <c r="C302" s="1" t="s">
        <v>28</v>
      </c>
      <c r="D302" s="2">
        <v>37317</v>
      </c>
      <c r="E302" s="3">
        <v>23.473972602739725</v>
      </c>
      <c r="F302" s="1" t="s">
        <v>1591</v>
      </c>
      <c r="G302" s="1" t="s">
        <v>15</v>
      </c>
      <c r="H302" s="1">
        <v>0</v>
      </c>
      <c r="I302" s="1" t="s">
        <v>1590</v>
      </c>
      <c r="J302" s="1" t="str">
        <f>VLOOKUP(Applicants[[#This Row],[Job Title]], Mapping!$A:$B, 2, FALSE)</f>
        <v>Finance</v>
      </c>
      <c r="K302" s="1" t="s">
        <v>1594</v>
      </c>
      <c r="L302" s="14" t="str">
        <f>TRIM(PROPER(Applicants[[#This Row],[Recruitment Source]]))</f>
        <v>Bd Jobs</v>
      </c>
      <c r="M302" s="15">
        <v>45545</v>
      </c>
      <c r="N302" s="1" t="s">
        <v>26</v>
      </c>
      <c r="O302" s="15">
        <v>45577</v>
      </c>
      <c r="P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2" s="20" t="str">
        <f>TEXT(Applicants[[#This Row],[Confirmation Date]],"MMMM")</f>
        <v>October</v>
      </c>
      <c r="R302" s="5" t="s">
        <v>25</v>
      </c>
      <c r="S302" s="7">
        <v>2700</v>
      </c>
    </row>
    <row r="303" spans="1:19" x14ac:dyDescent="0.4">
      <c r="A303" s="4">
        <v>3995</v>
      </c>
      <c r="B303" s="1" t="s">
        <v>1047</v>
      </c>
      <c r="C303" s="1" t="s">
        <v>28</v>
      </c>
      <c r="D303" s="2">
        <v>37316</v>
      </c>
      <c r="E303" s="3">
        <v>23.476712328767125</v>
      </c>
      <c r="F303" s="1" t="s">
        <v>1591</v>
      </c>
      <c r="G303" s="1" t="s">
        <v>15</v>
      </c>
      <c r="H303" s="1">
        <v>2</v>
      </c>
      <c r="I303" s="1" t="s">
        <v>1582</v>
      </c>
      <c r="J303" s="1" t="str">
        <f>VLOOKUP(Applicants[[#This Row],[Job Title]], Mapping!$A:$B, 2, FALSE)</f>
        <v>Business Development</v>
      </c>
      <c r="K303" s="1" t="s">
        <v>1594</v>
      </c>
      <c r="L303" s="14" t="str">
        <f>TRIM(PROPER(Applicants[[#This Row],[Recruitment Source]]))</f>
        <v>Bd Jobs</v>
      </c>
      <c r="M303" s="15">
        <v>44917</v>
      </c>
      <c r="N303" s="1" t="s">
        <v>26</v>
      </c>
      <c r="O303" s="15">
        <v>44947</v>
      </c>
      <c r="P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3" s="20" t="str">
        <f>TEXT(Applicants[[#This Row],[Confirmation Date]],"MMMM")</f>
        <v>January</v>
      </c>
      <c r="R303" s="5" t="s">
        <v>25</v>
      </c>
      <c r="S303" s="7">
        <v>2500</v>
      </c>
    </row>
    <row r="304" spans="1:19" x14ac:dyDescent="0.4">
      <c r="A304" s="4">
        <v>1512</v>
      </c>
      <c r="B304" s="1" t="s">
        <v>1208</v>
      </c>
      <c r="C304" s="1" t="s">
        <v>13</v>
      </c>
      <c r="D304" s="2">
        <v>37314</v>
      </c>
      <c r="E304" s="3">
        <v>23.482191780821918</v>
      </c>
      <c r="F304" s="1" t="s">
        <v>1591</v>
      </c>
      <c r="G304" s="1" t="s">
        <v>19</v>
      </c>
      <c r="H304" s="1">
        <v>20</v>
      </c>
      <c r="I304" s="1" t="s">
        <v>1579</v>
      </c>
      <c r="J304" s="1" t="str">
        <f>VLOOKUP(Applicants[[#This Row],[Job Title]], Mapping!$A:$B, 2, FALSE)</f>
        <v>Management</v>
      </c>
      <c r="K304" s="1" t="s">
        <v>22</v>
      </c>
      <c r="L304" s="14" t="str">
        <f>TRIM(PROPER(Applicants[[#This Row],[Recruitment Source]]))</f>
        <v>In-House</v>
      </c>
      <c r="M304" s="15">
        <v>45375</v>
      </c>
      <c r="N304" s="1" t="s">
        <v>29</v>
      </c>
      <c r="O304" s="15">
        <v>45425</v>
      </c>
      <c r="P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4" s="20" t="str">
        <f>TEXT(Applicants[[#This Row],[Confirmation Date]],"MMMM")</f>
        <v>May</v>
      </c>
      <c r="R304" s="5" t="s">
        <v>25</v>
      </c>
      <c r="S304" s="7">
        <v>3100</v>
      </c>
    </row>
    <row r="305" spans="1:19" x14ac:dyDescent="0.4">
      <c r="A305" s="4">
        <v>2282</v>
      </c>
      <c r="B305" s="1" t="s">
        <v>811</v>
      </c>
      <c r="C305" s="1" t="s">
        <v>13</v>
      </c>
      <c r="D305" s="2">
        <v>37311</v>
      </c>
      <c r="E305" s="3">
        <v>23.490410958904111</v>
      </c>
      <c r="F305" s="1" t="s">
        <v>1591</v>
      </c>
      <c r="G305" s="1" t="s">
        <v>21</v>
      </c>
      <c r="H305" s="1">
        <v>5</v>
      </c>
      <c r="I305" s="1" t="s">
        <v>1590</v>
      </c>
      <c r="J305" s="1" t="str">
        <f>VLOOKUP(Applicants[[#This Row],[Job Title]], Mapping!$A:$B, 2, FALSE)</f>
        <v>Finance</v>
      </c>
      <c r="K305" s="1" t="s">
        <v>1594</v>
      </c>
      <c r="L305" s="14" t="str">
        <f>TRIM(PROPER(Applicants[[#This Row],[Recruitment Source]]))</f>
        <v>Bd Jobs</v>
      </c>
      <c r="M305" s="15">
        <v>45453</v>
      </c>
      <c r="N305" s="1" t="s">
        <v>27</v>
      </c>
      <c r="O305" s="15">
        <v>45510</v>
      </c>
      <c r="P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5" s="20" t="str">
        <f>TEXT(Applicants[[#This Row],[Confirmation Date]],"MMMM")</f>
        <v>August</v>
      </c>
      <c r="R305" s="5" t="s">
        <v>25</v>
      </c>
      <c r="S305" s="7">
        <v>3400</v>
      </c>
    </row>
    <row r="306" spans="1:19" x14ac:dyDescent="0.4">
      <c r="A306" s="4">
        <v>2071</v>
      </c>
      <c r="B306" s="1" t="s">
        <v>153</v>
      </c>
      <c r="C306" s="1" t="s">
        <v>28</v>
      </c>
      <c r="D306" s="2">
        <v>37306</v>
      </c>
      <c r="E306" s="3">
        <v>23.504109589041096</v>
      </c>
      <c r="F306" s="1" t="s">
        <v>1591</v>
      </c>
      <c r="G306" s="1" t="s">
        <v>15</v>
      </c>
      <c r="H306" s="1">
        <v>19</v>
      </c>
      <c r="I306" s="1" t="s">
        <v>1580</v>
      </c>
      <c r="J306" s="1" t="str">
        <f>VLOOKUP(Applicants[[#This Row],[Job Title]], Mapping!$A:$B, 2, FALSE)</f>
        <v>Management</v>
      </c>
      <c r="K306" s="1" t="s">
        <v>22</v>
      </c>
      <c r="L306" s="14" t="str">
        <f>TRIM(PROPER(Applicants[[#This Row],[Recruitment Source]]))</f>
        <v>In-House</v>
      </c>
      <c r="M306" s="15">
        <v>45121</v>
      </c>
      <c r="N306" s="1" t="s">
        <v>24</v>
      </c>
      <c r="O306" s="15">
        <v>45158</v>
      </c>
      <c r="P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6" s="20" t="str">
        <f>TEXT(Applicants[[#This Row],[Confirmation Date]],"MMMM")</f>
        <v>August</v>
      </c>
      <c r="R306" s="5" t="s">
        <v>25</v>
      </c>
      <c r="S306" s="7">
        <v>3600</v>
      </c>
    </row>
    <row r="307" spans="1:19" x14ac:dyDescent="0.4">
      <c r="A307" s="4">
        <v>1808</v>
      </c>
      <c r="B307" s="1" t="s">
        <v>889</v>
      </c>
      <c r="C307" s="1" t="s">
        <v>28</v>
      </c>
      <c r="D307" s="2">
        <v>37300</v>
      </c>
      <c r="E307" s="3">
        <v>23.520547945205479</v>
      </c>
      <c r="F307" s="1" t="s">
        <v>1591</v>
      </c>
      <c r="G307" s="1" t="s">
        <v>19</v>
      </c>
      <c r="H307" s="1">
        <v>6</v>
      </c>
      <c r="I307" s="1" t="s">
        <v>1576</v>
      </c>
      <c r="J307" s="1" t="str">
        <f>VLOOKUP(Applicants[[#This Row],[Job Title]], Mapping!$A:$B, 2, FALSE)</f>
        <v>Operations</v>
      </c>
      <c r="K307" s="1" t="s">
        <v>1594</v>
      </c>
      <c r="L307" s="14" t="str">
        <f>TRIM(PROPER(Applicants[[#This Row],[Recruitment Source]]))</f>
        <v>Bd Jobs</v>
      </c>
      <c r="M307" s="15">
        <v>45383</v>
      </c>
      <c r="N307" s="1" t="s">
        <v>26</v>
      </c>
      <c r="O307" s="15">
        <v>45440</v>
      </c>
      <c r="P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7" s="20" t="str">
        <f>TEXT(Applicants[[#This Row],[Confirmation Date]],"MMMM")</f>
        <v>May</v>
      </c>
      <c r="R307" s="5" t="s">
        <v>25</v>
      </c>
      <c r="S307" s="7">
        <v>3400</v>
      </c>
    </row>
    <row r="308" spans="1:19" x14ac:dyDescent="0.4">
      <c r="A308" s="4">
        <v>3755</v>
      </c>
      <c r="B308" s="1" t="s">
        <v>538</v>
      </c>
      <c r="C308" s="1" t="s">
        <v>28</v>
      </c>
      <c r="D308" s="2">
        <v>37292</v>
      </c>
      <c r="E308" s="3">
        <v>23.542465753424658</v>
      </c>
      <c r="F308" s="1" t="s">
        <v>1591</v>
      </c>
      <c r="G308" s="1" t="s">
        <v>19</v>
      </c>
      <c r="H308" s="1">
        <v>16</v>
      </c>
      <c r="I308" s="1" t="s">
        <v>1577</v>
      </c>
      <c r="J308" s="1" t="str">
        <f>VLOOKUP(Applicants[[#This Row],[Job Title]], Mapping!$A:$B, 2, FALSE)</f>
        <v>Management</v>
      </c>
      <c r="K308" s="1" t="s">
        <v>1594</v>
      </c>
      <c r="L308" s="14" t="str">
        <f>TRIM(PROPER(Applicants[[#This Row],[Recruitment Source]]))</f>
        <v>Bd Jobs</v>
      </c>
      <c r="M308" s="15">
        <v>45187</v>
      </c>
      <c r="N308" s="1" t="s">
        <v>26</v>
      </c>
      <c r="O308" s="15">
        <v>45227</v>
      </c>
      <c r="P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8" s="20" t="str">
        <f>TEXT(Applicants[[#This Row],[Confirmation Date]],"MMMM")</f>
        <v>October</v>
      </c>
      <c r="R308" s="5" t="s">
        <v>25</v>
      </c>
      <c r="S308" s="7">
        <v>3100</v>
      </c>
    </row>
    <row r="309" spans="1:19" x14ac:dyDescent="0.4">
      <c r="A309" s="4">
        <v>3298</v>
      </c>
      <c r="B309" s="1" t="s">
        <v>740</v>
      </c>
      <c r="C309" s="1" t="s">
        <v>28</v>
      </c>
      <c r="D309" s="2">
        <v>37292</v>
      </c>
      <c r="E309" s="3">
        <v>23.542465753424658</v>
      </c>
      <c r="F309" s="1" t="s">
        <v>1591</v>
      </c>
      <c r="G309" s="1" t="s">
        <v>15</v>
      </c>
      <c r="H309" s="1">
        <v>18</v>
      </c>
      <c r="I309" s="1" t="s">
        <v>1577</v>
      </c>
      <c r="J309" s="1" t="str">
        <f>VLOOKUP(Applicants[[#This Row],[Job Title]], Mapping!$A:$B, 2, FALSE)</f>
        <v>Management</v>
      </c>
      <c r="K309" s="1" t="s">
        <v>1594</v>
      </c>
      <c r="L309" s="14" t="str">
        <f>TRIM(PROPER(Applicants[[#This Row],[Recruitment Source]]))</f>
        <v>Bd Jobs</v>
      </c>
      <c r="M309" s="15">
        <v>45247</v>
      </c>
      <c r="N309" s="1" t="s">
        <v>27</v>
      </c>
      <c r="O309" s="15">
        <v>45303</v>
      </c>
      <c r="P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9" s="20" t="str">
        <f>TEXT(Applicants[[#This Row],[Confirmation Date]],"MMMM")</f>
        <v>January</v>
      </c>
      <c r="R309" s="5" t="s">
        <v>25</v>
      </c>
      <c r="S309" s="7">
        <v>3800</v>
      </c>
    </row>
    <row r="310" spans="1:19" x14ac:dyDescent="0.4">
      <c r="A310" s="4">
        <v>2023</v>
      </c>
      <c r="B310" s="1" t="s">
        <v>579</v>
      </c>
      <c r="C310" s="1" t="s">
        <v>28</v>
      </c>
      <c r="D310" s="2">
        <v>37291</v>
      </c>
      <c r="E310" s="3">
        <v>23.545205479452054</v>
      </c>
      <c r="F310" s="1" t="s">
        <v>1591</v>
      </c>
      <c r="G310" s="1" t="s">
        <v>18</v>
      </c>
      <c r="H310" s="1">
        <v>6</v>
      </c>
      <c r="I310" s="1" t="s">
        <v>1583</v>
      </c>
      <c r="J310" s="1" t="str">
        <f>VLOOKUP(Applicants[[#This Row],[Job Title]], Mapping!$A:$B, 2, FALSE)</f>
        <v>Finance</v>
      </c>
      <c r="K310" s="1" t="s">
        <v>1594</v>
      </c>
      <c r="L310" s="14" t="str">
        <f>TRIM(PROPER(Applicants[[#This Row],[Recruitment Source]]))</f>
        <v>Bd Jobs</v>
      </c>
      <c r="M310" s="15">
        <v>45134</v>
      </c>
      <c r="N310" s="1" t="s">
        <v>27</v>
      </c>
      <c r="O310" s="15">
        <v>45176</v>
      </c>
      <c r="P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0" s="20" t="str">
        <f>TEXT(Applicants[[#This Row],[Confirmation Date]],"MMMM")</f>
        <v>September</v>
      </c>
      <c r="R310" s="5" t="s">
        <v>25</v>
      </c>
      <c r="S310" s="7">
        <v>2000</v>
      </c>
    </row>
    <row r="311" spans="1:19" x14ac:dyDescent="0.4">
      <c r="A311" s="4">
        <v>2616</v>
      </c>
      <c r="B311" s="1" t="s">
        <v>179</v>
      </c>
      <c r="C311" s="1" t="s">
        <v>13</v>
      </c>
      <c r="D311" s="2">
        <v>37290</v>
      </c>
      <c r="E311" s="3">
        <v>23.547945205479451</v>
      </c>
      <c r="F311" s="1" t="s">
        <v>1591</v>
      </c>
      <c r="G311" s="1" t="s">
        <v>18</v>
      </c>
      <c r="H311" s="1">
        <v>16</v>
      </c>
      <c r="I311" s="1" t="s">
        <v>1576</v>
      </c>
      <c r="J311" s="1" t="str">
        <f>VLOOKUP(Applicants[[#This Row],[Job Title]], Mapping!$A:$B, 2, FALSE)</f>
        <v>Operations</v>
      </c>
      <c r="K311" s="1" t="s">
        <v>1594</v>
      </c>
      <c r="L311" s="14" t="str">
        <f>TRIM(PROPER(Applicants[[#This Row],[Recruitment Source]]))</f>
        <v>Bd Jobs</v>
      </c>
      <c r="M311" s="15">
        <v>44912</v>
      </c>
      <c r="N311" s="1" t="s">
        <v>24</v>
      </c>
      <c r="O311" s="15">
        <v>44947</v>
      </c>
      <c r="P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1" s="20" t="str">
        <f>TEXT(Applicants[[#This Row],[Confirmation Date]],"MMMM")</f>
        <v>January</v>
      </c>
      <c r="R311" s="5" t="s">
        <v>25</v>
      </c>
      <c r="S311" s="7">
        <v>3200</v>
      </c>
    </row>
    <row r="312" spans="1:19" x14ac:dyDescent="0.4">
      <c r="A312" s="4">
        <v>3156</v>
      </c>
      <c r="B312" s="1" t="s">
        <v>703</v>
      </c>
      <c r="C312" s="1" t="s">
        <v>13</v>
      </c>
      <c r="D312" s="2">
        <v>37288</v>
      </c>
      <c r="E312" s="3">
        <v>23.553424657534247</v>
      </c>
      <c r="F312" s="1" t="s">
        <v>1591</v>
      </c>
      <c r="G312" s="1" t="s">
        <v>15</v>
      </c>
      <c r="H312" s="1">
        <v>5</v>
      </c>
      <c r="I312" s="1" t="s">
        <v>1584</v>
      </c>
      <c r="J312" s="1" t="str">
        <f>VLOOKUP(Applicants[[#This Row],[Job Title]], Mapping!$A:$B, 2, FALSE)</f>
        <v>Sales</v>
      </c>
      <c r="K312" s="1" t="s">
        <v>20</v>
      </c>
      <c r="L312" s="14" t="str">
        <f>TRIM(PROPER(Applicants[[#This Row],[Recruitment Source]]))</f>
        <v>Employee Referral</v>
      </c>
      <c r="M312" s="15">
        <v>45149</v>
      </c>
      <c r="N312" s="1" t="s">
        <v>26</v>
      </c>
      <c r="O312" s="15">
        <v>45207</v>
      </c>
      <c r="P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2" s="20" t="str">
        <f>TEXT(Applicants[[#This Row],[Confirmation Date]],"MMMM")</f>
        <v>October</v>
      </c>
      <c r="R312" s="5" t="s">
        <v>25</v>
      </c>
      <c r="S312" s="7">
        <v>2000</v>
      </c>
    </row>
    <row r="313" spans="1:19" x14ac:dyDescent="0.4">
      <c r="A313" s="4">
        <v>1883</v>
      </c>
      <c r="B313" s="1" t="s">
        <v>161</v>
      </c>
      <c r="C313" s="1" t="s">
        <v>28</v>
      </c>
      <c r="D313" s="2">
        <v>37286</v>
      </c>
      <c r="E313" s="3">
        <v>23.55890410958904</v>
      </c>
      <c r="F313" s="1" t="s">
        <v>1591</v>
      </c>
      <c r="G313" s="1" t="s">
        <v>18</v>
      </c>
      <c r="H313" s="1">
        <v>0</v>
      </c>
      <c r="I313" s="1" t="s">
        <v>1581</v>
      </c>
      <c r="J313" s="1" t="str">
        <f>VLOOKUP(Applicants[[#This Row],[Job Title]], Mapping!$A:$B, 2, FALSE)</f>
        <v>Business Development</v>
      </c>
      <c r="K313" s="1" t="s">
        <v>20</v>
      </c>
      <c r="L313" s="14" t="str">
        <f>TRIM(PROPER(Applicants[[#This Row],[Recruitment Source]]))</f>
        <v>Employee Referral</v>
      </c>
      <c r="M313" s="15">
        <v>45404</v>
      </c>
      <c r="N313" s="1" t="s">
        <v>26</v>
      </c>
      <c r="O313" s="15">
        <v>45459</v>
      </c>
      <c r="P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3" s="20" t="str">
        <f>TEXT(Applicants[[#This Row],[Confirmation Date]],"MMMM")</f>
        <v>June</v>
      </c>
      <c r="R313" s="5" t="s">
        <v>25</v>
      </c>
      <c r="S313" s="7">
        <v>2400</v>
      </c>
    </row>
    <row r="314" spans="1:19" x14ac:dyDescent="0.4">
      <c r="A314" s="4">
        <v>2848</v>
      </c>
      <c r="B314" s="1" t="s">
        <v>838</v>
      </c>
      <c r="C314" s="1" t="s">
        <v>13</v>
      </c>
      <c r="D314" s="2">
        <v>37283</v>
      </c>
      <c r="E314" s="3">
        <v>23.567123287671233</v>
      </c>
      <c r="F314" s="1" t="s">
        <v>1591</v>
      </c>
      <c r="G314" s="1" t="s">
        <v>19</v>
      </c>
      <c r="H314" s="1">
        <v>19</v>
      </c>
      <c r="I314" s="1" t="s">
        <v>1578</v>
      </c>
      <c r="J314" s="1" t="str">
        <f>VLOOKUP(Applicants[[#This Row],[Job Title]], Mapping!$A:$B, 2, FALSE)</f>
        <v>Operations</v>
      </c>
      <c r="K314" s="1" t="s">
        <v>1594</v>
      </c>
      <c r="L314" s="14" t="str">
        <f>TRIM(PROPER(Applicants[[#This Row],[Recruitment Source]]))</f>
        <v>Bd Jobs</v>
      </c>
      <c r="M314" s="15">
        <v>45236</v>
      </c>
      <c r="N314" s="1" t="s">
        <v>27</v>
      </c>
      <c r="O314" s="15">
        <v>45286</v>
      </c>
      <c r="P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4" s="20" t="str">
        <f>TEXT(Applicants[[#This Row],[Confirmation Date]],"MMMM")</f>
        <v>December</v>
      </c>
      <c r="R314" s="5" t="s">
        <v>25</v>
      </c>
      <c r="S314" s="7">
        <v>2100</v>
      </c>
    </row>
    <row r="315" spans="1:19" x14ac:dyDescent="0.4">
      <c r="A315" s="4">
        <v>1288</v>
      </c>
      <c r="B315" s="1" t="s">
        <v>788</v>
      </c>
      <c r="C315" s="1" t="s">
        <v>13</v>
      </c>
      <c r="D315" s="2">
        <v>37283</v>
      </c>
      <c r="E315" s="3">
        <v>23.567123287671233</v>
      </c>
      <c r="F315" s="1" t="s">
        <v>1591</v>
      </c>
      <c r="G315" s="1" t="s">
        <v>18</v>
      </c>
      <c r="H315" s="1">
        <v>7</v>
      </c>
      <c r="I315" s="1" t="s">
        <v>1590</v>
      </c>
      <c r="J315" s="1" t="str">
        <f>VLOOKUP(Applicants[[#This Row],[Job Title]], Mapping!$A:$B, 2, FALSE)</f>
        <v>Finance</v>
      </c>
      <c r="K315" s="1" t="s">
        <v>1594</v>
      </c>
      <c r="L315" s="14" t="str">
        <f>TRIM(PROPER(Applicants[[#This Row],[Recruitment Source]]))</f>
        <v>Bd Jobs</v>
      </c>
      <c r="M315" s="15">
        <v>45111</v>
      </c>
      <c r="N315" s="1" t="s">
        <v>16</v>
      </c>
      <c r="O315" s="15">
        <v>45160</v>
      </c>
      <c r="P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5" s="20" t="str">
        <f>TEXT(Applicants[[#This Row],[Confirmation Date]],"MMMM")</f>
        <v>August</v>
      </c>
      <c r="R315" s="5" t="s">
        <v>30</v>
      </c>
      <c r="S315" s="7">
        <v>2900</v>
      </c>
    </row>
    <row r="316" spans="1:19" x14ac:dyDescent="0.4">
      <c r="A316" s="4">
        <v>2712</v>
      </c>
      <c r="B316" s="1" t="s">
        <v>1345</v>
      </c>
      <c r="C316" s="1" t="s">
        <v>23</v>
      </c>
      <c r="D316" s="2">
        <v>37279</v>
      </c>
      <c r="E316" s="3">
        <v>23.578082191780823</v>
      </c>
      <c r="F316" s="1" t="s">
        <v>1591</v>
      </c>
      <c r="G316" s="1" t="s">
        <v>19</v>
      </c>
      <c r="H316" s="1">
        <v>18</v>
      </c>
      <c r="I316" s="1" t="s">
        <v>1579</v>
      </c>
      <c r="J316" s="1" t="str">
        <f>VLOOKUP(Applicants[[#This Row],[Job Title]], Mapping!$A:$B, 2, FALSE)</f>
        <v>Management</v>
      </c>
      <c r="K316" s="1" t="s">
        <v>1594</v>
      </c>
      <c r="L316" s="14" t="str">
        <f>TRIM(PROPER(Applicants[[#This Row],[Recruitment Source]]))</f>
        <v>Bd Jobs</v>
      </c>
      <c r="M316" s="15">
        <v>45543</v>
      </c>
      <c r="N316" s="1" t="s">
        <v>26</v>
      </c>
      <c r="O316" s="15">
        <v>45595</v>
      </c>
      <c r="P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6" s="20" t="str">
        <f>TEXT(Applicants[[#This Row],[Confirmation Date]],"MMMM")</f>
        <v>October</v>
      </c>
      <c r="R316" s="5" t="s">
        <v>25</v>
      </c>
      <c r="S316" s="7">
        <v>3500</v>
      </c>
    </row>
    <row r="317" spans="1:19" x14ac:dyDescent="0.4">
      <c r="A317" s="4">
        <v>1397</v>
      </c>
      <c r="B317" s="1" t="s">
        <v>556</v>
      </c>
      <c r="C317" s="1" t="s">
        <v>13</v>
      </c>
      <c r="D317" s="2">
        <v>37278</v>
      </c>
      <c r="E317" s="3">
        <v>23.580821917808219</v>
      </c>
      <c r="F317" s="1" t="s">
        <v>1591</v>
      </c>
      <c r="G317" s="1" t="s">
        <v>19</v>
      </c>
      <c r="H317" s="1">
        <v>5</v>
      </c>
      <c r="I317" s="1" t="s">
        <v>1588</v>
      </c>
      <c r="J317" s="1" t="str">
        <f>VLOOKUP(Applicants[[#This Row],[Job Title]], Mapping!$A:$B, 2, FALSE)</f>
        <v>Business Development</v>
      </c>
      <c r="K317" s="1" t="s">
        <v>1594</v>
      </c>
      <c r="L317" s="14" t="str">
        <f>TRIM(PROPER(Applicants[[#This Row],[Recruitment Source]]))</f>
        <v>Bd Jobs</v>
      </c>
      <c r="M317" s="15">
        <v>45489</v>
      </c>
      <c r="N317" s="1" t="s">
        <v>27</v>
      </c>
      <c r="O317" s="15">
        <v>45533</v>
      </c>
      <c r="P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7" s="20" t="str">
        <f>TEXT(Applicants[[#This Row],[Confirmation Date]],"MMMM")</f>
        <v>August</v>
      </c>
      <c r="R317" s="5" t="s">
        <v>25</v>
      </c>
      <c r="S317" s="7">
        <v>2900</v>
      </c>
    </row>
    <row r="318" spans="1:19" x14ac:dyDescent="0.4">
      <c r="A318" s="4">
        <v>3438</v>
      </c>
      <c r="B318" s="1" t="s">
        <v>409</v>
      </c>
      <c r="C318" s="1" t="s">
        <v>28</v>
      </c>
      <c r="D318" s="2">
        <v>37272</v>
      </c>
      <c r="E318" s="3">
        <v>23.597260273972601</v>
      </c>
      <c r="F318" s="1" t="s">
        <v>1591</v>
      </c>
      <c r="G318" s="1" t="s">
        <v>15</v>
      </c>
      <c r="H318" s="1">
        <v>1</v>
      </c>
      <c r="I318" s="1" t="s">
        <v>1586</v>
      </c>
      <c r="J318" s="1" t="str">
        <f>VLOOKUP(Applicants[[#This Row],[Job Title]], Mapping!$A:$B, 2, FALSE)</f>
        <v>Operations</v>
      </c>
      <c r="K318" s="1" t="s">
        <v>1594</v>
      </c>
      <c r="L318" s="14" t="str">
        <f>TRIM(PROPER(Applicants[[#This Row],[Recruitment Source]]))</f>
        <v>Bd Jobs</v>
      </c>
      <c r="M318" s="15">
        <v>45071</v>
      </c>
      <c r="N318" s="1" t="s">
        <v>24</v>
      </c>
      <c r="O318" s="15">
        <v>45104</v>
      </c>
      <c r="P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8" s="20" t="str">
        <f>TEXT(Applicants[[#This Row],[Confirmation Date]],"MMMM")</f>
        <v>June</v>
      </c>
      <c r="R318" s="5" t="s">
        <v>25</v>
      </c>
      <c r="S318" s="7">
        <v>3300</v>
      </c>
    </row>
    <row r="319" spans="1:19" x14ac:dyDescent="0.4">
      <c r="A319" s="4">
        <v>1959</v>
      </c>
      <c r="B319" s="1" t="s">
        <v>329</v>
      </c>
      <c r="C319" s="1" t="s">
        <v>13</v>
      </c>
      <c r="D319" s="2">
        <v>37269</v>
      </c>
      <c r="E319" s="3">
        <v>23.605479452054794</v>
      </c>
      <c r="F319" s="1" t="s">
        <v>1591</v>
      </c>
      <c r="G319" s="1" t="s">
        <v>15</v>
      </c>
      <c r="H319" s="1">
        <v>6</v>
      </c>
      <c r="I319" s="1" t="s">
        <v>1578</v>
      </c>
      <c r="J319" s="1" t="str">
        <f>VLOOKUP(Applicants[[#This Row],[Job Title]], Mapping!$A:$B, 2, FALSE)</f>
        <v>Operations</v>
      </c>
      <c r="K319" s="1" t="s">
        <v>1595</v>
      </c>
      <c r="L319" s="14" t="str">
        <f>TRIM(PROPER(Applicants[[#This Row],[Recruitment Source]]))</f>
        <v>Linkedin</v>
      </c>
      <c r="M319" s="15">
        <v>45030</v>
      </c>
      <c r="N319" s="1" t="s">
        <v>24</v>
      </c>
      <c r="O319" s="15">
        <v>45072</v>
      </c>
      <c r="P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9" s="20" t="str">
        <f>TEXT(Applicants[[#This Row],[Confirmation Date]],"MMMM")</f>
        <v>May</v>
      </c>
      <c r="R319" s="5" t="s">
        <v>25</v>
      </c>
      <c r="S319" s="7">
        <v>2200</v>
      </c>
    </row>
    <row r="320" spans="1:19" x14ac:dyDescent="0.4">
      <c r="A320" s="4">
        <v>2766</v>
      </c>
      <c r="B320" s="1" t="s">
        <v>613</v>
      </c>
      <c r="C320" s="1" t="s">
        <v>13</v>
      </c>
      <c r="D320" s="2">
        <v>37264</v>
      </c>
      <c r="E320" s="3">
        <v>23.61917808219178</v>
      </c>
      <c r="F320" s="1" t="s">
        <v>1591</v>
      </c>
      <c r="G320" s="1" t="s">
        <v>19</v>
      </c>
      <c r="H320" s="1">
        <v>0</v>
      </c>
      <c r="I320" s="1" t="s">
        <v>1584</v>
      </c>
      <c r="J320" s="1" t="str">
        <f>VLOOKUP(Applicants[[#This Row],[Job Title]], Mapping!$A:$B, 2, FALSE)</f>
        <v>Sales</v>
      </c>
      <c r="K320" s="1" t="s">
        <v>1594</v>
      </c>
      <c r="L320" s="14" t="str">
        <f>TRIM(PROPER(Applicants[[#This Row],[Recruitment Source]]))</f>
        <v>Bd Jobs</v>
      </c>
      <c r="M320" s="15">
        <v>45048</v>
      </c>
      <c r="N320" s="1" t="s">
        <v>27</v>
      </c>
      <c r="O320" s="15">
        <v>45099</v>
      </c>
      <c r="P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0" s="20" t="str">
        <f>TEXT(Applicants[[#This Row],[Confirmation Date]],"MMMM")</f>
        <v>June</v>
      </c>
      <c r="R320" s="5" t="s">
        <v>25</v>
      </c>
      <c r="S320" s="7">
        <v>3200</v>
      </c>
    </row>
    <row r="321" spans="1:19" x14ac:dyDescent="0.4">
      <c r="A321" s="4">
        <v>2811</v>
      </c>
      <c r="B321" s="1" t="s">
        <v>272</v>
      </c>
      <c r="C321" s="1" t="s">
        <v>28</v>
      </c>
      <c r="D321" s="2">
        <v>37261</v>
      </c>
      <c r="E321" s="3">
        <v>23.627397260273973</v>
      </c>
      <c r="F321" s="1" t="s">
        <v>1591</v>
      </c>
      <c r="G321" s="1" t="s">
        <v>21</v>
      </c>
      <c r="H321" s="1">
        <v>9</v>
      </c>
      <c r="I321" s="1" t="s">
        <v>1579</v>
      </c>
      <c r="J321" s="1" t="str">
        <f>VLOOKUP(Applicants[[#This Row],[Job Title]], Mapping!$A:$B, 2, FALSE)</f>
        <v>Management</v>
      </c>
      <c r="K321" s="1" t="s">
        <v>1594</v>
      </c>
      <c r="L321" s="14" t="str">
        <f>TRIM(PROPER(Applicants[[#This Row],[Recruitment Source]]))</f>
        <v>Bd Jobs</v>
      </c>
      <c r="M321" s="15">
        <v>44962</v>
      </c>
      <c r="N321" s="1" t="s">
        <v>24</v>
      </c>
      <c r="O321" s="15">
        <v>45000</v>
      </c>
      <c r="P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1" s="20" t="str">
        <f>TEXT(Applicants[[#This Row],[Confirmation Date]],"MMMM")</f>
        <v>March</v>
      </c>
      <c r="R321" s="5" t="s">
        <v>25</v>
      </c>
      <c r="S321" s="7">
        <v>2900</v>
      </c>
    </row>
    <row r="322" spans="1:19" x14ac:dyDescent="0.4">
      <c r="A322" s="4">
        <v>3090</v>
      </c>
      <c r="B322" s="1" t="s">
        <v>1035</v>
      </c>
      <c r="C322" s="1" t="s">
        <v>28</v>
      </c>
      <c r="D322" s="2">
        <v>37258</v>
      </c>
      <c r="E322" s="3">
        <v>23.635616438356163</v>
      </c>
      <c r="F322" s="1" t="s">
        <v>1591</v>
      </c>
      <c r="G322" s="1" t="s">
        <v>21</v>
      </c>
      <c r="H322" s="1">
        <v>14</v>
      </c>
      <c r="I322" s="1" t="s">
        <v>1576</v>
      </c>
      <c r="J322" s="1" t="str">
        <f>VLOOKUP(Applicants[[#This Row],[Job Title]], Mapping!$A:$B, 2, FALSE)</f>
        <v>Operations</v>
      </c>
      <c r="K322" s="1" t="s">
        <v>1594</v>
      </c>
      <c r="L322" s="14" t="str">
        <f>TRIM(PROPER(Applicants[[#This Row],[Recruitment Source]]))</f>
        <v>Bd Jobs</v>
      </c>
      <c r="M322" s="15">
        <v>45073</v>
      </c>
      <c r="N322" s="1" t="s">
        <v>26</v>
      </c>
      <c r="O322" s="15">
        <v>45124</v>
      </c>
      <c r="P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2" s="20" t="str">
        <f>TEXT(Applicants[[#This Row],[Confirmation Date]],"MMMM")</f>
        <v>July</v>
      </c>
      <c r="R322" s="5" t="s">
        <v>25</v>
      </c>
      <c r="S322" s="7">
        <v>3500</v>
      </c>
    </row>
    <row r="323" spans="1:19" x14ac:dyDescent="0.4">
      <c r="A323" s="4">
        <v>1510</v>
      </c>
      <c r="B323" s="1" t="s">
        <v>162</v>
      </c>
      <c r="C323" s="1" t="s">
        <v>13</v>
      </c>
      <c r="D323" s="2">
        <v>37256</v>
      </c>
      <c r="E323" s="3">
        <v>23.641095890410959</v>
      </c>
      <c r="F323" s="1" t="s">
        <v>1591</v>
      </c>
      <c r="G323" s="1" t="s">
        <v>15</v>
      </c>
      <c r="H323" s="1">
        <v>12</v>
      </c>
      <c r="I323" s="1" t="s">
        <v>1587</v>
      </c>
      <c r="J323" s="1" t="str">
        <f>VLOOKUP(Applicants[[#This Row],[Job Title]], Mapping!$A:$B, 2, FALSE)</f>
        <v>Admin</v>
      </c>
      <c r="K323" s="1" t="s">
        <v>1595</v>
      </c>
      <c r="L323" s="14" t="str">
        <f>TRIM(PROPER(Applicants[[#This Row],[Recruitment Source]]))</f>
        <v>Linkedin</v>
      </c>
      <c r="M323" s="15">
        <v>45528</v>
      </c>
      <c r="N323" s="1" t="s">
        <v>16</v>
      </c>
      <c r="O323" s="15">
        <v>45568</v>
      </c>
      <c r="P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323" s="20" t="str">
        <f>TEXT(Applicants[[#This Row],[Confirmation Date]],"MMMM")</f>
        <v>October</v>
      </c>
      <c r="R323" s="5" t="s">
        <v>17</v>
      </c>
      <c r="S323" s="7">
        <v>2800</v>
      </c>
    </row>
    <row r="324" spans="1:19" x14ac:dyDescent="0.4">
      <c r="A324" s="4">
        <v>1463</v>
      </c>
      <c r="B324" s="1" t="s">
        <v>308</v>
      </c>
      <c r="C324" s="1" t="s">
        <v>13</v>
      </c>
      <c r="D324" s="2">
        <v>37255</v>
      </c>
      <c r="E324" s="3">
        <v>23.643835616438356</v>
      </c>
      <c r="F324" s="1" t="s">
        <v>1591</v>
      </c>
      <c r="G324" s="1" t="s">
        <v>15</v>
      </c>
      <c r="H324" s="1">
        <v>9</v>
      </c>
      <c r="I324" s="1" t="s">
        <v>1585</v>
      </c>
      <c r="J324" s="1" t="str">
        <f>VLOOKUP(Applicants[[#This Row],[Job Title]], Mapping!$A:$B, 2, FALSE)</f>
        <v>Engineering</v>
      </c>
      <c r="K324" s="1" t="s">
        <v>1595</v>
      </c>
      <c r="L324" s="14" t="str">
        <f>TRIM(PROPER(Applicants[[#This Row],[Recruitment Source]]))</f>
        <v>Linkedin</v>
      </c>
      <c r="M324" s="15">
        <v>45160</v>
      </c>
      <c r="N324" s="1" t="s">
        <v>24</v>
      </c>
      <c r="O324" s="15">
        <v>45212</v>
      </c>
      <c r="P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4" s="20" t="str">
        <f>TEXT(Applicants[[#This Row],[Confirmation Date]],"MMMM")</f>
        <v>October</v>
      </c>
      <c r="R324" s="5" t="s">
        <v>25</v>
      </c>
      <c r="S324" s="7">
        <v>2100</v>
      </c>
    </row>
    <row r="325" spans="1:19" x14ac:dyDescent="0.4">
      <c r="A325" s="4">
        <v>1182</v>
      </c>
      <c r="B325" s="1" t="s">
        <v>68</v>
      </c>
      <c r="C325" s="1" t="s">
        <v>13</v>
      </c>
      <c r="D325" s="2">
        <v>37253</v>
      </c>
      <c r="E325" s="3">
        <v>23.649315068493152</v>
      </c>
      <c r="F325" s="1" t="s">
        <v>1591</v>
      </c>
      <c r="G325" s="1" t="s">
        <v>18</v>
      </c>
      <c r="H325" s="1">
        <v>1</v>
      </c>
      <c r="I325" s="1" t="s">
        <v>1583</v>
      </c>
      <c r="J325" s="1" t="str">
        <f>VLOOKUP(Applicants[[#This Row],[Job Title]], Mapping!$A:$B, 2, FALSE)</f>
        <v>Finance</v>
      </c>
      <c r="K325" s="1" t="s">
        <v>20</v>
      </c>
      <c r="L325" s="14" t="str">
        <f>TRIM(PROPER(Applicants[[#This Row],[Recruitment Source]]))</f>
        <v>Employee Referral</v>
      </c>
      <c r="M325" s="15">
        <v>45511</v>
      </c>
      <c r="N325" s="1" t="s">
        <v>16</v>
      </c>
      <c r="O325" s="15">
        <v>45562</v>
      </c>
      <c r="P3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325" s="20" t="str">
        <f>TEXT(Applicants[[#This Row],[Confirmation Date]],"MMMM")</f>
        <v>September</v>
      </c>
      <c r="R325" s="5" t="s">
        <v>17</v>
      </c>
      <c r="S325" s="7">
        <v>2200</v>
      </c>
    </row>
    <row r="326" spans="1:19" x14ac:dyDescent="0.4">
      <c r="A326" s="4">
        <v>1210</v>
      </c>
      <c r="B326" s="1" t="s">
        <v>441</v>
      </c>
      <c r="C326" s="1" t="s">
        <v>28</v>
      </c>
      <c r="D326" s="2">
        <v>37253</v>
      </c>
      <c r="E326" s="3">
        <v>23.649315068493152</v>
      </c>
      <c r="F326" s="1" t="s">
        <v>1591</v>
      </c>
      <c r="G326" s="1" t="s">
        <v>19</v>
      </c>
      <c r="H326" s="1">
        <v>10</v>
      </c>
      <c r="I326" s="1" t="s">
        <v>1580</v>
      </c>
      <c r="J326" s="1" t="str">
        <f>VLOOKUP(Applicants[[#This Row],[Job Title]], Mapping!$A:$B, 2, FALSE)</f>
        <v>Management</v>
      </c>
      <c r="K326" s="1" t="s">
        <v>20</v>
      </c>
      <c r="L326" s="14" t="str">
        <f>TRIM(PROPER(Applicants[[#This Row],[Recruitment Source]]))</f>
        <v>Employee Referral</v>
      </c>
      <c r="M326" s="15">
        <v>45441</v>
      </c>
      <c r="N326" s="1" t="s">
        <v>16</v>
      </c>
      <c r="O326" s="15">
        <v>45496</v>
      </c>
      <c r="P3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326" s="20" t="str">
        <f>TEXT(Applicants[[#This Row],[Confirmation Date]],"MMMM")</f>
        <v>July</v>
      </c>
      <c r="R326" s="5" t="s">
        <v>17</v>
      </c>
      <c r="S326" s="7">
        <v>2900</v>
      </c>
    </row>
    <row r="327" spans="1:19" x14ac:dyDescent="0.4">
      <c r="A327" s="4">
        <v>3138</v>
      </c>
      <c r="B327" s="1" t="s">
        <v>630</v>
      </c>
      <c r="C327" s="1" t="s">
        <v>28</v>
      </c>
      <c r="D327" s="2">
        <v>37248</v>
      </c>
      <c r="E327" s="3">
        <v>23.663013698630138</v>
      </c>
      <c r="F327" s="1" t="s">
        <v>1591</v>
      </c>
      <c r="G327" s="1" t="s">
        <v>18</v>
      </c>
      <c r="H327" s="1">
        <v>18</v>
      </c>
      <c r="I327" s="1" t="s">
        <v>1583</v>
      </c>
      <c r="J327" s="1" t="str">
        <f>VLOOKUP(Applicants[[#This Row],[Job Title]], Mapping!$A:$B, 2, FALSE)</f>
        <v>Finance</v>
      </c>
      <c r="K327" s="1" t="s">
        <v>1594</v>
      </c>
      <c r="L327" s="14" t="str">
        <f>TRIM(PROPER(Applicants[[#This Row],[Recruitment Source]]))</f>
        <v>Bd Jobs</v>
      </c>
      <c r="M327" s="15">
        <v>45410</v>
      </c>
      <c r="N327" s="1" t="s">
        <v>27</v>
      </c>
      <c r="O327" s="15">
        <v>45461</v>
      </c>
      <c r="P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7" s="20" t="str">
        <f>TEXT(Applicants[[#This Row],[Confirmation Date]],"MMMM")</f>
        <v>June</v>
      </c>
      <c r="R327" s="5" t="s">
        <v>25</v>
      </c>
      <c r="S327" s="7">
        <v>3400</v>
      </c>
    </row>
    <row r="328" spans="1:19" x14ac:dyDescent="0.4">
      <c r="A328" s="4">
        <v>2099</v>
      </c>
      <c r="B328" s="1" t="s">
        <v>700</v>
      </c>
      <c r="C328" s="1" t="s">
        <v>28</v>
      </c>
      <c r="D328" s="2">
        <v>37248</v>
      </c>
      <c r="E328" s="3">
        <v>23.663013698630138</v>
      </c>
      <c r="F328" s="1" t="s">
        <v>1591</v>
      </c>
      <c r="G328" s="1" t="s">
        <v>15</v>
      </c>
      <c r="H328" s="1">
        <v>2</v>
      </c>
      <c r="I328" s="1" t="s">
        <v>1581</v>
      </c>
      <c r="J328" s="1" t="str">
        <f>VLOOKUP(Applicants[[#This Row],[Job Title]], Mapping!$A:$B, 2, FALSE)</f>
        <v>Business Development</v>
      </c>
      <c r="K328" s="1" t="s">
        <v>1594</v>
      </c>
      <c r="L328" s="14" t="str">
        <f>TRIM(PROPER(Applicants[[#This Row],[Recruitment Source]]))</f>
        <v>Bd Jobs</v>
      </c>
      <c r="M328" s="15">
        <v>45504</v>
      </c>
      <c r="N328" s="1" t="s">
        <v>26</v>
      </c>
      <c r="O328" s="15">
        <v>45548</v>
      </c>
      <c r="P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8" s="20" t="str">
        <f>TEXT(Applicants[[#This Row],[Confirmation Date]],"MMMM")</f>
        <v>September</v>
      </c>
      <c r="R328" s="5" t="s">
        <v>25</v>
      </c>
      <c r="S328" s="7">
        <v>2600</v>
      </c>
    </row>
    <row r="329" spans="1:19" x14ac:dyDescent="0.4">
      <c r="A329" s="4">
        <v>2869</v>
      </c>
      <c r="B329" s="1" t="s">
        <v>1082</v>
      </c>
      <c r="C329" s="1" t="s">
        <v>28</v>
      </c>
      <c r="D329" s="2">
        <v>37248</v>
      </c>
      <c r="E329" s="3">
        <v>23.663013698630138</v>
      </c>
      <c r="F329" s="1" t="s">
        <v>1591</v>
      </c>
      <c r="G329" s="1" t="s">
        <v>18</v>
      </c>
      <c r="H329" s="1">
        <v>9</v>
      </c>
      <c r="I329" s="1" t="s">
        <v>1588</v>
      </c>
      <c r="J329" s="1" t="str">
        <f>VLOOKUP(Applicants[[#This Row],[Job Title]], Mapping!$A:$B, 2, FALSE)</f>
        <v>Business Development</v>
      </c>
      <c r="K329" s="1" t="s">
        <v>1594</v>
      </c>
      <c r="L329" s="14" t="str">
        <f>TRIM(PROPER(Applicants[[#This Row],[Recruitment Source]]))</f>
        <v>Bd Jobs</v>
      </c>
      <c r="M329" s="15">
        <v>45215</v>
      </c>
      <c r="N329" s="1" t="s">
        <v>26</v>
      </c>
      <c r="O329" s="15">
        <v>45252</v>
      </c>
      <c r="P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9" s="20" t="str">
        <f>TEXT(Applicants[[#This Row],[Confirmation Date]],"MMMM")</f>
        <v>November</v>
      </c>
      <c r="R329" s="5" t="s">
        <v>25</v>
      </c>
      <c r="S329" s="7">
        <v>2100</v>
      </c>
    </row>
    <row r="330" spans="1:19" x14ac:dyDescent="0.4">
      <c r="A330" s="4">
        <v>3795</v>
      </c>
      <c r="B330" s="1" t="s">
        <v>402</v>
      </c>
      <c r="C330" s="1" t="s">
        <v>13</v>
      </c>
      <c r="D330" s="2">
        <v>37241</v>
      </c>
      <c r="E330" s="3">
        <v>23.682191780821917</v>
      </c>
      <c r="F330" s="1" t="s">
        <v>1591</v>
      </c>
      <c r="G330" s="1" t="s">
        <v>21</v>
      </c>
      <c r="H330" s="1">
        <v>12</v>
      </c>
      <c r="I330" s="1" t="s">
        <v>1589</v>
      </c>
      <c r="J330" s="1" t="str">
        <f>VLOOKUP(Applicants[[#This Row],[Job Title]], Mapping!$A:$B, 2, FALSE)</f>
        <v>Admin</v>
      </c>
      <c r="K330" s="1" t="s">
        <v>1594</v>
      </c>
      <c r="L330" s="14" t="str">
        <f>TRIM(PROPER(Applicants[[#This Row],[Recruitment Source]]))</f>
        <v>Bd Jobs</v>
      </c>
      <c r="M330" s="15">
        <v>45399</v>
      </c>
      <c r="N330" s="1" t="s">
        <v>27</v>
      </c>
      <c r="O330" s="15">
        <v>45445</v>
      </c>
      <c r="P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0" s="20" t="str">
        <f>TEXT(Applicants[[#This Row],[Confirmation Date]],"MMMM")</f>
        <v>June</v>
      </c>
      <c r="R330" s="5" t="s">
        <v>25</v>
      </c>
      <c r="S330" s="7">
        <v>3500</v>
      </c>
    </row>
    <row r="331" spans="1:19" x14ac:dyDescent="0.4">
      <c r="A331" s="4">
        <v>1120</v>
      </c>
      <c r="B331" s="1" t="s">
        <v>1287</v>
      </c>
      <c r="C331" s="1" t="s">
        <v>13</v>
      </c>
      <c r="D331" s="2">
        <v>37241</v>
      </c>
      <c r="E331" s="3">
        <v>23.682191780821917</v>
      </c>
      <c r="F331" s="1" t="s">
        <v>1591</v>
      </c>
      <c r="G331" s="1" t="s">
        <v>19</v>
      </c>
      <c r="H331" s="1">
        <v>15</v>
      </c>
      <c r="I331" s="1" t="s">
        <v>1584</v>
      </c>
      <c r="J331" s="1" t="str">
        <f>VLOOKUP(Applicants[[#This Row],[Job Title]], Mapping!$A:$B, 2, FALSE)</f>
        <v>Sales</v>
      </c>
      <c r="K331" s="1" t="s">
        <v>1594</v>
      </c>
      <c r="L331" s="14" t="str">
        <f>TRIM(PROPER(Applicants[[#This Row],[Recruitment Source]]))</f>
        <v>Bd Jobs</v>
      </c>
      <c r="M331" s="15">
        <v>45357</v>
      </c>
      <c r="N331" s="1" t="s">
        <v>26</v>
      </c>
      <c r="O331" s="15">
        <v>45397</v>
      </c>
      <c r="P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1" s="20" t="str">
        <f>TEXT(Applicants[[#This Row],[Confirmation Date]],"MMMM")</f>
        <v>April</v>
      </c>
      <c r="R331" s="5" t="s">
        <v>25</v>
      </c>
      <c r="S331" s="7">
        <v>3700</v>
      </c>
    </row>
    <row r="332" spans="1:19" x14ac:dyDescent="0.4">
      <c r="A332" s="4">
        <v>1282</v>
      </c>
      <c r="B332" s="1" t="s">
        <v>881</v>
      </c>
      <c r="C332" s="1" t="s">
        <v>13</v>
      </c>
      <c r="D332" s="2">
        <v>37240</v>
      </c>
      <c r="E332" s="3">
        <v>23.684931506849313</v>
      </c>
      <c r="F332" s="1" t="s">
        <v>1591</v>
      </c>
      <c r="G332" s="1" t="s">
        <v>21</v>
      </c>
      <c r="H332" s="1">
        <v>18</v>
      </c>
      <c r="I332" s="1" t="s">
        <v>1580</v>
      </c>
      <c r="J332" s="1" t="str">
        <f>VLOOKUP(Applicants[[#This Row],[Job Title]], Mapping!$A:$B, 2, FALSE)</f>
        <v>Management</v>
      </c>
      <c r="K332" s="1" t="s">
        <v>1594</v>
      </c>
      <c r="L332" s="14" t="str">
        <f>TRIM(PROPER(Applicants[[#This Row],[Recruitment Source]]))</f>
        <v>Bd Jobs</v>
      </c>
      <c r="M332" s="15">
        <v>44932</v>
      </c>
      <c r="N332" s="1" t="s">
        <v>24</v>
      </c>
      <c r="O332" s="15">
        <v>44973</v>
      </c>
      <c r="P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2" s="20" t="str">
        <f>TEXT(Applicants[[#This Row],[Confirmation Date]],"MMMM")</f>
        <v>February</v>
      </c>
      <c r="R332" s="5" t="s">
        <v>25</v>
      </c>
      <c r="S332" s="7">
        <v>3300</v>
      </c>
    </row>
    <row r="333" spans="1:19" x14ac:dyDescent="0.4">
      <c r="A333" s="4">
        <v>2028</v>
      </c>
      <c r="B333" s="1" t="s">
        <v>334</v>
      </c>
      <c r="C333" s="1" t="s">
        <v>28</v>
      </c>
      <c r="D333" s="2">
        <v>37236</v>
      </c>
      <c r="E333" s="3">
        <v>23.695890410958903</v>
      </c>
      <c r="F333" s="1" t="s">
        <v>1591</v>
      </c>
      <c r="G333" s="1" t="s">
        <v>18</v>
      </c>
      <c r="H333" s="1">
        <v>11</v>
      </c>
      <c r="I333" s="1" t="s">
        <v>1581</v>
      </c>
      <c r="J333" s="1" t="str">
        <f>VLOOKUP(Applicants[[#This Row],[Job Title]], Mapping!$A:$B, 2, FALSE)</f>
        <v>Business Development</v>
      </c>
      <c r="K333" s="1" t="s">
        <v>1595</v>
      </c>
      <c r="L333" s="14" t="str">
        <f>TRIM(PROPER(Applicants[[#This Row],[Recruitment Source]]))</f>
        <v>Linkedin</v>
      </c>
      <c r="M333" s="15">
        <v>45509</v>
      </c>
      <c r="N333" s="1" t="s">
        <v>24</v>
      </c>
      <c r="O333" s="15">
        <v>45540</v>
      </c>
      <c r="P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3" s="20" t="str">
        <f>TEXT(Applicants[[#This Row],[Confirmation Date]],"MMMM")</f>
        <v>September</v>
      </c>
      <c r="R333" s="5" t="s">
        <v>25</v>
      </c>
      <c r="S333" s="7">
        <v>2300</v>
      </c>
    </row>
    <row r="334" spans="1:19" x14ac:dyDescent="0.4">
      <c r="A334" s="4">
        <v>2725</v>
      </c>
      <c r="B334" s="1" t="s">
        <v>1161</v>
      </c>
      <c r="C334" s="1" t="s">
        <v>28</v>
      </c>
      <c r="D334" s="2">
        <v>37231</v>
      </c>
      <c r="E334" s="3">
        <v>23.709589041095889</v>
      </c>
      <c r="F334" s="1" t="s">
        <v>1591</v>
      </c>
      <c r="G334" s="1" t="s">
        <v>19</v>
      </c>
      <c r="H334" s="1">
        <v>9</v>
      </c>
      <c r="I334" s="1" t="s">
        <v>1579</v>
      </c>
      <c r="J334" s="1" t="str">
        <f>VLOOKUP(Applicants[[#This Row],[Job Title]], Mapping!$A:$B, 2, FALSE)</f>
        <v>Management</v>
      </c>
      <c r="K334" s="1" t="s">
        <v>22</v>
      </c>
      <c r="L334" s="14" t="str">
        <f>TRIM(PROPER(Applicants[[#This Row],[Recruitment Source]]))</f>
        <v>In-House</v>
      </c>
      <c r="M334" s="15">
        <v>44881</v>
      </c>
      <c r="N334" s="1" t="s">
        <v>16</v>
      </c>
      <c r="O334" s="15">
        <v>44940</v>
      </c>
      <c r="P3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334" s="20" t="str">
        <f>TEXT(Applicants[[#This Row],[Confirmation Date]],"MMMM")</f>
        <v>January</v>
      </c>
      <c r="R334" s="5" t="s">
        <v>17</v>
      </c>
      <c r="S334" s="7">
        <v>3200</v>
      </c>
    </row>
    <row r="335" spans="1:19" x14ac:dyDescent="0.4">
      <c r="A335" s="4">
        <v>3190</v>
      </c>
      <c r="B335" s="1" t="s">
        <v>115</v>
      </c>
      <c r="C335" s="1" t="s">
        <v>13</v>
      </c>
      <c r="D335" s="2">
        <v>37229</v>
      </c>
      <c r="E335" s="3">
        <v>23.715068493150685</v>
      </c>
      <c r="F335" s="1" t="s">
        <v>1591</v>
      </c>
      <c r="G335" s="1" t="s">
        <v>18</v>
      </c>
      <c r="H335" s="1">
        <v>19</v>
      </c>
      <c r="I335" s="1" t="s">
        <v>1581</v>
      </c>
      <c r="J335" s="1" t="str">
        <f>VLOOKUP(Applicants[[#This Row],[Job Title]], Mapping!$A:$B, 2, FALSE)</f>
        <v>Business Development</v>
      </c>
      <c r="K335" s="1" t="s">
        <v>1594</v>
      </c>
      <c r="L335" s="14" t="str">
        <f>TRIM(PROPER(Applicants[[#This Row],[Recruitment Source]]))</f>
        <v>Bd Jobs</v>
      </c>
      <c r="M335" s="15">
        <v>45057</v>
      </c>
      <c r="N335" s="1" t="s">
        <v>24</v>
      </c>
      <c r="O335" s="15">
        <v>45095</v>
      </c>
      <c r="P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5" s="20" t="str">
        <f>TEXT(Applicants[[#This Row],[Confirmation Date]],"MMMM")</f>
        <v>June</v>
      </c>
      <c r="R335" s="5" t="s">
        <v>25</v>
      </c>
      <c r="S335" s="7">
        <v>2600</v>
      </c>
    </row>
    <row r="336" spans="1:19" x14ac:dyDescent="0.4">
      <c r="A336" s="4">
        <v>2632</v>
      </c>
      <c r="B336" s="1" t="s">
        <v>639</v>
      </c>
      <c r="C336" s="1" t="s">
        <v>28</v>
      </c>
      <c r="D336" s="2">
        <v>37227</v>
      </c>
      <c r="E336" s="3">
        <v>23.720547945205478</v>
      </c>
      <c r="F336" s="1" t="s">
        <v>1591</v>
      </c>
      <c r="G336" s="1" t="s">
        <v>21</v>
      </c>
      <c r="H336" s="1">
        <v>7</v>
      </c>
      <c r="I336" s="1" t="s">
        <v>1581</v>
      </c>
      <c r="J336" s="1" t="str">
        <f>VLOOKUP(Applicants[[#This Row],[Job Title]], Mapping!$A:$B, 2, FALSE)</f>
        <v>Business Development</v>
      </c>
      <c r="K336" s="1" t="s">
        <v>20</v>
      </c>
      <c r="L336" s="14" t="str">
        <f>TRIM(PROPER(Applicants[[#This Row],[Recruitment Source]]))</f>
        <v>Employee Referral</v>
      </c>
      <c r="M336" s="15">
        <v>45563</v>
      </c>
      <c r="N336" s="1" t="s">
        <v>26</v>
      </c>
      <c r="O336" s="15">
        <v>45615</v>
      </c>
      <c r="P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6" s="20" t="str">
        <f>TEXT(Applicants[[#This Row],[Confirmation Date]],"MMMM")</f>
        <v>November</v>
      </c>
      <c r="R336" s="5" t="s">
        <v>25</v>
      </c>
      <c r="S336" s="7">
        <v>3500</v>
      </c>
    </row>
    <row r="337" spans="1:19" x14ac:dyDescent="0.4">
      <c r="A337" s="4">
        <v>1642</v>
      </c>
      <c r="B337" s="1" t="s">
        <v>816</v>
      </c>
      <c r="C337" s="1" t="s">
        <v>13</v>
      </c>
      <c r="D337" s="2">
        <v>37218</v>
      </c>
      <c r="E337" s="3">
        <v>23.745205479452054</v>
      </c>
      <c r="F337" s="1" t="s">
        <v>1591</v>
      </c>
      <c r="G337" s="1" t="s">
        <v>15</v>
      </c>
      <c r="H337" s="1">
        <v>6</v>
      </c>
      <c r="I337" s="1" t="s">
        <v>1578</v>
      </c>
      <c r="J337" s="1" t="str">
        <f>VLOOKUP(Applicants[[#This Row],[Job Title]], Mapping!$A:$B, 2, FALSE)</f>
        <v>Operations</v>
      </c>
      <c r="K337" s="1" t="s">
        <v>22</v>
      </c>
      <c r="L337" s="14" t="str">
        <f>TRIM(PROPER(Applicants[[#This Row],[Recruitment Source]]))</f>
        <v>In-House</v>
      </c>
      <c r="M337" s="15">
        <v>45103</v>
      </c>
      <c r="N337" s="1" t="s">
        <v>29</v>
      </c>
      <c r="O337" s="15">
        <v>45159</v>
      </c>
      <c r="P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7" s="20" t="str">
        <f>TEXT(Applicants[[#This Row],[Confirmation Date]],"MMMM")</f>
        <v>August</v>
      </c>
      <c r="R337" s="5" t="s">
        <v>25</v>
      </c>
      <c r="S337" s="7">
        <v>3800</v>
      </c>
    </row>
    <row r="338" spans="1:19" x14ac:dyDescent="0.4">
      <c r="A338" s="4">
        <v>1621</v>
      </c>
      <c r="B338" s="1" t="s">
        <v>445</v>
      </c>
      <c r="C338" s="1" t="s">
        <v>28</v>
      </c>
      <c r="D338" s="2">
        <v>37214</v>
      </c>
      <c r="E338" s="3">
        <v>23.756164383561643</v>
      </c>
      <c r="F338" s="1" t="s">
        <v>1591</v>
      </c>
      <c r="G338" s="1" t="s">
        <v>19</v>
      </c>
      <c r="H338" s="1">
        <v>17</v>
      </c>
      <c r="I338" s="1" t="s">
        <v>1581</v>
      </c>
      <c r="J338" s="1" t="str">
        <f>VLOOKUP(Applicants[[#This Row],[Job Title]], Mapping!$A:$B, 2, FALSE)</f>
        <v>Business Development</v>
      </c>
      <c r="K338" s="1" t="s">
        <v>1594</v>
      </c>
      <c r="L338" s="14" t="str">
        <f>TRIM(PROPER(Applicants[[#This Row],[Recruitment Source]]))</f>
        <v>Bd Jobs</v>
      </c>
      <c r="M338" s="15">
        <v>45506</v>
      </c>
      <c r="N338" s="1" t="s">
        <v>26</v>
      </c>
      <c r="O338" s="15">
        <v>45564</v>
      </c>
      <c r="P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8" s="20" t="str">
        <f>TEXT(Applicants[[#This Row],[Confirmation Date]],"MMMM")</f>
        <v>September</v>
      </c>
      <c r="R338" s="5" t="s">
        <v>25</v>
      </c>
      <c r="S338" s="7">
        <v>3000</v>
      </c>
    </row>
    <row r="339" spans="1:19" x14ac:dyDescent="0.4">
      <c r="A339" s="4">
        <v>1568</v>
      </c>
      <c r="B339" s="1" t="s">
        <v>45</v>
      </c>
      <c r="C339" s="1" t="s">
        <v>13</v>
      </c>
      <c r="D339" s="2">
        <v>37212</v>
      </c>
      <c r="E339" s="3">
        <v>23.761643835616439</v>
      </c>
      <c r="F339" s="1" t="s">
        <v>1591</v>
      </c>
      <c r="G339" s="1" t="s">
        <v>21</v>
      </c>
      <c r="H339" s="1">
        <v>17</v>
      </c>
      <c r="I339" s="1" t="s">
        <v>1583</v>
      </c>
      <c r="J339" s="1" t="str">
        <f>VLOOKUP(Applicants[[#This Row],[Job Title]], Mapping!$A:$B, 2, FALSE)</f>
        <v>Finance</v>
      </c>
      <c r="K339" s="1" t="s">
        <v>1594</v>
      </c>
      <c r="L339" s="14" t="str">
        <f>TRIM(PROPER(Applicants[[#This Row],[Recruitment Source]]))</f>
        <v>Bd Jobs</v>
      </c>
      <c r="M339" s="15">
        <v>45051</v>
      </c>
      <c r="N339" s="1" t="s">
        <v>24</v>
      </c>
      <c r="O339" s="15">
        <v>45104</v>
      </c>
      <c r="P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9" s="20" t="str">
        <f>TEXT(Applicants[[#This Row],[Confirmation Date]],"MMMM")</f>
        <v>June</v>
      </c>
      <c r="R339" s="5" t="s">
        <v>25</v>
      </c>
      <c r="S339" s="7">
        <v>3400</v>
      </c>
    </row>
    <row r="340" spans="1:19" x14ac:dyDescent="0.4">
      <c r="A340" s="4">
        <v>3927</v>
      </c>
      <c r="B340" s="1" t="s">
        <v>969</v>
      </c>
      <c r="C340" s="1" t="s">
        <v>28</v>
      </c>
      <c r="D340" s="2">
        <v>37211</v>
      </c>
      <c r="E340" s="3">
        <v>23.764383561643836</v>
      </c>
      <c r="F340" s="1" t="s">
        <v>1591</v>
      </c>
      <c r="G340" s="1" t="s">
        <v>15</v>
      </c>
      <c r="H340" s="1">
        <v>13</v>
      </c>
      <c r="I340" s="1" t="s">
        <v>1584</v>
      </c>
      <c r="J340" s="1" t="str">
        <f>VLOOKUP(Applicants[[#This Row],[Job Title]], Mapping!$A:$B, 2, FALSE)</f>
        <v>Sales</v>
      </c>
      <c r="K340" s="1" t="s">
        <v>1594</v>
      </c>
      <c r="L340" s="14" t="str">
        <f>TRIM(PROPER(Applicants[[#This Row],[Recruitment Source]]))</f>
        <v>Bd Jobs</v>
      </c>
      <c r="M340" s="15">
        <v>45240</v>
      </c>
      <c r="N340" s="1" t="s">
        <v>29</v>
      </c>
      <c r="O340" s="15">
        <v>45281</v>
      </c>
      <c r="P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0" s="20" t="str">
        <f>TEXT(Applicants[[#This Row],[Confirmation Date]],"MMMM")</f>
        <v>December</v>
      </c>
      <c r="R340" s="5" t="s">
        <v>25</v>
      </c>
      <c r="S340" s="7">
        <v>2500</v>
      </c>
    </row>
    <row r="341" spans="1:19" x14ac:dyDescent="0.4">
      <c r="A341" s="4">
        <v>3777</v>
      </c>
      <c r="B341" s="1" t="s">
        <v>678</v>
      </c>
      <c r="C341" s="1" t="s">
        <v>28</v>
      </c>
      <c r="D341" s="2">
        <v>37207</v>
      </c>
      <c r="E341" s="3">
        <v>23.775342465753425</v>
      </c>
      <c r="F341" s="1" t="s">
        <v>1591</v>
      </c>
      <c r="G341" s="1" t="s">
        <v>18</v>
      </c>
      <c r="H341" s="1">
        <v>0</v>
      </c>
      <c r="I341" s="1" t="s">
        <v>1587</v>
      </c>
      <c r="J341" s="1" t="str">
        <f>VLOOKUP(Applicants[[#This Row],[Job Title]], Mapping!$A:$B, 2, FALSE)</f>
        <v>Admin</v>
      </c>
      <c r="K341" s="1" t="s">
        <v>1594</v>
      </c>
      <c r="L341" s="14" t="str">
        <f>TRIM(PROPER(Applicants[[#This Row],[Recruitment Source]]))</f>
        <v>Bd Jobs</v>
      </c>
      <c r="M341" s="15">
        <v>45231</v>
      </c>
      <c r="N341" s="1" t="s">
        <v>29</v>
      </c>
      <c r="O341" s="15">
        <v>45285</v>
      </c>
      <c r="P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1" s="20" t="str">
        <f>TEXT(Applicants[[#This Row],[Confirmation Date]],"MMMM")</f>
        <v>December</v>
      </c>
      <c r="R341" s="5" t="s">
        <v>25</v>
      </c>
      <c r="S341" s="7">
        <v>2800</v>
      </c>
    </row>
    <row r="342" spans="1:19" x14ac:dyDescent="0.4">
      <c r="A342" s="4">
        <v>3269</v>
      </c>
      <c r="B342" s="1" t="s">
        <v>753</v>
      </c>
      <c r="C342" s="1" t="s">
        <v>28</v>
      </c>
      <c r="D342" s="2">
        <v>37192</v>
      </c>
      <c r="E342" s="3">
        <v>23.816438356164383</v>
      </c>
      <c r="F342" s="1" t="s">
        <v>1591</v>
      </c>
      <c r="G342" s="1" t="s">
        <v>18</v>
      </c>
      <c r="H342" s="1">
        <v>5</v>
      </c>
      <c r="I342" s="1" t="s">
        <v>1581</v>
      </c>
      <c r="J342" s="1" t="str">
        <f>VLOOKUP(Applicants[[#This Row],[Job Title]], Mapping!$A:$B, 2, FALSE)</f>
        <v>Business Development</v>
      </c>
      <c r="K342" s="1" t="s">
        <v>1594</v>
      </c>
      <c r="L342" s="14" t="str">
        <f>TRIM(PROPER(Applicants[[#This Row],[Recruitment Source]]))</f>
        <v>Bd Jobs</v>
      </c>
      <c r="M342" s="15">
        <v>44993</v>
      </c>
      <c r="N342" s="1" t="s">
        <v>24</v>
      </c>
      <c r="O342" s="15">
        <v>45033</v>
      </c>
      <c r="P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2" s="20" t="str">
        <f>TEXT(Applicants[[#This Row],[Confirmation Date]],"MMMM")</f>
        <v>April</v>
      </c>
      <c r="R342" s="5" t="s">
        <v>25</v>
      </c>
      <c r="S342" s="7">
        <v>3500</v>
      </c>
    </row>
    <row r="343" spans="1:19" x14ac:dyDescent="0.4">
      <c r="A343" s="4">
        <v>2879</v>
      </c>
      <c r="B343" s="1" t="s">
        <v>1025</v>
      </c>
      <c r="C343" s="1" t="s">
        <v>13</v>
      </c>
      <c r="D343" s="2">
        <v>37177</v>
      </c>
      <c r="E343" s="3">
        <v>23.857534246575341</v>
      </c>
      <c r="F343" s="1" t="s">
        <v>1591</v>
      </c>
      <c r="G343" s="1" t="s">
        <v>18</v>
      </c>
      <c r="H343" s="1">
        <v>1</v>
      </c>
      <c r="I343" s="1" t="s">
        <v>1586</v>
      </c>
      <c r="J343" s="1" t="str">
        <f>VLOOKUP(Applicants[[#This Row],[Job Title]], Mapping!$A:$B, 2, FALSE)</f>
        <v>Operations</v>
      </c>
      <c r="K343" s="1" t="s">
        <v>1594</v>
      </c>
      <c r="L343" s="14" t="str">
        <f>TRIM(PROPER(Applicants[[#This Row],[Recruitment Source]]))</f>
        <v>Bd Jobs</v>
      </c>
      <c r="M343" s="15">
        <v>44919</v>
      </c>
      <c r="N343" s="1" t="s">
        <v>26</v>
      </c>
      <c r="O343" s="15">
        <v>44969</v>
      </c>
      <c r="P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3" s="20" t="str">
        <f>TEXT(Applicants[[#This Row],[Confirmation Date]],"MMMM")</f>
        <v>February</v>
      </c>
      <c r="R343" s="5" t="s">
        <v>25</v>
      </c>
      <c r="S343" s="7">
        <v>2600</v>
      </c>
    </row>
    <row r="344" spans="1:19" x14ac:dyDescent="0.4">
      <c r="A344" s="4">
        <v>2940</v>
      </c>
      <c r="B344" s="1" t="s">
        <v>1165</v>
      </c>
      <c r="C344" s="1" t="s">
        <v>13</v>
      </c>
      <c r="D344" s="2">
        <v>37173</v>
      </c>
      <c r="E344" s="3">
        <v>23.86849315068493</v>
      </c>
      <c r="F344" s="1" t="s">
        <v>1591</v>
      </c>
      <c r="G344" s="1" t="s">
        <v>19</v>
      </c>
      <c r="H344" s="1">
        <v>15</v>
      </c>
      <c r="I344" s="1" t="s">
        <v>1580</v>
      </c>
      <c r="J344" s="1" t="str">
        <f>VLOOKUP(Applicants[[#This Row],[Job Title]], Mapping!$A:$B, 2, FALSE)</f>
        <v>Management</v>
      </c>
      <c r="K344" s="1" t="s">
        <v>22</v>
      </c>
      <c r="L344" s="14" t="str">
        <f>TRIM(PROPER(Applicants[[#This Row],[Recruitment Source]]))</f>
        <v>In-House</v>
      </c>
      <c r="M344" s="15">
        <v>45417</v>
      </c>
      <c r="N344" s="1" t="s">
        <v>16</v>
      </c>
      <c r="O344" s="15">
        <v>45454</v>
      </c>
      <c r="P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4" s="20" t="str">
        <f>TEXT(Applicants[[#This Row],[Confirmation Date]],"MMMM")</f>
        <v>June</v>
      </c>
      <c r="R344" s="5" t="s">
        <v>30</v>
      </c>
      <c r="S344" s="7">
        <v>3800</v>
      </c>
    </row>
    <row r="345" spans="1:19" x14ac:dyDescent="0.4">
      <c r="A345" s="4">
        <v>3162</v>
      </c>
      <c r="B345" s="1" t="s">
        <v>631</v>
      </c>
      <c r="C345" s="1" t="s">
        <v>28</v>
      </c>
      <c r="D345" s="2">
        <v>37168</v>
      </c>
      <c r="E345" s="3">
        <v>23.882191780821916</v>
      </c>
      <c r="F345" s="1" t="s">
        <v>1591</v>
      </c>
      <c r="G345" s="1" t="s">
        <v>18</v>
      </c>
      <c r="H345" s="1">
        <v>10</v>
      </c>
      <c r="I345" s="1" t="s">
        <v>1577</v>
      </c>
      <c r="J345" s="1" t="str">
        <f>VLOOKUP(Applicants[[#This Row],[Job Title]], Mapping!$A:$B, 2, FALSE)</f>
        <v>Management</v>
      </c>
      <c r="K345" s="1" t="s">
        <v>1594</v>
      </c>
      <c r="L345" s="14" t="str">
        <f>TRIM(PROPER(Applicants[[#This Row],[Recruitment Source]]))</f>
        <v>Bd Jobs</v>
      </c>
      <c r="M345" s="15">
        <v>45105</v>
      </c>
      <c r="N345" s="1" t="s">
        <v>27</v>
      </c>
      <c r="O345" s="15">
        <v>45149</v>
      </c>
      <c r="P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5" s="20" t="str">
        <f>TEXT(Applicants[[#This Row],[Confirmation Date]],"MMMM")</f>
        <v>August</v>
      </c>
      <c r="R345" s="5" t="s">
        <v>25</v>
      </c>
      <c r="S345" s="7">
        <v>2100</v>
      </c>
    </row>
    <row r="346" spans="1:19" x14ac:dyDescent="0.4">
      <c r="A346" s="4">
        <v>2521</v>
      </c>
      <c r="B346" s="1" t="s">
        <v>596</v>
      </c>
      <c r="C346" s="1" t="s">
        <v>28</v>
      </c>
      <c r="D346" s="2">
        <v>37159</v>
      </c>
      <c r="E346" s="3">
        <v>23.906849315068492</v>
      </c>
      <c r="F346" s="1" t="s">
        <v>1591</v>
      </c>
      <c r="G346" s="1" t="s">
        <v>19</v>
      </c>
      <c r="H346" s="1">
        <v>14</v>
      </c>
      <c r="I346" s="1" t="s">
        <v>1581</v>
      </c>
      <c r="J346" s="1" t="str">
        <f>VLOOKUP(Applicants[[#This Row],[Job Title]], Mapping!$A:$B, 2, FALSE)</f>
        <v>Business Development</v>
      </c>
      <c r="K346" s="1" t="s">
        <v>1594</v>
      </c>
      <c r="L346" s="14" t="str">
        <f>TRIM(PROPER(Applicants[[#This Row],[Recruitment Source]]))</f>
        <v>Bd Jobs</v>
      </c>
      <c r="M346" s="15">
        <v>45050</v>
      </c>
      <c r="N346" s="1" t="s">
        <v>27</v>
      </c>
      <c r="O346" s="15">
        <v>45080</v>
      </c>
      <c r="P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6" s="20" t="str">
        <f>TEXT(Applicants[[#This Row],[Confirmation Date]],"MMMM")</f>
        <v>June</v>
      </c>
      <c r="R346" s="5" t="s">
        <v>25</v>
      </c>
      <c r="S346" s="7">
        <v>2100</v>
      </c>
    </row>
    <row r="347" spans="1:19" x14ac:dyDescent="0.4">
      <c r="A347" s="4">
        <v>3416</v>
      </c>
      <c r="B347" s="1" t="s">
        <v>1283</v>
      </c>
      <c r="C347" s="1" t="s">
        <v>28</v>
      </c>
      <c r="D347" s="2">
        <v>37152</v>
      </c>
      <c r="E347" s="3">
        <v>23.926027397260274</v>
      </c>
      <c r="F347" s="1" t="s">
        <v>1591</v>
      </c>
      <c r="G347" s="1" t="s">
        <v>19</v>
      </c>
      <c r="H347" s="1">
        <v>2</v>
      </c>
      <c r="I347" s="1" t="s">
        <v>1590</v>
      </c>
      <c r="J347" s="1" t="str">
        <f>VLOOKUP(Applicants[[#This Row],[Job Title]], Mapping!$A:$B, 2, FALSE)</f>
        <v>Finance</v>
      </c>
      <c r="K347" s="1" t="s">
        <v>1594</v>
      </c>
      <c r="L347" s="14" t="str">
        <f>TRIM(PROPER(Applicants[[#This Row],[Recruitment Source]]))</f>
        <v>Bd Jobs</v>
      </c>
      <c r="M347" s="15">
        <v>45009</v>
      </c>
      <c r="N347" s="1" t="s">
        <v>29</v>
      </c>
      <c r="O347" s="15">
        <v>45063</v>
      </c>
      <c r="P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7" s="20" t="str">
        <f>TEXT(Applicants[[#This Row],[Confirmation Date]],"MMMM")</f>
        <v>May</v>
      </c>
      <c r="R347" s="5" t="s">
        <v>25</v>
      </c>
      <c r="S347" s="7">
        <v>2000</v>
      </c>
    </row>
    <row r="348" spans="1:19" x14ac:dyDescent="0.4">
      <c r="A348" s="4">
        <v>3193</v>
      </c>
      <c r="B348" s="1" t="s">
        <v>289</v>
      </c>
      <c r="C348" s="1" t="s">
        <v>28</v>
      </c>
      <c r="D348" s="2">
        <v>37151</v>
      </c>
      <c r="E348" s="3">
        <v>23.92876712328767</v>
      </c>
      <c r="F348" s="1" t="s">
        <v>1591</v>
      </c>
      <c r="G348" s="1" t="s">
        <v>21</v>
      </c>
      <c r="H348" s="1">
        <v>7</v>
      </c>
      <c r="I348" s="1" t="s">
        <v>1584</v>
      </c>
      <c r="J348" s="1" t="str">
        <f>VLOOKUP(Applicants[[#This Row],[Job Title]], Mapping!$A:$B, 2, FALSE)</f>
        <v>Sales</v>
      </c>
      <c r="K348" s="1" t="s">
        <v>1594</v>
      </c>
      <c r="L348" s="14" t="str">
        <f>TRIM(PROPER(Applicants[[#This Row],[Recruitment Source]]))</f>
        <v>Bd Jobs</v>
      </c>
      <c r="M348" s="15">
        <v>44910</v>
      </c>
      <c r="N348" s="1" t="s">
        <v>24</v>
      </c>
      <c r="O348" s="15">
        <v>44954</v>
      </c>
      <c r="P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8" s="20" t="str">
        <f>TEXT(Applicants[[#This Row],[Confirmation Date]],"MMMM")</f>
        <v>January</v>
      </c>
      <c r="R348" s="5" t="s">
        <v>25</v>
      </c>
      <c r="S348" s="7">
        <v>3500</v>
      </c>
    </row>
    <row r="349" spans="1:19" x14ac:dyDescent="0.4">
      <c r="A349" s="4">
        <v>1533</v>
      </c>
      <c r="B349" s="1" t="s">
        <v>646</v>
      </c>
      <c r="C349" s="1" t="s">
        <v>28</v>
      </c>
      <c r="D349" s="2">
        <v>37143</v>
      </c>
      <c r="E349" s="3">
        <v>23.950684931506849</v>
      </c>
      <c r="F349" s="1" t="s">
        <v>1591</v>
      </c>
      <c r="G349" s="1" t="s">
        <v>21</v>
      </c>
      <c r="H349" s="1">
        <v>20</v>
      </c>
      <c r="I349" s="1" t="s">
        <v>1581</v>
      </c>
      <c r="J349" s="1" t="str">
        <f>VLOOKUP(Applicants[[#This Row],[Job Title]], Mapping!$A:$B, 2, FALSE)</f>
        <v>Business Development</v>
      </c>
      <c r="K349" s="1" t="s">
        <v>20</v>
      </c>
      <c r="L349" s="14" t="str">
        <f>TRIM(PROPER(Applicants[[#This Row],[Recruitment Source]]))</f>
        <v>Employee Referral</v>
      </c>
      <c r="M349" s="15">
        <v>45520</v>
      </c>
      <c r="N349" s="1" t="s">
        <v>16</v>
      </c>
      <c r="O349" s="15">
        <v>45553</v>
      </c>
      <c r="P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9" s="20" t="str">
        <f>TEXT(Applicants[[#This Row],[Confirmation Date]],"MMMM")</f>
        <v>September</v>
      </c>
      <c r="R349" s="5" t="s">
        <v>30</v>
      </c>
      <c r="S349" s="7">
        <v>3800</v>
      </c>
    </row>
    <row r="350" spans="1:19" x14ac:dyDescent="0.4">
      <c r="A350" s="4">
        <v>1386</v>
      </c>
      <c r="B350" s="1" t="s">
        <v>1455</v>
      </c>
      <c r="C350" s="1" t="s">
        <v>28</v>
      </c>
      <c r="D350" s="2">
        <v>37139</v>
      </c>
      <c r="E350" s="3">
        <v>23.961643835616439</v>
      </c>
      <c r="F350" s="1" t="s">
        <v>1591</v>
      </c>
      <c r="G350" s="1" t="s">
        <v>19</v>
      </c>
      <c r="H350" s="1">
        <v>11</v>
      </c>
      <c r="I350" s="1" t="s">
        <v>1580</v>
      </c>
      <c r="J350" s="1" t="str">
        <f>VLOOKUP(Applicants[[#This Row],[Job Title]], Mapping!$A:$B, 2, FALSE)</f>
        <v>Management</v>
      </c>
      <c r="K350" s="1" t="s">
        <v>1594</v>
      </c>
      <c r="L350" s="14" t="str">
        <f>TRIM(PROPER(Applicants[[#This Row],[Recruitment Source]]))</f>
        <v>Bd Jobs</v>
      </c>
      <c r="M350" s="15">
        <v>45485</v>
      </c>
      <c r="N350" s="1" t="s">
        <v>24</v>
      </c>
      <c r="O350" s="15">
        <v>45545</v>
      </c>
      <c r="P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0" s="20" t="str">
        <f>TEXT(Applicants[[#This Row],[Confirmation Date]],"MMMM")</f>
        <v>September</v>
      </c>
      <c r="R350" s="5" t="s">
        <v>25</v>
      </c>
      <c r="S350" s="7">
        <v>3800</v>
      </c>
    </row>
    <row r="351" spans="1:19" x14ac:dyDescent="0.4">
      <c r="A351" s="4">
        <v>1638</v>
      </c>
      <c r="B351" s="1" t="s">
        <v>789</v>
      </c>
      <c r="C351" s="1" t="s">
        <v>28</v>
      </c>
      <c r="D351" s="2">
        <v>37135</v>
      </c>
      <c r="E351" s="3">
        <v>23.972602739726028</v>
      </c>
      <c r="F351" s="1" t="s">
        <v>1591</v>
      </c>
      <c r="G351" s="1" t="s">
        <v>19</v>
      </c>
      <c r="H351" s="1">
        <v>13</v>
      </c>
      <c r="I351" s="1" t="s">
        <v>1576</v>
      </c>
      <c r="J351" s="1" t="str">
        <f>VLOOKUP(Applicants[[#This Row],[Job Title]], Mapping!$A:$B, 2, FALSE)</f>
        <v>Operations</v>
      </c>
      <c r="K351" s="1" t="s">
        <v>1594</v>
      </c>
      <c r="L351" s="14" t="str">
        <f>TRIM(PROPER(Applicants[[#This Row],[Recruitment Source]]))</f>
        <v>Bd Jobs</v>
      </c>
      <c r="M351" s="15">
        <v>45398</v>
      </c>
      <c r="N351" s="1" t="s">
        <v>27</v>
      </c>
      <c r="O351" s="15">
        <v>45429</v>
      </c>
      <c r="P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1" s="20" t="str">
        <f>TEXT(Applicants[[#This Row],[Confirmation Date]],"MMMM")</f>
        <v>May</v>
      </c>
      <c r="R351" s="5" t="s">
        <v>25</v>
      </c>
      <c r="S351" s="7">
        <v>2900</v>
      </c>
    </row>
    <row r="352" spans="1:19" x14ac:dyDescent="0.4">
      <c r="A352" s="4">
        <v>1998</v>
      </c>
      <c r="B352" s="1" t="s">
        <v>419</v>
      </c>
      <c r="C352" s="1" t="s">
        <v>28</v>
      </c>
      <c r="D352" s="2">
        <v>37122</v>
      </c>
      <c r="E352" s="3">
        <v>24.008219178082193</v>
      </c>
      <c r="F352" s="1" t="s">
        <v>1591</v>
      </c>
      <c r="G352" s="1" t="s">
        <v>18</v>
      </c>
      <c r="H352" s="1">
        <v>8</v>
      </c>
      <c r="I352" s="1" t="s">
        <v>1581</v>
      </c>
      <c r="J352" s="1" t="str">
        <f>VLOOKUP(Applicants[[#This Row],[Job Title]], Mapping!$A:$B, 2, FALSE)</f>
        <v>Business Development</v>
      </c>
      <c r="K352" s="1" t="s">
        <v>1594</v>
      </c>
      <c r="L352" s="14" t="str">
        <f>TRIM(PROPER(Applicants[[#This Row],[Recruitment Source]]))</f>
        <v>Bd Jobs</v>
      </c>
      <c r="M352" s="15">
        <v>45311</v>
      </c>
      <c r="N352" s="1" t="s">
        <v>26</v>
      </c>
      <c r="O352" s="15">
        <v>45344</v>
      </c>
      <c r="P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2" s="20" t="str">
        <f>TEXT(Applicants[[#This Row],[Confirmation Date]],"MMMM")</f>
        <v>February</v>
      </c>
      <c r="R352" s="5" t="s">
        <v>25</v>
      </c>
      <c r="S352" s="7">
        <v>3200</v>
      </c>
    </row>
    <row r="353" spans="1:19" x14ac:dyDescent="0.4">
      <c r="A353" s="4">
        <v>2101</v>
      </c>
      <c r="B353" s="1" t="s">
        <v>159</v>
      </c>
      <c r="C353" s="1" t="s">
        <v>13</v>
      </c>
      <c r="D353" s="2">
        <v>37121</v>
      </c>
      <c r="E353" s="3">
        <v>24.010958904109589</v>
      </c>
      <c r="F353" s="1" t="s">
        <v>1591</v>
      </c>
      <c r="G353" s="1" t="s">
        <v>19</v>
      </c>
      <c r="H353" s="1">
        <v>20</v>
      </c>
      <c r="I353" s="1" t="s">
        <v>1576</v>
      </c>
      <c r="J353" s="1" t="str">
        <f>VLOOKUP(Applicants[[#This Row],[Job Title]], Mapping!$A:$B, 2, FALSE)</f>
        <v>Operations</v>
      </c>
      <c r="K353" s="1" t="s">
        <v>1594</v>
      </c>
      <c r="L353" s="14" t="str">
        <f>TRIM(PROPER(Applicants[[#This Row],[Recruitment Source]]))</f>
        <v>Bd Jobs</v>
      </c>
      <c r="M353" s="15">
        <v>45305</v>
      </c>
      <c r="N353" s="1" t="s">
        <v>26</v>
      </c>
      <c r="O353" s="15">
        <v>45340</v>
      </c>
      <c r="P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3" s="20" t="str">
        <f>TEXT(Applicants[[#This Row],[Confirmation Date]],"MMMM")</f>
        <v>February</v>
      </c>
      <c r="R353" s="5" t="s">
        <v>25</v>
      </c>
      <c r="S353" s="7">
        <v>3400</v>
      </c>
    </row>
    <row r="354" spans="1:19" x14ac:dyDescent="0.4">
      <c r="A354" s="4">
        <v>1822</v>
      </c>
      <c r="B354" s="1" t="s">
        <v>985</v>
      </c>
      <c r="C354" s="1" t="s">
        <v>28</v>
      </c>
      <c r="D354" s="2">
        <v>37120</v>
      </c>
      <c r="E354" s="3">
        <v>24.013698630136986</v>
      </c>
      <c r="F354" s="1" t="s">
        <v>1591</v>
      </c>
      <c r="G354" s="1" t="s">
        <v>18</v>
      </c>
      <c r="H354" s="1">
        <v>15</v>
      </c>
      <c r="I354" s="1" t="s">
        <v>1576</v>
      </c>
      <c r="J354" s="1" t="str">
        <f>VLOOKUP(Applicants[[#This Row],[Job Title]], Mapping!$A:$B, 2, FALSE)</f>
        <v>Operations</v>
      </c>
      <c r="K354" s="1" t="s">
        <v>1594</v>
      </c>
      <c r="L354" s="14" t="str">
        <f>TRIM(PROPER(Applicants[[#This Row],[Recruitment Source]]))</f>
        <v>Bd Jobs</v>
      </c>
      <c r="M354" s="15">
        <v>45415</v>
      </c>
      <c r="N354" s="1" t="s">
        <v>26</v>
      </c>
      <c r="O354" s="15">
        <v>45461</v>
      </c>
      <c r="P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4" s="20" t="str">
        <f>TEXT(Applicants[[#This Row],[Confirmation Date]],"MMMM")</f>
        <v>June</v>
      </c>
      <c r="R354" s="5" t="s">
        <v>25</v>
      </c>
      <c r="S354" s="7">
        <v>2700</v>
      </c>
    </row>
    <row r="355" spans="1:19" x14ac:dyDescent="0.4">
      <c r="A355" s="4">
        <v>3363</v>
      </c>
      <c r="B355" s="1" t="s">
        <v>260</v>
      </c>
      <c r="C355" s="1" t="s">
        <v>28</v>
      </c>
      <c r="D355" s="2">
        <v>37119</v>
      </c>
      <c r="E355" s="3">
        <v>24.016438356164382</v>
      </c>
      <c r="F355" s="1" t="s">
        <v>1591</v>
      </c>
      <c r="G355" s="1" t="s">
        <v>18</v>
      </c>
      <c r="H355" s="1">
        <v>5</v>
      </c>
      <c r="I355" s="1" t="s">
        <v>1581</v>
      </c>
      <c r="J355" s="1" t="str">
        <f>VLOOKUP(Applicants[[#This Row],[Job Title]], Mapping!$A:$B, 2, FALSE)</f>
        <v>Business Development</v>
      </c>
      <c r="K355" s="1" t="s">
        <v>1595</v>
      </c>
      <c r="L355" s="14" t="str">
        <f>TRIM(PROPER(Applicants[[#This Row],[Recruitment Source]]))</f>
        <v>Linkedin</v>
      </c>
      <c r="M355" s="15">
        <v>44965</v>
      </c>
      <c r="N355" s="1" t="s">
        <v>16</v>
      </c>
      <c r="O355" s="15">
        <v>44999</v>
      </c>
      <c r="P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355" s="20" t="str">
        <f>TEXT(Applicants[[#This Row],[Confirmation Date]],"MMMM")</f>
        <v>March</v>
      </c>
      <c r="R355" s="5" t="s">
        <v>17</v>
      </c>
      <c r="S355" s="7">
        <v>3300</v>
      </c>
    </row>
    <row r="356" spans="1:19" x14ac:dyDescent="0.4">
      <c r="A356" s="4">
        <v>3461</v>
      </c>
      <c r="B356" s="1" t="s">
        <v>860</v>
      </c>
      <c r="C356" s="1" t="s">
        <v>28</v>
      </c>
      <c r="D356" s="2">
        <v>37116</v>
      </c>
      <c r="E356" s="3">
        <v>24.024657534246575</v>
      </c>
      <c r="F356" s="1" t="s">
        <v>1591</v>
      </c>
      <c r="G356" s="1" t="s">
        <v>18</v>
      </c>
      <c r="H356" s="1">
        <v>15</v>
      </c>
      <c r="I356" s="1" t="s">
        <v>1583</v>
      </c>
      <c r="J356" s="1" t="str">
        <f>VLOOKUP(Applicants[[#This Row],[Job Title]], Mapping!$A:$B, 2, FALSE)</f>
        <v>Finance</v>
      </c>
      <c r="K356" s="1" t="s">
        <v>1594</v>
      </c>
      <c r="L356" s="14" t="str">
        <f>TRIM(PROPER(Applicants[[#This Row],[Recruitment Source]]))</f>
        <v>Bd Jobs</v>
      </c>
      <c r="M356" s="15">
        <v>45535</v>
      </c>
      <c r="N356" s="1" t="s">
        <v>27</v>
      </c>
      <c r="O356" s="15">
        <v>45585</v>
      </c>
      <c r="P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6" s="20" t="str">
        <f>TEXT(Applicants[[#This Row],[Confirmation Date]],"MMMM")</f>
        <v>October</v>
      </c>
      <c r="R356" s="5" t="s">
        <v>25</v>
      </c>
      <c r="S356" s="7">
        <v>3500</v>
      </c>
    </row>
    <row r="357" spans="1:19" x14ac:dyDescent="0.4">
      <c r="A357" s="4">
        <v>1924</v>
      </c>
      <c r="B357" s="1" t="s">
        <v>327</v>
      </c>
      <c r="C357" s="1" t="s">
        <v>13</v>
      </c>
      <c r="D357" s="2">
        <v>37112</v>
      </c>
      <c r="E357" s="3">
        <v>24.035616438356165</v>
      </c>
      <c r="F357" s="1" t="s">
        <v>1591</v>
      </c>
      <c r="G357" s="1" t="s">
        <v>19</v>
      </c>
      <c r="H357" s="1">
        <v>19</v>
      </c>
      <c r="I357" s="1" t="s">
        <v>1576</v>
      </c>
      <c r="J357" s="1" t="str">
        <f>VLOOKUP(Applicants[[#This Row],[Job Title]], Mapping!$A:$B, 2, FALSE)</f>
        <v>Operations</v>
      </c>
      <c r="K357" s="1" t="s">
        <v>1595</v>
      </c>
      <c r="L357" s="14" t="str">
        <f>TRIM(PROPER(Applicants[[#This Row],[Recruitment Source]]))</f>
        <v>Linkedin</v>
      </c>
      <c r="M357" s="15">
        <v>44927</v>
      </c>
      <c r="N357" s="1" t="s">
        <v>24</v>
      </c>
      <c r="O357" s="15">
        <v>44972</v>
      </c>
      <c r="P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7" s="20" t="str">
        <f>TEXT(Applicants[[#This Row],[Confirmation Date]],"MMMM")</f>
        <v>February</v>
      </c>
      <c r="R357" s="5" t="s">
        <v>25</v>
      </c>
      <c r="S357" s="7">
        <v>3000</v>
      </c>
    </row>
    <row r="358" spans="1:19" x14ac:dyDescent="0.4">
      <c r="A358" s="4">
        <v>2941</v>
      </c>
      <c r="B358" s="1" t="s">
        <v>274</v>
      </c>
      <c r="C358" s="1" t="s">
        <v>13</v>
      </c>
      <c r="D358" s="2">
        <v>37112</v>
      </c>
      <c r="E358" s="3">
        <v>24.035616438356165</v>
      </c>
      <c r="F358" s="1" t="s">
        <v>1591</v>
      </c>
      <c r="G358" s="1" t="s">
        <v>18</v>
      </c>
      <c r="H358" s="1">
        <v>0</v>
      </c>
      <c r="I358" s="1" t="s">
        <v>1578</v>
      </c>
      <c r="J358" s="1" t="str">
        <f>VLOOKUP(Applicants[[#This Row],[Job Title]], Mapping!$A:$B, 2, FALSE)</f>
        <v>Operations</v>
      </c>
      <c r="K358" s="1" t="s">
        <v>1595</v>
      </c>
      <c r="L358" s="14" t="str">
        <f>TRIM(PROPER(Applicants[[#This Row],[Recruitment Source]]))</f>
        <v>Linkedin</v>
      </c>
      <c r="M358" s="15">
        <v>45117</v>
      </c>
      <c r="N358" s="1" t="s">
        <v>16</v>
      </c>
      <c r="O358" s="15">
        <v>45168</v>
      </c>
      <c r="P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8" s="20" t="str">
        <f>TEXT(Applicants[[#This Row],[Confirmation Date]],"MMMM")</f>
        <v>August</v>
      </c>
      <c r="R358" s="5" t="s">
        <v>30</v>
      </c>
      <c r="S358" s="7">
        <v>2700</v>
      </c>
    </row>
    <row r="359" spans="1:19" x14ac:dyDescent="0.4">
      <c r="A359" s="4">
        <v>3384</v>
      </c>
      <c r="B359" s="1" t="s">
        <v>1307</v>
      </c>
      <c r="C359" s="1" t="s">
        <v>28</v>
      </c>
      <c r="D359" s="2">
        <v>37111</v>
      </c>
      <c r="E359" s="3">
        <v>24.038356164383561</v>
      </c>
      <c r="F359" s="1" t="s">
        <v>1591</v>
      </c>
      <c r="G359" s="1" t="s">
        <v>15</v>
      </c>
      <c r="H359" s="1">
        <v>9</v>
      </c>
      <c r="I359" s="1" t="s">
        <v>1576</v>
      </c>
      <c r="J359" s="1" t="str">
        <f>VLOOKUP(Applicants[[#This Row],[Job Title]], Mapping!$A:$B, 2, FALSE)</f>
        <v>Operations</v>
      </c>
      <c r="K359" s="1" t="s">
        <v>1594</v>
      </c>
      <c r="L359" s="14" t="str">
        <f>TRIM(PROPER(Applicants[[#This Row],[Recruitment Source]]))</f>
        <v>Bd Jobs</v>
      </c>
      <c r="M359" s="15">
        <v>44891</v>
      </c>
      <c r="N359" s="1" t="s">
        <v>24</v>
      </c>
      <c r="O359" s="15">
        <v>44943</v>
      </c>
      <c r="P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9" s="20" t="str">
        <f>TEXT(Applicants[[#This Row],[Confirmation Date]],"MMMM")</f>
        <v>January</v>
      </c>
      <c r="R359" s="5" t="s">
        <v>25</v>
      </c>
      <c r="S359" s="7">
        <v>2100</v>
      </c>
    </row>
    <row r="360" spans="1:19" x14ac:dyDescent="0.4">
      <c r="A360" s="4">
        <v>1044</v>
      </c>
      <c r="B360" s="1" t="s">
        <v>1550</v>
      </c>
      <c r="C360" s="1" t="s">
        <v>13</v>
      </c>
      <c r="D360" s="2">
        <v>37109</v>
      </c>
      <c r="E360" s="3">
        <v>24.043835616438358</v>
      </c>
      <c r="F360" s="1" t="s">
        <v>1591</v>
      </c>
      <c r="G360" s="1" t="s">
        <v>18</v>
      </c>
      <c r="H360" s="1">
        <v>5</v>
      </c>
      <c r="I360" s="1" t="s">
        <v>1576</v>
      </c>
      <c r="J360" s="1" t="str">
        <f>VLOOKUP(Applicants[[#This Row],[Job Title]], Mapping!$A:$B, 2, FALSE)</f>
        <v>Operations</v>
      </c>
      <c r="K360" s="1" t="s">
        <v>1594</v>
      </c>
      <c r="L360" s="14" t="str">
        <f>TRIM(PROPER(Applicants[[#This Row],[Recruitment Source]]))</f>
        <v>Bd Jobs</v>
      </c>
      <c r="M360" s="15">
        <v>45320</v>
      </c>
      <c r="N360" s="1" t="s">
        <v>26</v>
      </c>
      <c r="O360" s="15">
        <v>45351</v>
      </c>
      <c r="P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0" s="20" t="str">
        <f>TEXT(Applicants[[#This Row],[Confirmation Date]],"MMMM")</f>
        <v>February</v>
      </c>
      <c r="R360" s="5" t="s">
        <v>25</v>
      </c>
      <c r="S360" s="7">
        <v>3700</v>
      </c>
    </row>
    <row r="361" spans="1:19" x14ac:dyDescent="0.4">
      <c r="A361" s="4">
        <v>2750</v>
      </c>
      <c r="B361" s="1" t="s">
        <v>831</v>
      </c>
      <c r="C361" s="1" t="s">
        <v>28</v>
      </c>
      <c r="D361" s="2">
        <v>37106</v>
      </c>
      <c r="E361" s="3">
        <v>24.052054794520547</v>
      </c>
      <c r="F361" s="1" t="s">
        <v>1591</v>
      </c>
      <c r="G361" s="1" t="s">
        <v>18</v>
      </c>
      <c r="H361" s="1">
        <v>17</v>
      </c>
      <c r="I361" s="1" t="s">
        <v>1583</v>
      </c>
      <c r="J361" s="1" t="str">
        <f>VLOOKUP(Applicants[[#This Row],[Job Title]], Mapping!$A:$B, 2, FALSE)</f>
        <v>Finance</v>
      </c>
      <c r="K361" s="1" t="s">
        <v>1594</v>
      </c>
      <c r="L361" s="14" t="str">
        <f>TRIM(PROPER(Applicants[[#This Row],[Recruitment Source]]))</f>
        <v>Bd Jobs</v>
      </c>
      <c r="M361" s="15">
        <v>45184</v>
      </c>
      <c r="N361" s="1" t="s">
        <v>27</v>
      </c>
      <c r="O361" s="15">
        <v>45229</v>
      </c>
      <c r="P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1" s="20" t="str">
        <f>TEXT(Applicants[[#This Row],[Confirmation Date]],"MMMM")</f>
        <v>October</v>
      </c>
      <c r="R361" s="5" t="s">
        <v>25</v>
      </c>
      <c r="S361" s="7">
        <v>2600</v>
      </c>
    </row>
    <row r="362" spans="1:19" x14ac:dyDescent="0.4">
      <c r="A362" s="4">
        <v>3307</v>
      </c>
      <c r="B362" s="1" t="s">
        <v>519</v>
      </c>
      <c r="C362" s="1" t="s">
        <v>13</v>
      </c>
      <c r="D362" s="2">
        <v>37104</v>
      </c>
      <c r="E362" s="3">
        <v>24.057534246575344</v>
      </c>
      <c r="F362" s="1" t="s">
        <v>1591</v>
      </c>
      <c r="G362" s="1" t="s">
        <v>19</v>
      </c>
      <c r="H362" s="1">
        <v>11</v>
      </c>
      <c r="I362" s="1" t="s">
        <v>1579</v>
      </c>
      <c r="J362" s="1" t="str">
        <f>VLOOKUP(Applicants[[#This Row],[Job Title]], Mapping!$A:$B, 2, FALSE)</f>
        <v>Management</v>
      </c>
      <c r="K362" s="1" t="s">
        <v>1594</v>
      </c>
      <c r="L362" s="14" t="str">
        <f>TRIM(PROPER(Applicants[[#This Row],[Recruitment Source]]))</f>
        <v>Bd Jobs</v>
      </c>
      <c r="M362" s="15">
        <v>45414</v>
      </c>
      <c r="N362" s="1" t="s">
        <v>26</v>
      </c>
      <c r="O362" s="15">
        <v>45473</v>
      </c>
      <c r="P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2" s="20" t="str">
        <f>TEXT(Applicants[[#This Row],[Confirmation Date]],"MMMM")</f>
        <v>June</v>
      </c>
      <c r="R362" s="5" t="s">
        <v>25</v>
      </c>
      <c r="S362" s="7">
        <v>3100</v>
      </c>
    </row>
    <row r="363" spans="1:19" x14ac:dyDescent="0.4">
      <c r="A363" s="4">
        <v>2169</v>
      </c>
      <c r="B363" s="1" t="s">
        <v>471</v>
      </c>
      <c r="C363" s="1" t="s">
        <v>13</v>
      </c>
      <c r="D363" s="2">
        <v>37102</v>
      </c>
      <c r="E363" s="3">
        <v>24.063013698630137</v>
      </c>
      <c r="F363" s="1" t="s">
        <v>1591</v>
      </c>
      <c r="G363" s="1" t="s">
        <v>21</v>
      </c>
      <c r="H363" s="1">
        <v>8</v>
      </c>
      <c r="I363" s="1" t="s">
        <v>1576</v>
      </c>
      <c r="J363" s="1" t="str">
        <f>VLOOKUP(Applicants[[#This Row],[Job Title]], Mapping!$A:$B, 2, FALSE)</f>
        <v>Operations</v>
      </c>
      <c r="K363" s="1" t="s">
        <v>1594</v>
      </c>
      <c r="L363" s="14" t="str">
        <f>TRIM(PROPER(Applicants[[#This Row],[Recruitment Source]]))</f>
        <v>Bd Jobs</v>
      </c>
      <c r="M363" s="15">
        <v>45378</v>
      </c>
      <c r="N363" s="1" t="s">
        <v>26</v>
      </c>
      <c r="O363" s="15">
        <v>45426</v>
      </c>
      <c r="P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3" s="20" t="str">
        <f>TEXT(Applicants[[#This Row],[Confirmation Date]],"MMMM")</f>
        <v>May</v>
      </c>
      <c r="R363" s="5" t="s">
        <v>25</v>
      </c>
      <c r="S363" s="7">
        <v>3100</v>
      </c>
    </row>
    <row r="364" spans="1:19" x14ac:dyDescent="0.4">
      <c r="A364" s="4">
        <v>1109</v>
      </c>
      <c r="B364" s="1" t="s">
        <v>972</v>
      </c>
      <c r="C364" s="1" t="s">
        <v>28</v>
      </c>
      <c r="D364" s="2">
        <v>37097</v>
      </c>
      <c r="E364" s="3">
        <v>24.076712328767123</v>
      </c>
      <c r="F364" s="1" t="s">
        <v>1591</v>
      </c>
      <c r="G364" s="1" t="s">
        <v>19</v>
      </c>
      <c r="H364" s="1">
        <v>20</v>
      </c>
      <c r="I364" s="1" t="s">
        <v>1587</v>
      </c>
      <c r="J364" s="1" t="str">
        <f>VLOOKUP(Applicants[[#This Row],[Job Title]], Mapping!$A:$B, 2, FALSE)</f>
        <v>Admin</v>
      </c>
      <c r="K364" s="1" t="s">
        <v>20</v>
      </c>
      <c r="L364" s="14" t="str">
        <f>TRIM(PROPER(Applicants[[#This Row],[Recruitment Source]]))</f>
        <v>Employee Referral</v>
      </c>
      <c r="M364" s="15">
        <v>45354</v>
      </c>
      <c r="N364" s="1" t="s">
        <v>24</v>
      </c>
      <c r="O364" s="15">
        <v>45385</v>
      </c>
      <c r="P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4" s="20" t="str">
        <f>TEXT(Applicants[[#This Row],[Confirmation Date]],"MMMM")</f>
        <v>April</v>
      </c>
      <c r="R364" s="5" t="s">
        <v>25</v>
      </c>
      <c r="S364" s="7">
        <v>2800</v>
      </c>
    </row>
    <row r="365" spans="1:19" x14ac:dyDescent="0.4">
      <c r="A365" s="4">
        <v>3993</v>
      </c>
      <c r="B365" s="1" t="s">
        <v>280</v>
      </c>
      <c r="C365" s="1" t="s">
        <v>28</v>
      </c>
      <c r="D365" s="2">
        <v>37094</v>
      </c>
      <c r="E365" s="3">
        <v>24.084931506849315</v>
      </c>
      <c r="F365" s="1" t="s">
        <v>1591</v>
      </c>
      <c r="G365" s="1" t="s">
        <v>21</v>
      </c>
      <c r="H365" s="1">
        <v>14</v>
      </c>
      <c r="I365" s="1" t="s">
        <v>1576</v>
      </c>
      <c r="J365" s="1" t="str">
        <f>VLOOKUP(Applicants[[#This Row],[Job Title]], Mapping!$A:$B, 2, FALSE)</f>
        <v>Operations</v>
      </c>
      <c r="K365" s="1" t="s">
        <v>1594</v>
      </c>
      <c r="L365" s="14" t="str">
        <f>TRIM(PROPER(Applicants[[#This Row],[Recruitment Source]]))</f>
        <v>Bd Jobs</v>
      </c>
      <c r="M365" s="15">
        <v>45162</v>
      </c>
      <c r="N365" s="1" t="s">
        <v>26</v>
      </c>
      <c r="O365" s="15">
        <v>45212</v>
      </c>
      <c r="P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5" s="20" t="str">
        <f>TEXT(Applicants[[#This Row],[Confirmation Date]],"MMMM")</f>
        <v>October</v>
      </c>
      <c r="R365" s="5" t="s">
        <v>25</v>
      </c>
      <c r="S365" s="7">
        <v>2300</v>
      </c>
    </row>
    <row r="366" spans="1:19" x14ac:dyDescent="0.4">
      <c r="A366" s="4">
        <v>3725</v>
      </c>
      <c r="B366" s="1" t="s">
        <v>1284</v>
      </c>
      <c r="C366" s="1" t="s">
        <v>13</v>
      </c>
      <c r="D366" s="2">
        <v>37090</v>
      </c>
      <c r="E366" s="3">
        <v>24.095890410958905</v>
      </c>
      <c r="F366" s="1" t="s">
        <v>1591</v>
      </c>
      <c r="G366" s="1" t="s">
        <v>15</v>
      </c>
      <c r="H366" s="1">
        <v>5</v>
      </c>
      <c r="I366" s="1" t="s">
        <v>1584</v>
      </c>
      <c r="J366" s="1" t="str">
        <f>VLOOKUP(Applicants[[#This Row],[Job Title]], Mapping!$A:$B, 2, FALSE)</f>
        <v>Sales</v>
      </c>
      <c r="K366" s="1" t="s">
        <v>20</v>
      </c>
      <c r="L366" s="14" t="str">
        <f>TRIM(PROPER(Applicants[[#This Row],[Recruitment Source]]))</f>
        <v>Employee Referral</v>
      </c>
      <c r="M366" s="15">
        <v>45313</v>
      </c>
      <c r="N366" s="1" t="s">
        <v>26</v>
      </c>
      <c r="O366" s="15">
        <v>45368</v>
      </c>
      <c r="P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6" s="20" t="str">
        <f>TEXT(Applicants[[#This Row],[Confirmation Date]],"MMMM")</f>
        <v>March</v>
      </c>
      <c r="R366" s="5" t="s">
        <v>25</v>
      </c>
      <c r="S366" s="7">
        <v>2600</v>
      </c>
    </row>
    <row r="367" spans="1:19" x14ac:dyDescent="0.4">
      <c r="A367" s="4">
        <v>3507</v>
      </c>
      <c r="B367" s="1" t="s">
        <v>1112</v>
      </c>
      <c r="C367" s="1" t="s">
        <v>23</v>
      </c>
      <c r="D367" s="2">
        <v>37089</v>
      </c>
      <c r="E367" s="3">
        <v>24.098630136986301</v>
      </c>
      <c r="F367" s="1" t="s">
        <v>1591</v>
      </c>
      <c r="G367" s="1" t="s">
        <v>18</v>
      </c>
      <c r="H367" s="1">
        <v>18</v>
      </c>
      <c r="I367" s="1" t="s">
        <v>1578</v>
      </c>
      <c r="J367" s="1" t="str">
        <f>VLOOKUP(Applicants[[#This Row],[Job Title]], Mapping!$A:$B, 2, FALSE)</f>
        <v>Operations</v>
      </c>
      <c r="K367" s="1" t="s">
        <v>1594</v>
      </c>
      <c r="L367" s="14" t="str">
        <f>TRIM(PROPER(Applicants[[#This Row],[Recruitment Source]]))</f>
        <v>Bd Jobs</v>
      </c>
      <c r="M367" s="15">
        <v>45368</v>
      </c>
      <c r="N367" s="1" t="s">
        <v>24</v>
      </c>
      <c r="O367" s="15">
        <v>45421</v>
      </c>
      <c r="P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7" s="20" t="str">
        <f>TEXT(Applicants[[#This Row],[Confirmation Date]],"MMMM")</f>
        <v>May</v>
      </c>
      <c r="R367" s="5" t="s">
        <v>25</v>
      </c>
      <c r="S367" s="7">
        <v>3000</v>
      </c>
    </row>
    <row r="368" spans="1:19" x14ac:dyDescent="0.4">
      <c r="A368" s="4">
        <v>3433</v>
      </c>
      <c r="B368" s="1" t="s">
        <v>858</v>
      </c>
      <c r="C368" s="1" t="s">
        <v>13</v>
      </c>
      <c r="D368" s="2">
        <v>37085</v>
      </c>
      <c r="E368" s="3">
        <v>24.109589041095891</v>
      </c>
      <c r="F368" s="1" t="s">
        <v>1591</v>
      </c>
      <c r="G368" s="1" t="s">
        <v>21</v>
      </c>
      <c r="H368" s="1">
        <v>2</v>
      </c>
      <c r="I368" s="1" t="s">
        <v>1582</v>
      </c>
      <c r="J368" s="1" t="str">
        <f>VLOOKUP(Applicants[[#This Row],[Job Title]], Mapping!$A:$B, 2, FALSE)</f>
        <v>Business Development</v>
      </c>
      <c r="K368" s="1" t="s">
        <v>1594</v>
      </c>
      <c r="L368" s="14" t="str">
        <f>TRIM(PROPER(Applicants[[#This Row],[Recruitment Source]]))</f>
        <v>Bd Jobs</v>
      </c>
      <c r="M368" s="15">
        <v>45498</v>
      </c>
      <c r="N368" s="1" t="s">
        <v>27</v>
      </c>
      <c r="O368" s="15">
        <v>45547</v>
      </c>
      <c r="P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8" s="20" t="str">
        <f>TEXT(Applicants[[#This Row],[Confirmation Date]],"MMMM")</f>
        <v>September</v>
      </c>
      <c r="R368" s="5" t="s">
        <v>25</v>
      </c>
      <c r="S368" s="7">
        <v>3700</v>
      </c>
    </row>
    <row r="369" spans="1:19" x14ac:dyDescent="0.4">
      <c r="A369" s="4">
        <v>3432</v>
      </c>
      <c r="B369" s="1" t="s">
        <v>408</v>
      </c>
      <c r="C369" s="1" t="s">
        <v>28</v>
      </c>
      <c r="D369" s="2">
        <v>37078</v>
      </c>
      <c r="E369" s="3">
        <v>24.12876712328767</v>
      </c>
      <c r="F369" s="1" t="s">
        <v>1591</v>
      </c>
      <c r="G369" s="1" t="s">
        <v>15</v>
      </c>
      <c r="H369" s="1">
        <v>4</v>
      </c>
      <c r="I369" s="1" t="s">
        <v>1584</v>
      </c>
      <c r="J369" s="1" t="str">
        <f>VLOOKUP(Applicants[[#This Row],[Job Title]], Mapping!$A:$B, 2, FALSE)</f>
        <v>Sales</v>
      </c>
      <c r="K369" s="1" t="s">
        <v>1594</v>
      </c>
      <c r="L369" s="14" t="str">
        <f>TRIM(PROPER(Applicants[[#This Row],[Recruitment Source]]))</f>
        <v>Bd Jobs</v>
      </c>
      <c r="M369" s="15">
        <v>45063</v>
      </c>
      <c r="N369" s="1" t="s">
        <v>24</v>
      </c>
      <c r="O369" s="15">
        <v>45098</v>
      </c>
      <c r="P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9" s="20" t="str">
        <f>TEXT(Applicants[[#This Row],[Confirmation Date]],"MMMM")</f>
        <v>June</v>
      </c>
      <c r="R369" s="5" t="s">
        <v>25</v>
      </c>
      <c r="S369" s="7">
        <v>2000</v>
      </c>
    </row>
    <row r="370" spans="1:19" x14ac:dyDescent="0.4">
      <c r="A370" s="4">
        <v>1849</v>
      </c>
      <c r="B370" s="1" t="s">
        <v>1399</v>
      </c>
      <c r="C370" s="1" t="s">
        <v>28</v>
      </c>
      <c r="D370" s="2">
        <v>37072</v>
      </c>
      <c r="E370" s="3">
        <v>24.145205479452056</v>
      </c>
      <c r="F370" s="1" t="s">
        <v>1591</v>
      </c>
      <c r="G370" s="1" t="s">
        <v>15</v>
      </c>
      <c r="H370" s="1">
        <v>16</v>
      </c>
      <c r="I370" s="1" t="s">
        <v>1575</v>
      </c>
      <c r="J370" s="1" t="str">
        <f>VLOOKUP(Applicants[[#This Row],[Job Title]], Mapping!$A:$B, 2, FALSE)</f>
        <v>HR</v>
      </c>
      <c r="K370" s="1" t="s">
        <v>1594</v>
      </c>
      <c r="L370" s="14" t="str">
        <f>TRIM(PROPER(Applicants[[#This Row],[Recruitment Source]]))</f>
        <v>Bd Jobs</v>
      </c>
      <c r="M370" s="15">
        <v>44906</v>
      </c>
      <c r="N370" s="1" t="s">
        <v>24</v>
      </c>
      <c r="O370" s="15">
        <v>44957</v>
      </c>
      <c r="P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0" s="20" t="str">
        <f>TEXT(Applicants[[#This Row],[Confirmation Date]],"MMMM")</f>
        <v>January</v>
      </c>
      <c r="R370" s="5" t="s">
        <v>25</v>
      </c>
      <c r="S370" s="7">
        <v>2300</v>
      </c>
    </row>
    <row r="371" spans="1:19" x14ac:dyDescent="0.4">
      <c r="A371" s="4">
        <v>1724</v>
      </c>
      <c r="B371" s="1" t="s">
        <v>63</v>
      </c>
      <c r="C371" s="1" t="s">
        <v>28</v>
      </c>
      <c r="D371" s="2">
        <v>37058</v>
      </c>
      <c r="E371" s="3">
        <v>24.183561643835617</v>
      </c>
      <c r="F371" s="1" t="s">
        <v>1591</v>
      </c>
      <c r="G371" s="1" t="s">
        <v>19</v>
      </c>
      <c r="H371" s="1">
        <v>10</v>
      </c>
      <c r="I371" s="1" t="s">
        <v>1578</v>
      </c>
      <c r="J371" s="1" t="str">
        <f>VLOOKUP(Applicants[[#This Row],[Job Title]], Mapping!$A:$B, 2, FALSE)</f>
        <v>Operations</v>
      </c>
      <c r="K371" s="1" t="s">
        <v>1594</v>
      </c>
      <c r="L371" s="14" t="str">
        <f>TRIM(PROPER(Applicants[[#This Row],[Recruitment Source]]))</f>
        <v>Bd Jobs</v>
      </c>
      <c r="M371" s="15">
        <v>45208</v>
      </c>
      <c r="N371" s="1" t="s">
        <v>16</v>
      </c>
      <c r="O371" s="15">
        <v>45242</v>
      </c>
      <c r="P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1" s="20" t="str">
        <f>TEXT(Applicants[[#This Row],[Confirmation Date]],"MMMM")</f>
        <v>November</v>
      </c>
      <c r="R371" s="5" t="s">
        <v>30</v>
      </c>
      <c r="S371" s="7">
        <v>2400</v>
      </c>
    </row>
    <row r="372" spans="1:19" x14ac:dyDescent="0.4">
      <c r="A372" s="4">
        <v>1673</v>
      </c>
      <c r="B372" s="1" t="s">
        <v>226</v>
      </c>
      <c r="C372" s="1" t="s">
        <v>28</v>
      </c>
      <c r="D372" s="2">
        <v>37046</v>
      </c>
      <c r="E372" s="3">
        <v>24.216438356164385</v>
      </c>
      <c r="F372" s="1" t="s">
        <v>1591</v>
      </c>
      <c r="G372" s="1" t="s">
        <v>15</v>
      </c>
      <c r="H372" s="1">
        <v>12</v>
      </c>
      <c r="I372" s="1" t="s">
        <v>1575</v>
      </c>
      <c r="J372" s="1" t="str">
        <f>VLOOKUP(Applicants[[#This Row],[Job Title]], Mapping!$A:$B, 2, FALSE)</f>
        <v>HR</v>
      </c>
      <c r="K372" s="1" t="s">
        <v>1594</v>
      </c>
      <c r="L372" s="14" t="str">
        <f>TRIM(PROPER(Applicants[[#This Row],[Recruitment Source]]))</f>
        <v>Bd Jobs</v>
      </c>
      <c r="M372" s="15">
        <v>44958</v>
      </c>
      <c r="N372" s="1" t="s">
        <v>26</v>
      </c>
      <c r="O372" s="15">
        <v>45005</v>
      </c>
      <c r="P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2" s="20" t="str">
        <f>TEXT(Applicants[[#This Row],[Confirmation Date]],"MMMM")</f>
        <v>March</v>
      </c>
      <c r="R372" s="5" t="s">
        <v>25</v>
      </c>
      <c r="S372" s="7">
        <v>3100</v>
      </c>
    </row>
    <row r="373" spans="1:19" x14ac:dyDescent="0.4">
      <c r="A373" s="4">
        <v>2964</v>
      </c>
      <c r="B373" s="1" t="s">
        <v>209</v>
      </c>
      <c r="C373" s="1" t="s">
        <v>13</v>
      </c>
      <c r="D373" s="2">
        <v>37038</v>
      </c>
      <c r="E373" s="3">
        <v>24.238356164383561</v>
      </c>
      <c r="F373" s="1" t="s">
        <v>1591</v>
      </c>
      <c r="G373" s="1" t="s">
        <v>18</v>
      </c>
      <c r="H373" s="1">
        <v>7</v>
      </c>
      <c r="I373" s="1" t="s">
        <v>1588</v>
      </c>
      <c r="J373" s="1" t="str">
        <f>VLOOKUP(Applicants[[#This Row],[Job Title]], Mapping!$A:$B, 2, FALSE)</f>
        <v>Business Development</v>
      </c>
      <c r="K373" s="1" t="s">
        <v>1594</v>
      </c>
      <c r="L373" s="14" t="str">
        <f>TRIM(PROPER(Applicants[[#This Row],[Recruitment Source]]))</f>
        <v>Bd Jobs</v>
      </c>
      <c r="M373" s="15">
        <v>45100</v>
      </c>
      <c r="N373" s="1" t="s">
        <v>26</v>
      </c>
      <c r="O373" s="15">
        <v>45148</v>
      </c>
      <c r="P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3" s="20" t="str">
        <f>TEXT(Applicants[[#This Row],[Confirmation Date]],"MMMM")</f>
        <v>August</v>
      </c>
      <c r="R373" s="5" t="s">
        <v>25</v>
      </c>
      <c r="S373" s="7">
        <v>3700</v>
      </c>
    </row>
    <row r="374" spans="1:19" x14ac:dyDescent="0.4">
      <c r="A374" s="4">
        <v>2950</v>
      </c>
      <c r="B374" s="1" t="s">
        <v>1292</v>
      </c>
      <c r="C374" s="1" t="s">
        <v>13</v>
      </c>
      <c r="D374" s="2">
        <v>37038</v>
      </c>
      <c r="E374" s="3">
        <v>24.238356164383561</v>
      </c>
      <c r="F374" s="1" t="s">
        <v>1591</v>
      </c>
      <c r="G374" s="1" t="s">
        <v>19</v>
      </c>
      <c r="H374" s="1">
        <v>15</v>
      </c>
      <c r="I374" s="1" t="s">
        <v>1581</v>
      </c>
      <c r="J374" s="1" t="str">
        <f>VLOOKUP(Applicants[[#This Row],[Job Title]], Mapping!$A:$B, 2, FALSE)</f>
        <v>Business Development</v>
      </c>
      <c r="K374" s="1" t="s">
        <v>20</v>
      </c>
      <c r="L374" s="14" t="str">
        <f>TRIM(PROPER(Applicants[[#This Row],[Recruitment Source]]))</f>
        <v>Employee Referral</v>
      </c>
      <c r="M374" s="15">
        <v>45067</v>
      </c>
      <c r="N374" s="1" t="s">
        <v>27</v>
      </c>
      <c r="O374" s="15">
        <v>45113</v>
      </c>
      <c r="P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4" s="20" t="str">
        <f>TEXT(Applicants[[#This Row],[Confirmation Date]],"MMMM")</f>
        <v>July</v>
      </c>
      <c r="R374" s="5" t="s">
        <v>25</v>
      </c>
      <c r="S374" s="7">
        <v>2900</v>
      </c>
    </row>
    <row r="375" spans="1:19" x14ac:dyDescent="0.4">
      <c r="A375" s="4">
        <v>3789</v>
      </c>
      <c r="B375" s="1" t="s">
        <v>463</v>
      </c>
      <c r="C375" s="1" t="s">
        <v>28</v>
      </c>
      <c r="D375" s="2">
        <v>37036</v>
      </c>
      <c r="E375" s="3">
        <v>24.243835616438357</v>
      </c>
      <c r="F375" s="1" t="s">
        <v>1591</v>
      </c>
      <c r="G375" s="1" t="s">
        <v>18</v>
      </c>
      <c r="H375" s="1">
        <v>3</v>
      </c>
      <c r="I375" s="1" t="s">
        <v>1589</v>
      </c>
      <c r="J375" s="1" t="str">
        <f>VLOOKUP(Applicants[[#This Row],[Job Title]], Mapping!$A:$B, 2, FALSE)</f>
        <v>Admin</v>
      </c>
      <c r="K375" s="1" t="s">
        <v>20</v>
      </c>
      <c r="L375" s="14" t="str">
        <f>TRIM(PROPER(Applicants[[#This Row],[Recruitment Source]]))</f>
        <v>Employee Referral</v>
      </c>
      <c r="M375" s="15">
        <v>44947</v>
      </c>
      <c r="N375" s="1" t="s">
        <v>26</v>
      </c>
      <c r="O375" s="15">
        <v>44985</v>
      </c>
      <c r="P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5" s="20" t="str">
        <f>TEXT(Applicants[[#This Row],[Confirmation Date]],"MMMM")</f>
        <v>February</v>
      </c>
      <c r="R375" s="5" t="s">
        <v>25</v>
      </c>
      <c r="S375" s="7">
        <v>2300</v>
      </c>
    </row>
    <row r="376" spans="1:19" x14ac:dyDescent="0.4">
      <c r="A376" s="4">
        <v>2261</v>
      </c>
      <c r="B376" s="1" t="s">
        <v>474</v>
      </c>
      <c r="C376" s="1" t="s">
        <v>28</v>
      </c>
      <c r="D376" s="2">
        <v>37032</v>
      </c>
      <c r="E376" s="3">
        <v>24.254794520547946</v>
      </c>
      <c r="F376" s="1" t="s">
        <v>1591</v>
      </c>
      <c r="G376" s="1" t="s">
        <v>15</v>
      </c>
      <c r="H376" s="1">
        <v>12</v>
      </c>
      <c r="I376" s="1" t="s">
        <v>1582</v>
      </c>
      <c r="J376" s="1" t="str">
        <f>VLOOKUP(Applicants[[#This Row],[Job Title]], Mapping!$A:$B, 2, FALSE)</f>
        <v>Business Development</v>
      </c>
      <c r="K376" s="1" t="s">
        <v>1594</v>
      </c>
      <c r="L376" s="14" t="str">
        <f>TRIM(PROPER(Applicants[[#This Row],[Recruitment Source]]))</f>
        <v>Bd Jobs</v>
      </c>
      <c r="M376" s="15">
        <v>45413</v>
      </c>
      <c r="N376" s="1" t="s">
        <v>26</v>
      </c>
      <c r="O376" s="15">
        <v>45446</v>
      </c>
      <c r="P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6" s="20" t="str">
        <f>TEXT(Applicants[[#This Row],[Confirmation Date]],"MMMM")</f>
        <v>June</v>
      </c>
      <c r="R376" s="5" t="s">
        <v>25</v>
      </c>
      <c r="S376" s="7">
        <v>3200</v>
      </c>
    </row>
    <row r="377" spans="1:19" x14ac:dyDescent="0.4">
      <c r="A377" s="4">
        <v>1468</v>
      </c>
      <c r="B377" s="1" t="s">
        <v>119</v>
      </c>
      <c r="C377" s="1" t="s">
        <v>13</v>
      </c>
      <c r="D377" s="2">
        <v>37028</v>
      </c>
      <c r="E377" s="3">
        <v>24.265753424657536</v>
      </c>
      <c r="F377" s="1" t="s">
        <v>1591</v>
      </c>
      <c r="G377" s="1" t="s">
        <v>18</v>
      </c>
      <c r="H377" s="1">
        <v>6</v>
      </c>
      <c r="I377" s="1" t="s">
        <v>1587</v>
      </c>
      <c r="J377" s="1" t="str">
        <f>VLOOKUP(Applicants[[#This Row],[Job Title]], Mapping!$A:$B, 2, FALSE)</f>
        <v>Admin</v>
      </c>
      <c r="K377" s="1" t="s">
        <v>1594</v>
      </c>
      <c r="L377" s="14" t="str">
        <f>TRIM(PROPER(Applicants[[#This Row],[Recruitment Source]]))</f>
        <v>Bd Jobs</v>
      </c>
      <c r="M377" s="15">
        <v>45302</v>
      </c>
      <c r="N377" s="1" t="s">
        <v>27</v>
      </c>
      <c r="O377" s="15">
        <v>45347</v>
      </c>
      <c r="P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7" s="20" t="str">
        <f>TEXT(Applicants[[#This Row],[Confirmation Date]],"MMMM")</f>
        <v>February</v>
      </c>
      <c r="R377" s="5" t="s">
        <v>25</v>
      </c>
      <c r="S377" s="7">
        <v>2900</v>
      </c>
    </row>
    <row r="378" spans="1:19" x14ac:dyDescent="0.4">
      <c r="A378" s="4">
        <v>1179</v>
      </c>
      <c r="B378" s="1" t="s">
        <v>386</v>
      </c>
      <c r="C378" s="1" t="s">
        <v>28</v>
      </c>
      <c r="D378" s="2">
        <v>37026</v>
      </c>
      <c r="E378" s="3">
        <v>24.271232876712329</v>
      </c>
      <c r="F378" s="1" t="s">
        <v>1591</v>
      </c>
      <c r="G378" s="1" t="s">
        <v>19</v>
      </c>
      <c r="H378" s="1">
        <v>7</v>
      </c>
      <c r="I378" s="1" t="s">
        <v>1581</v>
      </c>
      <c r="J378" s="1" t="str">
        <f>VLOOKUP(Applicants[[#This Row],[Job Title]], Mapping!$A:$B, 2, FALSE)</f>
        <v>Business Development</v>
      </c>
      <c r="K378" s="1" t="s">
        <v>20</v>
      </c>
      <c r="L378" s="14" t="str">
        <f>TRIM(PROPER(Applicants[[#This Row],[Recruitment Source]]))</f>
        <v>Employee Referral</v>
      </c>
      <c r="M378" s="15">
        <v>45193</v>
      </c>
      <c r="N378" s="1" t="s">
        <v>26</v>
      </c>
      <c r="O378" s="15">
        <v>45240</v>
      </c>
      <c r="P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8" s="20" t="str">
        <f>TEXT(Applicants[[#This Row],[Confirmation Date]],"MMMM")</f>
        <v>November</v>
      </c>
      <c r="R378" s="5" t="s">
        <v>25</v>
      </c>
      <c r="S378" s="7">
        <v>2500</v>
      </c>
    </row>
    <row r="379" spans="1:19" x14ac:dyDescent="0.4">
      <c r="A379" s="4">
        <v>2074</v>
      </c>
      <c r="B379" s="1" t="s">
        <v>1318</v>
      </c>
      <c r="C379" s="1" t="s">
        <v>28</v>
      </c>
      <c r="D379" s="2">
        <v>37025</v>
      </c>
      <c r="E379" s="3">
        <v>24.273972602739725</v>
      </c>
      <c r="F379" s="1" t="s">
        <v>1591</v>
      </c>
      <c r="G379" s="1" t="s">
        <v>21</v>
      </c>
      <c r="H379" s="1">
        <v>4</v>
      </c>
      <c r="I379" s="1" t="s">
        <v>1580</v>
      </c>
      <c r="J379" s="1" t="str">
        <f>VLOOKUP(Applicants[[#This Row],[Job Title]], Mapping!$A:$B, 2, FALSE)</f>
        <v>Management</v>
      </c>
      <c r="K379" s="1" t="s">
        <v>1594</v>
      </c>
      <c r="L379" s="14" t="str">
        <f>TRIM(PROPER(Applicants[[#This Row],[Recruitment Source]]))</f>
        <v>Bd Jobs</v>
      </c>
      <c r="M379" s="15">
        <v>45570</v>
      </c>
      <c r="N379" s="1" t="s">
        <v>26</v>
      </c>
      <c r="O379" s="15">
        <v>45600</v>
      </c>
      <c r="P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9" s="20" t="str">
        <f>TEXT(Applicants[[#This Row],[Confirmation Date]],"MMMM")</f>
        <v>November</v>
      </c>
      <c r="R379" s="5" t="s">
        <v>25</v>
      </c>
      <c r="S379" s="7">
        <v>2100</v>
      </c>
    </row>
    <row r="380" spans="1:19" x14ac:dyDescent="0.4">
      <c r="A380" s="4">
        <v>3402</v>
      </c>
      <c r="B380" s="1" t="s">
        <v>806</v>
      </c>
      <c r="C380" s="1" t="s">
        <v>13</v>
      </c>
      <c r="D380" s="2">
        <v>37025</v>
      </c>
      <c r="E380" s="3">
        <v>24.273972602739725</v>
      </c>
      <c r="F380" s="1" t="s">
        <v>1591</v>
      </c>
      <c r="G380" s="1" t="s">
        <v>19</v>
      </c>
      <c r="H380" s="1">
        <v>5</v>
      </c>
      <c r="I380" s="1" t="s">
        <v>1584</v>
      </c>
      <c r="J380" s="1" t="str">
        <f>VLOOKUP(Applicants[[#This Row],[Job Title]], Mapping!$A:$B, 2, FALSE)</f>
        <v>Sales</v>
      </c>
      <c r="K380" s="1" t="s">
        <v>1594</v>
      </c>
      <c r="L380" s="14" t="str">
        <f>TRIM(PROPER(Applicants[[#This Row],[Recruitment Source]]))</f>
        <v>Bd Jobs</v>
      </c>
      <c r="M380" s="15">
        <v>45569</v>
      </c>
      <c r="N380" s="1" t="s">
        <v>26</v>
      </c>
      <c r="O380" s="15">
        <v>45614</v>
      </c>
      <c r="P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0" s="20" t="str">
        <f>TEXT(Applicants[[#This Row],[Confirmation Date]],"MMMM")</f>
        <v>November</v>
      </c>
      <c r="R380" s="5" t="s">
        <v>25</v>
      </c>
      <c r="S380" s="7">
        <v>3000</v>
      </c>
    </row>
    <row r="381" spans="1:19" x14ac:dyDescent="0.4">
      <c r="A381" s="4">
        <v>2674</v>
      </c>
      <c r="B381" s="1" t="s">
        <v>1422</v>
      </c>
      <c r="C381" s="1" t="s">
        <v>28</v>
      </c>
      <c r="D381" s="2">
        <v>37023</v>
      </c>
      <c r="E381" s="3">
        <v>24.279452054794522</v>
      </c>
      <c r="F381" s="1" t="s">
        <v>1591</v>
      </c>
      <c r="G381" s="1" t="s">
        <v>18</v>
      </c>
      <c r="H381" s="1">
        <v>3</v>
      </c>
      <c r="I381" s="1" t="s">
        <v>1585</v>
      </c>
      <c r="J381" s="1" t="str">
        <f>VLOOKUP(Applicants[[#This Row],[Job Title]], Mapping!$A:$B, 2, FALSE)</f>
        <v>Engineering</v>
      </c>
      <c r="K381" s="1" t="s">
        <v>20</v>
      </c>
      <c r="L381" s="14" t="str">
        <f>TRIM(PROPER(Applicants[[#This Row],[Recruitment Source]]))</f>
        <v>Employee Referral</v>
      </c>
      <c r="M381" s="15">
        <v>45296</v>
      </c>
      <c r="N381" s="1" t="s">
        <v>26</v>
      </c>
      <c r="O381" s="15">
        <v>45353</v>
      </c>
      <c r="P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1" s="20" t="str">
        <f>TEXT(Applicants[[#This Row],[Confirmation Date]],"MMMM")</f>
        <v>March</v>
      </c>
      <c r="R381" s="5" t="s">
        <v>25</v>
      </c>
      <c r="S381" s="7">
        <v>2600</v>
      </c>
    </row>
    <row r="382" spans="1:19" x14ac:dyDescent="0.4">
      <c r="A382" s="4">
        <v>3779</v>
      </c>
      <c r="B382" s="1" t="s">
        <v>751</v>
      </c>
      <c r="C382" s="1" t="s">
        <v>13</v>
      </c>
      <c r="D382" s="2">
        <v>37019</v>
      </c>
      <c r="E382" s="3">
        <v>24.290410958904111</v>
      </c>
      <c r="F382" s="1" t="s">
        <v>1591</v>
      </c>
      <c r="G382" s="1" t="s">
        <v>15</v>
      </c>
      <c r="H382" s="1">
        <v>0</v>
      </c>
      <c r="I382" s="1" t="s">
        <v>1587</v>
      </c>
      <c r="J382" s="1" t="str">
        <f>VLOOKUP(Applicants[[#This Row],[Job Title]], Mapping!$A:$B, 2, FALSE)</f>
        <v>Admin</v>
      </c>
      <c r="K382" s="1" t="s">
        <v>20</v>
      </c>
      <c r="L382" s="14" t="str">
        <f>TRIM(PROPER(Applicants[[#This Row],[Recruitment Source]]))</f>
        <v>Employee Referral</v>
      </c>
      <c r="M382" s="15">
        <v>45327</v>
      </c>
      <c r="N382" s="1" t="s">
        <v>26</v>
      </c>
      <c r="O382" s="15">
        <v>45386</v>
      </c>
      <c r="P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2" s="20" t="str">
        <f>TEXT(Applicants[[#This Row],[Confirmation Date]],"MMMM")</f>
        <v>April</v>
      </c>
      <c r="R382" s="5" t="s">
        <v>25</v>
      </c>
      <c r="S382" s="7">
        <v>3600</v>
      </c>
    </row>
    <row r="383" spans="1:19" x14ac:dyDescent="0.4">
      <c r="A383" s="4">
        <v>2571</v>
      </c>
      <c r="B383" s="1" t="s">
        <v>511</v>
      </c>
      <c r="C383" s="1" t="s">
        <v>13</v>
      </c>
      <c r="D383" s="2">
        <v>37016</v>
      </c>
      <c r="E383" s="3">
        <v>24.298630136986301</v>
      </c>
      <c r="F383" s="1" t="s">
        <v>1591</v>
      </c>
      <c r="G383" s="1" t="s">
        <v>21</v>
      </c>
      <c r="H383" s="1">
        <v>14</v>
      </c>
      <c r="I383" s="1" t="s">
        <v>1584</v>
      </c>
      <c r="J383" s="1" t="str">
        <f>VLOOKUP(Applicants[[#This Row],[Job Title]], Mapping!$A:$B, 2, FALSE)</f>
        <v>Sales</v>
      </c>
      <c r="K383" s="1" t="s">
        <v>20</v>
      </c>
      <c r="L383" s="14" t="str">
        <f>TRIM(PROPER(Applicants[[#This Row],[Recruitment Source]]))</f>
        <v>Employee Referral</v>
      </c>
      <c r="M383" s="15">
        <v>45305</v>
      </c>
      <c r="N383" s="1" t="s">
        <v>26</v>
      </c>
      <c r="O383" s="15">
        <v>45342</v>
      </c>
      <c r="P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3" s="20" t="str">
        <f>TEXT(Applicants[[#This Row],[Confirmation Date]],"MMMM")</f>
        <v>February</v>
      </c>
      <c r="R383" s="5" t="s">
        <v>25</v>
      </c>
      <c r="S383" s="7">
        <v>2400</v>
      </c>
    </row>
    <row r="384" spans="1:19" x14ac:dyDescent="0.4">
      <c r="A384" s="4">
        <v>3585</v>
      </c>
      <c r="B384" s="1" t="s">
        <v>417</v>
      </c>
      <c r="C384" s="1" t="s">
        <v>13</v>
      </c>
      <c r="D384" s="2">
        <v>37010</v>
      </c>
      <c r="E384" s="3">
        <v>24.315068493150687</v>
      </c>
      <c r="F384" s="1" t="s">
        <v>1591</v>
      </c>
      <c r="G384" s="1" t="s">
        <v>19</v>
      </c>
      <c r="H384" s="1">
        <v>14</v>
      </c>
      <c r="I384" s="1" t="s">
        <v>1583</v>
      </c>
      <c r="J384" s="1" t="str">
        <f>VLOOKUP(Applicants[[#This Row],[Job Title]], Mapping!$A:$B, 2, FALSE)</f>
        <v>Finance</v>
      </c>
      <c r="K384" s="1" t="s">
        <v>1594</v>
      </c>
      <c r="L384" s="14" t="str">
        <f>TRIM(PROPER(Applicants[[#This Row],[Recruitment Source]]))</f>
        <v>Bd Jobs</v>
      </c>
      <c r="M384" s="15">
        <v>45108</v>
      </c>
      <c r="N384" s="1" t="s">
        <v>24</v>
      </c>
      <c r="O384" s="15">
        <v>45166</v>
      </c>
      <c r="P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4" s="20" t="str">
        <f>TEXT(Applicants[[#This Row],[Confirmation Date]],"MMMM")</f>
        <v>August</v>
      </c>
      <c r="R384" s="5" t="s">
        <v>25</v>
      </c>
      <c r="S384" s="7">
        <v>2700</v>
      </c>
    </row>
    <row r="385" spans="1:19" x14ac:dyDescent="0.4">
      <c r="A385" s="4">
        <v>3214</v>
      </c>
      <c r="B385" s="1" t="s">
        <v>110</v>
      </c>
      <c r="C385" s="1" t="s">
        <v>28</v>
      </c>
      <c r="D385" s="2">
        <v>37003</v>
      </c>
      <c r="E385" s="3">
        <v>24.334246575342465</v>
      </c>
      <c r="F385" s="1" t="s">
        <v>1591</v>
      </c>
      <c r="G385" s="1" t="s">
        <v>19</v>
      </c>
      <c r="H385" s="1">
        <v>4</v>
      </c>
      <c r="I385" s="1" t="s">
        <v>1580</v>
      </c>
      <c r="J385" s="1" t="str">
        <f>VLOOKUP(Applicants[[#This Row],[Job Title]], Mapping!$A:$B, 2, FALSE)</f>
        <v>Management</v>
      </c>
      <c r="K385" s="1" t="s">
        <v>1595</v>
      </c>
      <c r="L385" s="14" t="str">
        <f>TRIM(PROPER(Applicants[[#This Row],[Recruitment Source]]))</f>
        <v>Linkedin</v>
      </c>
      <c r="M385" s="15">
        <v>45475</v>
      </c>
      <c r="N385" s="1" t="s">
        <v>16</v>
      </c>
      <c r="O385" s="15">
        <v>45518</v>
      </c>
      <c r="P3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385" s="20" t="str">
        <f>TEXT(Applicants[[#This Row],[Confirmation Date]],"MMMM")</f>
        <v>August</v>
      </c>
      <c r="R385" s="5" t="s">
        <v>17</v>
      </c>
      <c r="S385" s="7">
        <v>2200</v>
      </c>
    </row>
    <row r="386" spans="1:19" x14ac:dyDescent="0.4">
      <c r="A386" s="4">
        <v>2382</v>
      </c>
      <c r="B386" s="1" t="s">
        <v>1128</v>
      </c>
      <c r="C386" s="1" t="s">
        <v>13</v>
      </c>
      <c r="D386" s="2">
        <v>37001</v>
      </c>
      <c r="E386" s="3">
        <v>24.339726027397262</v>
      </c>
      <c r="F386" s="1" t="s">
        <v>1591</v>
      </c>
      <c r="G386" s="1" t="s">
        <v>18</v>
      </c>
      <c r="H386" s="1">
        <v>7</v>
      </c>
      <c r="I386" s="1" t="s">
        <v>1576</v>
      </c>
      <c r="J386" s="1" t="str">
        <f>VLOOKUP(Applicants[[#This Row],[Job Title]], Mapping!$A:$B, 2, FALSE)</f>
        <v>Operations</v>
      </c>
      <c r="K386" s="1" t="s">
        <v>1594</v>
      </c>
      <c r="L386" s="14" t="str">
        <f>TRIM(PROPER(Applicants[[#This Row],[Recruitment Source]]))</f>
        <v>Bd Jobs</v>
      </c>
      <c r="M386" s="15">
        <v>45303</v>
      </c>
      <c r="N386" s="1" t="s">
        <v>16</v>
      </c>
      <c r="O386" s="15">
        <v>45349</v>
      </c>
      <c r="P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6" s="20" t="str">
        <f>TEXT(Applicants[[#This Row],[Confirmation Date]],"MMMM")</f>
        <v>February</v>
      </c>
      <c r="R386" s="5" t="s">
        <v>30</v>
      </c>
      <c r="S386" s="7">
        <v>3500</v>
      </c>
    </row>
    <row r="387" spans="1:19" x14ac:dyDescent="0.4">
      <c r="A387" s="4">
        <v>3183</v>
      </c>
      <c r="B387" s="1" t="s">
        <v>511</v>
      </c>
      <c r="C387" s="1" t="s">
        <v>13</v>
      </c>
      <c r="D387" s="2">
        <v>36998</v>
      </c>
      <c r="E387" s="3">
        <v>24.347945205479451</v>
      </c>
      <c r="F387" s="1" t="s">
        <v>1591</v>
      </c>
      <c r="G387" s="1" t="s">
        <v>15</v>
      </c>
      <c r="H387" s="1">
        <v>0</v>
      </c>
      <c r="I387" s="1" t="s">
        <v>1581</v>
      </c>
      <c r="J387" s="1" t="str">
        <f>VLOOKUP(Applicants[[#This Row],[Job Title]], Mapping!$A:$B, 2, FALSE)</f>
        <v>Business Development</v>
      </c>
      <c r="K387" s="1" t="s">
        <v>1594</v>
      </c>
      <c r="L387" s="14" t="str">
        <f>TRIM(PROPER(Applicants[[#This Row],[Recruitment Source]]))</f>
        <v>Bd Jobs</v>
      </c>
      <c r="M387" s="15">
        <v>45385</v>
      </c>
      <c r="N387" s="1" t="s">
        <v>26</v>
      </c>
      <c r="O387" s="15">
        <v>45418</v>
      </c>
      <c r="P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7" s="20" t="str">
        <f>TEXT(Applicants[[#This Row],[Confirmation Date]],"MMMM")</f>
        <v>May</v>
      </c>
      <c r="R387" s="5" t="s">
        <v>25</v>
      </c>
      <c r="S387" s="7">
        <v>2000</v>
      </c>
    </row>
    <row r="388" spans="1:19" x14ac:dyDescent="0.4">
      <c r="A388" s="4">
        <v>2996</v>
      </c>
      <c r="B388" s="1" t="s">
        <v>565</v>
      </c>
      <c r="C388" s="1" t="s">
        <v>13</v>
      </c>
      <c r="D388" s="2">
        <v>36996</v>
      </c>
      <c r="E388" s="3">
        <v>24.353424657534248</v>
      </c>
      <c r="F388" s="1" t="s">
        <v>1591</v>
      </c>
      <c r="G388" s="1" t="s">
        <v>19</v>
      </c>
      <c r="H388" s="1">
        <v>12</v>
      </c>
      <c r="I388" s="1" t="s">
        <v>1581</v>
      </c>
      <c r="J388" s="1" t="str">
        <f>VLOOKUP(Applicants[[#This Row],[Job Title]], Mapping!$A:$B, 2, FALSE)</f>
        <v>Business Development</v>
      </c>
      <c r="K388" s="1" t="s">
        <v>1594</v>
      </c>
      <c r="L388" s="14" t="str">
        <f>TRIM(PROPER(Applicants[[#This Row],[Recruitment Source]]))</f>
        <v>Bd Jobs</v>
      </c>
      <c r="M388" s="15">
        <v>45190</v>
      </c>
      <c r="N388" s="1" t="s">
        <v>27</v>
      </c>
      <c r="O388" s="15">
        <v>45246</v>
      </c>
      <c r="P3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8" s="20" t="str">
        <f>TEXT(Applicants[[#This Row],[Confirmation Date]],"MMMM")</f>
        <v>November</v>
      </c>
      <c r="R388" s="5" t="s">
        <v>25</v>
      </c>
      <c r="S388" s="7">
        <v>3600</v>
      </c>
    </row>
    <row r="389" spans="1:19" x14ac:dyDescent="0.4">
      <c r="A389" s="4">
        <v>1196</v>
      </c>
      <c r="B389" s="1" t="s">
        <v>1544</v>
      </c>
      <c r="C389" s="1" t="s">
        <v>13</v>
      </c>
      <c r="D389" s="2">
        <v>36992</v>
      </c>
      <c r="E389" s="3">
        <v>24.364383561643837</v>
      </c>
      <c r="F389" s="1" t="s">
        <v>1591</v>
      </c>
      <c r="G389" s="1" t="s">
        <v>15</v>
      </c>
      <c r="H389" s="1">
        <v>5</v>
      </c>
      <c r="I389" s="1" t="s">
        <v>1577</v>
      </c>
      <c r="J389" s="1" t="str">
        <f>VLOOKUP(Applicants[[#This Row],[Job Title]], Mapping!$A:$B, 2, FALSE)</f>
        <v>Management</v>
      </c>
      <c r="K389" s="1" t="s">
        <v>1594</v>
      </c>
      <c r="L389" s="14" t="str">
        <f>TRIM(PROPER(Applicants[[#This Row],[Recruitment Source]]))</f>
        <v>Bd Jobs</v>
      </c>
      <c r="M389" s="15">
        <v>44947</v>
      </c>
      <c r="N389" s="1" t="s">
        <v>26</v>
      </c>
      <c r="O389" s="15">
        <v>44982</v>
      </c>
      <c r="P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9" s="20" t="str">
        <f>TEXT(Applicants[[#This Row],[Confirmation Date]],"MMMM")</f>
        <v>February</v>
      </c>
      <c r="R389" s="5" t="s">
        <v>25</v>
      </c>
      <c r="S389" s="7">
        <v>2800</v>
      </c>
    </row>
    <row r="390" spans="1:19" x14ac:dyDescent="0.4">
      <c r="A390" s="4">
        <v>1163</v>
      </c>
      <c r="B390" s="1" t="s">
        <v>776</v>
      </c>
      <c r="C390" s="1" t="s">
        <v>28</v>
      </c>
      <c r="D390" s="2">
        <v>36989</v>
      </c>
      <c r="E390" s="3">
        <v>24.372602739726027</v>
      </c>
      <c r="F390" s="1" t="s">
        <v>1591</v>
      </c>
      <c r="G390" s="1" t="s">
        <v>18</v>
      </c>
      <c r="H390" s="1">
        <v>6</v>
      </c>
      <c r="I390" s="1" t="s">
        <v>1588</v>
      </c>
      <c r="J390" s="1" t="str">
        <f>VLOOKUP(Applicants[[#This Row],[Job Title]], Mapping!$A:$B, 2, FALSE)</f>
        <v>Business Development</v>
      </c>
      <c r="K390" s="1" t="s">
        <v>20</v>
      </c>
      <c r="L390" s="14" t="str">
        <f>TRIM(PROPER(Applicants[[#This Row],[Recruitment Source]]))</f>
        <v>Employee Referral</v>
      </c>
      <c r="M390" s="15">
        <v>45300</v>
      </c>
      <c r="N390" s="1" t="s">
        <v>24</v>
      </c>
      <c r="O390" s="15">
        <v>45340</v>
      </c>
      <c r="P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0" s="20" t="str">
        <f>TEXT(Applicants[[#This Row],[Confirmation Date]],"MMMM")</f>
        <v>February</v>
      </c>
      <c r="R390" s="5" t="s">
        <v>25</v>
      </c>
      <c r="S390" s="7">
        <v>2300</v>
      </c>
    </row>
    <row r="391" spans="1:19" x14ac:dyDescent="0.4">
      <c r="A391" s="4">
        <v>1492</v>
      </c>
      <c r="B391" s="1" t="s">
        <v>955</v>
      </c>
      <c r="C391" s="1" t="s">
        <v>28</v>
      </c>
      <c r="D391" s="2">
        <v>36987</v>
      </c>
      <c r="E391" s="3">
        <v>24.378082191780823</v>
      </c>
      <c r="F391" s="1" t="s">
        <v>1591</v>
      </c>
      <c r="G391" s="1" t="s">
        <v>15</v>
      </c>
      <c r="H391" s="1">
        <v>4</v>
      </c>
      <c r="I391" s="1" t="s">
        <v>1585</v>
      </c>
      <c r="J391" s="1" t="str">
        <f>VLOOKUP(Applicants[[#This Row],[Job Title]], Mapping!$A:$B, 2, FALSE)</f>
        <v>Engineering</v>
      </c>
      <c r="K391" s="1" t="s">
        <v>1594</v>
      </c>
      <c r="L391" s="14" t="str">
        <f>TRIM(PROPER(Applicants[[#This Row],[Recruitment Source]]))</f>
        <v>Bd Jobs</v>
      </c>
      <c r="M391" s="15">
        <v>45453</v>
      </c>
      <c r="N391" s="1" t="s">
        <v>24</v>
      </c>
      <c r="O391" s="15">
        <v>45508</v>
      </c>
      <c r="P3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1" s="20" t="str">
        <f>TEXT(Applicants[[#This Row],[Confirmation Date]],"MMMM")</f>
        <v>August</v>
      </c>
      <c r="R391" s="5" t="s">
        <v>25</v>
      </c>
      <c r="S391" s="7">
        <v>3400</v>
      </c>
    </row>
    <row r="392" spans="1:19" x14ac:dyDescent="0.4">
      <c r="A392" s="4">
        <v>3427</v>
      </c>
      <c r="B392" s="1" t="s">
        <v>262</v>
      </c>
      <c r="C392" s="1" t="s">
        <v>13</v>
      </c>
      <c r="D392" s="2">
        <v>36985</v>
      </c>
      <c r="E392" s="3">
        <v>24.383561643835616</v>
      </c>
      <c r="F392" s="1" t="s">
        <v>1591</v>
      </c>
      <c r="G392" s="1" t="s">
        <v>18</v>
      </c>
      <c r="H392" s="1">
        <v>17</v>
      </c>
      <c r="I392" s="1" t="s">
        <v>1578</v>
      </c>
      <c r="J392" s="1" t="str">
        <f>VLOOKUP(Applicants[[#This Row],[Job Title]], Mapping!$A:$B, 2, FALSE)</f>
        <v>Operations</v>
      </c>
      <c r="K392" s="1" t="s">
        <v>1595</v>
      </c>
      <c r="L392" s="14" t="str">
        <f>TRIM(PROPER(Applicants[[#This Row],[Recruitment Source]]))</f>
        <v>Linkedin</v>
      </c>
      <c r="M392" s="15">
        <v>45363</v>
      </c>
      <c r="N392" s="1" t="s">
        <v>16</v>
      </c>
      <c r="O392" s="15">
        <v>45409</v>
      </c>
      <c r="P3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392" s="20" t="str">
        <f>TEXT(Applicants[[#This Row],[Confirmation Date]],"MMMM")</f>
        <v>April</v>
      </c>
      <c r="R392" s="5" t="s">
        <v>17</v>
      </c>
      <c r="S392" s="7">
        <v>3100</v>
      </c>
    </row>
    <row r="393" spans="1:19" x14ac:dyDescent="0.4">
      <c r="A393" s="4">
        <v>3118</v>
      </c>
      <c r="B393" s="1" t="s">
        <v>389</v>
      </c>
      <c r="C393" s="1" t="s">
        <v>28</v>
      </c>
      <c r="D393" s="2">
        <v>36984</v>
      </c>
      <c r="E393" s="3">
        <v>24.386301369863013</v>
      </c>
      <c r="F393" s="1" t="s">
        <v>1591</v>
      </c>
      <c r="G393" s="1" t="s">
        <v>19</v>
      </c>
      <c r="H393" s="1">
        <v>8</v>
      </c>
      <c r="I393" s="1" t="s">
        <v>1576</v>
      </c>
      <c r="J393" s="1" t="str">
        <f>VLOOKUP(Applicants[[#This Row],[Job Title]], Mapping!$A:$B, 2, FALSE)</f>
        <v>Operations</v>
      </c>
      <c r="K393" s="1" t="s">
        <v>1594</v>
      </c>
      <c r="L393" s="14" t="str">
        <f>TRIM(PROPER(Applicants[[#This Row],[Recruitment Source]]))</f>
        <v>Bd Jobs</v>
      </c>
      <c r="M393" s="15">
        <v>44921</v>
      </c>
      <c r="N393" s="1" t="s">
        <v>24</v>
      </c>
      <c r="O393" s="15">
        <v>44957</v>
      </c>
      <c r="P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3" s="20" t="str">
        <f>TEXT(Applicants[[#This Row],[Confirmation Date]],"MMMM")</f>
        <v>January</v>
      </c>
      <c r="R393" s="5" t="s">
        <v>25</v>
      </c>
      <c r="S393" s="7">
        <v>3500</v>
      </c>
    </row>
    <row r="394" spans="1:19" x14ac:dyDescent="0.4">
      <c r="A394" s="4">
        <v>1810</v>
      </c>
      <c r="B394" s="1" t="s">
        <v>1138</v>
      </c>
      <c r="C394" s="1" t="s">
        <v>28</v>
      </c>
      <c r="D394" s="2">
        <v>36981</v>
      </c>
      <c r="E394" s="3">
        <v>24.394520547945206</v>
      </c>
      <c r="F394" s="1" t="s">
        <v>1591</v>
      </c>
      <c r="G394" s="1" t="s">
        <v>18</v>
      </c>
      <c r="H394" s="1">
        <v>11</v>
      </c>
      <c r="I394" s="1" t="s">
        <v>1580</v>
      </c>
      <c r="J394" s="1" t="str">
        <f>VLOOKUP(Applicants[[#This Row],[Job Title]], Mapping!$A:$B, 2, FALSE)</f>
        <v>Management</v>
      </c>
      <c r="K394" s="1" t="s">
        <v>1594</v>
      </c>
      <c r="L394" s="14" t="str">
        <f>TRIM(PROPER(Applicants[[#This Row],[Recruitment Source]]))</f>
        <v>Bd Jobs</v>
      </c>
      <c r="M394" s="15">
        <v>45144</v>
      </c>
      <c r="N394" s="1" t="s">
        <v>16</v>
      </c>
      <c r="O394" s="15">
        <v>45198</v>
      </c>
      <c r="P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4" s="20" t="str">
        <f>TEXT(Applicants[[#This Row],[Confirmation Date]],"MMMM")</f>
        <v>September</v>
      </c>
      <c r="R394" s="5" t="s">
        <v>30</v>
      </c>
      <c r="S394" s="7">
        <v>3200</v>
      </c>
    </row>
    <row r="395" spans="1:19" x14ac:dyDescent="0.4">
      <c r="A395" s="4">
        <v>2339</v>
      </c>
      <c r="B395" s="1" t="s">
        <v>223</v>
      </c>
      <c r="C395" s="1" t="s">
        <v>13</v>
      </c>
      <c r="D395" s="2">
        <v>36979</v>
      </c>
      <c r="E395" s="3">
        <v>24.4</v>
      </c>
      <c r="F395" s="1" t="s">
        <v>1591</v>
      </c>
      <c r="G395" s="1" t="s">
        <v>21</v>
      </c>
      <c r="H395" s="1">
        <v>11</v>
      </c>
      <c r="I395" s="1" t="s">
        <v>1581</v>
      </c>
      <c r="J395" s="1" t="str">
        <f>VLOOKUP(Applicants[[#This Row],[Job Title]], Mapping!$A:$B, 2, FALSE)</f>
        <v>Business Development</v>
      </c>
      <c r="K395" s="1" t="s">
        <v>20</v>
      </c>
      <c r="L395" s="14" t="str">
        <f>TRIM(PROPER(Applicants[[#This Row],[Recruitment Source]]))</f>
        <v>Employee Referral</v>
      </c>
      <c r="M395" s="15">
        <v>45307</v>
      </c>
      <c r="N395" s="1" t="s">
        <v>27</v>
      </c>
      <c r="O395" s="15">
        <v>45359</v>
      </c>
      <c r="P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5" s="20" t="str">
        <f>TEXT(Applicants[[#This Row],[Confirmation Date]],"MMMM")</f>
        <v>March</v>
      </c>
      <c r="R395" s="5" t="s">
        <v>25</v>
      </c>
      <c r="S395" s="7">
        <v>2800</v>
      </c>
    </row>
    <row r="396" spans="1:19" x14ac:dyDescent="0.4">
      <c r="A396" s="4">
        <v>2841</v>
      </c>
      <c r="B396" s="1" t="s">
        <v>1477</v>
      </c>
      <c r="C396" s="1" t="s">
        <v>13</v>
      </c>
      <c r="D396" s="2">
        <v>36963</v>
      </c>
      <c r="E396" s="3">
        <v>24.443835616438356</v>
      </c>
      <c r="F396" s="1" t="s">
        <v>1591</v>
      </c>
      <c r="G396" s="1" t="s">
        <v>19</v>
      </c>
      <c r="H396" s="1">
        <v>6</v>
      </c>
      <c r="I396" s="1" t="s">
        <v>1584</v>
      </c>
      <c r="J396" s="1" t="str">
        <f>VLOOKUP(Applicants[[#This Row],[Job Title]], Mapping!$A:$B, 2, FALSE)</f>
        <v>Sales</v>
      </c>
      <c r="K396" s="1" t="s">
        <v>1594</v>
      </c>
      <c r="L396" s="14" t="str">
        <f>TRIM(PROPER(Applicants[[#This Row],[Recruitment Source]]))</f>
        <v>Bd Jobs</v>
      </c>
      <c r="M396" s="15">
        <v>44967</v>
      </c>
      <c r="N396" s="1" t="s">
        <v>24</v>
      </c>
      <c r="O396" s="15">
        <v>45020</v>
      </c>
      <c r="P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6" s="20" t="str">
        <f>TEXT(Applicants[[#This Row],[Confirmation Date]],"MMMM")</f>
        <v>April</v>
      </c>
      <c r="R396" s="5" t="s">
        <v>25</v>
      </c>
      <c r="S396" s="7">
        <v>3200</v>
      </c>
    </row>
    <row r="397" spans="1:19" x14ac:dyDescent="0.4">
      <c r="A397" s="4">
        <v>3714</v>
      </c>
      <c r="B397" s="1" t="s">
        <v>414</v>
      </c>
      <c r="C397" s="1" t="s">
        <v>28</v>
      </c>
      <c r="D397" s="2">
        <v>36955</v>
      </c>
      <c r="E397" s="3">
        <v>24.465753424657535</v>
      </c>
      <c r="F397" s="1" t="s">
        <v>1591</v>
      </c>
      <c r="G397" s="1" t="s">
        <v>21</v>
      </c>
      <c r="H397" s="1">
        <v>20</v>
      </c>
      <c r="I397" s="1" t="s">
        <v>1584</v>
      </c>
      <c r="J397" s="1" t="str">
        <f>VLOOKUP(Applicants[[#This Row],[Job Title]], Mapping!$A:$B, 2, FALSE)</f>
        <v>Sales</v>
      </c>
      <c r="K397" s="1" t="s">
        <v>20</v>
      </c>
      <c r="L397" s="14" t="str">
        <f>TRIM(PROPER(Applicants[[#This Row],[Recruitment Source]]))</f>
        <v>Employee Referral</v>
      </c>
      <c r="M397" s="15">
        <v>45195</v>
      </c>
      <c r="N397" s="1" t="s">
        <v>26</v>
      </c>
      <c r="O397" s="15">
        <v>45243</v>
      </c>
      <c r="P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7" s="20" t="str">
        <f>TEXT(Applicants[[#This Row],[Confirmation Date]],"MMMM")</f>
        <v>November</v>
      </c>
      <c r="R397" s="5" t="s">
        <v>25</v>
      </c>
      <c r="S397" s="7">
        <v>3000</v>
      </c>
    </row>
    <row r="398" spans="1:19" x14ac:dyDescent="0.4">
      <c r="A398" s="4">
        <v>1765</v>
      </c>
      <c r="B398" s="1" t="s">
        <v>453</v>
      </c>
      <c r="C398" s="1" t="s">
        <v>13</v>
      </c>
      <c r="D398" s="2">
        <v>36954</v>
      </c>
      <c r="E398" s="3">
        <v>24.468493150684932</v>
      </c>
      <c r="F398" s="1" t="s">
        <v>1591</v>
      </c>
      <c r="G398" s="1" t="s">
        <v>15</v>
      </c>
      <c r="H398" s="1">
        <v>4</v>
      </c>
      <c r="I398" s="1" t="s">
        <v>1584</v>
      </c>
      <c r="J398" s="1" t="str">
        <f>VLOOKUP(Applicants[[#This Row],[Job Title]], Mapping!$A:$B, 2, FALSE)</f>
        <v>Sales</v>
      </c>
      <c r="K398" s="1" t="s">
        <v>1594</v>
      </c>
      <c r="L398" s="14" t="str">
        <f>TRIM(PROPER(Applicants[[#This Row],[Recruitment Source]]))</f>
        <v>Bd Jobs</v>
      </c>
      <c r="M398" s="15">
        <v>45159</v>
      </c>
      <c r="N398" s="1" t="s">
        <v>26</v>
      </c>
      <c r="O398" s="15">
        <v>45193</v>
      </c>
      <c r="P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8" s="20" t="str">
        <f>TEXT(Applicants[[#This Row],[Confirmation Date]],"MMMM")</f>
        <v>September</v>
      </c>
      <c r="R398" s="5" t="s">
        <v>25</v>
      </c>
      <c r="S398" s="7">
        <v>2000</v>
      </c>
    </row>
    <row r="399" spans="1:19" x14ac:dyDescent="0.4">
      <c r="A399" s="4">
        <v>2477</v>
      </c>
      <c r="B399" s="1" t="s">
        <v>492</v>
      </c>
      <c r="C399" s="1" t="s">
        <v>13</v>
      </c>
      <c r="D399" s="2">
        <v>36947</v>
      </c>
      <c r="E399" s="3">
        <v>24.487671232876714</v>
      </c>
      <c r="F399" s="1" t="s">
        <v>1591</v>
      </c>
      <c r="G399" s="1" t="s">
        <v>15</v>
      </c>
      <c r="H399" s="1">
        <v>7</v>
      </c>
      <c r="I399" s="1" t="s">
        <v>1584</v>
      </c>
      <c r="J399" s="1" t="str">
        <f>VLOOKUP(Applicants[[#This Row],[Job Title]], Mapping!$A:$B, 2, FALSE)</f>
        <v>Sales</v>
      </c>
      <c r="K399" s="1" t="s">
        <v>1594</v>
      </c>
      <c r="L399" s="14" t="str">
        <f>TRIM(PROPER(Applicants[[#This Row],[Recruitment Source]]))</f>
        <v>Bd Jobs</v>
      </c>
      <c r="M399" s="15">
        <v>45012</v>
      </c>
      <c r="N399" s="1" t="s">
        <v>27</v>
      </c>
      <c r="O399" s="15">
        <v>45063</v>
      </c>
      <c r="P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9" s="20" t="str">
        <f>TEXT(Applicants[[#This Row],[Confirmation Date]],"MMMM")</f>
        <v>May</v>
      </c>
      <c r="R399" s="5" t="s">
        <v>25</v>
      </c>
      <c r="S399" s="7">
        <v>2900</v>
      </c>
    </row>
    <row r="400" spans="1:19" x14ac:dyDescent="0.4">
      <c r="A400" s="4">
        <v>2158</v>
      </c>
      <c r="B400" s="1" t="s">
        <v>283</v>
      </c>
      <c r="C400" s="1" t="s">
        <v>28</v>
      </c>
      <c r="D400" s="2">
        <v>36947</v>
      </c>
      <c r="E400" s="3">
        <v>24.487671232876714</v>
      </c>
      <c r="F400" s="1" t="s">
        <v>1591</v>
      </c>
      <c r="G400" s="1" t="s">
        <v>15</v>
      </c>
      <c r="H400" s="1">
        <v>15</v>
      </c>
      <c r="I400" s="1" t="s">
        <v>1584</v>
      </c>
      <c r="J400" s="1" t="str">
        <f>VLOOKUP(Applicants[[#This Row],[Job Title]], Mapping!$A:$B, 2, FALSE)</f>
        <v>Sales</v>
      </c>
      <c r="K400" s="1" t="s">
        <v>1594</v>
      </c>
      <c r="L400" s="14" t="str">
        <f>TRIM(PROPER(Applicants[[#This Row],[Recruitment Source]]))</f>
        <v>Bd Jobs</v>
      </c>
      <c r="M400" s="15">
        <v>45235</v>
      </c>
      <c r="N400" s="1" t="s">
        <v>16</v>
      </c>
      <c r="O400" s="15">
        <v>45295</v>
      </c>
      <c r="P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0" s="20" t="str">
        <f>TEXT(Applicants[[#This Row],[Confirmation Date]],"MMMM")</f>
        <v>January</v>
      </c>
      <c r="R400" s="5" t="s">
        <v>30</v>
      </c>
      <c r="S400" s="7">
        <v>3100</v>
      </c>
    </row>
    <row r="401" spans="1:19" x14ac:dyDescent="0.4">
      <c r="A401" s="4">
        <v>2266</v>
      </c>
      <c r="B401" s="1" t="s">
        <v>1136</v>
      </c>
      <c r="C401" s="1" t="s">
        <v>28</v>
      </c>
      <c r="D401" s="2">
        <v>36947</v>
      </c>
      <c r="E401" s="3">
        <v>24.487671232876714</v>
      </c>
      <c r="F401" s="1" t="s">
        <v>1591</v>
      </c>
      <c r="G401" s="1" t="s">
        <v>18</v>
      </c>
      <c r="H401" s="1">
        <v>14</v>
      </c>
      <c r="I401" s="1" t="s">
        <v>1581</v>
      </c>
      <c r="J401" s="1" t="str">
        <f>VLOOKUP(Applicants[[#This Row],[Job Title]], Mapping!$A:$B, 2, FALSE)</f>
        <v>Business Development</v>
      </c>
      <c r="K401" s="1" t="s">
        <v>1594</v>
      </c>
      <c r="L401" s="14" t="str">
        <f>TRIM(PROPER(Applicants[[#This Row],[Recruitment Source]]))</f>
        <v>Bd Jobs</v>
      </c>
      <c r="M401" s="15">
        <v>45415</v>
      </c>
      <c r="N401" s="1" t="s">
        <v>27</v>
      </c>
      <c r="O401" s="15">
        <v>45450</v>
      </c>
      <c r="P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1" s="20" t="str">
        <f>TEXT(Applicants[[#This Row],[Confirmation Date]],"MMMM")</f>
        <v>June</v>
      </c>
      <c r="R401" s="5" t="s">
        <v>25</v>
      </c>
      <c r="S401" s="7">
        <v>3900</v>
      </c>
    </row>
    <row r="402" spans="1:19" x14ac:dyDescent="0.4">
      <c r="A402" s="4">
        <v>1424</v>
      </c>
      <c r="B402" s="1" t="s">
        <v>412</v>
      </c>
      <c r="C402" s="1" t="s">
        <v>13</v>
      </c>
      <c r="D402" s="2">
        <v>36946</v>
      </c>
      <c r="E402" s="3">
        <v>24.490410958904111</v>
      </c>
      <c r="F402" s="1" t="s">
        <v>1591</v>
      </c>
      <c r="G402" s="1" t="s">
        <v>18</v>
      </c>
      <c r="H402" s="1">
        <v>1</v>
      </c>
      <c r="I402" s="1" t="s">
        <v>1582</v>
      </c>
      <c r="J402" s="1" t="str">
        <f>VLOOKUP(Applicants[[#This Row],[Job Title]], Mapping!$A:$B, 2, FALSE)</f>
        <v>Business Development</v>
      </c>
      <c r="K402" s="1" t="s">
        <v>1594</v>
      </c>
      <c r="L402" s="14" t="str">
        <f>TRIM(PROPER(Applicants[[#This Row],[Recruitment Source]]))</f>
        <v>Bd Jobs</v>
      </c>
      <c r="M402" s="15">
        <v>45549</v>
      </c>
      <c r="N402" s="1" t="s">
        <v>24</v>
      </c>
      <c r="O402" s="15">
        <v>45597</v>
      </c>
      <c r="P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2" s="20" t="str">
        <f>TEXT(Applicants[[#This Row],[Confirmation Date]],"MMMM")</f>
        <v>November</v>
      </c>
      <c r="R402" s="5" t="s">
        <v>25</v>
      </c>
      <c r="S402" s="7">
        <v>2400</v>
      </c>
    </row>
    <row r="403" spans="1:19" x14ac:dyDescent="0.4">
      <c r="A403" s="4">
        <v>3687</v>
      </c>
      <c r="B403" s="1" t="s">
        <v>279</v>
      </c>
      <c r="C403" s="1" t="s">
        <v>28</v>
      </c>
      <c r="D403" s="2">
        <v>36938</v>
      </c>
      <c r="E403" s="3">
        <v>24.512328767123286</v>
      </c>
      <c r="F403" s="1" t="s">
        <v>1591</v>
      </c>
      <c r="G403" s="1" t="s">
        <v>18</v>
      </c>
      <c r="H403" s="1">
        <v>18</v>
      </c>
      <c r="I403" s="1" t="s">
        <v>1581</v>
      </c>
      <c r="J403" s="1" t="str">
        <f>VLOOKUP(Applicants[[#This Row],[Job Title]], Mapping!$A:$B, 2, FALSE)</f>
        <v>Business Development</v>
      </c>
      <c r="K403" s="1" t="s">
        <v>1595</v>
      </c>
      <c r="L403" s="14" t="str">
        <f>TRIM(PROPER(Applicants[[#This Row],[Recruitment Source]]))</f>
        <v>Linkedin</v>
      </c>
      <c r="M403" s="15">
        <v>45122</v>
      </c>
      <c r="N403" s="1" t="s">
        <v>16</v>
      </c>
      <c r="O403" s="15">
        <v>45155</v>
      </c>
      <c r="P40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03" s="20" t="str">
        <f>TEXT(Applicants[[#This Row],[Confirmation Date]],"MMMM")</f>
        <v>August</v>
      </c>
      <c r="R403" s="5" t="s">
        <v>17</v>
      </c>
      <c r="S403" s="7">
        <v>2500</v>
      </c>
    </row>
    <row r="404" spans="1:19" x14ac:dyDescent="0.4">
      <c r="A404" s="4">
        <v>1694</v>
      </c>
      <c r="B404" s="1" t="s">
        <v>259</v>
      </c>
      <c r="C404" s="1" t="s">
        <v>28</v>
      </c>
      <c r="D404" s="2">
        <v>36938</v>
      </c>
      <c r="E404" s="3">
        <v>24.512328767123286</v>
      </c>
      <c r="F404" s="1" t="s">
        <v>1591</v>
      </c>
      <c r="G404" s="1" t="s">
        <v>21</v>
      </c>
      <c r="H404" s="1">
        <v>18</v>
      </c>
      <c r="I404" s="1" t="s">
        <v>1590</v>
      </c>
      <c r="J404" s="1" t="str">
        <f>VLOOKUP(Applicants[[#This Row],[Job Title]], Mapping!$A:$B, 2, FALSE)</f>
        <v>Finance</v>
      </c>
      <c r="K404" s="1" t="s">
        <v>1594</v>
      </c>
      <c r="L404" s="14" t="str">
        <f>TRIM(PROPER(Applicants[[#This Row],[Recruitment Source]]))</f>
        <v>Bd Jobs</v>
      </c>
      <c r="M404" s="15">
        <v>44913</v>
      </c>
      <c r="N404" s="1" t="s">
        <v>26</v>
      </c>
      <c r="O404" s="15">
        <v>44946</v>
      </c>
      <c r="P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4" s="20" t="str">
        <f>TEXT(Applicants[[#This Row],[Confirmation Date]],"MMMM")</f>
        <v>January</v>
      </c>
      <c r="R404" s="5" t="s">
        <v>25</v>
      </c>
      <c r="S404" s="7">
        <v>2800</v>
      </c>
    </row>
    <row r="405" spans="1:19" x14ac:dyDescent="0.4">
      <c r="A405" s="4">
        <v>3215</v>
      </c>
      <c r="B405" s="1" t="s">
        <v>69</v>
      </c>
      <c r="C405" s="1" t="s">
        <v>28</v>
      </c>
      <c r="D405" s="2">
        <v>36928</v>
      </c>
      <c r="E405" s="3">
        <v>24.539726027397261</v>
      </c>
      <c r="F405" s="1" t="s">
        <v>1591</v>
      </c>
      <c r="G405" s="1" t="s">
        <v>15</v>
      </c>
      <c r="H405" s="1">
        <v>5</v>
      </c>
      <c r="I405" s="1" t="s">
        <v>1582</v>
      </c>
      <c r="J405" s="1" t="str">
        <f>VLOOKUP(Applicants[[#This Row],[Job Title]], Mapping!$A:$B, 2, FALSE)</f>
        <v>Business Development</v>
      </c>
      <c r="K405" s="1" t="s">
        <v>1594</v>
      </c>
      <c r="L405" s="14" t="str">
        <f>TRIM(PROPER(Applicants[[#This Row],[Recruitment Source]]))</f>
        <v>Bd Jobs</v>
      </c>
      <c r="M405" s="15">
        <v>45583</v>
      </c>
      <c r="N405" s="1" t="s">
        <v>26</v>
      </c>
      <c r="O405" s="15">
        <v>45613</v>
      </c>
      <c r="P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5" s="20" t="str">
        <f>TEXT(Applicants[[#This Row],[Confirmation Date]],"MMMM")</f>
        <v>November</v>
      </c>
      <c r="R405" s="5" t="s">
        <v>25</v>
      </c>
      <c r="S405" s="7">
        <v>2900</v>
      </c>
    </row>
    <row r="406" spans="1:19" x14ac:dyDescent="0.4">
      <c r="A406" s="4">
        <v>2165</v>
      </c>
      <c r="B406" s="1" t="s">
        <v>913</v>
      </c>
      <c r="C406" s="1" t="s">
        <v>13</v>
      </c>
      <c r="D406" s="2">
        <v>36921</v>
      </c>
      <c r="E406" s="3">
        <v>24.55890410958904</v>
      </c>
      <c r="F406" s="1" t="s">
        <v>1591</v>
      </c>
      <c r="G406" s="1" t="s">
        <v>19</v>
      </c>
      <c r="H406" s="1">
        <v>1</v>
      </c>
      <c r="I406" s="1" t="s">
        <v>1581</v>
      </c>
      <c r="J406" s="1" t="str">
        <f>VLOOKUP(Applicants[[#This Row],[Job Title]], Mapping!$A:$B, 2, FALSE)</f>
        <v>Business Development</v>
      </c>
      <c r="K406" s="1" t="s">
        <v>1594</v>
      </c>
      <c r="L406" s="14" t="str">
        <f>TRIM(PROPER(Applicants[[#This Row],[Recruitment Source]]))</f>
        <v>Bd Jobs</v>
      </c>
      <c r="M406" s="15">
        <v>45385</v>
      </c>
      <c r="N406" s="1" t="s">
        <v>29</v>
      </c>
      <c r="O406" s="15">
        <v>45416</v>
      </c>
      <c r="P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6" s="20" t="str">
        <f>TEXT(Applicants[[#This Row],[Confirmation Date]],"MMMM")</f>
        <v>May</v>
      </c>
      <c r="R406" s="5" t="s">
        <v>25</v>
      </c>
      <c r="S406" s="7">
        <v>3600</v>
      </c>
    </row>
    <row r="407" spans="1:19" x14ac:dyDescent="0.4">
      <c r="A407" s="4">
        <v>2836</v>
      </c>
      <c r="B407" s="1" t="s">
        <v>229</v>
      </c>
      <c r="C407" s="1" t="s">
        <v>13</v>
      </c>
      <c r="D407" s="2">
        <v>36914</v>
      </c>
      <c r="E407" s="3">
        <v>24.578082191780823</v>
      </c>
      <c r="F407" s="1" t="s">
        <v>1591</v>
      </c>
      <c r="G407" s="1" t="s">
        <v>15</v>
      </c>
      <c r="H407" s="1">
        <v>0</v>
      </c>
      <c r="I407" s="1" t="s">
        <v>1577</v>
      </c>
      <c r="J407" s="1" t="str">
        <f>VLOOKUP(Applicants[[#This Row],[Job Title]], Mapping!$A:$B, 2, FALSE)</f>
        <v>Management</v>
      </c>
      <c r="K407" s="1" t="s">
        <v>1595</v>
      </c>
      <c r="L407" s="14" t="str">
        <f>TRIM(PROPER(Applicants[[#This Row],[Recruitment Source]]))</f>
        <v>Linkedin</v>
      </c>
      <c r="M407" s="15">
        <v>45083</v>
      </c>
      <c r="N407" s="1" t="s">
        <v>16</v>
      </c>
      <c r="O407" s="15">
        <v>45113</v>
      </c>
      <c r="P4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407" s="20" t="str">
        <f>TEXT(Applicants[[#This Row],[Confirmation Date]],"MMMM")</f>
        <v>July</v>
      </c>
      <c r="R407" s="5" t="s">
        <v>17</v>
      </c>
      <c r="S407" s="7">
        <v>3400</v>
      </c>
    </row>
    <row r="408" spans="1:19" x14ac:dyDescent="0.4">
      <c r="A408" s="4">
        <v>3139</v>
      </c>
      <c r="B408" s="1" t="s">
        <v>447</v>
      </c>
      <c r="C408" s="1" t="s">
        <v>13</v>
      </c>
      <c r="D408" s="2">
        <v>36902</v>
      </c>
      <c r="E408" s="3">
        <v>24.610958904109587</v>
      </c>
      <c r="F408" s="1" t="s">
        <v>1591</v>
      </c>
      <c r="G408" s="1" t="s">
        <v>18</v>
      </c>
      <c r="H408" s="1">
        <v>7</v>
      </c>
      <c r="I408" s="1" t="s">
        <v>1576</v>
      </c>
      <c r="J408" s="1" t="str">
        <f>VLOOKUP(Applicants[[#This Row],[Job Title]], Mapping!$A:$B, 2, FALSE)</f>
        <v>Operations</v>
      </c>
      <c r="K408" s="1" t="s">
        <v>1594</v>
      </c>
      <c r="L408" s="14" t="str">
        <f>TRIM(PROPER(Applicants[[#This Row],[Recruitment Source]]))</f>
        <v>Bd Jobs</v>
      </c>
      <c r="M408" s="15">
        <v>45282</v>
      </c>
      <c r="N408" s="1" t="s">
        <v>24</v>
      </c>
      <c r="O408" s="15">
        <v>45331</v>
      </c>
      <c r="P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8" s="20" t="str">
        <f>TEXT(Applicants[[#This Row],[Confirmation Date]],"MMMM")</f>
        <v>February</v>
      </c>
      <c r="R408" s="5" t="s">
        <v>25</v>
      </c>
      <c r="S408" s="7">
        <v>3100</v>
      </c>
    </row>
    <row r="409" spans="1:19" x14ac:dyDescent="0.4">
      <c r="A409" s="4">
        <v>2051</v>
      </c>
      <c r="B409" s="1" t="s">
        <v>465</v>
      </c>
      <c r="C409" s="1" t="s">
        <v>13</v>
      </c>
      <c r="D409" s="2">
        <v>36899</v>
      </c>
      <c r="E409" s="3">
        <v>24.61917808219178</v>
      </c>
      <c r="F409" s="1" t="s">
        <v>1591</v>
      </c>
      <c r="G409" s="1" t="s">
        <v>21</v>
      </c>
      <c r="H409" s="1">
        <v>11</v>
      </c>
      <c r="I409" s="1" t="s">
        <v>1580</v>
      </c>
      <c r="J409" s="1" t="str">
        <f>VLOOKUP(Applicants[[#This Row],[Job Title]], Mapping!$A:$B, 2, FALSE)</f>
        <v>Management</v>
      </c>
      <c r="K409" s="1" t="s">
        <v>1594</v>
      </c>
      <c r="L409" s="14" t="str">
        <f>TRIM(PROPER(Applicants[[#This Row],[Recruitment Source]]))</f>
        <v>Bd Jobs</v>
      </c>
      <c r="M409" s="15">
        <v>45065</v>
      </c>
      <c r="N409" s="1" t="s">
        <v>26</v>
      </c>
      <c r="O409" s="15">
        <v>45099</v>
      </c>
      <c r="P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9" s="20" t="str">
        <f>TEXT(Applicants[[#This Row],[Confirmation Date]],"MMMM")</f>
        <v>June</v>
      </c>
      <c r="R409" s="5" t="s">
        <v>25</v>
      </c>
      <c r="S409" s="7">
        <v>2900</v>
      </c>
    </row>
    <row r="410" spans="1:19" x14ac:dyDescent="0.4">
      <c r="A410" s="4">
        <v>2365</v>
      </c>
      <c r="B410" s="1" t="s">
        <v>64</v>
      </c>
      <c r="C410" s="1" t="s">
        <v>28</v>
      </c>
      <c r="D410" s="2">
        <v>36895</v>
      </c>
      <c r="E410" s="3">
        <v>24.63013698630137</v>
      </c>
      <c r="F410" s="1" t="s">
        <v>1591</v>
      </c>
      <c r="G410" s="1" t="s">
        <v>19</v>
      </c>
      <c r="H410" s="1">
        <v>1</v>
      </c>
      <c r="I410" s="1" t="s">
        <v>1581</v>
      </c>
      <c r="J410" s="1" t="str">
        <f>VLOOKUP(Applicants[[#This Row],[Job Title]], Mapping!$A:$B, 2, FALSE)</f>
        <v>Business Development</v>
      </c>
      <c r="K410" s="1" t="s">
        <v>20</v>
      </c>
      <c r="L410" s="14" t="str">
        <f>TRIM(PROPER(Applicants[[#This Row],[Recruitment Source]]))</f>
        <v>Employee Referral</v>
      </c>
      <c r="M410" s="15">
        <v>45417</v>
      </c>
      <c r="N410" s="1" t="s">
        <v>16</v>
      </c>
      <c r="O410" s="15">
        <v>45458</v>
      </c>
      <c r="P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410" s="20" t="str">
        <f>TEXT(Applicants[[#This Row],[Confirmation Date]],"MMMM")</f>
        <v>June</v>
      </c>
      <c r="R410" s="5" t="s">
        <v>17</v>
      </c>
      <c r="S410" s="7">
        <v>3200</v>
      </c>
    </row>
    <row r="411" spans="1:19" x14ac:dyDescent="0.4">
      <c r="A411" s="4">
        <v>1389</v>
      </c>
      <c r="B411" s="1" t="s">
        <v>326</v>
      </c>
      <c r="C411" s="1" t="s">
        <v>28</v>
      </c>
      <c r="D411" s="2">
        <v>36886</v>
      </c>
      <c r="E411" s="3">
        <v>24.654794520547945</v>
      </c>
      <c r="F411" s="1" t="s">
        <v>1591</v>
      </c>
      <c r="G411" s="1" t="s">
        <v>19</v>
      </c>
      <c r="H411" s="1">
        <v>1</v>
      </c>
      <c r="I411" s="1" t="s">
        <v>1581</v>
      </c>
      <c r="J411" s="1" t="str">
        <f>VLOOKUP(Applicants[[#This Row],[Job Title]], Mapping!$A:$B, 2, FALSE)</f>
        <v>Business Development</v>
      </c>
      <c r="K411" s="1" t="s">
        <v>1594</v>
      </c>
      <c r="L411" s="14" t="str">
        <f>TRIM(PROPER(Applicants[[#This Row],[Recruitment Source]]))</f>
        <v>Bd Jobs</v>
      </c>
      <c r="M411" s="15">
        <v>45299</v>
      </c>
      <c r="N411" s="1" t="s">
        <v>26</v>
      </c>
      <c r="O411" s="15">
        <v>45342</v>
      </c>
      <c r="P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1" s="20" t="str">
        <f>TEXT(Applicants[[#This Row],[Confirmation Date]],"MMMM")</f>
        <v>February</v>
      </c>
      <c r="R411" s="5" t="s">
        <v>25</v>
      </c>
      <c r="S411" s="7">
        <v>2400</v>
      </c>
    </row>
    <row r="412" spans="1:19" x14ac:dyDescent="0.4">
      <c r="A412" s="4">
        <v>2774</v>
      </c>
      <c r="B412" s="1" t="s">
        <v>725</v>
      </c>
      <c r="C412" s="1" t="s">
        <v>13</v>
      </c>
      <c r="D412" s="2">
        <v>36882</v>
      </c>
      <c r="E412" s="3">
        <v>24.665753424657535</v>
      </c>
      <c r="F412" s="1" t="s">
        <v>1591</v>
      </c>
      <c r="G412" s="1" t="s">
        <v>19</v>
      </c>
      <c r="H412" s="1">
        <v>5</v>
      </c>
      <c r="I412" s="1" t="s">
        <v>1580</v>
      </c>
      <c r="J412" s="1" t="str">
        <f>VLOOKUP(Applicants[[#This Row],[Job Title]], Mapping!$A:$B, 2, FALSE)</f>
        <v>Management</v>
      </c>
      <c r="K412" s="1" t="s">
        <v>1594</v>
      </c>
      <c r="L412" s="14" t="str">
        <f>TRIM(PROPER(Applicants[[#This Row],[Recruitment Source]]))</f>
        <v>Bd Jobs</v>
      </c>
      <c r="M412" s="15">
        <v>45368</v>
      </c>
      <c r="N412" s="1" t="s">
        <v>24</v>
      </c>
      <c r="O412" s="15">
        <v>45409</v>
      </c>
      <c r="P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2" s="20" t="str">
        <f>TEXT(Applicants[[#This Row],[Confirmation Date]],"MMMM")</f>
        <v>April</v>
      </c>
      <c r="R412" s="5" t="s">
        <v>25</v>
      </c>
      <c r="S412" s="7">
        <v>2500</v>
      </c>
    </row>
    <row r="413" spans="1:19" x14ac:dyDescent="0.4">
      <c r="A413" s="4">
        <v>2523</v>
      </c>
      <c r="B413" s="1" t="s">
        <v>1369</v>
      </c>
      <c r="C413" s="1" t="s">
        <v>28</v>
      </c>
      <c r="D413" s="2">
        <v>36880</v>
      </c>
      <c r="E413" s="3">
        <v>24.671232876712327</v>
      </c>
      <c r="F413" s="1" t="s">
        <v>1591</v>
      </c>
      <c r="G413" s="1" t="s">
        <v>21</v>
      </c>
      <c r="H413" s="1">
        <v>1</v>
      </c>
      <c r="I413" s="1" t="s">
        <v>1582</v>
      </c>
      <c r="J413" s="1" t="str">
        <f>VLOOKUP(Applicants[[#This Row],[Job Title]], Mapping!$A:$B, 2, FALSE)</f>
        <v>Business Development</v>
      </c>
      <c r="K413" s="1" t="s">
        <v>1594</v>
      </c>
      <c r="L413" s="14" t="str">
        <f>TRIM(PROPER(Applicants[[#This Row],[Recruitment Source]]))</f>
        <v>Bd Jobs</v>
      </c>
      <c r="M413" s="15">
        <v>45428</v>
      </c>
      <c r="N413" s="1" t="s">
        <v>27</v>
      </c>
      <c r="O413" s="15">
        <v>45468</v>
      </c>
      <c r="P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3" s="20" t="str">
        <f>TEXT(Applicants[[#This Row],[Confirmation Date]],"MMMM")</f>
        <v>June</v>
      </c>
      <c r="R413" s="5" t="s">
        <v>25</v>
      </c>
      <c r="S413" s="7">
        <v>3100</v>
      </c>
    </row>
    <row r="414" spans="1:19" x14ac:dyDescent="0.4">
      <c r="A414" s="4">
        <v>3417</v>
      </c>
      <c r="B414" s="1" t="s">
        <v>751</v>
      </c>
      <c r="C414" s="1" t="s">
        <v>28</v>
      </c>
      <c r="D414" s="2">
        <v>36874</v>
      </c>
      <c r="E414" s="3">
        <v>24.687671232876713</v>
      </c>
      <c r="F414" s="1" t="s">
        <v>1591</v>
      </c>
      <c r="G414" s="1" t="s">
        <v>15</v>
      </c>
      <c r="H414" s="1">
        <v>15</v>
      </c>
      <c r="I414" s="1" t="s">
        <v>1590</v>
      </c>
      <c r="J414" s="1" t="str">
        <f>VLOOKUP(Applicants[[#This Row],[Job Title]], Mapping!$A:$B, 2, FALSE)</f>
        <v>Finance</v>
      </c>
      <c r="K414" s="1" t="s">
        <v>1594</v>
      </c>
      <c r="L414" s="14" t="str">
        <f>TRIM(PROPER(Applicants[[#This Row],[Recruitment Source]]))</f>
        <v>Bd Jobs</v>
      </c>
      <c r="M414" s="15">
        <v>45279</v>
      </c>
      <c r="N414" s="1" t="s">
        <v>24</v>
      </c>
      <c r="O414" s="15">
        <v>45330</v>
      </c>
      <c r="P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4" s="20" t="str">
        <f>TEXT(Applicants[[#This Row],[Confirmation Date]],"MMMM")</f>
        <v>February</v>
      </c>
      <c r="R414" s="5" t="s">
        <v>25</v>
      </c>
      <c r="S414" s="7">
        <v>3200</v>
      </c>
    </row>
    <row r="415" spans="1:19" x14ac:dyDescent="0.4">
      <c r="A415" s="4">
        <v>2455</v>
      </c>
      <c r="B415" s="1" t="s">
        <v>378</v>
      </c>
      <c r="C415" s="1" t="s">
        <v>28</v>
      </c>
      <c r="D415" s="2">
        <v>36862</v>
      </c>
      <c r="E415" s="3">
        <v>24.720547945205478</v>
      </c>
      <c r="F415" s="1" t="s">
        <v>1591</v>
      </c>
      <c r="G415" s="1" t="s">
        <v>19</v>
      </c>
      <c r="H415" s="1">
        <v>17</v>
      </c>
      <c r="I415" s="1" t="s">
        <v>1580</v>
      </c>
      <c r="J415" s="1" t="str">
        <f>VLOOKUP(Applicants[[#This Row],[Job Title]], Mapping!$A:$B, 2, FALSE)</f>
        <v>Management</v>
      </c>
      <c r="K415" s="1" t="s">
        <v>1594</v>
      </c>
      <c r="L415" s="14" t="str">
        <f>TRIM(PROPER(Applicants[[#This Row],[Recruitment Source]]))</f>
        <v>Bd Jobs</v>
      </c>
      <c r="M415" s="15">
        <v>45360</v>
      </c>
      <c r="N415" s="1" t="s">
        <v>27</v>
      </c>
      <c r="O415" s="15">
        <v>45407</v>
      </c>
      <c r="P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5" s="20" t="str">
        <f>TEXT(Applicants[[#This Row],[Confirmation Date]],"MMMM")</f>
        <v>April</v>
      </c>
      <c r="R415" s="5" t="s">
        <v>25</v>
      </c>
      <c r="S415" s="7">
        <v>3300</v>
      </c>
    </row>
    <row r="416" spans="1:19" x14ac:dyDescent="0.4">
      <c r="A416" s="4">
        <v>1367</v>
      </c>
      <c r="B416" s="1" t="s">
        <v>302</v>
      </c>
      <c r="C416" s="1" t="s">
        <v>13</v>
      </c>
      <c r="D416" s="2">
        <v>36859</v>
      </c>
      <c r="E416" s="3">
        <v>24.728767123287671</v>
      </c>
      <c r="F416" s="1" t="s">
        <v>1591</v>
      </c>
      <c r="G416" s="1" t="s">
        <v>19</v>
      </c>
      <c r="H416" s="1">
        <v>14</v>
      </c>
      <c r="I416" s="1" t="s">
        <v>1588</v>
      </c>
      <c r="J416" s="1" t="str">
        <f>VLOOKUP(Applicants[[#This Row],[Job Title]], Mapping!$A:$B, 2, FALSE)</f>
        <v>Business Development</v>
      </c>
      <c r="K416" s="1" t="s">
        <v>1594</v>
      </c>
      <c r="L416" s="14" t="str">
        <f>TRIM(PROPER(Applicants[[#This Row],[Recruitment Source]]))</f>
        <v>Bd Jobs</v>
      </c>
      <c r="M416" s="15">
        <v>45549</v>
      </c>
      <c r="N416" s="1" t="s">
        <v>26</v>
      </c>
      <c r="O416" s="15">
        <v>45604</v>
      </c>
      <c r="P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6" s="20" t="str">
        <f>TEXT(Applicants[[#This Row],[Confirmation Date]],"MMMM")</f>
        <v>November</v>
      </c>
      <c r="R416" s="5" t="s">
        <v>25</v>
      </c>
      <c r="S416" s="7">
        <v>2100</v>
      </c>
    </row>
    <row r="417" spans="1:19" x14ac:dyDescent="0.4">
      <c r="A417" s="4">
        <v>2409</v>
      </c>
      <c r="B417" s="1" t="s">
        <v>577</v>
      </c>
      <c r="C417" s="1" t="s">
        <v>28</v>
      </c>
      <c r="D417" s="2">
        <v>36855</v>
      </c>
      <c r="E417" s="3">
        <v>24.739726027397261</v>
      </c>
      <c r="F417" s="1" t="s">
        <v>1591</v>
      </c>
      <c r="G417" s="1" t="s">
        <v>19</v>
      </c>
      <c r="H417" s="1">
        <v>4</v>
      </c>
      <c r="I417" s="1" t="s">
        <v>1584</v>
      </c>
      <c r="J417" s="1" t="str">
        <f>VLOOKUP(Applicants[[#This Row],[Job Title]], Mapping!$A:$B, 2, FALSE)</f>
        <v>Sales</v>
      </c>
      <c r="K417" s="1" t="s">
        <v>20</v>
      </c>
      <c r="L417" s="14" t="str">
        <f>TRIM(PROPER(Applicants[[#This Row],[Recruitment Source]]))</f>
        <v>Employee Referral</v>
      </c>
      <c r="M417" s="15">
        <v>45550</v>
      </c>
      <c r="N417" s="1" t="s">
        <v>27</v>
      </c>
      <c r="O417" s="15">
        <v>45604</v>
      </c>
      <c r="P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7" s="20" t="str">
        <f>TEXT(Applicants[[#This Row],[Confirmation Date]],"MMMM")</f>
        <v>November</v>
      </c>
      <c r="R417" s="5" t="s">
        <v>25</v>
      </c>
      <c r="S417" s="7">
        <v>2900</v>
      </c>
    </row>
    <row r="418" spans="1:19" x14ac:dyDescent="0.4">
      <c r="A418" s="4">
        <v>1218</v>
      </c>
      <c r="B418" s="1" t="s">
        <v>60</v>
      </c>
      <c r="C418" s="1" t="s">
        <v>13</v>
      </c>
      <c r="D418" s="2">
        <v>36848</v>
      </c>
      <c r="E418" s="3">
        <v>24.758904109589039</v>
      </c>
      <c r="F418" s="1" t="s">
        <v>1591</v>
      </c>
      <c r="G418" s="1" t="s">
        <v>19</v>
      </c>
      <c r="H418" s="1">
        <v>8</v>
      </c>
      <c r="I418" s="1" t="s">
        <v>1579</v>
      </c>
      <c r="J418" s="1" t="str">
        <f>VLOOKUP(Applicants[[#This Row],[Job Title]], Mapping!$A:$B, 2, FALSE)</f>
        <v>Management</v>
      </c>
      <c r="K418" s="1" t="s">
        <v>1594</v>
      </c>
      <c r="L418" s="14" t="str">
        <f>TRIM(PROPER(Applicants[[#This Row],[Recruitment Source]]))</f>
        <v>Bd Jobs</v>
      </c>
      <c r="M418" s="15">
        <v>45400</v>
      </c>
      <c r="N418" s="1" t="s">
        <v>27</v>
      </c>
      <c r="O418" s="15">
        <v>45434</v>
      </c>
      <c r="P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8" s="20" t="str">
        <f>TEXT(Applicants[[#This Row],[Confirmation Date]],"MMMM")</f>
        <v>May</v>
      </c>
      <c r="R418" s="5" t="s">
        <v>25</v>
      </c>
      <c r="S418" s="7">
        <v>2300</v>
      </c>
    </row>
    <row r="419" spans="1:19" x14ac:dyDescent="0.4">
      <c r="A419" s="4">
        <v>1684</v>
      </c>
      <c r="B419" s="1" t="s">
        <v>1132</v>
      </c>
      <c r="C419" s="1" t="s">
        <v>13</v>
      </c>
      <c r="D419" s="2">
        <v>36847</v>
      </c>
      <c r="E419" s="3">
        <v>24.761643835616439</v>
      </c>
      <c r="F419" s="1" t="s">
        <v>1591</v>
      </c>
      <c r="G419" s="1" t="s">
        <v>21</v>
      </c>
      <c r="H419" s="1">
        <v>13</v>
      </c>
      <c r="I419" s="1" t="s">
        <v>1589</v>
      </c>
      <c r="J419" s="1" t="str">
        <f>VLOOKUP(Applicants[[#This Row],[Job Title]], Mapping!$A:$B, 2, FALSE)</f>
        <v>Admin</v>
      </c>
      <c r="K419" s="1" t="s">
        <v>1594</v>
      </c>
      <c r="L419" s="14" t="str">
        <f>TRIM(PROPER(Applicants[[#This Row],[Recruitment Source]]))</f>
        <v>Bd Jobs</v>
      </c>
      <c r="M419" s="15">
        <v>45359</v>
      </c>
      <c r="N419" s="1" t="s">
        <v>16</v>
      </c>
      <c r="O419" s="15">
        <v>45390</v>
      </c>
      <c r="P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419" s="20" t="str">
        <f>TEXT(Applicants[[#This Row],[Confirmation Date]],"MMMM")</f>
        <v>April</v>
      </c>
      <c r="R419" s="5" t="s">
        <v>17</v>
      </c>
      <c r="S419" s="7">
        <v>2400</v>
      </c>
    </row>
    <row r="420" spans="1:19" x14ac:dyDescent="0.4">
      <c r="A420" s="4">
        <v>1313</v>
      </c>
      <c r="B420" s="1" t="s">
        <v>481</v>
      </c>
      <c r="C420" s="1" t="s">
        <v>28</v>
      </c>
      <c r="D420" s="2">
        <v>36846</v>
      </c>
      <c r="E420" s="3">
        <v>24.764383561643836</v>
      </c>
      <c r="F420" s="1" t="s">
        <v>1591</v>
      </c>
      <c r="G420" s="1" t="s">
        <v>18</v>
      </c>
      <c r="H420" s="1">
        <v>19</v>
      </c>
      <c r="I420" s="1" t="s">
        <v>1583</v>
      </c>
      <c r="J420" s="1" t="str">
        <f>VLOOKUP(Applicants[[#This Row],[Job Title]], Mapping!$A:$B, 2, FALSE)</f>
        <v>Finance</v>
      </c>
      <c r="K420" s="1" t="s">
        <v>1595</v>
      </c>
      <c r="L420" s="14" t="str">
        <f>TRIM(PROPER(Applicants[[#This Row],[Recruitment Source]]))</f>
        <v>Linkedin</v>
      </c>
      <c r="M420" s="15">
        <v>45051</v>
      </c>
      <c r="N420" s="1" t="s">
        <v>29</v>
      </c>
      <c r="O420" s="15">
        <v>45094</v>
      </c>
      <c r="P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0" s="20" t="str">
        <f>TEXT(Applicants[[#This Row],[Confirmation Date]],"MMMM")</f>
        <v>June</v>
      </c>
      <c r="R420" s="5" t="s">
        <v>25</v>
      </c>
      <c r="S420" s="7">
        <v>2000</v>
      </c>
    </row>
    <row r="421" spans="1:19" x14ac:dyDescent="0.4">
      <c r="A421" s="4">
        <v>1860</v>
      </c>
      <c r="B421" s="1" t="s">
        <v>323</v>
      </c>
      <c r="C421" s="1" t="s">
        <v>28</v>
      </c>
      <c r="D421" s="2">
        <v>36838</v>
      </c>
      <c r="E421" s="3">
        <v>24.786301369863015</v>
      </c>
      <c r="F421" s="1" t="s">
        <v>1591</v>
      </c>
      <c r="G421" s="1" t="s">
        <v>18</v>
      </c>
      <c r="H421" s="1">
        <v>6</v>
      </c>
      <c r="I421" s="1" t="s">
        <v>1584</v>
      </c>
      <c r="J421" s="1" t="str">
        <f>VLOOKUP(Applicants[[#This Row],[Job Title]], Mapping!$A:$B, 2, FALSE)</f>
        <v>Sales</v>
      </c>
      <c r="K421" s="1" t="s">
        <v>1595</v>
      </c>
      <c r="L421" s="14" t="str">
        <f>TRIM(PROPER(Applicants[[#This Row],[Recruitment Source]]))</f>
        <v>Linkedin</v>
      </c>
      <c r="M421" s="15">
        <v>45459</v>
      </c>
      <c r="N421" s="1" t="s">
        <v>24</v>
      </c>
      <c r="O421" s="15">
        <v>45490</v>
      </c>
      <c r="P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1" s="20" t="str">
        <f>TEXT(Applicants[[#This Row],[Confirmation Date]],"MMMM")</f>
        <v>July</v>
      </c>
      <c r="R421" s="5" t="s">
        <v>25</v>
      </c>
      <c r="S421" s="7">
        <v>3400</v>
      </c>
    </row>
    <row r="422" spans="1:19" x14ac:dyDescent="0.4">
      <c r="A422" s="4">
        <v>3473</v>
      </c>
      <c r="B422" s="1" t="s">
        <v>642</v>
      </c>
      <c r="C422" s="1" t="s">
        <v>13</v>
      </c>
      <c r="D422" s="2">
        <v>36834</v>
      </c>
      <c r="E422" s="3">
        <v>24.797260273972604</v>
      </c>
      <c r="F422" s="1" t="s">
        <v>1591</v>
      </c>
      <c r="G422" s="1" t="s">
        <v>15</v>
      </c>
      <c r="H422" s="1">
        <v>4</v>
      </c>
      <c r="I422" s="1" t="s">
        <v>1584</v>
      </c>
      <c r="J422" s="1" t="str">
        <f>VLOOKUP(Applicants[[#This Row],[Job Title]], Mapping!$A:$B, 2, FALSE)</f>
        <v>Sales</v>
      </c>
      <c r="K422" s="1" t="s">
        <v>1594</v>
      </c>
      <c r="L422" s="14" t="str">
        <f>TRIM(PROPER(Applicants[[#This Row],[Recruitment Source]]))</f>
        <v>Bd Jobs</v>
      </c>
      <c r="M422" s="15">
        <v>45294</v>
      </c>
      <c r="N422" s="1" t="s">
        <v>27</v>
      </c>
      <c r="O422" s="15">
        <v>45354</v>
      </c>
      <c r="P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2" s="20" t="str">
        <f>TEXT(Applicants[[#This Row],[Confirmation Date]],"MMMM")</f>
        <v>March</v>
      </c>
      <c r="R422" s="5" t="s">
        <v>25</v>
      </c>
      <c r="S422" s="7">
        <v>3600</v>
      </c>
    </row>
    <row r="423" spans="1:19" x14ac:dyDescent="0.4">
      <c r="A423" s="4">
        <v>3381</v>
      </c>
      <c r="B423" s="1" t="s">
        <v>325</v>
      </c>
      <c r="C423" s="1" t="s">
        <v>28</v>
      </c>
      <c r="D423" s="2">
        <v>36822</v>
      </c>
      <c r="E423" s="3">
        <v>24.830136986301369</v>
      </c>
      <c r="F423" s="1" t="s">
        <v>1591</v>
      </c>
      <c r="G423" s="1" t="s">
        <v>18</v>
      </c>
      <c r="H423" s="1">
        <v>10</v>
      </c>
      <c r="I423" s="1" t="s">
        <v>1590</v>
      </c>
      <c r="J423" s="1" t="str">
        <f>VLOOKUP(Applicants[[#This Row],[Job Title]], Mapping!$A:$B, 2, FALSE)</f>
        <v>Finance</v>
      </c>
      <c r="K423" s="1" t="s">
        <v>1594</v>
      </c>
      <c r="L423" s="14" t="str">
        <f>TRIM(PROPER(Applicants[[#This Row],[Recruitment Source]]))</f>
        <v>Bd Jobs</v>
      </c>
      <c r="M423" s="15">
        <v>45341</v>
      </c>
      <c r="N423" s="1" t="s">
        <v>29</v>
      </c>
      <c r="O423" s="15">
        <v>45375</v>
      </c>
      <c r="P4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3" s="20" t="str">
        <f>TEXT(Applicants[[#This Row],[Confirmation Date]],"MMMM")</f>
        <v>March</v>
      </c>
      <c r="R423" s="5" t="s">
        <v>25</v>
      </c>
      <c r="S423" s="7">
        <v>3300</v>
      </c>
    </row>
    <row r="424" spans="1:19" x14ac:dyDescent="0.4">
      <c r="A424" s="4">
        <v>3235</v>
      </c>
      <c r="B424" s="1" t="s">
        <v>1279</v>
      </c>
      <c r="C424" s="1" t="s">
        <v>13</v>
      </c>
      <c r="D424" s="2">
        <v>36821</v>
      </c>
      <c r="E424" s="3">
        <v>24.832876712328765</v>
      </c>
      <c r="F424" s="1" t="s">
        <v>1591</v>
      </c>
      <c r="G424" s="1" t="s">
        <v>21</v>
      </c>
      <c r="H424" s="1">
        <v>17</v>
      </c>
      <c r="I424" s="1" t="s">
        <v>1576</v>
      </c>
      <c r="J424" s="1" t="str">
        <f>VLOOKUP(Applicants[[#This Row],[Job Title]], Mapping!$A:$B, 2, FALSE)</f>
        <v>Operations</v>
      </c>
      <c r="K424" s="1" t="s">
        <v>1594</v>
      </c>
      <c r="L424" s="14" t="str">
        <f>TRIM(PROPER(Applicants[[#This Row],[Recruitment Source]]))</f>
        <v>Bd Jobs</v>
      </c>
      <c r="M424" s="15">
        <v>45100</v>
      </c>
      <c r="N424" s="1" t="s">
        <v>29</v>
      </c>
      <c r="O424" s="15">
        <v>45140</v>
      </c>
      <c r="P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4" s="20" t="str">
        <f>TEXT(Applicants[[#This Row],[Confirmation Date]],"MMMM")</f>
        <v>August</v>
      </c>
      <c r="R424" s="5" t="s">
        <v>25</v>
      </c>
      <c r="S424" s="7">
        <v>2500</v>
      </c>
    </row>
    <row r="425" spans="1:19" x14ac:dyDescent="0.4">
      <c r="A425" s="4">
        <v>3915</v>
      </c>
      <c r="B425" s="1" t="s">
        <v>146</v>
      </c>
      <c r="C425" s="1" t="s">
        <v>28</v>
      </c>
      <c r="D425" s="2">
        <v>36820</v>
      </c>
      <c r="E425" s="3">
        <v>24.835616438356166</v>
      </c>
      <c r="F425" s="1" t="s">
        <v>1591</v>
      </c>
      <c r="G425" s="1" t="s">
        <v>18</v>
      </c>
      <c r="H425" s="1">
        <v>18</v>
      </c>
      <c r="I425" s="1" t="s">
        <v>1581</v>
      </c>
      <c r="J425" s="1" t="str">
        <f>VLOOKUP(Applicants[[#This Row],[Job Title]], Mapping!$A:$B, 2, FALSE)</f>
        <v>Business Development</v>
      </c>
      <c r="K425" s="1" t="s">
        <v>20</v>
      </c>
      <c r="L425" s="14" t="str">
        <f>TRIM(PROPER(Applicants[[#This Row],[Recruitment Source]]))</f>
        <v>Employee Referral</v>
      </c>
      <c r="M425" s="15">
        <v>45388</v>
      </c>
      <c r="N425" s="1" t="s">
        <v>16</v>
      </c>
      <c r="O425" s="15">
        <v>45426</v>
      </c>
      <c r="P4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425" s="20" t="str">
        <f>TEXT(Applicants[[#This Row],[Confirmation Date]],"MMMM")</f>
        <v>May</v>
      </c>
      <c r="R425" s="5" t="s">
        <v>17</v>
      </c>
      <c r="S425" s="7">
        <v>3900</v>
      </c>
    </row>
    <row r="426" spans="1:19" x14ac:dyDescent="0.4">
      <c r="A426" s="4">
        <v>1162</v>
      </c>
      <c r="B426" s="1" t="s">
        <v>204</v>
      </c>
      <c r="C426" s="1" t="s">
        <v>28</v>
      </c>
      <c r="D426" s="2">
        <v>36812</v>
      </c>
      <c r="E426" s="3">
        <v>24.857534246575341</v>
      </c>
      <c r="F426" s="1" t="s">
        <v>1591</v>
      </c>
      <c r="G426" s="1" t="s">
        <v>21</v>
      </c>
      <c r="H426" s="1">
        <v>10</v>
      </c>
      <c r="I426" s="1" t="s">
        <v>1583</v>
      </c>
      <c r="J426" s="1" t="str">
        <f>VLOOKUP(Applicants[[#This Row],[Job Title]], Mapping!$A:$B, 2, FALSE)</f>
        <v>Finance</v>
      </c>
      <c r="K426" s="1" t="s">
        <v>1594</v>
      </c>
      <c r="L426" s="14" t="str">
        <f>TRIM(PROPER(Applicants[[#This Row],[Recruitment Source]]))</f>
        <v>Bd Jobs</v>
      </c>
      <c r="M426" s="15">
        <v>44946</v>
      </c>
      <c r="N426" s="1" t="s">
        <v>16</v>
      </c>
      <c r="O426" s="15">
        <v>45003</v>
      </c>
      <c r="P4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6" s="20" t="str">
        <f>TEXT(Applicants[[#This Row],[Confirmation Date]],"MMMM")</f>
        <v>March</v>
      </c>
      <c r="R426" s="5" t="s">
        <v>17</v>
      </c>
      <c r="S426" s="7">
        <v>2700</v>
      </c>
    </row>
    <row r="427" spans="1:19" x14ac:dyDescent="0.4">
      <c r="A427" s="4">
        <v>3165</v>
      </c>
      <c r="B427" s="1" t="s">
        <v>284</v>
      </c>
      <c r="C427" s="1" t="s">
        <v>13</v>
      </c>
      <c r="D427" s="2">
        <v>36806</v>
      </c>
      <c r="E427" s="3">
        <v>24.873972602739727</v>
      </c>
      <c r="F427" s="1" t="s">
        <v>1591</v>
      </c>
      <c r="G427" s="1" t="s">
        <v>15</v>
      </c>
      <c r="H427" s="1">
        <v>11</v>
      </c>
      <c r="I427" s="1" t="s">
        <v>1581</v>
      </c>
      <c r="J427" s="1" t="str">
        <f>VLOOKUP(Applicants[[#This Row],[Job Title]], Mapping!$A:$B, 2, FALSE)</f>
        <v>Business Development</v>
      </c>
      <c r="K427" s="1" t="s">
        <v>22</v>
      </c>
      <c r="L427" s="14" t="str">
        <f>TRIM(PROPER(Applicants[[#This Row],[Recruitment Source]]))</f>
        <v>In-House</v>
      </c>
      <c r="M427" s="15">
        <v>45414</v>
      </c>
      <c r="N427" s="1" t="s">
        <v>16</v>
      </c>
      <c r="O427" s="15">
        <v>45446</v>
      </c>
      <c r="P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7" s="20" t="str">
        <f>TEXT(Applicants[[#This Row],[Confirmation Date]],"MMMM")</f>
        <v>June</v>
      </c>
      <c r="R427" s="5" t="s">
        <v>30</v>
      </c>
      <c r="S427" s="7">
        <v>3300</v>
      </c>
    </row>
    <row r="428" spans="1:19" x14ac:dyDescent="0.4">
      <c r="A428" s="4">
        <v>3838</v>
      </c>
      <c r="B428" s="1" t="s">
        <v>142</v>
      </c>
      <c r="C428" s="1" t="s">
        <v>13</v>
      </c>
      <c r="D428" s="2">
        <v>36803</v>
      </c>
      <c r="E428" s="3">
        <v>24.882191780821916</v>
      </c>
      <c r="F428" s="1" t="s">
        <v>1591</v>
      </c>
      <c r="G428" s="1" t="s">
        <v>15</v>
      </c>
      <c r="H428" s="1">
        <v>9</v>
      </c>
      <c r="I428" s="1" t="s">
        <v>1588</v>
      </c>
      <c r="J428" s="1" t="str">
        <f>VLOOKUP(Applicants[[#This Row],[Job Title]], Mapping!$A:$B, 2, FALSE)</f>
        <v>Business Development</v>
      </c>
      <c r="K428" s="1" t="s">
        <v>20</v>
      </c>
      <c r="L428" s="14" t="str">
        <f>TRIM(PROPER(Applicants[[#This Row],[Recruitment Source]]))</f>
        <v>Employee Referral</v>
      </c>
      <c r="M428" s="15">
        <v>45212</v>
      </c>
      <c r="N428" s="1" t="s">
        <v>16</v>
      </c>
      <c r="O428" s="15">
        <v>45263</v>
      </c>
      <c r="P4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428" s="20" t="str">
        <f>TEXT(Applicants[[#This Row],[Confirmation Date]],"MMMM")</f>
        <v>December</v>
      </c>
      <c r="R428" s="5" t="s">
        <v>17</v>
      </c>
      <c r="S428" s="7">
        <v>2800</v>
      </c>
    </row>
    <row r="429" spans="1:19" x14ac:dyDescent="0.4">
      <c r="A429" s="4">
        <v>3808</v>
      </c>
      <c r="B429" s="1" t="s">
        <v>965</v>
      </c>
      <c r="C429" s="1" t="s">
        <v>13</v>
      </c>
      <c r="D429" s="2">
        <v>36803</v>
      </c>
      <c r="E429" s="3">
        <v>24.882191780821916</v>
      </c>
      <c r="F429" s="1" t="s">
        <v>1591</v>
      </c>
      <c r="G429" s="1" t="s">
        <v>15</v>
      </c>
      <c r="H429" s="1">
        <v>10</v>
      </c>
      <c r="I429" s="1" t="s">
        <v>1586</v>
      </c>
      <c r="J429" s="1" t="str">
        <f>VLOOKUP(Applicants[[#This Row],[Job Title]], Mapping!$A:$B, 2, FALSE)</f>
        <v>Operations</v>
      </c>
      <c r="K429" s="1" t="s">
        <v>1594</v>
      </c>
      <c r="L429" s="14" t="str">
        <f>TRIM(PROPER(Applicants[[#This Row],[Recruitment Source]]))</f>
        <v>Bd Jobs</v>
      </c>
      <c r="M429" s="15">
        <v>45245</v>
      </c>
      <c r="N429" s="1" t="s">
        <v>29</v>
      </c>
      <c r="O429" s="15">
        <v>45299</v>
      </c>
      <c r="P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9" s="20" t="str">
        <f>TEXT(Applicants[[#This Row],[Confirmation Date]],"MMMM")</f>
        <v>January</v>
      </c>
      <c r="R429" s="5" t="s">
        <v>25</v>
      </c>
      <c r="S429" s="7">
        <v>3800</v>
      </c>
    </row>
    <row r="430" spans="1:19" x14ac:dyDescent="0.4">
      <c r="A430" s="4">
        <v>3506</v>
      </c>
      <c r="B430" s="1" t="s">
        <v>1382</v>
      </c>
      <c r="C430" s="1" t="s">
        <v>13</v>
      </c>
      <c r="D430" s="2">
        <v>36801</v>
      </c>
      <c r="E430" s="3">
        <v>24.887671232876713</v>
      </c>
      <c r="F430" s="1" t="s">
        <v>1591</v>
      </c>
      <c r="G430" s="1" t="s">
        <v>18</v>
      </c>
      <c r="H430" s="1">
        <v>12</v>
      </c>
      <c r="I430" s="1" t="s">
        <v>1584</v>
      </c>
      <c r="J430" s="1" t="str">
        <f>VLOOKUP(Applicants[[#This Row],[Job Title]], Mapping!$A:$B, 2, FALSE)</f>
        <v>Sales</v>
      </c>
      <c r="K430" s="1" t="s">
        <v>1594</v>
      </c>
      <c r="L430" s="14" t="str">
        <f>TRIM(PROPER(Applicants[[#This Row],[Recruitment Source]]))</f>
        <v>Bd Jobs</v>
      </c>
      <c r="M430" s="15">
        <v>45235</v>
      </c>
      <c r="N430" s="1" t="s">
        <v>27</v>
      </c>
      <c r="O430" s="15">
        <v>45293</v>
      </c>
      <c r="P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0" s="20" t="str">
        <f>TEXT(Applicants[[#This Row],[Confirmation Date]],"MMMM")</f>
        <v>January</v>
      </c>
      <c r="R430" s="5" t="s">
        <v>25</v>
      </c>
      <c r="S430" s="7">
        <v>2200</v>
      </c>
    </row>
    <row r="431" spans="1:19" x14ac:dyDescent="0.4">
      <c r="A431" s="4">
        <v>3567</v>
      </c>
      <c r="B431" s="1" t="s">
        <v>78</v>
      </c>
      <c r="C431" s="1" t="s">
        <v>23</v>
      </c>
      <c r="D431" s="2">
        <v>36800</v>
      </c>
      <c r="E431" s="3">
        <v>24.890410958904109</v>
      </c>
      <c r="F431" s="1" t="s">
        <v>1591</v>
      </c>
      <c r="G431" s="1" t="s">
        <v>18</v>
      </c>
      <c r="H431" s="1">
        <v>0</v>
      </c>
      <c r="I431" s="1" t="s">
        <v>1590</v>
      </c>
      <c r="J431" s="1" t="str">
        <f>VLOOKUP(Applicants[[#This Row],[Job Title]], Mapping!$A:$B, 2, FALSE)</f>
        <v>Finance</v>
      </c>
      <c r="K431" s="1" t="s">
        <v>1594</v>
      </c>
      <c r="L431" s="14" t="str">
        <f>TRIM(PROPER(Applicants[[#This Row],[Recruitment Source]]))</f>
        <v>Bd Jobs</v>
      </c>
      <c r="M431" s="15">
        <v>45389</v>
      </c>
      <c r="N431" s="1" t="s">
        <v>24</v>
      </c>
      <c r="O431" s="15">
        <v>45422</v>
      </c>
      <c r="P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1" s="20" t="str">
        <f>TEXT(Applicants[[#This Row],[Confirmation Date]],"MMMM")</f>
        <v>May</v>
      </c>
      <c r="R431" s="5" t="s">
        <v>25</v>
      </c>
      <c r="S431" s="7">
        <v>3300</v>
      </c>
    </row>
    <row r="432" spans="1:19" x14ac:dyDescent="0.4">
      <c r="A432" s="4">
        <v>3870</v>
      </c>
      <c r="B432" s="1" t="s">
        <v>143</v>
      </c>
      <c r="C432" s="1" t="s">
        <v>28</v>
      </c>
      <c r="D432" s="2">
        <v>36795</v>
      </c>
      <c r="E432" s="3">
        <v>24.904109589041095</v>
      </c>
      <c r="F432" s="1" t="s">
        <v>1591</v>
      </c>
      <c r="G432" s="1" t="s">
        <v>19</v>
      </c>
      <c r="H432" s="1">
        <v>16</v>
      </c>
      <c r="I432" s="1" t="s">
        <v>1584</v>
      </c>
      <c r="J432" s="1" t="str">
        <f>VLOOKUP(Applicants[[#This Row],[Job Title]], Mapping!$A:$B, 2, FALSE)</f>
        <v>Sales</v>
      </c>
      <c r="K432" s="1" t="s">
        <v>20</v>
      </c>
      <c r="L432" s="14" t="str">
        <f>TRIM(PROPER(Applicants[[#This Row],[Recruitment Source]]))</f>
        <v>Employee Referral</v>
      </c>
      <c r="M432" s="15">
        <v>45154</v>
      </c>
      <c r="N432" s="1" t="s">
        <v>16</v>
      </c>
      <c r="O432" s="15">
        <v>45213</v>
      </c>
      <c r="P4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432" s="20" t="str">
        <f>TEXT(Applicants[[#This Row],[Confirmation Date]],"MMMM")</f>
        <v>October</v>
      </c>
      <c r="R432" s="5" t="s">
        <v>17</v>
      </c>
      <c r="S432" s="7">
        <v>2800</v>
      </c>
    </row>
    <row r="433" spans="1:19" x14ac:dyDescent="0.4">
      <c r="A433" s="4">
        <v>2425</v>
      </c>
      <c r="B433" s="1" t="s">
        <v>714</v>
      </c>
      <c r="C433" s="1" t="s">
        <v>28</v>
      </c>
      <c r="D433" s="2">
        <v>36795</v>
      </c>
      <c r="E433" s="3">
        <v>24.904109589041095</v>
      </c>
      <c r="F433" s="1" t="s">
        <v>1591</v>
      </c>
      <c r="G433" s="1" t="s">
        <v>15</v>
      </c>
      <c r="H433" s="1">
        <v>9</v>
      </c>
      <c r="I433" s="1" t="s">
        <v>1576</v>
      </c>
      <c r="J433" s="1" t="str">
        <f>VLOOKUP(Applicants[[#This Row],[Job Title]], Mapping!$A:$B, 2, FALSE)</f>
        <v>Operations</v>
      </c>
      <c r="K433" s="1" t="s">
        <v>1594</v>
      </c>
      <c r="L433" s="14" t="str">
        <f>TRIM(PROPER(Applicants[[#This Row],[Recruitment Source]]))</f>
        <v>Bd Jobs</v>
      </c>
      <c r="M433" s="15">
        <v>44930</v>
      </c>
      <c r="N433" s="1" t="s">
        <v>24</v>
      </c>
      <c r="O433" s="15">
        <v>44967</v>
      </c>
      <c r="P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3" s="20" t="str">
        <f>TEXT(Applicants[[#This Row],[Confirmation Date]],"MMMM")</f>
        <v>February</v>
      </c>
      <c r="R433" s="5" t="s">
        <v>25</v>
      </c>
      <c r="S433" s="7">
        <v>3400</v>
      </c>
    </row>
    <row r="434" spans="1:19" x14ac:dyDescent="0.4">
      <c r="A434" s="4">
        <v>2214</v>
      </c>
      <c r="B434" s="1" t="s">
        <v>703</v>
      </c>
      <c r="C434" s="1" t="s">
        <v>28</v>
      </c>
      <c r="D434" s="2">
        <v>36791</v>
      </c>
      <c r="E434" s="3">
        <v>24.915068493150685</v>
      </c>
      <c r="F434" s="1" t="s">
        <v>1591</v>
      </c>
      <c r="G434" s="1" t="s">
        <v>19</v>
      </c>
      <c r="H434" s="1">
        <v>10</v>
      </c>
      <c r="I434" s="1" t="s">
        <v>1587</v>
      </c>
      <c r="J434" s="1" t="str">
        <f>VLOOKUP(Applicants[[#This Row],[Job Title]], Mapping!$A:$B, 2, FALSE)</f>
        <v>Admin</v>
      </c>
      <c r="K434" s="1" t="s">
        <v>1594</v>
      </c>
      <c r="L434" s="14" t="str">
        <f>TRIM(PROPER(Applicants[[#This Row],[Recruitment Source]]))</f>
        <v>Bd Jobs</v>
      </c>
      <c r="M434" s="15">
        <v>45143</v>
      </c>
      <c r="N434" s="1" t="s">
        <v>26</v>
      </c>
      <c r="O434" s="15">
        <v>45184</v>
      </c>
      <c r="P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4" s="20" t="str">
        <f>TEXT(Applicants[[#This Row],[Confirmation Date]],"MMMM")</f>
        <v>September</v>
      </c>
      <c r="R434" s="5" t="s">
        <v>25</v>
      </c>
      <c r="S434" s="7">
        <v>2300</v>
      </c>
    </row>
    <row r="435" spans="1:19" x14ac:dyDescent="0.4">
      <c r="A435" s="4">
        <v>2853</v>
      </c>
      <c r="B435" s="1" t="s">
        <v>619</v>
      </c>
      <c r="C435" s="1" t="s">
        <v>13</v>
      </c>
      <c r="D435" s="2">
        <v>36786</v>
      </c>
      <c r="E435" s="3">
        <v>24.92876712328767</v>
      </c>
      <c r="F435" s="1" t="s">
        <v>1591</v>
      </c>
      <c r="G435" s="1" t="s">
        <v>21</v>
      </c>
      <c r="H435" s="1">
        <v>18</v>
      </c>
      <c r="I435" s="1" t="s">
        <v>1585</v>
      </c>
      <c r="J435" s="1" t="str">
        <f>VLOOKUP(Applicants[[#This Row],[Job Title]], Mapping!$A:$B, 2, FALSE)</f>
        <v>Engineering</v>
      </c>
      <c r="K435" s="1" t="s">
        <v>1594</v>
      </c>
      <c r="L435" s="14" t="str">
        <f>TRIM(PROPER(Applicants[[#This Row],[Recruitment Source]]))</f>
        <v>Bd Jobs</v>
      </c>
      <c r="M435" s="15">
        <v>45591</v>
      </c>
      <c r="N435" s="1" t="s">
        <v>27</v>
      </c>
      <c r="O435" s="15">
        <v>45628</v>
      </c>
      <c r="P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5" s="20" t="str">
        <f>TEXT(Applicants[[#This Row],[Confirmation Date]],"MMMM")</f>
        <v>December</v>
      </c>
      <c r="R435" s="5" t="s">
        <v>25</v>
      </c>
      <c r="S435" s="7">
        <v>3000</v>
      </c>
    </row>
    <row r="436" spans="1:19" x14ac:dyDescent="0.4">
      <c r="A436" s="4">
        <v>2527</v>
      </c>
      <c r="B436" s="1" t="s">
        <v>1155</v>
      </c>
      <c r="C436" s="1" t="s">
        <v>28</v>
      </c>
      <c r="D436" s="2">
        <v>36785</v>
      </c>
      <c r="E436" s="3">
        <v>24.931506849315067</v>
      </c>
      <c r="F436" s="1" t="s">
        <v>1591</v>
      </c>
      <c r="G436" s="1" t="s">
        <v>21</v>
      </c>
      <c r="H436" s="1">
        <v>19</v>
      </c>
      <c r="I436" s="1" t="s">
        <v>1578</v>
      </c>
      <c r="J436" s="1" t="str">
        <f>VLOOKUP(Applicants[[#This Row],[Job Title]], Mapping!$A:$B, 2, FALSE)</f>
        <v>Operations</v>
      </c>
      <c r="K436" s="1" t="s">
        <v>22</v>
      </c>
      <c r="L436" s="14" t="str">
        <f>TRIM(PROPER(Applicants[[#This Row],[Recruitment Source]]))</f>
        <v>In-House</v>
      </c>
      <c r="M436" s="15">
        <v>45151</v>
      </c>
      <c r="N436" s="1" t="s">
        <v>16</v>
      </c>
      <c r="O436" s="15">
        <v>45199</v>
      </c>
      <c r="P4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36" s="20" t="str">
        <f>TEXT(Applicants[[#This Row],[Confirmation Date]],"MMMM")</f>
        <v>September</v>
      </c>
      <c r="R436" s="5" t="s">
        <v>17</v>
      </c>
      <c r="S436" s="7">
        <v>2600</v>
      </c>
    </row>
    <row r="437" spans="1:19" x14ac:dyDescent="0.4">
      <c r="A437" s="4">
        <v>2029</v>
      </c>
      <c r="B437" s="1" t="s">
        <v>335</v>
      </c>
      <c r="C437" s="1" t="s">
        <v>28</v>
      </c>
      <c r="D437" s="2">
        <v>36783</v>
      </c>
      <c r="E437" s="3">
        <v>24.936986301369863</v>
      </c>
      <c r="F437" s="1" t="s">
        <v>1591</v>
      </c>
      <c r="G437" s="1" t="s">
        <v>19</v>
      </c>
      <c r="H437" s="1">
        <v>14</v>
      </c>
      <c r="I437" s="1" t="s">
        <v>1584</v>
      </c>
      <c r="J437" s="1" t="str">
        <f>VLOOKUP(Applicants[[#This Row],[Job Title]], Mapping!$A:$B, 2, FALSE)</f>
        <v>Sales</v>
      </c>
      <c r="K437" s="1" t="s">
        <v>1595</v>
      </c>
      <c r="L437" s="14" t="str">
        <f>TRIM(PROPER(Applicants[[#This Row],[Recruitment Source]]))</f>
        <v>Linkedin</v>
      </c>
      <c r="M437" s="15">
        <v>45162</v>
      </c>
      <c r="N437" s="1" t="s">
        <v>24</v>
      </c>
      <c r="O437" s="15">
        <v>45218</v>
      </c>
      <c r="P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7" s="20" t="str">
        <f>TEXT(Applicants[[#This Row],[Confirmation Date]],"MMMM")</f>
        <v>October</v>
      </c>
      <c r="R437" s="5" t="s">
        <v>25</v>
      </c>
      <c r="S437" s="7">
        <v>3500</v>
      </c>
    </row>
    <row r="438" spans="1:19" x14ac:dyDescent="0.4">
      <c r="A438" s="4">
        <v>2310</v>
      </c>
      <c r="B438" s="1" t="s">
        <v>286</v>
      </c>
      <c r="C438" s="1" t="s">
        <v>13</v>
      </c>
      <c r="D438" s="2">
        <v>36783</v>
      </c>
      <c r="E438" s="3">
        <v>24.936986301369863</v>
      </c>
      <c r="F438" s="1" t="s">
        <v>1591</v>
      </c>
      <c r="G438" s="1" t="s">
        <v>21</v>
      </c>
      <c r="H438" s="1">
        <v>13</v>
      </c>
      <c r="I438" s="1" t="s">
        <v>1586</v>
      </c>
      <c r="J438" s="1" t="str">
        <f>VLOOKUP(Applicants[[#This Row],[Job Title]], Mapping!$A:$B, 2, FALSE)</f>
        <v>Operations</v>
      </c>
      <c r="K438" s="1" t="s">
        <v>1594</v>
      </c>
      <c r="L438" s="14" t="str">
        <f>TRIM(PROPER(Applicants[[#This Row],[Recruitment Source]]))</f>
        <v>Bd Jobs</v>
      </c>
      <c r="M438" s="15">
        <v>45076</v>
      </c>
      <c r="N438" s="1" t="s">
        <v>27</v>
      </c>
      <c r="O438" s="15">
        <v>45120</v>
      </c>
      <c r="P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8" s="20" t="str">
        <f>TEXT(Applicants[[#This Row],[Confirmation Date]],"MMMM")</f>
        <v>July</v>
      </c>
      <c r="R438" s="5" t="s">
        <v>25</v>
      </c>
      <c r="S438" s="7">
        <v>3400</v>
      </c>
    </row>
    <row r="439" spans="1:19" x14ac:dyDescent="0.4">
      <c r="A439" s="4">
        <v>1444</v>
      </c>
      <c r="B439" s="1" t="s">
        <v>159</v>
      </c>
      <c r="C439" s="1" t="s">
        <v>28</v>
      </c>
      <c r="D439" s="2">
        <v>36778</v>
      </c>
      <c r="E439" s="3">
        <v>24.950684931506849</v>
      </c>
      <c r="F439" s="1" t="s">
        <v>1591</v>
      </c>
      <c r="G439" s="1" t="s">
        <v>19</v>
      </c>
      <c r="H439" s="1">
        <v>0</v>
      </c>
      <c r="I439" s="1" t="s">
        <v>1583</v>
      </c>
      <c r="J439" s="1" t="str">
        <f>VLOOKUP(Applicants[[#This Row],[Job Title]], Mapping!$A:$B, 2, FALSE)</f>
        <v>Finance</v>
      </c>
      <c r="K439" s="1" t="s">
        <v>20</v>
      </c>
      <c r="L439" s="14" t="str">
        <f>TRIM(PROPER(Applicants[[#This Row],[Recruitment Source]]))</f>
        <v>Employee Referral</v>
      </c>
      <c r="M439" s="15">
        <v>44897</v>
      </c>
      <c r="N439" s="1" t="s">
        <v>16</v>
      </c>
      <c r="O439" s="15">
        <v>44943</v>
      </c>
      <c r="P4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439" s="20" t="str">
        <f>TEXT(Applicants[[#This Row],[Confirmation Date]],"MMMM")</f>
        <v>January</v>
      </c>
      <c r="R439" s="5" t="s">
        <v>17</v>
      </c>
      <c r="S439" s="7">
        <v>3000</v>
      </c>
    </row>
    <row r="440" spans="1:19" x14ac:dyDescent="0.4">
      <c r="A440" s="4">
        <v>3852</v>
      </c>
      <c r="B440" s="1" t="s">
        <v>652</v>
      </c>
      <c r="C440" s="1" t="s">
        <v>13</v>
      </c>
      <c r="D440" s="2">
        <v>36778</v>
      </c>
      <c r="E440" s="3">
        <v>24.950684931506849</v>
      </c>
      <c r="F440" s="1" t="s">
        <v>1591</v>
      </c>
      <c r="G440" s="1" t="s">
        <v>15</v>
      </c>
      <c r="H440" s="1">
        <v>16</v>
      </c>
      <c r="I440" s="1" t="s">
        <v>1581</v>
      </c>
      <c r="J440" s="1" t="str">
        <f>VLOOKUP(Applicants[[#This Row],[Job Title]], Mapping!$A:$B, 2, FALSE)</f>
        <v>Business Development</v>
      </c>
      <c r="K440" s="1" t="s">
        <v>1594</v>
      </c>
      <c r="L440" s="14" t="str">
        <f>TRIM(PROPER(Applicants[[#This Row],[Recruitment Source]]))</f>
        <v>Bd Jobs</v>
      </c>
      <c r="M440" s="15">
        <v>45544</v>
      </c>
      <c r="N440" s="1" t="s">
        <v>27</v>
      </c>
      <c r="O440" s="15">
        <v>45603</v>
      </c>
      <c r="P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0" s="20" t="str">
        <f>TEXT(Applicants[[#This Row],[Confirmation Date]],"MMMM")</f>
        <v>November</v>
      </c>
      <c r="R440" s="5" t="s">
        <v>25</v>
      </c>
      <c r="S440" s="7">
        <v>2200</v>
      </c>
    </row>
    <row r="441" spans="1:19" x14ac:dyDescent="0.4">
      <c r="A441" s="4">
        <v>2342</v>
      </c>
      <c r="B441" s="1" t="s">
        <v>816</v>
      </c>
      <c r="C441" s="1" t="s">
        <v>28</v>
      </c>
      <c r="D441" s="2">
        <v>36777</v>
      </c>
      <c r="E441" s="3">
        <v>24.953424657534246</v>
      </c>
      <c r="F441" s="1" t="s">
        <v>1591</v>
      </c>
      <c r="G441" s="1" t="s">
        <v>18</v>
      </c>
      <c r="H441" s="1">
        <v>5</v>
      </c>
      <c r="I441" s="1" t="s">
        <v>1575</v>
      </c>
      <c r="J441" s="1" t="str">
        <f>VLOOKUP(Applicants[[#This Row],[Job Title]], Mapping!$A:$B, 2, FALSE)</f>
        <v>HR</v>
      </c>
      <c r="K441" s="1" t="s">
        <v>1594</v>
      </c>
      <c r="L441" s="14" t="str">
        <f>TRIM(PROPER(Applicants[[#This Row],[Recruitment Source]]))</f>
        <v>Bd Jobs</v>
      </c>
      <c r="M441" s="15">
        <v>45172</v>
      </c>
      <c r="N441" s="1" t="s">
        <v>27</v>
      </c>
      <c r="O441" s="15">
        <v>45228</v>
      </c>
      <c r="P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1" s="20" t="str">
        <f>TEXT(Applicants[[#This Row],[Confirmation Date]],"MMMM")</f>
        <v>October</v>
      </c>
      <c r="R441" s="5" t="s">
        <v>25</v>
      </c>
      <c r="S441" s="7">
        <v>2900</v>
      </c>
    </row>
    <row r="442" spans="1:19" x14ac:dyDescent="0.4">
      <c r="A442" s="4">
        <v>1681</v>
      </c>
      <c r="B442" s="1" t="s">
        <v>897</v>
      </c>
      <c r="C442" s="1" t="s">
        <v>28</v>
      </c>
      <c r="D442" s="2">
        <v>36773</v>
      </c>
      <c r="E442" s="3">
        <v>24.964383561643835</v>
      </c>
      <c r="F442" s="1" t="s">
        <v>1591</v>
      </c>
      <c r="G442" s="1" t="s">
        <v>18</v>
      </c>
      <c r="H442" s="1">
        <v>6</v>
      </c>
      <c r="I442" s="1" t="s">
        <v>1590</v>
      </c>
      <c r="J442" s="1" t="str">
        <f>VLOOKUP(Applicants[[#This Row],[Job Title]], Mapping!$A:$B, 2, FALSE)</f>
        <v>Finance</v>
      </c>
      <c r="K442" s="1" t="s">
        <v>1594</v>
      </c>
      <c r="L442" s="14" t="str">
        <f>TRIM(PROPER(Applicants[[#This Row],[Recruitment Source]]))</f>
        <v>Bd Jobs</v>
      </c>
      <c r="M442" s="15">
        <v>45304</v>
      </c>
      <c r="N442" s="1" t="s">
        <v>24</v>
      </c>
      <c r="O442" s="15">
        <v>45350</v>
      </c>
      <c r="P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2" s="20" t="str">
        <f>TEXT(Applicants[[#This Row],[Confirmation Date]],"MMMM")</f>
        <v>February</v>
      </c>
      <c r="R442" s="5" t="s">
        <v>25</v>
      </c>
      <c r="S442" s="7">
        <v>2700</v>
      </c>
    </row>
    <row r="443" spans="1:19" x14ac:dyDescent="0.4">
      <c r="A443" s="4">
        <v>2772</v>
      </c>
      <c r="B443" s="1" t="s">
        <v>443</v>
      </c>
      <c r="C443" s="1" t="s">
        <v>28</v>
      </c>
      <c r="D443" s="2">
        <v>36771</v>
      </c>
      <c r="E443" s="3">
        <v>24.969863013698632</v>
      </c>
      <c r="F443" s="1" t="s">
        <v>1591</v>
      </c>
      <c r="G443" s="1" t="s">
        <v>15</v>
      </c>
      <c r="H443" s="1">
        <v>5</v>
      </c>
      <c r="I443" s="1" t="s">
        <v>1576</v>
      </c>
      <c r="J443" s="1" t="str">
        <f>VLOOKUP(Applicants[[#This Row],[Job Title]], Mapping!$A:$B, 2, FALSE)</f>
        <v>Operations</v>
      </c>
      <c r="K443" s="1" t="s">
        <v>1594</v>
      </c>
      <c r="L443" s="14" t="str">
        <f>TRIM(PROPER(Applicants[[#This Row],[Recruitment Source]]))</f>
        <v>Bd Jobs</v>
      </c>
      <c r="M443" s="15">
        <v>45470</v>
      </c>
      <c r="N443" s="1" t="s">
        <v>26</v>
      </c>
      <c r="O443" s="15">
        <v>45526</v>
      </c>
      <c r="P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3" s="20" t="str">
        <f>TEXT(Applicants[[#This Row],[Confirmation Date]],"MMMM")</f>
        <v>August</v>
      </c>
      <c r="R443" s="5" t="s">
        <v>25</v>
      </c>
      <c r="S443" s="7">
        <v>2800</v>
      </c>
    </row>
    <row r="444" spans="1:19" x14ac:dyDescent="0.4">
      <c r="A444" s="4">
        <v>1281</v>
      </c>
      <c r="B444" s="1" t="s">
        <v>1124</v>
      </c>
      <c r="C444" s="1" t="s">
        <v>13</v>
      </c>
      <c r="D444" s="2">
        <v>36769</v>
      </c>
      <c r="E444" s="3">
        <v>24.975342465753425</v>
      </c>
      <c r="F444" s="1" t="s">
        <v>1591</v>
      </c>
      <c r="G444" s="1" t="s">
        <v>21</v>
      </c>
      <c r="H444" s="1">
        <v>15</v>
      </c>
      <c r="I444" s="1" t="s">
        <v>1580</v>
      </c>
      <c r="J444" s="1" t="str">
        <f>VLOOKUP(Applicants[[#This Row],[Job Title]], Mapping!$A:$B, 2, FALSE)</f>
        <v>Management</v>
      </c>
      <c r="K444" s="1" t="s">
        <v>1594</v>
      </c>
      <c r="L444" s="14" t="str">
        <f>TRIM(PROPER(Applicants[[#This Row],[Recruitment Source]]))</f>
        <v>Bd Jobs</v>
      </c>
      <c r="M444" s="15">
        <v>45284</v>
      </c>
      <c r="N444" s="1" t="s">
        <v>16</v>
      </c>
      <c r="O444" s="15">
        <v>45325</v>
      </c>
      <c r="P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4" s="20" t="str">
        <f>TEXT(Applicants[[#This Row],[Confirmation Date]],"MMMM")</f>
        <v>February</v>
      </c>
      <c r="R444" s="5" t="s">
        <v>30</v>
      </c>
      <c r="S444" s="7">
        <v>2100</v>
      </c>
    </row>
    <row r="445" spans="1:19" x14ac:dyDescent="0.4">
      <c r="A445" s="4">
        <v>3125</v>
      </c>
      <c r="B445" s="1" t="s">
        <v>1102</v>
      </c>
      <c r="C445" s="1" t="s">
        <v>23</v>
      </c>
      <c r="D445" s="2">
        <v>36763</v>
      </c>
      <c r="E445" s="3">
        <v>24.991780821917807</v>
      </c>
      <c r="F445" s="1" t="s">
        <v>1591</v>
      </c>
      <c r="G445" s="1" t="s">
        <v>15</v>
      </c>
      <c r="H445" s="1">
        <v>17</v>
      </c>
      <c r="I445" s="1" t="s">
        <v>1590</v>
      </c>
      <c r="J445" s="1" t="str">
        <f>VLOOKUP(Applicants[[#This Row],[Job Title]], Mapping!$A:$B, 2, FALSE)</f>
        <v>Finance</v>
      </c>
      <c r="K445" s="1" t="s">
        <v>1594</v>
      </c>
      <c r="L445" s="14" t="str">
        <f>TRIM(PROPER(Applicants[[#This Row],[Recruitment Source]]))</f>
        <v>Bd Jobs</v>
      </c>
      <c r="M445" s="15">
        <v>45102</v>
      </c>
      <c r="N445" s="1" t="s">
        <v>24</v>
      </c>
      <c r="O445" s="15">
        <v>45146</v>
      </c>
      <c r="P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5" s="20" t="str">
        <f>TEXT(Applicants[[#This Row],[Confirmation Date]],"MMMM")</f>
        <v>August</v>
      </c>
      <c r="R445" s="5" t="s">
        <v>25</v>
      </c>
      <c r="S445" s="7">
        <v>2900</v>
      </c>
    </row>
    <row r="446" spans="1:19" x14ac:dyDescent="0.4">
      <c r="A446" s="4">
        <v>2605</v>
      </c>
      <c r="B446" s="1" t="s">
        <v>210</v>
      </c>
      <c r="C446" s="1" t="s">
        <v>13</v>
      </c>
      <c r="D446" s="2">
        <v>36762</v>
      </c>
      <c r="E446" s="3">
        <v>24.994520547945207</v>
      </c>
      <c r="F446" s="1" t="s">
        <v>1591</v>
      </c>
      <c r="G446" s="1" t="s">
        <v>15</v>
      </c>
      <c r="H446" s="1">
        <v>20</v>
      </c>
      <c r="I446" s="1" t="s">
        <v>1585</v>
      </c>
      <c r="J446" s="1" t="str">
        <f>VLOOKUP(Applicants[[#This Row],[Job Title]], Mapping!$A:$B, 2, FALSE)</f>
        <v>Engineering</v>
      </c>
      <c r="K446" s="1" t="s">
        <v>1595</v>
      </c>
      <c r="L446" s="14" t="str">
        <f>TRIM(PROPER(Applicants[[#This Row],[Recruitment Source]]))</f>
        <v>Linkedin</v>
      </c>
      <c r="M446" s="15">
        <v>45356</v>
      </c>
      <c r="N446" s="1" t="s">
        <v>16</v>
      </c>
      <c r="O446" s="15">
        <v>45412</v>
      </c>
      <c r="P4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446" s="20" t="str">
        <f>TEXT(Applicants[[#This Row],[Confirmation Date]],"MMMM")</f>
        <v>April</v>
      </c>
      <c r="R446" s="5" t="s">
        <v>17</v>
      </c>
      <c r="S446" s="7">
        <v>3700</v>
      </c>
    </row>
    <row r="447" spans="1:19" x14ac:dyDescent="0.4">
      <c r="A447" s="4">
        <v>2776</v>
      </c>
      <c r="B447" s="1" t="s">
        <v>832</v>
      </c>
      <c r="C447" s="1" t="s">
        <v>28</v>
      </c>
      <c r="D447" s="2">
        <v>36759</v>
      </c>
      <c r="E447" s="3">
        <v>25.002739726027396</v>
      </c>
      <c r="F447" s="1" t="s">
        <v>1591</v>
      </c>
      <c r="G447" s="1" t="s">
        <v>15</v>
      </c>
      <c r="H447" s="1">
        <v>11</v>
      </c>
      <c r="I447" s="1" t="s">
        <v>1581</v>
      </c>
      <c r="J447" s="1" t="str">
        <f>VLOOKUP(Applicants[[#This Row],[Job Title]], Mapping!$A:$B, 2, FALSE)</f>
        <v>Business Development</v>
      </c>
      <c r="K447" s="1" t="s">
        <v>1594</v>
      </c>
      <c r="L447" s="14" t="str">
        <f>TRIM(PROPER(Applicants[[#This Row],[Recruitment Source]]))</f>
        <v>Bd Jobs</v>
      </c>
      <c r="M447" s="15">
        <v>45261</v>
      </c>
      <c r="N447" s="1" t="s">
        <v>27</v>
      </c>
      <c r="O447" s="15">
        <v>45297</v>
      </c>
      <c r="P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7" s="20" t="str">
        <f>TEXT(Applicants[[#This Row],[Confirmation Date]],"MMMM")</f>
        <v>January</v>
      </c>
      <c r="R447" s="5" t="s">
        <v>25</v>
      </c>
      <c r="S447" s="7">
        <v>2200</v>
      </c>
    </row>
    <row r="448" spans="1:19" x14ac:dyDescent="0.4">
      <c r="A448" s="4">
        <v>3054</v>
      </c>
      <c r="B448" s="1" t="s">
        <v>99</v>
      </c>
      <c r="C448" s="1" t="s">
        <v>28</v>
      </c>
      <c r="D448" s="2">
        <v>36758</v>
      </c>
      <c r="E448" s="3">
        <v>25.005479452054793</v>
      </c>
      <c r="F448" s="1" t="s">
        <v>1591</v>
      </c>
      <c r="G448" s="1" t="s">
        <v>18</v>
      </c>
      <c r="H448" s="1">
        <v>15</v>
      </c>
      <c r="I448" s="1" t="s">
        <v>1580</v>
      </c>
      <c r="J448" s="1" t="str">
        <f>VLOOKUP(Applicants[[#This Row],[Job Title]], Mapping!$A:$B, 2, FALSE)</f>
        <v>Management</v>
      </c>
      <c r="K448" s="1" t="s">
        <v>22</v>
      </c>
      <c r="L448" s="14" t="str">
        <f>TRIM(PROPER(Applicants[[#This Row],[Recruitment Source]]))</f>
        <v>In-House</v>
      </c>
      <c r="M448" s="15">
        <v>45567</v>
      </c>
      <c r="N448" s="1" t="s">
        <v>16</v>
      </c>
      <c r="O448" s="15">
        <v>45609</v>
      </c>
      <c r="P4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48" s="20" t="str">
        <f>TEXT(Applicants[[#This Row],[Confirmation Date]],"MMMM")</f>
        <v>November</v>
      </c>
      <c r="R448" s="5" t="s">
        <v>17</v>
      </c>
      <c r="S448" s="7">
        <v>3200</v>
      </c>
    </row>
    <row r="449" spans="1:19" x14ac:dyDescent="0.4">
      <c r="A449" s="4">
        <v>1051</v>
      </c>
      <c r="B449" s="1" t="s">
        <v>1284</v>
      </c>
      <c r="C449" s="1" t="s">
        <v>28</v>
      </c>
      <c r="D449" s="2">
        <v>36750</v>
      </c>
      <c r="E449" s="3">
        <v>25.027397260273972</v>
      </c>
      <c r="F449" s="1" t="s">
        <v>1591</v>
      </c>
      <c r="G449" s="1" t="s">
        <v>15</v>
      </c>
      <c r="H449" s="1">
        <v>10</v>
      </c>
      <c r="I449" s="1" t="s">
        <v>1583</v>
      </c>
      <c r="J449" s="1" t="str">
        <f>VLOOKUP(Applicants[[#This Row],[Job Title]], Mapping!$A:$B, 2, FALSE)</f>
        <v>Finance</v>
      </c>
      <c r="K449" s="1" t="s">
        <v>20</v>
      </c>
      <c r="L449" s="14" t="str">
        <f>TRIM(PROPER(Applicants[[#This Row],[Recruitment Source]]))</f>
        <v>Employee Referral</v>
      </c>
      <c r="M449" s="15">
        <v>45315</v>
      </c>
      <c r="N449" s="1" t="s">
        <v>16</v>
      </c>
      <c r="O449" s="15">
        <v>45350</v>
      </c>
      <c r="P4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449" s="20" t="str">
        <f>TEXT(Applicants[[#This Row],[Confirmation Date]],"MMMM")</f>
        <v>February</v>
      </c>
      <c r="R449" s="5" t="s">
        <v>17</v>
      </c>
      <c r="S449" s="7">
        <v>3100</v>
      </c>
    </row>
    <row r="450" spans="1:19" x14ac:dyDescent="0.4">
      <c r="A450" s="4">
        <v>2234</v>
      </c>
      <c r="B450" s="1" t="s">
        <v>918</v>
      </c>
      <c r="C450" s="1" t="s">
        <v>28</v>
      </c>
      <c r="D450" s="2">
        <v>36742</v>
      </c>
      <c r="E450" s="3">
        <v>25.049315068493151</v>
      </c>
      <c r="F450" s="1" t="s">
        <v>1591</v>
      </c>
      <c r="G450" s="1" t="s">
        <v>15</v>
      </c>
      <c r="H450" s="1">
        <v>10</v>
      </c>
      <c r="I450" s="1" t="s">
        <v>1576</v>
      </c>
      <c r="J450" s="1" t="str">
        <f>VLOOKUP(Applicants[[#This Row],[Job Title]], Mapping!$A:$B, 2, FALSE)</f>
        <v>Operations</v>
      </c>
      <c r="K450" s="1" t="s">
        <v>1594</v>
      </c>
      <c r="L450" s="14" t="str">
        <f>TRIM(PROPER(Applicants[[#This Row],[Recruitment Source]]))</f>
        <v>Bd Jobs</v>
      </c>
      <c r="M450" s="15">
        <v>45476</v>
      </c>
      <c r="N450" s="1" t="s">
        <v>29</v>
      </c>
      <c r="O450" s="15">
        <v>45536</v>
      </c>
      <c r="P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0" s="20" t="str">
        <f>TEXT(Applicants[[#This Row],[Confirmation Date]],"MMMM")</f>
        <v>September</v>
      </c>
      <c r="R450" s="5" t="s">
        <v>25</v>
      </c>
      <c r="S450" s="7">
        <v>2800</v>
      </c>
    </row>
    <row r="451" spans="1:19" x14ac:dyDescent="0.4">
      <c r="A451" s="4">
        <v>2545</v>
      </c>
      <c r="B451" s="1" t="s">
        <v>574</v>
      </c>
      <c r="C451" s="1" t="s">
        <v>13</v>
      </c>
      <c r="D451" s="2">
        <v>36739</v>
      </c>
      <c r="E451" s="3">
        <v>25.057534246575344</v>
      </c>
      <c r="F451" s="1" t="s">
        <v>1591</v>
      </c>
      <c r="G451" s="1" t="s">
        <v>18</v>
      </c>
      <c r="H451" s="1">
        <v>0</v>
      </c>
      <c r="I451" s="1" t="s">
        <v>1579</v>
      </c>
      <c r="J451" s="1" t="str">
        <f>VLOOKUP(Applicants[[#This Row],[Job Title]], Mapping!$A:$B, 2, FALSE)</f>
        <v>Management</v>
      </c>
      <c r="K451" s="1" t="s">
        <v>20</v>
      </c>
      <c r="L451" s="14" t="str">
        <f>TRIM(PROPER(Applicants[[#This Row],[Recruitment Source]]))</f>
        <v>Employee Referral</v>
      </c>
      <c r="M451" s="15">
        <v>45458</v>
      </c>
      <c r="N451" s="1" t="s">
        <v>26</v>
      </c>
      <c r="O451" s="15">
        <v>45494</v>
      </c>
      <c r="P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1" s="20" t="str">
        <f>TEXT(Applicants[[#This Row],[Confirmation Date]],"MMMM")</f>
        <v>July</v>
      </c>
      <c r="R451" s="5" t="s">
        <v>25</v>
      </c>
      <c r="S451" s="7">
        <v>2900</v>
      </c>
    </row>
    <row r="452" spans="1:19" x14ac:dyDescent="0.4">
      <c r="A452" s="4">
        <v>2840</v>
      </c>
      <c r="B452" s="1" t="s">
        <v>618</v>
      </c>
      <c r="C452" s="1" t="s">
        <v>28</v>
      </c>
      <c r="D452" s="2">
        <v>36738</v>
      </c>
      <c r="E452" s="3">
        <v>25.06027397260274</v>
      </c>
      <c r="F452" s="1" t="s">
        <v>1591</v>
      </c>
      <c r="G452" s="1" t="s">
        <v>15</v>
      </c>
      <c r="H452" s="1">
        <v>6</v>
      </c>
      <c r="I452" s="1" t="s">
        <v>1587</v>
      </c>
      <c r="J452" s="1" t="str">
        <f>VLOOKUP(Applicants[[#This Row],[Job Title]], Mapping!$A:$B, 2, FALSE)</f>
        <v>Admin</v>
      </c>
      <c r="K452" s="1" t="s">
        <v>1594</v>
      </c>
      <c r="L452" s="14" t="str">
        <f>TRIM(PROPER(Applicants[[#This Row],[Recruitment Source]]))</f>
        <v>Bd Jobs</v>
      </c>
      <c r="M452" s="15">
        <v>45024</v>
      </c>
      <c r="N452" s="1" t="s">
        <v>27</v>
      </c>
      <c r="O452" s="15">
        <v>45071</v>
      </c>
      <c r="P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2" s="20" t="str">
        <f>TEXT(Applicants[[#This Row],[Confirmation Date]],"MMMM")</f>
        <v>May</v>
      </c>
      <c r="R452" s="5" t="s">
        <v>25</v>
      </c>
      <c r="S452" s="7">
        <v>2700</v>
      </c>
    </row>
    <row r="453" spans="1:19" x14ac:dyDescent="0.4">
      <c r="A453" s="4">
        <v>3259</v>
      </c>
      <c r="B453" s="1" t="s">
        <v>949</v>
      </c>
      <c r="C453" s="1" t="s">
        <v>28</v>
      </c>
      <c r="D453" s="2">
        <v>36738</v>
      </c>
      <c r="E453" s="3">
        <v>25.06027397260274</v>
      </c>
      <c r="F453" s="1" t="s">
        <v>1591</v>
      </c>
      <c r="G453" s="1" t="s">
        <v>15</v>
      </c>
      <c r="H453" s="1">
        <v>16</v>
      </c>
      <c r="I453" s="1" t="s">
        <v>1585</v>
      </c>
      <c r="J453" s="1" t="str">
        <f>VLOOKUP(Applicants[[#This Row],[Job Title]], Mapping!$A:$B, 2, FALSE)</f>
        <v>Engineering</v>
      </c>
      <c r="K453" s="1" t="s">
        <v>1594</v>
      </c>
      <c r="L453" s="14" t="str">
        <f>TRIM(PROPER(Applicants[[#This Row],[Recruitment Source]]))</f>
        <v>Bd Jobs</v>
      </c>
      <c r="M453" s="15">
        <v>45201</v>
      </c>
      <c r="N453" s="1" t="s">
        <v>29</v>
      </c>
      <c r="O453" s="15">
        <v>45248</v>
      </c>
      <c r="P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3" s="20" t="str">
        <f>TEXT(Applicants[[#This Row],[Confirmation Date]],"MMMM")</f>
        <v>November</v>
      </c>
      <c r="R453" s="5" t="s">
        <v>25</v>
      </c>
      <c r="S453" s="7">
        <v>2900</v>
      </c>
    </row>
    <row r="454" spans="1:19" x14ac:dyDescent="0.4">
      <c r="A454" s="4">
        <v>2330</v>
      </c>
      <c r="B454" s="1" t="s">
        <v>165</v>
      </c>
      <c r="C454" s="1" t="s">
        <v>13</v>
      </c>
      <c r="D454" s="2">
        <v>36735</v>
      </c>
      <c r="E454" s="3">
        <v>25.068493150684933</v>
      </c>
      <c r="F454" s="1" t="s">
        <v>1591</v>
      </c>
      <c r="G454" s="1" t="s">
        <v>15</v>
      </c>
      <c r="H454" s="1">
        <v>17</v>
      </c>
      <c r="I454" s="1" t="s">
        <v>1576</v>
      </c>
      <c r="J454" s="1" t="str">
        <f>VLOOKUP(Applicants[[#This Row],[Job Title]], Mapping!$A:$B, 2, FALSE)</f>
        <v>Operations</v>
      </c>
      <c r="K454" s="1" t="s">
        <v>1594</v>
      </c>
      <c r="L454" s="14" t="str">
        <f>TRIM(PROPER(Applicants[[#This Row],[Recruitment Source]]))</f>
        <v>Bd Jobs</v>
      </c>
      <c r="M454" s="15">
        <v>45249</v>
      </c>
      <c r="N454" s="1" t="s">
        <v>27</v>
      </c>
      <c r="O454" s="15">
        <v>45295</v>
      </c>
      <c r="P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4" s="20" t="str">
        <f>TEXT(Applicants[[#This Row],[Confirmation Date]],"MMMM")</f>
        <v>January</v>
      </c>
      <c r="R454" s="5" t="s">
        <v>25</v>
      </c>
      <c r="S454" s="7">
        <v>2500</v>
      </c>
    </row>
    <row r="455" spans="1:19" x14ac:dyDescent="0.4">
      <c r="A455" s="4">
        <v>1834</v>
      </c>
      <c r="B455" s="1" t="s">
        <v>986</v>
      </c>
      <c r="C455" s="1" t="s">
        <v>28</v>
      </c>
      <c r="D455" s="2">
        <v>36734</v>
      </c>
      <c r="E455" s="3">
        <v>25.07123287671233</v>
      </c>
      <c r="F455" s="1" t="s">
        <v>1591</v>
      </c>
      <c r="G455" s="1" t="s">
        <v>21</v>
      </c>
      <c r="H455" s="1">
        <v>20</v>
      </c>
      <c r="I455" s="1" t="s">
        <v>1575</v>
      </c>
      <c r="J455" s="1" t="str">
        <f>VLOOKUP(Applicants[[#This Row],[Job Title]], Mapping!$A:$B, 2, FALSE)</f>
        <v>HR</v>
      </c>
      <c r="K455" s="1" t="s">
        <v>1594</v>
      </c>
      <c r="L455" s="14" t="str">
        <f>TRIM(PROPER(Applicants[[#This Row],[Recruitment Source]]))</f>
        <v>Bd Jobs</v>
      </c>
      <c r="M455" s="15">
        <v>44978</v>
      </c>
      <c r="N455" s="1" t="s">
        <v>26</v>
      </c>
      <c r="O455" s="15">
        <v>45016</v>
      </c>
      <c r="P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5" s="20" t="str">
        <f>TEXT(Applicants[[#This Row],[Confirmation Date]],"MMMM")</f>
        <v>March</v>
      </c>
      <c r="R455" s="5" t="s">
        <v>25</v>
      </c>
      <c r="S455" s="7">
        <v>3200</v>
      </c>
    </row>
    <row r="456" spans="1:19" x14ac:dyDescent="0.4">
      <c r="A456" s="4">
        <v>2952</v>
      </c>
      <c r="B456" s="1" t="s">
        <v>841</v>
      </c>
      <c r="C456" s="1" t="s">
        <v>13</v>
      </c>
      <c r="D456" s="2">
        <v>36729</v>
      </c>
      <c r="E456" s="3">
        <v>25.084931506849315</v>
      </c>
      <c r="F456" s="1" t="s">
        <v>1591</v>
      </c>
      <c r="G456" s="1" t="s">
        <v>15</v>
      </c>
      <c r="H456" s="1">
        <v>10</v>
      </c>
      <c r="I456" s="1" t="s">
        <v>1576</v>
      </c>
      <c r="J456" s="1" t="str">
        <f>VLOOKUP(Applicants[[#This Row],[Job Title]], Mapping!$A:$B, 2, FALSE)</f>
        <v>Operations</v>
      </c>
      <c r="K456" s="1" t="s">
        <v>1594</v>
      </c>
      <c r="L456" s="14" t="str">
        <f>TRIM(PROPER(Applicants[[#This Row],[Recruitment Source]]))</f>
        <v>Bd Jobs</v>
      </c>
      <c r="M456" s="15">
        <v>45189</v>
      </c>
      <c r="N456" s="1" t="s">
        <v>27</v>
      </c>
      <c r="O456" s="15">
        <v>45228</v>
      </c>
      <c r="P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6" s="20" t="str">
        <f>TEXT(Applicants[[#This Row],[Confirmation Date]],"MMMM")</f>
        <v>October</v>
      </c>
      <c r="R456" s="5" t="s">
        <v>25</v>
      </c>
      <c r="S456" s="7">
        <v>2100</v>
      </c>
    </row>
    <row r="457" spans="1:19" x14ac:dyDescent="0.4">
      <c r="A457" s="4">
        <v>3377</v>
      </c>
      <c r="B457" s="1" t="s">
        <v>123</v>
      </c>
      <c r="C457" s="1" t="s">
        <v>28</v>
      </c>
      <c r="D457" s="2">
        <v>36728</v>
      </c>
      <c r="E457" s="3">
        <v>25.087671232876712</v>
      </c>
      <c r="F457" s="1" t="s">
        <v>1591</v>
      </c>
      <c r="G457" s="1" t="s">
        <v>21</v>
      </c>
      <c r="H457" s="1">
        <v>8</v>
      </c>
      <c r="I457" s="1" t="s">
        <v>1578</v>
      </c>
      <c r="J457" s="1" t="str">
        <f>VLOOKUP(Applicants[[#This Row],[Job Title]], Mapping!$A:$B, 2, FALSE)</f>
        <v>Operations</v>
      </c>
      <c r="K457" s="1" t="s">
        <v>22</v>
      </c>
      <c r="L457" s="14" t="str">
        <f>TRIM(PROPER(Applicants[[#This Row],[Recruitment Source]]))</f>
        <v>In-House</v>
      </c>
      <c r="M457" s="15">
        <v>45088</v>
      </c>
      <c r="N457" s="1" t="s">
        <v>16</v>
      </c>
      <c r="O457" s="15">
        <v>45125</v>
      </c>
      <c r="P4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457" s="20" t="str">
        <f>TEXT(Applicants[[#This Row],[Confirmation Date]],"MMMM")</f>
        <v>July</v>
      </c>
      <c r="R457" s="5" t="s">
        <v>17</v>
      </c>
      <c r="S457" s="7">
        <v>2400</v>
      </c>
    </row>
    <row r="458" spans="1:19" x14ac:dyDescent="0.4">
      <c r="A458" s="4">
        <v>1647</v>
      </c>
      <c r="B458" s="1" t="s">
        <v>1212</v>
      </c>
      <c r="C458" s="1" t="s">
        <v>28</v>
      </c>
      <c r="D458" s="2">
        <v>36727</v>
      </c>
      <c r="E458" s="3">
        <v>25.090410958904108</v>
      </c>
      <c r="F458" s="1" t="s">
        <v>1591</v>
      </c>
      <c r="G458" s="1" t="s">
        <v>15</v>
      </c>
      <c r="H458" s="1">
        <v>5</v>
      </c>
      <c r="I458" s="1" t="s">
        <v>1584</v>
      </c>
      <c r="J458" s="1" t="str">
        <f>VLOOKUP(Applicants[[#This Row],[Job Title]], Mapping!$A:$B, 2, FALSE)</f>
        <v>Sales</v>
      </c>
      <c r="K458" s="1" t="s">
        <v>22</v>
      </c>
      <c r="L458" s="14" t="str">
        <f>TRIM(PROPER(Applicants[[#This Row],[Recruitment Source]]))</f>
        <v>In-House</v>
      </c>
      <c r="M458" s="15">
        <v>44936</v>
      </c>
      <c r="N458" s="1" t="s">
        <v>27</v>
      </c>
      <c r="O458" s="15">
        <v>44993</v>
      </c>
      <c r="P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8" s="20" t="str">
        <f>TEXT(Applicants[[#This Row],[Confirmation Date]],"MMMM")</f>
        <v>March</v>
      </c>
      <c r="R458" s="5" t="s">
        <v>25</v>
      </c>
      <c r="S458" s="7">
        <v>2700</v>
      </c>
    </row>
    <row r="459" spans="1:19" x14ac:dyDescent="0.4">
      <c r="A459" s="4">
        <v>3833</v>
      </c>
      <c r="B459" s="1" t="s">
        <v>790</v>
      </c>
      <c r="C459" s="1" t="s">
        <v>13</v>
      </c>
      <c r="D459" s="2">
        <v>36721</v>
      </c>
      <c r="E459" s="3">
        <v>25.106849315068494</v>
      </c>
      <c r="F459" s="1" t="s">
        <v>1591</v>
      </c>
      <c r="G459" s="1" t="s">
        <v>21</v>
      </c>
      <c r="H459" s="1">
        <v>10</v>
      </c>
      <c r="I459" s="1" t="s">
        <v>1582</v>
      </c>
      <c r="J459" s="1" t="str">
        <f>VLOOKUP(Applicants[[#This Row],[Job Title]], Mapping!$A:$B, 2, FALSE)</f>
        <v>Business Development</v>
      </c>
      <c r="K459" s="1" t="s">
        <v>1594</v>
      </c>
      <c r="L459" s="14" t="str">
        <f>TRIM(PROPER(Applicants[[#This Row],[Recruitment Source]]))</f>
        <v>Bd Jobs</v>
      </c>
      <c r="M459" s="15">
        <v>45283</v>
      </c>
      <c r="N459" s="1" t="s">
        <v>27</v>
      </c>
      <c r="O459" s="15">
        <v>45330</v>
      </c>
      <c r="P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9" s="20" t="str">
        <f>TEXT(Applicants[[#This Row],[Confirmation Date]],"MMMM")</f>
        <v>February</v>
      </c>
      <c r="R459" s="5" t="s">
        <v>25</v>
      </c>
      <c r="S459" s="7">
        <v>2200</v>
      </c>
    </row>
    <row r="460" spans="1:19" x14ac:dyDescent="0.4">
      <c r="A460" s="4">
        <v>1041</v>
      </c>
      <c r="B460" s="1" t="s">
        <v>1361</v>
      </c>
      <c r="C460" s="1" t="s">
        <v>28</v>
      </c>
      <c r="D460" s="2">
        <v>36715</v>
      </c>
      <c r="E460" s="3">
        <v>25.123287671232877</v>
      </c>
      <c r="F460" s="1" t="s">
        <v>1591</v>
      </c>
      <c r="G460" s="1" t="s">
        <v>18</v>
      </c>
      <c r="H460" s="1">
        <v>0</v>
      </c>
      <c r="I460" s="1" t="s">
        <v>1583</v>
      </c>
      <c r="J460" s="1" t="str">
        <f>VLOOKUP(Applicants[[#This Row],[Job Title]], Mapping!$A:$B, 2, FALSE)</f>
        <v>Finance</v>
      </c>
      <c r="K460" s="1" t="s">
        <v>1594</v>
      </c>
      <c r="L460" s="14" t="str">
        <f>TRIM(PROPER(Applicants[[#This Row],[Recruitment Source]]))</f>
        <v>Bd Jobs</v>
      </c>
      <c r="M460" s="15">
        <v>45186</v>
      </c>
      <c r="N460" s="1" t="s">
        <v>16</v>
      </c>
      <c r="O460" s="15">
        <v>45228</v>
      </c>
      <c r="P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0" s="20" t="str">
        <f>TEXT(Applicants[[#This Row],[Confirmation Date]],"MMMM")</f>
        <v>October</v>
      </c>
      <c r="R460" s="5" t="s">
        <v>30</v>
      </c>
      <c r="S460" s="7">
        <v>2100</v>
      </c>
    </row>
    <row r="461" spans="1:19" x14ac:dyDescent="0.4">
      <c r="A461" s="4">
        <v>2846</v>
      </c>
      <c r="B461" s="1" t="s">
        <v>257</v>
      </c>
      <c r="C461" s="1" t="s">
        <v>28</v>
      </c>
      <c r="D461" s="2">
        <v>36711</v>
      </c>
      <c r="E461" s="3">
        <v>25.134246575342466</v>
      </c>
      <c r="F461" s="1" t="s">
        <v>1591</v>
      </c>
      <c r="G461" s="1" t="s">
        <v>21</v>
      </c>
      <c r="H461" s="1">
        <v>14</v>
      </c>
      <c r="I461" s="1" t="s">
        <v>1576</v>
      </c>
      <c r="J461" s="1" t="str">
        <f>VLOOKUP(Applicants[[#This Row],[Job Title]], Mapping!$A:$B, 2, FALSE)</f>
        <v>Operations</v>
      </c>
      <c r="K461" s="1" t="s">
        <v>1594</v>
      </c>
      <c r="L461" s="14" t="str">
        <f>TRIM(PROPER(Applicants[[#This Row],[Recruitment Source]]))</f>
        <v>Bd Jobs</v>
      </c>
      <c r="M461" s="15">
        <v>45013</v>
      </c>
      <c r="N461" s="1" t="s">
        <v>26</v>
      </c>
      <c r="O461" s="15">
        <v>45051</v>
      </c>
      <c r="P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1" s="20" t="str">
        <f>TEXT(Applicants[[#This Row],[Confirmation Date]],"MMMM")</f>
        <v>May</v>
      </c>
      <c r="R461" s="5" t="s">
        <v>25</v>
      </c>
      <c r="S461" s="7">
        <v>2300</v>
      </c>
    </row>
    <row r="462" spans="1:19" x14ac:dyDescent="0.4">
      <c r="A462" s="4">
        <v>2592</v>
      </c>
      <c r="B462" s="1" t="s">
        <v>358</v>
      </c>
      <c r="C462" s="1" t="s">
        <v>13</v>
      </c>
      <c r="D462" s="2">
        <v>36710</v>
      </c>
      <c r="E462" s="3">
        <v>25.136986301369863</v>
      </c>
      <c r="F462" s="1" t="s">
        <v>1591</v>
      </c>
      <c r="G462" s="1" t="s">
        <v>19</v>
      </c>
      <c r="H462" s="1">
        <v>10</v>
      </c>
      <c r="I462" s="1" t="s">
        <v>1580</v>
      </c>
      <c r="J462" s="1" t="str">
        <f>VLOOKUP(Applicants[[#This Row],[Job Title]], Mapping!$A:$B, 2, FALSE)</f>
        <v>Management</v>
      </c>
      <c r="K462" s="1" t="s">
        <v>1594</v>
      </c>
      <c r="L462" s="14" t="str">
        <f>TRIM(PROPER(Applicants[[#This Row],[Recruitment Source]]))</f>
        <v>Bd Jobs</v>
      </c>
      <c r="M462" s="15">
        <v>44984</v>
      </c>
      <c r="N462" s="1" t="s">
        <v>24</v>
      </c>
      <c r="O462" s="15">
        <v>45024</v>
      </c>
      <c r="P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2" s="20" t="str">
        <f>TEXT(Applicants[[#This Row],[Confirmation Date]],"MMMM")</f>
        <v>April</v>
      </c>
      <c r="R462" s="5" t="s">
        <v>25</v>
      </c>
      <c r="S462" s="7">
        <v>3800</v>
      </c>
    </row>
    <row r="463" spans="1:19" x14ac:dyDescent="0.4">
      <c r="A463" s="4">
        <v>3805</v>
      </c>
      <c r="B463" s="1" t="s">
        <v>720</v>
      </c>
      <c r="C463" s="1" t="s">
        <v>13</v>
      </c>
      <c r="D463" s="2">
        <v>36709</v>
      </c>
      <c r="E463" s="3">
        <v>25.139726027397259</v>
      </c>
      <c r="F463" s="1" t="s">
        <v>1591</v>
      </c>
      <c r="G463" s="1" t="s">
        <v>15</v>
      </c>
      <c r="H463" s="1">
        <v>4</v>
      </c>
      <c r="I463" s="1" t="s">
        <v>1588</v>
      </c>
      <c r="J463" s="1" t="str">
        <f>VLOOKUP(Applicants[[#This Row],[Job Title]], Mapping!$A:$B, 2, FALSE)</f>
        <v>Business Development</v>
      </c>
      <c r="K463" s="1" t="s">
        <v>1594</v>
      </c>
      <c r="L463" s="14" t="str">
        <f>TRIM(PROPER(Applicants[[#This Row],[Recruitment Source]]))</f>
        <v>Bd Jobs</v>
      </c>
      <c r="M463" s="15">
        <v>45214</v>
      </c>
      <c r="N463" s="1" t="s">
        <v>24</v>
      </c>
      <c r="O463" s="15">
        <v>45273</v>
      </c>
      <c r="P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3" s="20" t="str">
        <f>TEXT(Applicants[[#This Row],[Confirmation Date]],"MMMM")</f>
        <v>December</v>
      </c>
      <c r="R463" s="5" t="s">
        <v>25</v>
      </c>
      <c r="S463" s="7">
        <v>2200</v>
      </c>
    </row>
    <row r="464" spans="1:19" x14ac:dyDescent="0.4">
      <c r="A464" s="4">
        <v>2000</v>
      </c>
      <c r="B464" s="1" t="s">
        <v>196</v>
      </c>
      <c r="C464" s="1" t="s">
        <v>13</v>
      </c>
      <c r="D464" s="2">
        <v>36708</v>
      </c>
      <c r="E464" s="3">
        <v>25.142465753424659</v>
      </c>
      <c r="F464" s="1" t="s">
        <v>1591</v>
      </c>
      <c r="G464" s="1" t="s">
        <v>21</v>
      </c>
      <c r="H464" s="1">
        <v>9</v>
      </c>
      <c r="I464" s="1" t="s">
        <v>1578</v>
      </c>
      <c r="J464" s="1" t="str">
        <f>VLOOKUP(Applicants[[#This Row],[Job Title]], Mapping!$A:$B, 2, FALSE)</f>
        <v>Operations</v>
      </c>
      <c r="K464" s="1" t="s">
        <v>1594</v>
      </c>
      <c r="L464" s="14" t="str">
        <f>TRIM(PROPER(Applicants[[#This Row],[Recruitment Source]]))</f>
        <v>Bd Jobs</v>
      </c>
      <c r="M464" s="15">
        <v>45285</v>
      </c>
      <c r="N464" s="1" t="s">
        <v>27</v>
      </c>
      <c r="O464" s="15">
        <v>45337</v>
      </c>
      <c r="P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4" s="20" t="str">
        <f>TEXT(Applicants[[#This Row],[Confirmation Date]],"MMMM")</f>
        <v>February</v>
      </c>
      <c r="R464" s="5" t="s">
        <v>25</v>
      </c>
      <c r="S464" s="7">
        <v>3900</v>
      </c>
    </row>
    <row r="465" spans="1:19" x14ac:dyDescent="0.4">
      <c r="A465" s="4">
        <v>2129</v>
      </c>
      <c r="B465" s="1" t="s">
        <v>135</v>
      </c>
      <c r="C465" s="1" t="s">
        <v>28</v>
      </c>
      <c r="D465" s="2">
        <v>36696</v>
      </c>
      <c r="E465" s="3">
        <v>25.175342465753424</v>
      </c>
      <c r="F465" s="1" t="s">
        <v>1591</v>
      </c>
      <c r="G465" s="1" t="s">
        <v>19</v>
      </c>
      <c r="H465" s="1">
        <v>5</v>
      </c>
      <c r="I465" s="1" t="s">
        <v>1585</v>
      </c>
      <c r="J465" s="1" t="str">
        <f>VLOOKUP(Applicants[[#This Row],[Job Title]], Mapping!$A:$B, 2, FALSE)</f>
        <v>Engineering</v>
      </c>
      <c r="K465" s="1" t="s">
        <v>1594</v>
      </c>
      <c r="L465" s="14" t="str">
        <f>TRIM(PROPER(Applicants[[#This Row],[Recruitment Source]]))</f>
        <v>Bd Jobs</v>
      </c>
      <c r="M465" s="15">
        <v>45226</v>
      </c>
      <c r="N465" s="1" t="s">
        <v>24</v>
      </c>
      <c r="O465" s="15">
        <v>45260</v>
      </c>
      <c r="P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5" s="20" t="str">
        <f>TEXT(Applicants[[#This Row],[Confirmation Date]],"MMMM")</f>
        <v>November</v>
      </c>
      <c r="R465" s="5" t="s">
        <v>25</v>
      </c>
      <c r="S465" s="7">
        <v>2800</v>
      </c>
    </row>
    <row r="466" spans="1:19" x14ac:dyDescent="0.4">
      <c r="A466" s="4">
        <v>3676</v>
      </c>
      <c r="B466" s="1" t="s">
        <v>713</v>
      </c>
      <c r="C466" s="1" t="s">
        <v>23</v>
      </c>
      <c r="D466" s="2">
        <v>36696</v>
      </c>
      <c r="E466" s="3">
        <v>25.175342465753424</v>
      </c>
      <c r="F466" s="1" t="s">
        <v>1591</v>
      </c>
      <c r="G466" s="1" t="s">
        <v>21</v>
      </c>
      <c r="H466" s="1">
        <v>1</v>
      </c>
      <c r="I466" s="1" t="s">
        <v>1586</v>
      </c>
      <c r="J466" s="1" t="str">
        <f>VLOOKUP(Applicants[[#This Row],[Job Title]], Mapping!$A:$B, 2, FALSE)</f>
        <v>Operations</v>
      </c>
      <c r="K466" s="1" t="s">
        <v>1594</v>
      </c>
      <c r="L466" s="14" t="str">
        <f>TRIM(PROPER(Applicants[[#This Row],[Recruitment Source]]))</f>
        <v>Bd Jobs</v>
      </c>
      <c r="M466" s="15">
        <v>45044</v>
      </c>
      <c r="N466" s="1" t="s">
        <v>16</v>
      </c>
      <c r="O466" s="15">
        <v>45099</v>
      </c>
      <c r="P4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466" s="20" t="str">
        <f>TEXT(Applicants[[#This Row],[Confirmation Date]],"MMMM")</f>
        <v>June</v>
      </c>
      <c r="R466" s="5" t="s">
        <v>17</v>
      </c>
      <c r="S466" s="7">
        <v>2100</v>
      </c>
    </row>
    <row r="467" spans="1:19" x14ac:dyDescent="0.4">
      <c r="A467" s="4">
        <v>3615</v>
      </c>
      <c r="B467" s="1" t="s">
        <v>272</v>
      </c>
      <c r="C467" s="1" t="s">
        <v>13</v>
      </c>
      <c r="D467" s="2">
        <v>36688</v>
      </c>
      <c r="E467" s="3">
        <v>25.197260273972603</v>
      </c>
      <c r="F467" s="1" t="s">
        <v>1591</v>
      </c>
      <c r="G467" s="1" t="s">
        <v>15</v>
      </c>
      <c r="H467" s="1">
        <v>1</v>
      </c>
      <c r="I467" s="1" t="s">
        <v>1588</v>
      </c>
      <c r="J467" s="1" t="str">
        <f>VLOOKUP(Applicants[[#This Row],[Job Title]], Mapping!$A:$B, 2, FALSE)</f>
        <v>Business Development</v>
      </c>
      <c r="K467" s="1" t="s">
        <v>1595</v>
      </c>
      <c r="L467" s="14" t="str">
        <f>TRIM(PROPER(Applicants[[#This Row],[Recruitment Source]]))</f>
        <v>Linkedin</v>
      </c>
      <c r="M467" s="15">
        <v>45546</v>
      </c>
      <c r="N467" s="1" t="s">
        <v>16</v>
      </c>
      <c r="O467" s="15">
        <v>45588</v>
      </c>
      <c r="P4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67" s="20" t="str">
        <f>TEXT(Applicants[[#This Row],[Confirmation Date]],"MMMM")</f>
        <v>October</v>
      </c>
      <c r="R467" s="5" t="s">
        <v>17</v>
      </c>
      <c r="S467" s="7">
        <v>3300</v>
      </c>
    </row>
    <row r="468" spans="1:19" x14ac:dyDescent="0.4">
      <c r="A468" s="4">
        <v>3913</v>
      </c>
      <c r="B468" s="1" t="s">
        <v>223</v>
      </c>
      <c r="C468" s="1" t="s">
        <v>28</v>
      </c>
      <c r="D468" s="2">
        <v>36687</v>
      </c>
      <c r="E468" s="3">
        <v>25.2</v>
      </c>
      <c r="F468" s="1" t="s">
        <v>1591</v>
      </c>
      <c r="G468" s="1" t="s">
        <v>19</v>
      </c>
      <c r="H468" s="1">
        <v>18</v>
      </c>
      <c r="I468" s="1" t="s">
        <v>1576</v>
      </c>
      <c r="J468" s="1" t="str">
        <f>VLOOKUP(Applicants[[#This Row],[Job Title]], Mapping!$A:$B, 2, FALSE)</f>
        <v>Operations</v>
      </c>
      <c r="K468" s="1" t="s">
        <v>1594</v>
      </c>
      <c r="L468" s="14" t="str">
        <f>TRIM(PROPER(Applicants[[#This Row],[Recruitment Source]]))</f>
        <v>Bd Jobs</v>
      </c>
      <c r="M468" s="15">
        <v>45307</v>
      </c>
      <c r="N468" s="1" t="s">
        <v>26</v>
      </c>
      <c r="O468" s="15">
        <v>45337</v>
      </c>
      <c r="P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8" s="20" t="str">
        <f>TEXT(Applicants[[#This Row],[Confirmation Date]],"MMMM")</f>
        <v>February</v>
      </c>
      <c r="R468" s="5" t="s">
        <v>25</v>
      </c>
      <c r="S468" s="7">
        <v>2000</v>
      </c>
    </row>
    <row r="469" spans="1:19" x14ac:dyDescent="0.4">
      <c r="A469" s="4">
        <v>3001</v>
      </c>
      <c r="B469" s="1" t="s">
        <v>401</v>
      </c>
      <c r="C469" s="1" t="s">
        <v>28</v>
      </c>
      <c r="D469" s="2">
        <v>36687</v>
      </c>
      <c r="E469" s="3">
        <v>25.2</v>
      </c>
      <c r="F469" s="1" t="s">
        <v>1591</v>
      </c>
      <c r="G469" s="1" t="s">
        <v>21</v>
      </c>
      <c r="H469" s="1">
        <v>10</v>
      </c>
      <c r="I469" s="1" t="s">
        <v>1584</v>
      </c>
      <c r="J469" s="1" t="str">
        <f>VLOOKUP(Applicants[[#This Row],[Job Title]], Mapping!$A:$B, 2, FALSE)</f>
        <v>Sales</v>
      </c>
      <c r="K469" s="1" t="s">
        <v>22</v>
      </c>
      <c r="L469" s="14" t="str">
        <f>TRIM(PROPER(Applicants[[#This Row],[Recruitment Source]]))</f>
        <v>In-House</v>
      </c>
      <c r="M469" s="15">
        <v>45175</v>
      </c>
      <c r="N469" s="1" t="s">
        <v>16</v>
      </c>
      <c r="O469" s="15">
        <v>45213</v>
      </c>
      <c r="P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9" s="20" t="str">
        <f>TEXT(Applicants[[#This Row],[Confirmation Date]],"MMMM")</f>
        <v>October</v>
      </c>
      <c r="R469" s="5" t="s">
        <v>30</v>
      </c>
      <c r="S469" s="7">
        <v>2800</v>
      </c>
    </row>
    <row r="470" spans="1:19" x14ac:dyDescent="0.4">
      <c r="A470" s="4">
        <v>3544</v>
      </c>
      <c r="B470" s="1" t="s">
        <v>1113</v>
      </c>
      <c r="C470" s="1" t="s">
        <v>28</v>
      </c>
      <c r="D470" s="2">
        <v>36685</v>
      </c>
      <c r="E470" s="3">
        <v>25.205479452054796</v>
      </c>
      <c r="F470" s="1" t="s">
        <v>1591</v>
      </c>
      <c r="G470" s="1" t="s">
        <v>15</v>
      </c>
      <c r="H470" s="1">
        <v>4</v>
      </c>
      <c r="I470" s="1" t="s">
        <v>1584</v>
      </c>
      <c r="J470" s="1" t="str">
        <f>VLOOKUP(Applicants[[#This Row],[Job Title]], Mapping!$A:$B, 2, FALSE)</f>
        <v>Sales</v>
      </c>
      <c r="K470" s="1" t="s">
        <v>1594</v>
      </c>
      <c r="L470" s="14" t="str">
        <f>TRIM(PROPER(Applicants[[#This Row],[Recruitment Source]]))</f>
        <v>Bd Jobs</v>
      </c>
      <c r="M470" s="15">
        <v>45394</v>
      </c>
      <c r="N470" s="1" t="s">
        <v>24</v>
      </c>
      <c r="O470" s="15">
        <v>45445</v>
      </c>
      <c r="P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0" s="20" t="str">
        <f>TEXT(Applicants[[#This Row],[Confirmation Date]],"MMMM")</f>
        <v>June</v>
      </c>
      <c r="R470" s="5" t="s">
        <v>25</v>
      </c>
      <c r="S470" s="7">
        <v>2200</v>
      </c>
    </row>
    <row r="471" spans="1:19" x14ac:dyDescent="0.4">
      <c r="A471" s="4">
        <v>2767</v>
      </c>
      <c r="B471" s="1" t="s">
        <v>498</v>
      </c>
      <c r="C471" s="1" t="s">
        <v>28</v>
      </c>
      <c r="D471" s="2">
        <v>36679</v>
      </c>
      <c r="E471" s="3">
        <v>25.221917808219178</v>
      </c>
      <c r="F471" s="1" t="s">
        <v>1591</v>
      </c>
      <c r="G471" s="1" t="s">
        <v>21</v>
      </c>
      <c r="H471" s="1">
        <v>16</v>
      </c>
      <c r="I471" s="1" t="s">
        <v>1580</v>
      </c>
      <c r="J471" s="1" t="str">
        <f>VLOOKUP(Applicants[[#This Row],[Job Title]], Mapping!$A:$B, 2, FALSE)</f>
        <v>Management</v>
      </c>
      <c r="K471" s="1" t="s">
        <v>1594</v>
      </c>
      <c r="L471" s="14" t="str">
        <f>TRIM(PROPER(Applicants[[#This Row],[Recruitment Source]]))</f>
        <v>Bd Jobs</v>
      </c>
      <c r="M471" s="15">
        <v>45309</v>
      </c>
      <c r="N471" s="1" t="s">
        <v>26</v>
      </c>
      <c r="O471" s="15">
        <v>45356</v>
      </c>
      <c r="P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1" s="20" t="str">
        <f>TEXT(Applicants[[#This Row],[Confirmation Date]],"MMMM")</f>
        <v>March</v>
      </c>
      <c r="R471" s="5" t="s">
        <v>25</v>
      </c>
      <c r="S471" s="7">
        <v>2000</v>
      </c>
    </row>
    <row r="472" spans="1:19" x14ac:dyDescent="0.4">
      <c r="A472" s="4">
        <v>2877</v>
      </c>
      <c r="B472" s="1" t="s">
        <v>193</v>
      </c>
      <c r="C472" s="1" t="s">
        <v>13</v>
      </c>
      <c r="D472" s="2">
        <v>36677</v>
      </c>
      <c r="E472" s="3">
        <v>25.227397260273971</v>
      </c>
      <c r="F472" s="1" t="s">
        <v>1591</v>
      </c>
      <c r="G472" s="1" t="s">
        <v>15</v>
      </c>
      <c r="H472" s="1">
        <v>4</v>
      </c>
      <c r="I472" s="1" t="s">
        <v>1576</v>
      </c>
      <c r="J472" s="1" t="str">
        <f>VLOOKUP(Applicants[[#This Row],[Job Title]], Mapping!$A:$B, 2, FALSE)</f>
        <v>Operations</v>
      </c>
      <c r="K472" s="1" t="s">
        <v>1594</v>
      </c>
      <c r="L472" s="14" t="str">
        <f>TRIM(PROPER(Applicants[[#This Row],[Recruitment Source]]))</f>
        <v>Bd Jobs</v>
      </c>
      <c r="M472" s="15">
        <v>45118</v>
      </c>
      <c r="N472" s="1" t="s">
        <v>24</v>
      </c>
      <c r="O472" s="15">
        <v>45148</v>
      </c>
      <c r="P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2" s="20" t="str">
        <f>TEXT(Applicants[[#This Row],[Confirmation Date]],"MMMM")</f>
        <v>August</v>
      </c>
      <c r="R472" s="5" t="s">
        <v>25</v>
      </c>
      <c r="S472" s="7">
        <v>3400</v>
      </c>
    </row>
    <row r="473" spans="1:19" x14ac:dyDescent="0.4">
      <c r="A473" s="4">
        <v>1134</v>
      </c>
      <c r="B473" s="1" t="s">
        <v>834</v>
      </c>
      <c r="C473" s="1" t="s">
        <v>13</v>
      </c>
      <c r="D473" s="2">
        <v>36675</v>
      </c>
      <c r="E473" s="3">
        <v>25.232876712328768</v>
      </c>
      <c r="F473" s="1" t="s">
        <v>1591</v>
      </c>
      <c r="G473" s="1" t="s">
        <v>18</v>
      </c>
      <c r="H473" s="1">
        <v>18</v>
      </c>
      <c r="I473" s="1" t="s">
        <v>1581</v>
      </c>
      <c r="J473" s="1" t="str">
        <f>VLOOKUP(Applicants[[#This Row],[Job Title]], Mapping!$A:$B, 2, FALSE)</f>
        <v>Business Development</v>
      </c>
      <c r="K473" s="1" t="s">
        <v>1594</v>
      </c>
      <c r="L473" s="14" t="str">
        <f>TRIM(PROPER(Applicants[[#This Row],[Recruitment Source]]))</f>
        <v>Bd Jobs</v>
      </c>
      <c r="M473" s="15">
        <v>45453</v>
      </c>
      <c r="N473" s="1" t="s">
        <v>16</v>
      </c>
      <c r="O473" s="15">
        <v>45511</v>
      </c>
      <c r="P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3" s="20" t="str">
        <f>TEXT(Applicants[[#This Row],[Confirmation Date]],"MMMM")</f>
        <v>August</v>
      </c>
      <c r="R473" s="5" t="s">
        <v>30</v>
      </c>
      <c r="S473" s="7">
        <v>2600</v>
      </c>
    </row>
    <row r="474" spans="1:19" x14ac:dyDescent="0.4">
      <c r="A474" s="4">
        <v>2816</v>
      </c>
      <c r="B474" s="1" t="s">
        <v>88</v>
      </c>
      <c r="C474" s="1" t="s">
        <v>28</v>
      </c>
      <c r="D474" s="2">
        <v>36669</v>
      </c>
      <c r="E474" s="3">
        <v>25.24931506849315</v>
      </c>
      <c r="F474" s="1" t="s">
        <v>1591</v>
      </c>
      <c r="G474" s="1" t="s">
        <v>15</v>
      </c>
      <c r="H474" s="1">
        <v>5</v>
      </c>
      <c r="I474" s="1" t="s">
        <v>1584</v>
      </c>
      <c r="J474" s="1" t="str">
        <f>VLOOKUP(Applicants[[#This Row],[Job Title]], Mapping!$A:$B, 2, FALSE)</f>
        <v>Sales</v>
      </c>
      <c r="K474" s="1" t="s">
        <v>22</v>
      </c>
      <c r="L474" s="14" t="str">
        <f>TRIM(PROPER(Applicants[[#This Row],[Recruitment Source]]))</f>
        <v>In-House</v>
      </c>
      <c r="M474" s="15">
        <v>45087</v>
      </c>
      <c r="N474" s="1" t="s">
        <v>16</v>
      </c>
      <c r="O474" s="15">
        <v>45127</v>
      </c>
      <c r="P4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474" s="20" t="str">
        <f>TEXT(Applicants[[#This Row],[Confirmation Date]],"MMMM")</f>
        <v>July</v>
      </c>
      <c r="R474" s="5" t="s">
        <v>17</v>
      </c>
      <c r="S474" s="7">
        <v>3000</v>
      </c>
    </row>
    <row r="475" spans="1:19" x14ac:dyDescent="0.4">
      <c r="A475" s="4">
        <v>2978</v>
      </c>
      <c r="B475" s="1" t="s">
        <v>940</v>
      </c>
      <c r="C475" s="1" t="s">
        <v>28</v>
      </c>
      <c r="D475" s="2">
        <v>36659</v>
      </c>
      <c r="E475" s="3">
        <v>25.276712328767122</v>
      </c>
      <c r="F475" s="1" t="s">
        <v>1591</v>
      </c>
      <c r="G475" s="1" t="s">
        <v>15</v>
      </c>
      <c r="H475" s="1">
        <v>15</v>
      </c>
      <c r="I475" s="1" t="s">
        <v>1588</v>
      </c>
      <c r="J475" s="1" t="str">
        <f>VLOOKUP(Applicants[[#This Row],[Job Title]], Mapping!$A:$B, 2, FALSE)</f>
        <v>Business Development</v>
      </c>
      <c r="K475" s="1" t="s">
        <v>1594</v>
      </c>
      <c r="L475" s="14" t="str">
        <f>TRIM(PROPER(Applicants[[#This Row],[Recruitment Source]]))</f>
        <v>Bd Jobs</v>
      </c>
      <c r="M475" s="15">
        <v>45348</v>
      </c>
      <c r="N475" s="1" t="s">
        <v>29</v>
      </c>
      <c r="O475" s="15">
        <v>45403</v>
      </c>
      <c r="P4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5" s="20" t="str">
        <f>TEXT(Applicants[[#This Row],[Confirmation Date]],"MMMM")</f>
        <v>April</v>
      </c>
      <c r="R475" s="5" t="s">
        <v>25</v>
      </c>
      <c r="S475" s="7">
        <v>3800</v>
      </c>
    </row>
    <row r="476" spans="1:19" x14ac:dyDescent="0.4">
      <c r="A476" s="4">
        <v>2883</v>
      </c>
      <c r="B476" s="1" t="s">
        <v>217</v>
      </c>
      <c r="C476" s="1" t="s">
        <v>28</v>
      </c>
      <c r="D476" s="2">
        <v>36658</v>
      </c>
      <c r="E476" s="3">
        <v>25.279452054794522</v>
      </c>
      <c r="F476" s="1" t="s">
        <v>1591</v>
      </c>
      <c r="G476" s="1" t="s">
        <v>15</v>
      </c>
      <c r="H476" s="1">
        <v>13</v>
      </c>
      <c r="I476" s="1" t="s">
        <v>1583</v>
      </c>
      <c r="J476" s="1" t="str">
        <f>VLOOKUP(Applicants[[#This Row],[Job Title]], Mapping!$A:$B, 2, FALSE)</f>
        <v>Finance</v>
      </c>
      <c r="K476" s="1" t="s">
        <v>1594</v>
      </c>
      <c r="L476" s="14" t="str">
        <f>TRIM(PROPER(Applicants[[#This Row],[Recruitment Source]]))</f>
        <v>Bd Jobs</v>
      </c>
      <c r="M476" s="15">
        <v>45237</v>
      </c>
      <c r="N476" s="1" t="s">
        <v>27</v>
      </c>
      <c r="O476" s="15">
        <v>45276</v>
      </c>
      <c r="P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6" s="20" t="str">
        <f>TEXT(Applicants[[#This Row],[Confirmation Date]],"MMMM")</f>
        <v>December</v>
      </c>
      <c r="R476" s="5" t="s">
        <v>25</v>
      </c>
      <c r="S476" s="7">
        <v>3000</v>
      </c>
    </row>
    <row r="477" spans="1:19" x14ac:dyDescent="0.4">
      <c r="A477" s="4">
        <v>3623</v>
      </c>
      <c r="B477" s="1" t="s">
        <v>110</v>
      </c>
      <c r="C477" s="1" t="s">
        <v>28</v>
      </c>
      <c r="D477" s="2">
        <v>36658</v>
      </c>
      <c r="E477" s="3">
        <v>25.279452054794522</v>
      </c>
      <c r="F477" s="1" t="s">
        <v>1591</v>
      </c>
      <c r="G477" s="1" t="s">
        <v>15</v>
      </c>
      <c r="H477" s="1">
        <v>16</v>
      </c>
      <c r="I477" s="1" t="s">
        <v>1576</v>
      </c>
      <c r="J477" s="1" t="str">
        <f>VLOOKUP(Applicants[[#This Row],[Job Title]], Mapping!$A:$B, 2, FALSE)</f>
        <v>Operations</v>
      </c>
      <c r="K477" s="1" t="s">
        <v>22</v>
      </c>
      <c r="L477" s="14" t="str">
        <f>TRIM(PROPER(Applicants[[#This Row],[Recruitment Source]]))</f>
        <v>In-House</v>
      </c>
      <c r="M477" s="15">
        <v>45480</v>
      </c>
      <c r="N477" s="1" t="s">
        <v>16</v>
      </c>
      <c r="O477" s="15">
        <v>45523</v>
      </c>
      <c r="P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7" s="20" t="str">
        <f>TEXT(Applicants[[#This Row],[Confirmation Date]],"MMMM")</f>
        <v>August</v>
      </c>
      <c r="R477" s="5" t="s">
        <v>30</v>
      </c>
      <c r="S477" s="7">
        <v>3800</v>
      </c>
    </row>
    <row r="478" spans="1:19" x14ac:dyDescent="0.4">
      <c r="A478" s="4">
        <v>2136</v>
      </c>
      <c r="B478" s="1" t="s">
        <v>1221</v>
      </c>
      <c r="C478" s="1" t="s">
        <v>13</v>
      </c>
      <c r="D478" s="2">
        <v>36658</v>
      </c>
      <c r="E478" s="3">
        <v>25.279452054794522</v>
      </c>
      <c r="F478" s="1" t="s">
        <v>1591</v>
      </c>
      <c r="G478" s="1" t="s">
        <v>21</v>
      </c>
      <c r="H478" s="1">
        <v>16</v>
      </c>
      <c r="I478" s="1" t="s">
        <v>1578</v>
      </c>
      <c r="J478" s="1" t="str">
        <f>VLOOKUP(Applicants[[#This Row],[Job Title]], Mapping!$A:$B, 2, FALSE)</f>
        <v>Operations</v>
      </c>
      <c r="K478" s="1" t="s">
        <v>1594</v>
      </c>
      <c r="L478" s="14" t="str">
        <f>TRIM(PROPER(Applicants[[#This Row],[Recruitment Source]]))</f>
        <v>Bd Jobs</v>
      </c>
      <c r="M478" s="15">
        <v>44924</v>
      </c>
      <c r="N478" s="1" t="s">
        <v>16</v>
      </c>
      <c r="O478" s="15">
        <v>44983</v>
      </c>
      <c r="P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8" s="20" t="str">
        <f>TEXT(Applicants[[#This Row],[Confirmation Date]],"MMMM")</f>
        <v>February</v>
      </c>
      <c r="R478" s="5" t="s">
        <v>30</v>
      </c>
      <c r="S478" s="7">
        <v>2800</v>
      </c>
    </row>
    <row r="479" spans="1:19" x14ac:dyDescent="0.4">
      <c r="A479" s="4">
        <v>1353</v>
      </c>
      <c r="B479" s="1" t="s">
        <v>664</v>
      </c>
      <c r="C479" s="1" t="s">
        <v>28</v>
      </c>
      <c r="D479" s="2">
        <v>36656</v>
      </c>
      <c r="E479" s="3">
        <v>25.284931506849315</v>
      </c>
      <c r="F479" s="1" t="s">
        <v>1591</v>
      </c>
      <c r="G479" s="1" t="s">
        <v>15</v>
      </c>
      <c r="H479" s="1">
        <v>0</v>
      </c>
      <c r="I479" s="1" t="s">
        <v>1579</v>
      </c>
      <c r="J479" s="1" t="str">
        <f>VLOOKUP(Applicants[[#This Row],[Job Title]], Mapping!$A:$B, 2, FALSE)</f>
        <v>Management</v>
      </c>
      <c r="K479" s="1" t="s">
        <v>1594</v>
      </c>
      <c r="L479" s="14" t="str">
        <f>TRIM(PROPER(Applicants[[#This Row],[Recruitment Source]]))</f>
        <v>Bd Jobs</v>
      </c>
      <c r="M479" s="15">
        <v>45346</v>
      </c>
      <c r="N479" s="1" t="s">
        <v>26</v>
      </c>
      <c r="O479" s="15">
        <v>45395</v>
      </c>
      <c r="P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9" s="20" t="str">
        <f>TEXT(Applicants[[#This Row],[Confirmation Date]],"MMMM")</f>
        <v>April</v>
      </c>
      <c r="R479" s="5" t="s">
        <v>25</v>
      </c>
      <c r="S479" s="7">
        <v>3000</v>
      </c>
    </row>
    <row r="480" spans="1:19" x14ac:dyDescent="0.4">
      <c r="A480" s="4">
        <v>2412</v>
      </c>
      <c r="B480" s="1" t="s">
        <v>570</v>
      </c>
      <c r="C480" s="1" t="s">
        <v>13</v>
      </c>
      <c r="D480" s="2">
        <v>36653</v>
      </c>
      <c r="E480" s="3">
        <v>25.293150684931508</v>
      </c>
      <c r="F480" s="1" t="s">
        <v>1591</v>
      </c>
      <c r="G480" s="1" t="s">
        <v>21</v>
      </c>
      <c r="H480" s="1">
        <v>12</v>
      </c>
      <c r="I480" s="1" t="s">
        <v>1587</v>
      </c>
      <c r="J480" s="1" t="str">
        <f>VLOOKUP(Applicants[[#This Row],[Job Title]], Mapping!$A:$B, 2, FALSE)</f>
        <v>Admin</v>
      </c>
      <c r="K480" s="1" t="s">
        <v>22</v>
      </c>
      <c r="L480" s="14" t="str">
        <f>TRIM(PROPER(Applicants[[#This Row],[Recruitment Source]]))</f>
        <v>In-House</v>
      </c>
      <c r="M480" s="15">
        <v>45521</v>
      </c>
      <c r="N480" s="1" t="s">
        <v>16</v>
      </c>
      <c r="O480" s="15">
        <v>45578</v>
      </c>
      <c r="P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0" s="20" t="str">
        <f>TEXT(Applicants[[#This Row],[Confirmation Date]],"MMMM")</f>
        <v>October</v>
      </c>
      <c r="R480" s="5" t="s">
        <v>30</v>
      </c>
      <c r="S480" s="7">
        <v>3500</v>
      </c>
    </row>
    <row r="481" spans="1:19" x14ac:dyDescent="0.4">
      <c r="A481" s="4">
        <v>2793</v>
      </c>
      <c r="B481" s="1" t="s">
        <v>383</v>
      </c>
      <c r="C481" s="1" t="s">
        <v>28</v>
      </c>
      <c r="D481" s="2">
        <v>36649</v>
      </c>
      <c r="E481" s="3">
        <v>25.304109589041097</v>
      </c>
      <c r="F481" s="1" t="s">
        <v>1591</v>
      </c>
      <c r="G481" s="1" t="s">
        <v>21</v>
      </c>
      <c r="H481" s="1">
        <v>16</v>
      </c>
      <c r="I481" s="1" t="s">
        <v>1576</v>
      </c>
      <c r="J481" s="1" t="str">
        <f>VLOOKUP(Applicants[[#This Row],[Job Title]], Mapping!$A:$B, 2, FALSE)</f>
        <v>Operations</v>
      </c>
      <c r="K481" s="1" t="s">
        <v>1594</v>
      </c>
      <c r="L481" s="14" t="str">
        <f>TRIM(PROPER(Applicants[[#This Row],[Recruitment Source]]))</f>
        <v>Bd Jobs</v>
      </c>
      <c r="M481" s="15">
        <v>45598</v>
      </c>
      <c r="N481" s="1" t="s">
        <v>29</v>
      </c>
      <c r="O481" s="15">
        <v>45628</v>
      </c>
      <c r="P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1" s="20" t="str">
        <f>TEXT(Applicants[[#This Row],[Confirmation Date]],"MMMM")</f>
        <v>December</v>
      </c>
      <c r="R481" s="5" t="s">
        <v>25</v>
      </c>
      <c r="S481" s="7">
        <v>3300</v>
      </c>
    </row>
    <row r="482" spans="1:19" x14ac:dyDescent="0.4">
      <c r="A482" s="4">
        <v>2104</v>
      </c>
      <c r="B482" s="1" t="s">
        <v>557</v>
      </c>
      <c r="C482" s="1" t="s">
        <v>28</v>
      </c>
      <c r="D482" s="2">
        <v>36648</v>
      </c>
      <c r="E482" s="3">
        <v>25.306849315068494</v>
      </c>
      <c r="F482" s="1" t="s">
        <v>1591</v>
      </c>
      <c r="G482" s="1" t="s">
        <v>21</v>
      </c>
      <c r="H482" s="1">
        <v>7</v>
      </c>
      <c r="I482" s="1" t="s">
        <v>1583</v>
      </c>
      <c r="J482" s="1" t="str">
        <f>VLOOKUP(Applicants[[#This Row],[Job Title]], Mapping!$A:$B, 2, FALSE)</f>
        <v>Finance</v>
      </c>
      <c r="K482" s="1" t="s">
        <v>1594</v>
      </c>
      <c r="L482" s="14" t="str">
        <f>TRIM(PROPER(Applicants[[#This Row],[Recruitment Source]]))</f>
        <v>Bd Jobs</v>
      </c>
      <c r="M482" s="15">
        <v>44949</v>
      </c>
      <c r="N482" s="1" t="s">
        <v>24</v>
      </c>
      <c r="O482" s="15">
        <v>44994</v>
      </c>
      <c r="P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2" s="20" t="str">
        <f>TEXT(Applicants[[#This Row],[Confirmation Date]],"MMMM")</f>
        <v>March</v>
      </c>
      <c r="R482" s="5" t="s">
        <v>25</v>
      </c>
      <c r="S482" s="7">
        <v>3300</v>
      </c>
    </row>
    <row r="483" spans="1:19" x14ac:dyDescent="0.4">
      <c r="A483" s="4">
        <v>3931</v>
      </c>
      <c r="B483" s="1" t="s">
        <v>433</v>
      </c>
      <c r="C483" s="1" t="s">
        <v>28</v>
      </c>
      <c r="D483" s="2">
        <v>36648</v>
      </c>
      <c r="E483" s="3">
        <v>25.306849315068494</v>
      </c>
      <c r="F483" s="1" t="s">
        <v>1591</v>
      </c>
      <c r="G483" s="1" t="s">
        <v>15</v>
      </c>
      <c r="H483" s="1">
        <v>3</v>
      </c>
      <c r="I483" s="1" t="s">
        <v>1578</v>
      </c>
      <c r="J483" s="1" t="str">
        <f>VLOOKUP(Applicants[[#This Row],[Job Title]], Mapping!$A:$B, 2, FALSE)</f>
        <v>Operations</v>
      </c>
      <c r="K483" s="1" t="s">
        <v>22</v>
      </c>
      <c r="L483" s="14" t="str">
        <f>TRIM(PROPER(Applicants[[#This Row],[Recruitment Source]]))</f>
        <v>In-House</v>
      </c>
      <c r="M483" s="15">
        <v>45554</v>
      </c>
      <c r="N483" s="1" t="s">
        <v>16</v>
      </c>
      <c r="O483" s="15">
        <v>45599</v>
      </c>
      <c r="P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3" s="20" t="str">
        <f>TEXT(Applicants[[#This Row],[Confirmation Date]],"MMMM")</f>
        <v>November</v>
      </c>
      <c r="R483" s="5" t="s">
        <v>30</v>
      </c>
      <c r="S483" s="7">
        <v>3400</v>
      </c>
    </row>
    <row r="484" spans="1:19" x14ac:dyDescent="0.4">
      <c r="A484" s="4">
        <v>1569</v>
      </c>
      <c r="B484" s="1" t="s">
        <v>1460</v>
      </c>
      <c r="C484" s="1" t="s">
        <v>28</v>
      </c>
      <c r="D484" s="2">
        <v>36643</v>
      </c>
      <c r="E484" s="3">
        <v>25.32054794520548</v>
      </c>
      <c r="F484" s="1" t="s">
        <v>1591</v>
      </c>
      <c r="G484" s="1" t="s">
        <v>19</v>
      </c>
      <c r="H484" s="1">
        <v>17</v>
      </c>
      <c r="I484" s="1" t="s">
        <v>1589</v>
      </c>
      <c r="J484" s="1" t="str">
        <f>VLOOKUP(Applicants[[#This Row],[Job Title]], Mapping!$A:$B, 2, FALSE)</f>
        <v>Admin</v>
      </c>
      <c r="K484" s="1" t="s">
        <v>1594</v>
      </c>
      <c r="L484" s="14" t="str">
        <f>TRIM(PROPER(Applicants[[#This Row],[Recruitment Source]]))</f>
        <v>Bd Jobs</v>
      </c>
      <c r="M484" s="15">
        <v>45263</v>
      </c>
      <c r="N484" s="1" t="s">
        <v>24</v>
      </c>
      <c r="O484" s="15">
        <v>45294</v>
      </c>
      <c r="P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4" s="20" t="str">
        <f>TEXT(Applicants[[#This Row],[Confirmation Date]],"MMMM")</f>
        <v>January</v>
      </c>
      <c r="R484" s="5" t="s">
        <v>25</v>
      </c>
      <c r="S484" s="7">
        <v>2200</v>
      </c>
    </row>
    <row r="485" spans="1:19" x14ac:dyDescent="0.4">
      <c r="A485" s="4">
        <v>1174</v>
      </c>
      <c r="B485" s="1" t="s">
        <v>1448</v>
      </c>
      <c r="C485" s="1" t="s">
        <v>13</v>
      </c>
      <c r="D485" s="2">
        <v>36642</v>
      </c>
      <c r="E485" s="3">
        <v>25.323287671232876</v>
      </c>
      <c r="F485" s="1" t="s">
        <v>1591</v>
      </c>
      <c r="G485" s="1" t="s">
        <v>18</v>
      </c>
      <c r="H485" s="1">
        <v>2</v>
      </c>
      <c r="I485" s="1" t="s">
        <v>1588</v>
      </c>
      <c r="J485" s="1" t="str">
        <f>VLOOKUP(Applicants[[#This Row],[Job Title]], Mapping!$A:$B, 2, FALSE)</f>
        <v>Business Development</v>
      </c>
      <c r="K485" s="1" t="s">
        <v>1594</v>
      </c>
      <c r="L485" s="14" t="str">
        <f>TRIM(PROPER(Applicants[[#This Row],[Recruitment Source]]))</f>
        <v>Bd Jobs</v>
      </c>
      <c r="M485" s="15">
        <v>45317</v>
      </c>
      <c r="N485" s="1" t="s">
        <v>24</v>
      </c>
      <c r="O485" s="15">
        <v>45377</v>
      </c>
      <c r="P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5" s="20" t="str">
        <f>TEXT(Applicants[[#This Row],[Confirmation Date]],"MMMM")</f>
        <v>March</v>
      </c>
      <c r="R485" s="5" t="s">
        <v>25</v>
      </c>
      <c r="S485" s="7">
        <v>3900</v>
      </c>
    </row>
    <row r="486" spans="1:19" x14ac:dyDescent="0.4">
      <c r="A486" s="4">
        <v>3800</v>
      </c>
      <c r="B486" s="1" t="s">
        <v>873</v>
      </c>
      <c r="C486" s="1" t="s">
        <v>13</v>
      </c>
      <c r="D486" s="2">
        <v>36626</v>
      </c>
      <c r="E486" s="3">
        <v>25.367123287671234</v>
      </c>
      <c r="F486" s="1" t="s">
        <v>1591</v>
      </c>
      <c r="G486" s="1" t="s">
        <v>19</v>
      </c>
      <c r="H486" s="1">
        <v>14</v>
      </c>
      <c r="I486" s="1" t="s">
        <v>1588</v>
      </c>
      <c r="J486" s="1" t="str">
        <f>VLOOKUP(Applicants[[#This Row],[Job Title]], Mapping!$A:$B, 2, FALSE)</f>
        <v>Business Development</v>
      </c>
      <c r="K486" s="1" t="s">
        <v>1594</v>
      </c>
      <c r="L486" s="14" t="str">
        <f>TRIM(PROPER(Applicants[[#This Row],[Recruitment Source]]))</f>
        <v>Bd Jobs</v>
      </c>
      <c r="M486" s="15">
        <v>45370</v>
      </c>
      <c r="N486" s="1" t="s">
        <v>27</v>
      </c>
      <c r="O486" s="15">
        <v>45405</v>
      </c>
      <c r="P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6" s="20" t="str">
        <f>TEXT(Applicants[[#This Row],[Confirmation Date]],"MMMM")</f>
        <v>April</v>
      </c>
      <c r="R486" s="5" t="s">
        <v>25</v>
      </c>
      <c r="S486" s="7">
        <v>2300</v>
      </c>
    </row>
    <row r="487" spans="1:19" x14ac:dyDescent="0.4">
      <c r="A487" s="4">
        <v>3710</v>
      </c>
      <c r="B487" s="1" t="s">
        <v>734</v>
      </c>
      <c r="C487" s="1" t="s">
        <v>13</v>
      </c>
      <c r="D487" s="2">
        <v>36616</v>
      </c>
      <c r="E487" s="3">
        <v>25.394520547945206</v>
      </c>
      <c r="F487" s="1" t="s">
        <v>1591</v>
      </c>
      <c r="G487" s="1" t="s">
        <v>15</v>
      </c>
      <c r="H487" s="1">
        <v>7</v>
      </c>
      <c r="I487" s="1" t="s">
        <v>1585</v>
      </c>
      <c r="J487" s="1" t="str">
        <f>VLOOKUP(Applicants[[#This Row],[Job Title]], Mapping!$A:$B, 2, FALSE)</f>
        <v>Engineering</v>
      </c>
      <c r="K487" s="1" t="s">
        <v>1594</v>
      </c>
      <c r="L487" s="14" t="str">
        <f>TRIM(PROPER(Applicants[[#This Row],[Recruitment Source]]))</f>
        <v>Bd Jobs</v>
      </c>
      <c r="M487" s="15">
        <v>45304</v>
      </c>
      <c r="N487" s="1" t="s">
        <v>27</v>
      </c>
      <c r="O487" s="15">
        <v>45340</v>
      </c>
      <c r="P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7" s="20" t="str">
        <f>TEXT(Applicants[[#This Row],[Confirmation Date]],"MMMM")</f>
        <v>February</v>
      </c>
      <c r="R487" s="5" t="s">
        <v>25</v>
      </c>
      <c r="S487" s="7">
        <v>2800</v>
      </c>
    </row>
    <row r="488" spans="1:19" x14ac:dyDescent="0.4">
      <c r="A488" s="4">
        <v>2947</v>
      </c>
      <c r="B488" s="1" t="s">
        <v>1166</v>
      </c>
      <c r="C488" s="1" t="s">
        <v>13</v>
      </c>
      <c r="D488" s="2">
        <v>36614</v>
      </c>
      <c r="E488" s="3">
        <v>25.4</v>
      </c>
      <c r="F488" s="1" t="s">
        <v>1591</v>
      </c>
      <c r="G488" s="1" t="s">
        <v>18</v>
      </c>
      <c r="H488" s="1">
        <v>12</v>
      </c>
      <c r="I488" s="1" t="s">
        <v>1582</v>
      </c>
      <c r="J488" s="1" t="str">
        <f>VLOOKUP(Applicants[[#This Row],[Job Title]], Mapping!$A:$B, 2, FALSE)</f>
        <v>Business Development</v>
      </c>
      <c r="K488" s="1" t="s">
        <v>22</v>
      </c>
      <c r="L488" s="14" t="str">
        <f>TRIM(PROPER(Applicants[[#This Row],[Recruitment Source]]))</f>
        <v>In-House</v>
      </c>
      <c r="M488" s="15">
        <v>44923</v>
      </c>
      <c r="N488" s="1" t="s">
        <v>16</v>
      </c>
      <c r="O488" s="15">
        <v>44970</v>
      </c>
      <c r="P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8" s="20" t="str">
        <f>TEXT(Applicants[[#This Row],[Confirmation Date]],"MMMM")</f>
        <v>February</v>
      </c>
      <c r="R488" s="5" t="s">
        <v>30</v>
      </c>
      <c r="S488" s="7">
        <v>3200</v>
      </c>
    </row>
    <row r="489" spans="1:19" x14ac:dyDescent="0.4">
      <c r="A489" s="4">
        <v>1764</v>
      </c>
      <c r="B489" s="1" t="s">
        <v>596</v>
      </c>
      <c r="C489" s="1" t="s">
        <v>28</v>
      </c>
      <c r="D489" s="2">
        <v>36613</v>
      </c>
      <c r="E489" s="3">
        <v>25.402739726027399</v>
      </c>
      <c r="F489" s="1" t="s">
        <v>1591</v>
      </c>
      <c r="G489" s="1" t="s">
        <v>19</v>
      </c>
      <c r="H489" s="1">
        <v>0</v>
      </c>
      <c r="I489" s="1" t="s">
        <v>1579</v>
      </c>
      <c r="J489" s="1" t="str">
        <f>VLOOKUP(Applicants[[#This Row],[Job Title]], Mapping!$A:$B, 2, FALSE)</f>
        <v>Management</v>
      </c>
      <c r="K489" s="1" t="s">
        <v>1594</v>
      </c>
      <c r="L489" s="14" t="str">
        <f>TRIM(PROPER(Applicants[[#This Row],[Recruitment Source]]))</f>
        <v>Bd Jobs</v>
      </c>
      <c r="M489" s="15">
        <v>45420</v>
      </c>
      <c r="N489" s="1" t="s">
        <v>24</v>
      </c>
      <c r="O489" s="15">
        <v>45450</v>
      </c>
      <c r="P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9" s="20" t="str">
        <f>TEXT(Applicants[[#This Row],[Confirmation Date]],"MMMM")</f>
        <v>June</v>
      </c>
      <c r="R489" s="5" t="s">
        <v>25</v>
      </c>
      <c r="S489" s="7">
        <v>2100</v>
      </c>
    </row>
    <row r="490" spans="1:19" x14ac:dyDescent="0.4">
      <c r="A490" s="4">
        <v>1063</v>
      </c>
      <c r="B490" s="1" t="s">
        <v>925</v>
      </c>
      <c r="C490" s="1" t="s">
        <v>28</v>
      </c>
      <c r="D490" s="2">
        <v>36610</v>
      </c>
      <c r="E490" s="3">
        <v>25.410958904109588</v>
      </c>
      <c r="F490" s="1" t="s">
        <v>1591</v>
      </c>
      <c r="G490" s="1" t="s">
        <v>21</v>
      </c>
      <c r="H490" s="1">
        <v>0</v>
      </c>
      <c r="I490" s="1" t="s">
        <v>1588</v>
      </c>
      <c r="J490" s="1" t="str">
        <f>VLOOKUP(Applicants[[#This Row],[Job Title]], Mapping!$A:$B, 2, FALSE)</f>
        <v>Business Development</v>
      </c>
      <c r="K490" s="1" t="s">
        <v>1594</v>
      </c>
      <c r="L490" s="14" t="str">
        <f>TRIM(PROPER(Applicants[[#This Row],[Recruitment Source]]))</f>
        <v>Bd Jobs</v>
      </c>
      <c r="M490" s="15">
        <v>45080</v>
      </c>
      <c r="N490" s="1" t="s">
        <v>26</v>
      </c>
      <c r="O490" s="15">
        <v>45133</v>
      </c>
      <c r="P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0" s="20" t="str">
        <f>TEXT(Applicants[[#This Row],[Confirmation Date]],"MMMM")</f>
        <v>July</v>
      </c>
      <c r="R490" s="5" t="s">
        <v>25</v>
      </c>
      <c r="S490" s="7">
        <v>2500</v>
      </c>
    </row>
    <row r="491" spans="1:19" x14ac:dyDescent="0.4">
      <c r="A491" s="4">
        <v>1835</v>
      </c>
      <c r="B491" s="1" t="s">
        <v>134</v>
      </c>
      <c r="C491" s="1" t="s">
        <v>28</v>
      </c>
      <c r="D491" s="2">
        <v>36608</v>
      </c>
      <c r="E491" s="3">
        <v>25.416438356164385</v>
      </c>
      <c r="F491" s="1" t="s">
        <v>1591</v>
      </c>
      <c r="G491" s="1" t="s">
        <v>19</v>
      </c>
      <c r="H491" s="1">
        <v>10</v>
      </c>
      <c r="I491" s="1" t="s">
        <v>1588</v>
      </c>
      <c r="J491" s="1" t="str">
        <f>VLOOKUP(Applicants[[#This Row],[Job Title]], Mapping!$A:$B, 2, FALSE)</f>
        <v>Business Development</v>
      </c>
      <c r="K491" s="1" t="s">
        <v>1595</v>
      </c>
      <c r="L491" s="14" t="str">
        <f>TRIM(PROPER(Applicants[[#This Row],[Recruitment Source]]))</f>
        <v>Linkedin</v>
      </c>
      <c r="M491" s="15">
        <v>45229</v>
      </c>
      <c r="N491" s="1" t="s">
        <v>16</v>
      </c>
      <c r="O491" s="15">
        <v>45273</v>
      </c>
      <c r="P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491" s="20" t="str">
        <f>TEXT(Applicants[[#This Row],[Confirmation Date]],"MMMM")</f>
        <v>December</v>
      </c>
      <c r="R491" s="5" t="s">
        <v>17</v>
      </c>
      <c r="S491" s="7">
        <v>2000</v>
      </c>
    </row>
    <row r="492" spans="1:19" x14ac:dyDescent="0.4">
      <c r="A492" s="4">
        <v>3406</v>
      </c>
      <c r="B492" s="1" t="s">
        <v>287</v>
      </c>
      <c r="C492" s="1" t="s">
        <v>28</v>
      </c>
      <c r="D492" s="2">
        <v>36602</v>
      </c>
      <c r="E492" s="3">
        <v>25.432876712328767</v>
      </c>
      <c r="F492" s="1" t="s">
        <v>1591</v>
      </c>
      <c r="G492" s="1" t="s">
        <v>18</v>
      </c>
      <c r="H492" s="1">
        <v>15</v>
      </c>
      <c r="I492" s="1" t="s">
        <v>1584</v>
      </c>
      <c r="J492" s="1" t="str">
        <f>VLOOKUP(Applicants[[#This Row],[Job Title]], Mapping!$A:$B, 2, FALSE)</f>
        <v>Sales</v>
      </c>
      <c r="K492" s="1" t="s">
        <v>20</v>
      </c>
      <c r="L492" s="14" t="str">
        <f>TRIM(PROPER(Applicants[[#This Row],[Recruitment Source]]))</f>
        <v>Employee Referral</v>
      </c>
      <c r="M492" s="15">
        <v>45498</v>
      </c>
      <c r="N492" s="1" t="s">
        <v>26</v>
      </c>
      <c r="O492" s="15">
        <v>45545</v>
      </c>
      <c r="P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2" s="20" t="str">
        <f>TEXT(Applicants[[#This Row],[Confirmation Date]],"MMMM")</f>
        <v>September</v>
      </c>
      <c r="R492" s="5" t="s">
        <v>25</v>
      </c>
      <c r="S492" s="7">
        <v>2600</v>
      </c>
    </row>
    <row r="493" spans="1:19" x14ac:dyDescent="0.4">
      <c r="A493" s="4">
        <v>1560</v>
      </c>
      <c r="B493" s="1" t="s">
        <v>974</v>
      </c>
      <c r="C493" s="1" t="s">
        <v>28</v>
      </c>
      <c r="D493" s="2">
        <v>36601</v>
      </c>
      <c r="E493" s="3">
        <v>25.435616438356163</v>
      </c>
      <c r="F493" s="1" t="s">
        <v>1591</v>
      </c>
      <c r="G493" s="1" t="s">
        <v>18</v>
      </c>
      <c r="H493" s="1">
        <v>15</v>
      </c>
      <c r="I493" s="1" t="s">
        <v>1578</v>
      </c>
      <c r="J493" s="1" t="str">
        <f>VLOOKUP(Applicants[[#This Row],[Job Title]], Mapping!$A:$B, 2, FALSE)</f>
        <v>Operations</v>
      </c>
      <c r="K493" s="1" t="s">
        <v>1594</v>
      </c>
      <c r="L493" s="14" t="str">
        <f>TRIM(PROPER(Applicants[[#This Row],[Recruitment Source]]))</f>
        <v>Bd Jobs</v>
      </c>
      <c r="M493" s="15">
        <v>44910</v>
      </c>
      <c r="N493" s="1" t="s">
        <v>26</v>
      </c>
      <c r="O493" s="15">
        <v>44940</v>
      </c>
      <c r="P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3" s="20" t="str">
        <f>TEXT(Applicants[[#This Row],[Confirmation Date]],"MMMM")</f>
        <v>January</v>
      </c>
      <c r="R493" s="5" t="s">
        <v>25</v>
      </c>
      <c r="S493" s="7">
        <v>3700</v>
      </c>
    </row>
    <row r="494" spans="1:19" x14ac:dyDescent="0.4">
      <c r="A494" s="4">
        <v>3178</v>
      </c>
      <c r="B494" s="1" t="s">
        <v>393</v>
      </c>
      <c r="C494" s="1" t="s">
        <v>13</v>
      </c>
      <c r="D494" s="2">
        <v>36581</v>
      </c>
      <c r="E494" s="3">
        <v>25.490410958904111</v>
      </c>
      <c r="F494" s="1" t="s">
        <v>1591</v>
      </c>
      <c r="G494" s="1" t="s">
        <v>21</v>
      </c>
      <c r="H494" s="1">
        <v>15</v>
      </c>
      <c r="I494" s="1" t="s">
        <v>1584</v>
      </c>
      <c r="J494" s="1" t="str">
        <f>VLOOKUP(Applicants[[#This Row],[Job Title]], Mapping!$A:$B, 2, FALSE)</f>
        <v>Sales</v>
      </c>
      <c r="K494" s="1" t="s">
        <v>1594</v>
      </c>
      <c r="L494" s="14" t="str">
        <f>TRIM(PROPER(Applicants[[#This Row],[Recruitment Source]]))</f>
        <v>Bd Jobs</v>
      </c>
      <c r="M494" s="15">
        <v>45513</v>
      </c>
      <c r="N494" s="1" t="s">
        <v>24</v>
      </c>
      <c r="O494" s="15">
        <v>45564</v>
      </c>
      <c r="P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4" s="20" t="str">
        <f>TEXT(Applicants[[#This Row],[Confirmation Date]],"MMMM")</f>
        <v>September</v>
      </c>
      <c r="R494" s="5" t="s">
        <v>25</v>
      </c>
      <c r="S494" s="7">
        <v>3700</v>
      </c>
    </row>
    <row r="495" spans="1:19" x14ac:dyDescent="0.4">
      <c r="A495" s="4">
        <v>1254</v>
      </c>
      <c r="B495" s="1" t="s">
        <v>1254</v>
      </c>
      <c r="C495" s="1" t="s">
        <v>13</v>
      </c>
      <c r="D495" s="2">
        <v>36581</v>
      </c>
      <c r="E495" s="3">
        <v>25.490410958904111</v>
      </c>
      <c r="F495" s="1" t="s">
        <v>1591</v>
      </c>
      <c r="G495" s="1" t="s">
        <v>19</v>
      </c>
      <c r="H495" s="1">
        <v>11</v>
      </c>
      <c r="I495" s="1" t="s">
        <v>1584</v>
      </c>
      <c r="J495" s="1" t="str">
        <f>VLOOKUP(Applicants[[#This Row],[Job Title]], Mapping!$A:$B, 2, FALSE)</f>
        <v>Sales</v>
      </c>
      <c r="K495" s="1" t="s">
        <v>1595</v>
      </c>
      <c r="L495" s="14" t="str">
        <f>TRIM(PROPER(Applicants[[#This Row],[Recruitment Source]]))</f>
        <v>Linkedin</v>
      </c>
      <c r="M495" s="15">
        <v>45084</v>
      </c>
      <c r="N495" s="1" t="s">
        <v>16</v>
      </c>
      <c r="O495" s="15">
        <v>45132</v>
      </c>
      <c r="P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5" s="20" t="str">
        <f>TEXT(Applicants[[#This Row],[Confirmation Date]],"MMMM")</f>
        <v>July</v>
      </c>
      <c r="R495" s="5" t="s">
        <v>30</v>
      </c>
      <c r="S495" s="7">
        <v>2700</v>
      </c>
    </row>
    <row r="496" spans="1:19" x14ac:dyDescent="0.4">
      <c r="A496" s="4">
        <v>2765</v>
      </c>
      <c r="B496" s="1" t="s">
        <v>223</v>
      </c>
      <c r="C496" s="1" t="s">
        <v>28</v>
      </c>
      <c r="D496" s="2">
        <v>36574</v>
      </c>
      <c r="E496" s="3">
        <v>25.509589041095889</v>
      </c>
      <c r="F496" s="1" t="s">
        <v>1591</v>
      </c>
      <c r="G496" s="1" t="s">
        <v>21</v>
      </c>
      <c r="H496" s="1">
        <v>15</v>
      </c>
      <c r="I496" s="1" t="s">
        <v>1590</v>
      </c>
      <c r="J496" s="1" t="str">
        <f>VLOOKUP(Applicants[[#This Row],[Job Title]], Mapping!$A:$B, 2, FALSE)</f>
        <v>Finance</v>
      </c>
      <c r="K496" s="1" t="s">
        <v>1595</v>
      </c>
      <c r="L496" s="14" t="str">
        <f>TRIM(PROPER(Applicants[[#This Row],[Recruitment Source]]))</f>
        <v>Linkedin</v>
      </c>
      <c r="M496" s="15">
        <v>45123</v>
      </c>
      <c r="N496" s="1" t="s">
        <v>16</v>
      </c>
      <c r="O496" s="15">
        <v>45166</v>
      </c>
      <c r="P4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496" s="20" t="str">
        <f>TEXT(Applicants[[#This Row],[Confirmation Date]],"MMMM")</f>
        <v>August</v>
      </c>
      <c r="R496" s="5" t="s">
        <v>17</v>
      </c>
      <c r="S496" s="7">
        <v>2500</v>
      </c>
    </row>
    <row r="497" spans="1:19" x14ac:dyDescent="0.4">
      <c r="A497" s="4">
        <v>2568</v>
      </c>
      <c r="B497" s="1" t="s">
        <v>352</v>
      </c>
      <c r="C497" s="1" t="s">
        <v>28</v>
      </c>
      <c r="D497" s="2">
        <v>36574</v>
      </c>
      <c r="E497" s="3">
        <v>25.509589041095889</v>
      </c>
      <c r="F497" s="1" t="s">
        <v>1591</v>
      </c>
      <c r="G497" s="1" t="s">
        <v>18</v>
      </c>
      <c r="H497" s="1">
        <v>15</v>
      </c>
      <c r="I497" s="1" t="s">
        <v>1584</v>
      </c>
      <c r="J497" s="1" t="str">
        <f>VLOOKUP(Applicants[[#This Row],[Job Title]], Mapping!$A:$B, 2, FALSE)</f>
        <v>Sales</v>
      </c>
      <c r="K497" s="1" t="s">
        <v>1594</v>
      </c>
      <c r="L497" s="14" t="str">
        <f>TRIM(PROPER(Applicants[[#This Row],[Recruitment Source]]))</f>
        <v>Bd Jobs</v>
      </c>
      <c r="M497" s="15">
        <v>45233</v>
      </c>
      <c r="N497" s="1" t="s">
        <v>24</v>
      </c>
      <c r="O497" s="15">
        <v>45281</v>
      </c>
      <c r="P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7" s="20" t="str">
        <f>TEXT(Applicants[[#This Row],[Confirmation Date]],"MMMM")</f>
        <v>December</v>
      </c>
      <c r="R497" s="5" t="s">
        <v>25</v>
      </c>
      <c r="S497" s="7">
        <v>2000</v>
      </c>
    </row>
    <row r="498" spans="1:19" x14ac:dyDescent="0.4">
      <c r="A498" s="4">
        <v>3360</v>
      </c>
      <c r="B498" s="1" t="s">
        <v>461</v>
      </c>
      <c r="C498" s="1" t="s">
        <v>13</v>
      </c>
      <c r="D498" s="2">
        <v>36571</v>
      </c>
      <c r="E498" s="3">
        <v>25.517808219178082</v>
      </c>
      <c r="F498" s="1" t="s">
        <v>1591</v>
      </c>
      <c r="G498" s="1" t="s">
        <v>18</v>
      </c>
      <c r="H498" s="1">
        <v>19</v>
      </c>
      <c r="I498" s="1" t="s">
        <v>1576</v>
      </c>
      <c r="J498" s="1" t="str">
        <f>VLOOKUP(Applicants[[#This Row],[Job Title]], Mapping!$A:$B, 2, FALSE)</f>
        <v>Operations</v>
      </c>
      <c r="K498" s="1" t="s">
        <v>1594</v>
      </c>
      <c r="L498" s="14" t="str">
        <f>TRIM(PROPER(Applicants[[#This Row],[Recruitment Source]]))</f>
        <v>Bd Jobs</v>
      </c>
      <c r="M498" s="15">
        <v>45327</v>
      </c>
      <c r="N498" s="1" t="s">
        <v>27</v>
      </c>
      <c r="O498" s="15">
        <v>45385</v>
      </c>
      <c r="P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8" s="20" t="str">
        <f>TEXT(Applicants[[#This Row],[Confirmation Date]],"MMMM")</f>
        <v>April</v>
      </c>
      <c r="R498" s="5" t="s">
        <v>25</v>
      </c>
      <c r="S498" s="7">
        <v>2400</v>
      </c>
    </row>
    <row r="499" spans="1:19" x14ac:dyDescent="0.4">
      <c r="A499" s="4">
        <v>1334</v>
      </c>
      <c r="B499" s="1" t="s">
        <v>1531</v>
      </c>
      <c r="C499" s="1" t="s">
        <v>13</v>
      </c>
      <c r="D499" s="2">
        <v>36569</v>
      </c>
      <c r="E499" s="3">
        <v>25.523287671232875</v>
      </c>
      <c r="F499" s="1" t="s">
        <v>1591</v>
      </c>
      <c r="G499" s="1" t="s">
        <v>21</v>
      </c>
      <c r="H499" s="1">
        <v>5</v>
      </c>
      <c r="I499" s="1" t="s">
        <v>1579</v>
      </c>
      <c r="J499" s="1" t="str">
        <f>VLOOKUP(Applicants[[#This Row],[Job Title]], Mapping!$A:$B, 2, FALSE)</f>
        <v>Management</v>
      </c>
      <c r="K499" s="1" t="s">
        <v>20</v>
      </c>
      <c r="L499" s="14" t="str">
        <f>TRIM(PROPER(Applicants[[#This Row],[Recruitment Source]]))</f>
        <v>Employee Referral</v>
      </c>
      <c r="M499" s="15">
        <v>45332</v>
      </c>
      <c r="N499" s="1" t="s">
        <v>16</v>
      </c>
      <c r="O499" s="15">
        <v>45370</v>
      </c>
      <c r="P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9" s="20" t="str">
        <f>TEXT(Applicants[[#This Row],[Confirmation Date]],"MMMM")</f>
        <v>March</v>
      </c>
      <c r="R499" s="5" t="s">
        <v>30</v>
      </c>
      <c r="S499" s="7">
        <v>3400</v>
      </c>
    </row>
    <row r="500" spans="1:19" x14ac:dyDescent="0.4">
      <c r="A500" s="4">
        <v>1186</v>
      </c>
      <c r="B500" s="1" t="s">
        <v>1567</v>
      </c>
      <c r="C500" s="1" t="s">
        <v>28</v>
      </c>
      <c r="D500" s="2">
        <v>36568</v>
      </c>
      <c r="E500" s="3">
        <v>25.526027397260275</v>
      </c>
      <c r="F500" s="1" t="s">
        <v>1591</v>
      </c>
      <c r="G500" s="1" t="s">
        <v>15</v>
      </c>
      <c r="H500" s="1">
        <v>4</v>
      </c>
      <c r="I500" s="1" t="s">
        <v>1585</v>
      </c>
      <c r="J500" s="1" t="str">
        <f>VLOOKUP(Applicants[[#This Row],[Job Title]], Mapping!$A:$B, 2, FALSE)</f>
        <v>Engineering</v>
      </c>
      <c r="K500" s="1" t="s">
        <v>1594</v>
      </c>
      <c r="L500" s="14" t="str">
        <f>TRIM(PROPER(Applicants[[#This Row],[Recruitment Source]]))</f>
        <v>Bd Jobs</v>
      </c>
      <c r="M500" s="15">
        <v>45156</v>
      </c>
      <c r="N500" s="1" t="s">
        <v>24</v>
      </c>
      <c r="O500" s="15">
        <v>45205</v>
      </c>
      <c r="P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0" s="20" t="str">
        <f>TEXT(Applicants[[#This Row],[Confirmation Date]],"MMMM")</f>
        <v>October</v>
      </c>
      <c r="R500" s="5" t="s">
        <v>25</v>
      </c>
      <c r="S500" s="7">
        <v>2100</v>
      </c>
    </row>
    <row r="501" spans="1:19" x14ac:dyDescent="0.4">
      <c r="A501" s="4">
        <v>1573</v>
      </c>
      <c r="B501" s="1" t="s">
        <v>1403</v>
      </c>
      <c r="C501" s="1" t="s">
        <v>13</v>
      </c>
      <c r="D501" s="2">
        <v>36562</v>
      </c>
      <c r="E501" s="3">
        <v>25.542465753424658</v>
      </c>
      <c r="F501" s="1" t="s">
        <v>1591</v>
      </c>
      <c r="G501" s="1" t="s">
        <v>15</v>
      </c>
      <c r="H501" s="1">
        <v>6</v>
      </c>
      <c r="I501" s="1" t="s">
        <v>1579</v>
      </c>
      <c r="J501" s="1" t="str">
        <f>VLOOKUP(Applicants[[#This Row],[Job Title]], Mapping!$A:$B, 2, FALSE)</f>
        <v>Management</v>
      </c>
      <c r="K501" s="1" t="s">
        <v>1594</v>
      </c>
      <c r="L501" s="14" t="str">
        <f>TRIM(PROPER(Applicants[[#This Row],[Recruitment Source]]))</f>
        <v>Bd Jobs</v>
      </c>
      <c r="M501" s="15">
        <v>45135</v>
      </c>
      <c r="N501" s="1" t="s">
        <v>26</v>
      </c>
      <c r="O501" s="15">
        <v>45178</v>
      </c>
      <c r="P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1" s="20" t="str">
        <f>TEXT(Applicants[[#This Row],[Confirmation Date]],"MMMM")</f>
        <v>September</v>
      </c>
      <c r="R501" s="5" t="s">
        <v>25</v>
      </c>
      <c r="S501" s="7">
        <v>2100</v>
      </c>
    </row>
    <row r="502" spans="1:19" x14ac:dyDescent="0.4">
      <c r="A502" s="4">
        <v>1133</v>
      </c>
      <c r="B502" s="1" t="s">
        <v>956</v>
      </c>
      <c r="C502" s="1" t="s">
        <v>13</v>
      </c>
      <c r="D502" s="2">
        <v>36559</v>
      </c>
      <c r="E502" s="3">
        <v>25.550684931506851</v>
      </c>
      <c r="F502" s="1" t="s">
        <v>1591</v>
      </c>
      <c r="G502" s="1" t="s">
        <v>19</v>
      </c>
      <c r="H502" s="1">
        <v>16</v>
      </c>
      <c r="I502" s="1" t="s">
        <v>1586</v>
      </c>
      <c r="J502" s="1" t="str">
        <f>VLOOKUP(Applicants[[#This Row],[Job Title]], Mapping!$A:$B, 2, FALSE)</f>
        <v>Operations</v>
      </c>
      <c r="K502" s="1" t="s">
        <v>1594</v>
      </c>
      <c r="L502" s="14" t="str">
        <f>TRIM(PROPER(Applicants[[#This Row],[Recruitment Source]]))</f>
        <v>Bd Jobs</v>
      </c>
      <c r="M502" s="15">
        <v>45426</v>
      </c>
      <c r="N502" s="1" t="s">
        <v>26</v>
      </c>
      <c r="O502" s="15">
        <v>45478</v>
      </c>
      <c r="P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2" s="20" t="str">
        <f>TEXT(Applicants[[#This Row],[Confirmation Date]],"MMMM")</f>
        <v>July</v>
      </c>
      <c r="R502" s="5" t="s">
        <v>25</v>
      </c>
      <c r="S502" s="7">
        <v>2000</v>
      </c>
    </row>
    <row r="503" spans="1:19" x14ac:dyDescent="0.4">
      <c r="A503" s="4">
        <v>3057</v>
      </c>
      <c r="B503" s="1" t="s">
        <v>234</v>
      </c>
      <c r="C503" s="1" t="s">
        <v>28</v>
      </c>
      <c r="D503" s="2">
        <v>36558</v>
      </c>
      <c r="E503" s="3">
        <v>25.553424657534247</v>
      </c>
      <c r="F503" s="1" t="s">
        <v>1591</v>
      </c>
      <c r="G503" s="1" t="s">
        <v>21</v>
      </c>
      <c r="H503" s="1">
        <v>10</v>
      </c>
      <c r="I503" s="1" t="s">
        <v>1577</v>
      </c>
      <c r="J503" s="1" t="str">
        <f>VLOOKUP(Applicants[[#This Row],[Job Title]], Mapping!$A:$B, 2, FALSE)</f>
        <v>Management</v>
      </c>
      <c r="K503" s="1" t="s">
        <v>1594</v>
      </c>
      <c r="L503" s="14" t="str">
        <f>TRIM(PROPER(Applicants[[#This Row],[Recruitment Source]]))</f>
        <v>Bd Jobs</v>
      </c>
      <c r="M503" s="15">
        <v>45314</v>
      </c>
      <c r="N503" s="1" t="s">
        <v>29</v>
      </c>
      <c r="O503" s="15">
        <v>45346</v>
      </c>
      <c r="P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3" s="20" t="str">
        <f>TEXT(Applicants[[#This Row],[Confirmation Date]],"MMMM")</f>
        <v>February</v>
      </c>
      <c r="R503" s="5" t="s">
        <v>25</v>
      </c>
      <c r="S503" s="7">
        <v>3900</v>
      </c>
    </row>
    <row r="504" spans="1:19" x14ac:dyDescent="0.4">
      <c r="A504" s="4">
        <v>3560</v>
      </c>
      <c r="B504" s="1" t="s">
        <v>1335</v>
      </c>
      <c r="C504" s="1" t="s">
        <v>13</v>
      </c>
      <c r="D504" s="2">
        <v>36554</v>
      </c>
      <c r="E504" s="3">
        <v>25.564383561643837</v>
      </c>
      <c r="F504" s="1" t="s">
        <v>1591</v>
      </c>
      <c r="G504" s="1" t="s">
        <v>19</v>
      </c>
      <c r="H504" s="1">
        <v>13</v>
      </c>
      <c r="I504" s="1" t="s">
        <v>1581</v>
      </c>
      <c r="J504" s="1" t="str">
        <f>VLOOKUP(Applicants[[#This Row],[Job Title]], Mapping!$A:$B, 2, FALSE)</f>
        <v>Business Development</v>
      </c>
      <c r="K504" s="1" t="s">
        <v>1594</v>
      </c>
      <c r="L504" s="14" t="str">
        <f>TRIM(PROPER(Applicants[[#This Row],[Recruitment Source]]))</f>
        <v>Bd Jobs</v>
      </c>
      <c r="M504" s="15">
        <v>45180</v>
      </c>
      <c r="N504" s="1" t="s">
        <v>26</v>
      </c>
      <c r="O504" s="15">
        <v>45213</v>
      </c>
      <c r="P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4" s="20" t="str">
        <f>TEXT(Applicants[[#This Row],[Confirmation Date]],"MMMM")</f>
        <v>October</v>
      </c>
      <c r="R504" s="5" t="s">
        <v>25</v>
      </c>
      <c r="S504" s="7">
        <v>3100</v>
      </c>
    </row>
    <row r="505" spans="1:19" x14ac:dyDescent="0.4">
      <c r="A505" s="4">
        <v>2433</v>
      </c>
      <c r="B505" s="1" t="s">
        <v>1169</v>
      </c>
      <c r="C505" s="1" t="s">
        <v>13</v>
      </c>
      <c r="D505" s="2">
        <v>36550</v>
      </c>
      <c r="E505" s="3">
        <v>25.575342465753426</v>
      </c>
      <c r="F505" s="1" t="s">
        <v>1591</v>
      </c>
      <c r="G505" s="1" t="s">
        <v>18</v>
      </c>
      <c r="H505" s="1">
        <v>17</v>
      </c>
      <c r="I505" s="1" t="s">
        <v>1581</v>
      </c>
      <c r="J505" s="1" t="str">
        <f>VLOOKUP(Applicants[[#This Row],[Job Title]], Mapping!$A:$B, 2, FALSE)</f>
        <v>Business Development</v>
      </c>
      <c r="K505" s="1" t="s">
        <v>1595</v>
      </c>
      <c r="L505" s="14" t="str">
        <f>TRIM(PROPER(Applicants[[#This Row],[Recruitment Source]]))</f>
        <v>Linkedin</v>
      </c>
      <c r="M505" s="15">
        <v>45567</v>
      </c>
      <c r="N505" s="1" t="s">
        <v>27</v>
      </c>
      <c r="O505" s="15">
        <v>45624</v>
      </c>
      <c r="P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5" s="20" t="str">
        <f>TEXT(Applicants[[#This Row],[Confirmation Date]],"MMMM")</f>
        <v>November</v>
      </c>
      <c r="R505" s="5" t="s">
        <v>25</v>
      </c>
      <c r="S505" s="7">
        <v>3600</v>
      </c>
    </row>
    <row r="506" spans="1:19" x14ac:dyDescent="0.4">
      <c r="A506" s="4">
        <v>1541</v>
      </c>
      <c r="B506" s="1" t="s">
        <v>1506</v>
      </c>
      <c r="C506" s="1" t="s">
        <v>13</v>
      </c>
      <c r="D506" s="2">
        <v>36545</v>
      </c>
      <c r="E506" s="3">
        <v>25.589041095890412</v>
      </c>
      <c r="F506" s="1" t="s">
        <v>1591</v>
      </c>
      <c r="G506" s="1" t="s">
        <v>15</v>
      </c>
      <c r="H506" s="1">
        <v>20</v>
      </c>
      <c r="I506" s="1" t="s">
        <v>1586</v>
      </c>
      <c r="J506" s="1" t="str">
        <f>VLOOKUP(Applicants[[#This Row],[Job Title]], Mapping!$A:$B, 2, FALSE)</f>
        <v>Operations</v>
      </c>
      <c r="K506" s="1" t="s">
        <v>1594</v>
      </c>
      <c r="L506" s="14" t="str">
        <f>TRIM(PROPER(Applicants[[#This Row],[Recruitment Source]]))</f>
        <v>Bd Jobs</v>
      </c>
      <c r="M506" s="15">
        <v>45099</v>
      </c>
      <c r="N506" s="1" t="s">
        <v>26</v>
      </c>
      <c r="O506" s="15">
        <v>45142</v>
      </c>
      <c r="P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6" s="20" t="str">
        <f>TEXT(Applicants[[#This Row],[Confirmation Date]],"MMMM")</f>
        <v>August</v>
      </c>
      <c r="R506" s="5" t="s">
        <v>25</v>
      </c>
      <c r="S506" s="7">
        <v>3800</v>
      </c>
    </row>
    <row r="507" spans="1:19" x14ac:dyDescent="0.4">
      <c r="A507" s="4">
        <v>2212</v>
      </c>
      <c r="B507" s="1" t="s">
        <v>1003</v>
      </c>
      <c r="C507" s="1" t="s">
        <v>28</v>
      </c>
      <c r="D507" s="2">
        <v>36543</v>
      </c>
      <c r="E507" s="3">
        <v>25.594520547945205</v>
      </c>
      <c r="F507" s="1" t="s">
        <v>1591</v>
      </c>
      <c r="G507" s="1" t="s">
        <v>15</v>
      </c>
      <c r="H507" s="1">
        <v>4</v>
      </c>
      <c r="I507" s="1" t="s">
        <v>1580</v>
      </c>
      <c r="J507" s="1" t="str">
        <f>VLOOKUP(Applicants[[#This Row],[Job Title]], Mapping!$A:$B, 2, FALSE)</f>
        <v>Management</v>
      </c>
      <c r="K507" s="1" t="s">
        <v>1594</v>
      </c>
      <c r="L507" s="14" t="str">
        <f>TRIM(PROPER(Applicants[[#This Row],[Recruitment Source]]))</f>
        <v>Bd Jobs</v>
      </c>
      <c r="M507" s="15">
        <v>45560</v>
      </c>
      <c r="N507" s="1" t="s">
        <v>26</v>
      </c>
      <c r="O507" s="15">
        <v>45615</v>
      </c>
      <c r="P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7" s="20" t="str">
        <f>TEXT(Applicants[[#This Row],[Confirmation Date]],"MMMM")</f>
        <v>November</v>
      </c>
      <c r="R507" s="5" t="s">
        <v>25</v>
      </c>
      <c r="S507" s="7">
        <v>2700</v>
      </c>
    </row>
    <row r="508" spans="1:19" x14ac:dyDescent="0.4">
      <c r="A508" s="4">
        <v>2230</v>
      </c>
      <c r="B508" s="1" t="s">
        <v>450</v>
      </c>
      <c r="C508" s="1" t="s">
        <v>13</v>
      </c>
      <c r="D508" s="2">
        <v>36543</v>
      </c>
      <c r="E508" s="3">
        <v>25.594520547945205</v>
      </c>
      <c r="F508" s="1" t="s">
        <v>1591</v>
      </c>
      <c r="G508" s="1" t="s">
        <v>19</v>
      </c>
      <c r="H508" s="1">
        <v>4</v>
      </c>
      <c r="I508" s="1" t="s">
        <v>1586</v>
      </c>
      <c r="J508" s="1" t="str">
        <f>VLOOKUP(Applicants[[#This Row],[Job Title]], Mapping!$A:$B, 2, FALSE)</f>
        <v>Operations</v>
      </c>
      <c r="K508" s="1" t="s">
        <v>1594</v>
      </c>
      <c r="L508" s="14" t="str">
        <f>TRIM(PROPER(Applicants[[#This Row],[Recruitment Source]]))</f>
        <v>Bd Jobs</v>
      </c>
      <c r="M508" s="15">
        <v>44929</v>
      </c>
      <c r="N508" s="1" t="s">
        <v>24</v>
      </c>
      <c r="O508" s="15">
        <v>44988</v>
      </c>
      <c r="P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8" s="20" t="str">
        <f>TEXT(Applicants[[#This Row],[Confirmation Date]],"MMMM")</f>
        <v>March</v>
      </c>
      <c r="R508" s="5" t="s">
        <v>25</v>
      </c>
      <c r="S508" s="7">
        <v>3100</v>
      </c>
    </row>
    <row r="509" spans="1:19" x14ac:dyDescent="0.4">
      <c r="A509" s="4">
        <v>3180</v>
      </c>
      <c r="B509" s="1" t="s">
        <v>742</v>
      </c>
      <c r="C509" s="1" t="s">
        <v>28</v>
      </c>
      <c r="D509" s="2">
        <v>36542</v>
      </c>
      <c r="E509" s="3">
        <v>25.597260273972601</v>
      </c>
      <c r="F509" s="1" t="s">
        <v>1591</v>
      </c>
      <c r="G509" s="1" t="s">
        <v>21</v>
      </c>
      <c r="H509" s="1">
        <v>9</v>
      </c>
      <c r="I509" s="1" t="s">
        <v>1579</v>
      </c>
      <c r="J509" s="1" t="str">
        <f>VLOOKUP(Applicants[[#This Row],[Job Title]], Mapping!$A:$B, 2, FALSE)</f>
        <v>Management</v>
      </c>
      <c r="K509" s="1" t="s">
        <v>1594</v>
      </c>
      <c r="L509" s="14" t="str">
        <f>TRIM(PROPER(Applicants[[#This Row],[Recruitment Source]]))</f>
        <v>Bd Jobs</v>
      </c>
      <c r="M509" s="15">
        <v>45226</v>
      </c>
      <c r="N509" s="1" t="s">
        <v>29</v>
      </c>
      <c r="O509" s="15">
        <v>45261</v>
      </c>
      <c r="P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9" s="20" t="str">
        <f>TEXT(Applicants[[#This Row],[Confirmation Date]],"MMMM")</f>
        <v>December</v>
      </c>
      <c r="R509" s="5" t="s">
        <v>25</v>
      </c>
      <c r="S509" s="7">
        <v>3000</v>
      </c>
    </row>
    <row r="510" spans="1:19" x14ac:dyDescent="0.4">
      <c r="A510" s="4">
        <v>3295</v>
      </c>
      <c r="B510" s="1" t="s">
        <v>1107</v>
      </c>
      <c r="C510" s="1" t="s">
        <v>13</v>
      </c>
      <c r="D510" s="2">
        <v>36538</v>
      </c>
      <c r="E510" s="3">
        <v>25.608219178082191</v>
      </c>
      <c r="F510" s="1" t="s">
        <v>1591</v>
      </c>
      <c r="G510" s="1" t="s">
        <v>19</v>
      </c>
      <c r="H510" s="1">
        <v>0</v>
      </c>
      <c r="I510" s="1" t="s">
        <v>1590</v>
      </c>
      <c r="J510" s="1" t="str">
        <f>VLOOKUP(Applicants[[#This Row],[Job Title]], Mapping!$A:$B, 2, FALSE)</f>
        <v>Finance</v>
      </c>
      <c r="K510" s="1" t="s">
        <v>1594</v>
      </c>
      <c r="L510" s="14" t="str">
        <f>TRIM(PROPER(Applicants[[#This Row],[Recruitment Source]]))</f>
        <v>Bd Jobs</v>
      </c>
      <c r="M510" s="15">
        <v>44921</v>
      </c>
      <c r="N510" s="1" t="s">
        <v>24</v>
      </c>
      <c r="O510" s="15">
        <v>44968</v>
      </c>
      <c r="P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0" s="20" t="str">
        <f>TEXT(Applicants[[#This Row],[Confirmation Date]],"MMMM")</f>
        <v>February</v>
      </c>
      <c r="R510" s="5" t="s">
        <v>25</v>
      </c>
      <c r="S510" s="7">
        <v>3300</v>
      </c>
    </row>
    <row r="511" spans="1:19" x14ac:dyDescent="0.4">
      <c r="A511" s="4">
        <v>2505</v>
      </c>
      <c r="B511" s="1" t="s">
        <v>1513</v>
      </c>
      <c r="C511" s="1" t="s">
        <v>28</v>
      </c>
      <c r="D511" s="2">
        <v>36535</v>
      </c>
      <c r="E511" s="3">
        <v>25.616438356164384</v>
      </c>
      <c r="F511" s="1" t="s">
        <v>1591</v>
      </c>
      <c r="G511" s="1" t="s">
        <v>21</v>
      </c>
      <c r="H511" s="1">
        <v>3</v>
      </c>
      <c r="I511" s="1" t="s">
        <v>1585</v>
      </c>
      <c r="J511" s="1" t="str">
        <f>VLOOKUP(Applicants[[#This Row],[Job Title]], Mapping!$A:$B, 2, FALSE)</f>
        <v>Engineering</v>
      </c>
      <c r="K511" s="1" t="s">
        <v>20</v>
      </c>
      <c r="L511" s="14" t="str">
        <f>TRIM(PROPER(Applicants[[#This Row],[Recruitment Source]]))</f>
        <v>Employee Referral</v>
      </c>
      <c r="M511" s="15">
        <v>44960</v>
      </c>
      <c r="N511" s="1" t="s">
        <v>26</v>
      </c>
      <c r="O511" s="15">
        <v>44991</v>
      </c>
      <c r="P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1" s="20" t="str">
        <f>TEXT(Applicants[[#This Row],[Confirmation Date]],"MMMM")</f>
        <v>March</v>
      </c>
      <c r="R511" s="5" t="s">
        <v>25</v>
      </c>
      <c r="S511" s="7">
        <v>3300</v>
      </c>
    </row>
    <row r="512" spans="1:19" x14ac:dyDescent="0.4">
      <c r="A512" s="4">
        <v>3127</v>
      </c>
      <c r="B512" s="1" t="s">
        <v>247</v>
      </c>
      <c r="C512" s="1" t="s">
        <v>13</v>
      </c>
      <c r="D512" s="2">
        <v>36534</v>
      </c>
      <c r="E512" s="3">
        <v>25.61917808219178</v>
      </c>
      <c r="F512" s="1" t="s">
        <v>1591</v>
      </c>
      <c r="G512" s="1" t="s">
        <v>18</v>
      </c>
      <c r="H512" s="1">
        <v>11</v>
      </c>
      <c r="I512" s="1" t="s">
        <v>1588</v>
      </c>
      <c r="J512" s="1" t="str">
        <f>VLOOKUP(Applicants[[#This Row],[Job Title]], Mapping!$A:$B, 2, FALSE)</f>
        <v>Business Development</v>
      </c>
      <c r="K512" s="1" t="s">
        <v>1595</v>
      </c>
      <c r="L512" s="14" t="str">
        <f>TRIM(PROPER(Applicants[[#This Row],[Recruitment Source]]))</f>
        <v>Linkedin</v>
      </c>
      <c r="M512" s="15">
        <v>44991</v>
      </c>
      <c r="N512" s="1" t="s">
        <v>16</v>
      </c>
      <c r="O512" s="15">
        <v>45050</v>
      </c>
      <c r="P5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512" s="20" t="str">
        <f>TEXT(Applicants[[#This Row],[Confirmation Date]],"MMMM")</f>
        <v>May</v>
      </c>
      <c r="R512" s="5" t="s">
        <v>17</v>
      </c>
      <c r="S512" s="7">
        <v>2900</v>
      </c>
    </row>
    <row r="513" spans="1:19" x14ac:dyDescent="0.4">
      <c r="A513" s="4">
        <v>1926</v>
      </c>
      <c r="B513" s="1" t="s">
        <v>965</v>
      </c>
      <c r="C513" s="1" t="s">
        <v>13</v>
      </c>
      <c r="D513" s="2">
        <v>36528</v>
      </c>
      <c r="E513" s="3">
        <v>25.635616438356163</v>
      </c>
      <c r="F513" s="1" t="s">
        <v>1591</v>
      </c>
      <c r="G513" s="1" t="s">
        <v>18</v>
      </c>
      <c r="H513" s="1">
        <v>19</v>
      </c>
      <c r="I513" s="1" t="s">
        <v>1576</v>
      </c>
      <c r="J513" s="1" t="str">
        <f>VLOOKUP(Applicants[[#This Row],[Job Title]], Mapping!$A:$B, 2, FALSE)</f>
        <v>Operations</v>
      </c>
      <c r="K513" s="1" t="s">
        <v>1594</v>
      </c>
      <c r="L513" s="14" t="str">
        <f>TRIM(PROPER(Applicants[[#This Row],[Recruitment Source]]))</f>
        <v>Bd Jobs</v>
      </c>
      <c r="M513" s="15">
        <v>45109</v>
      </c>
      <c r="N513" s="1" t="s">
        <v>26</v>
      </c>
      <c r="O513" s="15">
        <v>45141</v>
      </c>
      <c r="P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3" s="20" t="str">
        <f>TEXT(Applicants[[#This Row],[Confirmation Date]],"MMMM")</f>
        <v>August</v>
      </c>
      <c r="R513" s="5" t="s">
        <v>25</v>
      </c>
      <c r="S513" s="7">
        <v>3800</v>
      </c>
    </row>
    <row r="514" spans="1:19" x14ac:dyDescent="0.4">
      <c r="A514" s="4">
        <v>3069</v>
      </c>
      <c r="B514" s="1" t="s">
        <v>629</v>
      </c>
      <c r="C514" s="1" t="s">
        <v>13</v>
      </c>
      <c r="D514" s="2">
        <v>36526</v>
      </c>
      <c r="E514" s="3">
        <v>25.641095890410959</v>
      </c>
      <c r="F514" s="1" t="s">
        <v>1591</v>
      </c>
      <c r="G514" s="1" t="s">
        <v>19</v>
      </c>
      <c r="H514" s="1">
        <v>8</v>
      </c>
      <c r="I514" s="1" t="s">
        <v>1583</v>
      </c>
      <c r="J514" s="1" t="str">
        <f>VLOOKUP(Applicants[[#This Row],[Job Title]], Mapping!$A:$B, 2, FALSE)</f>
        <v>Finance</v>
      </c>
      <c r="K514" s="1" t="s">
        <v>1594</v>
      </c>
      <c r="L514" s="14" t="str">
        <f>TRIM(PROPER(Applicants[[#This Row],[Recruitment Source]]))</f>
        <v>Bd Jobs</v>
      </c>
      <c r="M514" s="15">
        <v>45506</v>
      </c>
      <c r="N514" s="1" t="s">
        <v>27</v>
      </c>
      <c r="O514" s="15">
        <v>45555</v>
      </c>
      <c r="P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4" s="20" t="str">
        <f>TEXT(Applicants[[#This Row],[Confirmation Date]],"MMMM")</f>
        <v>September</v>
      </c>
      <c r="R514" s="5" t="s">
        <v>25</v>
      </c>
      <c r="S514" s="7">
        <v>3400</v>
      </c>
    </row>
    <row r="515" spans="1:19" x14ac:dyDescent="0.4">
      <c r="A515" s="4">
        <v>1223</v>
      </c>
      <c r="B515" s="1" t="s">
        <v>1432</v>
      </c>
      <c r="C515" s="1" t="s">
        <v>28</v>
      </c>
      <c r="D515" s="2">
        <v>36526</v>
      </c>
      <c r="E515" s="3">
        <v>25.641095890410959</v>
      </c>
      <c r="F515" s="1" t="s">
        <v>1591</v>
      </c>
      <c r="G515" s="1" t="s">
        <v>21</v>
      </c>
      <c r="H515" s="1">
        <v>8</v>
      </c>
      <c r="I515" s="1" t="s">
        <v>1579</v>
      </c>
      <c r="J515" s="1" t="str">
        <f>VLOOKUP(Applicants[[#This Row],[Job Title]], Mapping!$A:$B, 2, FALSE)</f>
        <v>Management</v>
      </c>
      <c r="K515" s="1" t="s">
        <v>20</v>
      </c>
      <c r="L515" s="14" t="str">
        <f>TRIM(PROPER(Applicants[[#This Row],[Recruitment Source]]))</f>
        <v>Employee Referral</v>
      </c>
      <c r="M515" s="15">
        <v>45179</v>
      </c>
      <c r="N515" s="1" t="s">
        <v>16</v>
      </c>
      <c r="O515" s="15">
        <v>45229</v>
      </c>
      <c r="P5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15" s="20" t="str">
        <f>TEXT(Applicants[[#This Row],[Confirmation Date]],"MMMM")</f>
        <v>October</v>
      </c>
      <c r="R515" s="5" t="s">
        <v>17</v>
      </c>
      <c r="S515" s="7">
        <v>3500</v>
      </c>
    </row>
    <row r="516" spans="1:19" x14ac:dyDescent="0.4">
      <c r="A516" s="4">
        <v>2260</v>
      </c>
      <c r="B516" s="1" t="s">
        <v>56</v>
      </c>
      <c r="C516" s="1" t="s">
        <v>13</v>
      </c>
      <c r="D516" s="2">
        <v>36513</v>
      </c>
      <c r="E516" s="3">
        <v>25.676712328767124</v>
      </c>
      <c r="F516" s="1" t="s">
        <v>1591</v>
      </c>
      <c r="G516" s="1" t="s">
        <v>18</v>
      </c>
      <c r="H516" s="1">
        <v>18</v>
      </c>
      <c r="I516" s="1" t="s">
        <v>1580</v>
      </c>
      <c r="J516" s="1" t="str">
        <f>VLOOKUP(Applicants[[#This Row],[Job Title]], Mapping!$A:$B, 2, FALSE)</f>
        <v>Management</v>
      </c>
      <c r="K516" s="1" t="s">
        <v>20</v>
      </c>
      <c r="L516" s="14" t="str">
        <f>TRIM(PROPER(Applicants[[#This Row],[Recruitment Source]]))</f>
        <v>Employee Referral</v>
      </c>
      <c r="M516" s="15">
        <v>44969</v>
      </c>
      <c r="N516" s="1" t="s">
        <v>16</v>
      </c>
      <c r="O516" s="15">
        <v>45011</v>
      </c>
      <c r="P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6" s="20" t="str">
        <f>TEXT(Applicants[[#This Row],[Confirmation Date]],"MMMM")</f>
        <v>March</v>
      </c>
      <c r="R516" s="5" t="s">
        <v>17</v>
      </c>
      <c r="S516" s="7">
        <v>2200</v>
      </c>
    </row>
    <row r="517" spans="1:19" x14ac:dyDescent="0.4">
      <c r="A517" s="4">
        <v>2681</v>
      </c>
      <c r="B517" s="1" t="s">
        <v>670</v>
      </c>
      <c r="C517" s="1" t="s">
        <v>13</v>
      </c>
      <c r="D517" s="2">
        <v>36512</v>
      </c>
      <c r="E517" s="3">
        <v>25.67945205479452</v>
      </c>
      <c r="F517" s="1" t="s">
        <v>1591</v>
      </c>
      <c r="G517" s="1" t="s">
        <v>15</v>
      </c>
      <c r="H517" s="1">
        <v>17</v>
      </c>
      <c r="I517" s="1" t="s">
        <v>1578</v>
      </c>
      <c r="J517" s="1" t="str">
        <f>VLOOKUP(Applicants[[#This Row],[Job Title]], Mapping!$A:$B, 2, FALSE)</f>
        <v>Operations</v>
      </c>
      <c r="K517" s="1" t="s">
        <v>1594</v>
      </c>
      <c r="L517" s="14" t="str">
        <f>TRIM(PROPER(Applicants[[#This Row],[Recruitment Source]]))</f>
        <v>Bd Jobs</v>
      </c>
      <c r="M517" s="15">
        <v>45181</v>
      </c>
      <c r="N517" s="1" t="s">
        <v>24</v>
      </c>
      <c r="O517" s="15">
        <v>45240</v>
      </c>
      <c r="P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7" s="20" t="str">
        <f>TEXT(Applicants[[#This Row],[Confirmation Date]],"MMMM")</f>
        <v>November</v>
      </c>
      <c r="R517" s="5" t="s">
        <v>25</v>
      </c>
      <c r="S517" s="7">
        <v>2900</v>
      </c>
    </row>
    <row r="518" spans="1:19" x14ac:dyDescent="0.4">
      <c r="A518" s="4">
        <v>3094</v>
      </c>
      <c r="B518" s="1" t="s">
        <v>1047</v>
      </c>
      <c r="C518" s="1" t="s">
        <v>28</v>
      </c>
      <c r="D518" s="2">
        <v>36510</v>
      </c>
      <c r="E518" s="3">
        <v>25.684931506849313</v>
      </c>
      <c r="F518" s="1" t="s">
        <v>1591</v>
      </c>
      <c r="G518" s="1" t="s">
        <v>19</v>
      </c>
      <c r="H518" s="1">
        <v>2</v>
      </c>
      <c r="I518" s="1" t="s">
        <v>1590</v>
      </c>
      <c r="J518" s="1" t="str">
        <f>VLOOKUP(Applicants[[#This Row],[Job Title]], Mapping!$A:$B, 2, FALSE)</f>
        <v>Finance</v>
      </c>
      <c r="K518" s="1" t="s">
        <v>22</v>
      </c>
      <c r="L518" s="14" t="str">
        <f>TRIM(PROPER(Applicants[[#This Row],[Recruitment Source]]))</f>
        <v>In-House</v>
      </c>
      <c r="M518" s="15">
        <v>45286</v>
      </c>
      <c r="N518" s="1" t="s">
        <v>16</v>
      </c>
      <c r="O518" s="15">
        <v>45344</v>
      </c>
      <c r="P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8" s="20" t="str">
        <f>TEXT(Applicants[[#This Row],[Confirmation Date]],"MMMM")</f>
        <v>February</v>
      </c>
      <c r="R518" s="5" t="s">
        <v>30</v>
      </c>
      <c r="S518" s="7">
        <v>3000</v>
      </c>
    </row>
    <row r="519" spans="1:19" x14ac:dyDescent="0.4">
      <c r="A519" s="4">
        <v>2246</v>
      </c>
      <c r="B519" s="1" t="s">
        <v>194</v>
      </c>
      <c r="C519" s="1" t="s">
        <v>13</v>
      </c>
      <c r="D519" s="2">
        <v>36507</v>
      </c>
      <c r="E519" s="3">
        <v>25.693150684931506</v>
      </c>
      <c r="F519" s="1" t="s">
        <v>1591</v>
      </c>
      <c r="G519" s="1" t="s">
        <v>15</v>
      </c>
      <c r="H519" s="1">
        <v>7</v>
      </c>
      <c r="I519" s="1" t="s">
        <v>1588</v>
      </c>
      <c r="J519" s="1" t="str">
        <f>VLOOKUP(Applicants[[#This Row],[Job Title]], Mapping!$A:$B, 2, FALSE)</f>
        <v>Business Development</v>
      </c>
      <c r="K519" s="1" t="s">
        <v>1595</v>
      </c>
      <c r="L519" s="14" t="str">
        <f>TRIM(PROPER(Applicants[[#This Row],[Recruitment Source]]))</f>
        <v>Linkedin</v>
      </c>
      <c r="M519" s="15">
        <v>45182</v>
      </c>
      <c r="N519" s="1" t="s">
        <v>16</v>
      </c>
      <c r="O519" s="15">
        <v>45224</v>
      </c>
      <c r="P5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9" s="20" t="str">
        <f>TEXT(Applicants[[#This Row],[Confirmation Date]],"MMMM")</f>
        <v>October</v>
      </c>
      <c r="R519" s="5" t="s">
        <v>17</v>
      </c>
      <c r="S519" s="7">
        <v>3100</v>
      </c>
    </row>
    <row r="520" spans="1:19" x14ac:dyDescent="0.4">
      <c r="A520" s="4">
        <v>1477</v>
      </c>
      <c r="B520" s="1" t="s">
        <v>787</v>
      </c>
      <c r="C520" s="1" t="s">
        <v>28</v>
      </c>
      <c r="D520" s="2">
        <v>36505</v>
      </c>
      <c r="E520" s="3">
        <v>25.698630136986303</v>
      </c>
      <c r="F520" s="1" t="s">
        <v>1591</v>
      </c>
      <c r="G520" s="1" t="s">
        <v>19</v>
      </c>
      <c r="H520" s="1">
        <v>10</v>
      </c>
      <c r="I520" s="1" t="s">
        <v>1580</v>
      </c>
      <c r="J520" s="1" t="str">
        <f>VLOOKUP(Applicants[[#This Row],[Job Title]], Mapping!$A:$B, 2, FALSE)</f>
        <v>Management</v>
      </c>
      <c r="K520" s="1" t="s">
        <v>1594</v>
      </c>
      <c r="L520" s="14" t="str">
        <f>TRIM(PROPER(Applicants[[#This Row],[Recruitment Source]]))</f>
        <v>Bd Jobs</v>
      </c>
      <c r="M520" s="15">
        <v>45145</v>
      </c>
      <c r="N520" s="1" t="s">
        <v>24</v>
      </c>
      <c r="O520" s="15">
        <v>45178</v>
      </c>
      <c r="P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0" s="20" t="str">
        <f>TEXT(Applicants[[#This Row],[Confirmation Date]],"MMMM")</f>
        <v>September</v>
      </c>
      <c r="R520" s="5" t="s">
        <v>25</v>
      </c>
      <c r="S520" s="7">
        <v>3900</v>
      </c>
    </row>
    <row r="521" spans="1:19" x14ac:dyDescent="0.4">
      <c r="A521" s="4">
        <v>3299</v>
      </c>
      <c r="B521" s="1" t="s">
        <v>321</v>
      </c>
      <c r="C521" s="1" t="s">
        <v>28</v>
      </c>
      <c r="D521" s="2">
        <v>36498</v>
      </c>
      <c r="E521" s="3">
        <v>25.717808219178082</v>
      </c>
      <c r="F521" s="1" t="s">
        <v>1591</v>
      </c>
      <c r="G521" s="1" t="s">
        <v>19</v>
      </c>
      <c r="H521" s="1">
        <v>18</v>
      </c>
      <c r="I521" s="1" t="s">
        <v>1590</v>
      </c>
      <c r="J521" s="1" t="str">
        <f>VLOOKUP(Applicants[[#This Row],[Job Title]], Mapping!$A:$B, 2, FALSE)</f>
        <v>Finance</v>
      </c>
      <c r="K521" s="1" t="s">
        <v>1594</v>
      </c>
      <c r="L521" s="14" t="str">
        <f>TRIM(PROPER(Applicants[[#This Row],[Recruitment Source]]))</f>
        <v>Bd Jobs</v>
      </c>
      <c r="M521" s="15">
        <v>45312</v>
      </c>
      <c r="N521" s="1" t="s">
        <v>26</v>
      </c>
      <c r="O521" s="15">
        <v>45344</v>
      </c>
      <c r="P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1" s="20" t="str">
        <f>TEXT(Applicants[[#This Row],[Confirmation Date]],"MMMM")</f>
        <v>February</v>
      </c>
      <c r="R521" s="5" t="s">
        <v>25</v>
      </c>
      <c r="S521" s="7">
        <v>2400</v>
      </c>
    </row>
    <row r="522" spans="1:19" x14ac:dyDescent="0.4">
      <c r="A522" s="4">
        <v>3960</v>
      </c>
      <c r="B522" s="1" t="s">
        <v>1191</v>
      </c>
      <c r="C522" s="1" t="s">
        <v>13</v>
      </c>
      <c r="D522" s="2">
        <v>36492</v>
      </c>
      <c r="E522" s="3">
        <v>25.734246575342464</v>
      </c>
      <c r="F522" s="1" t="s">
        <v>1591</v>
      </c>
      <c r="G522" s="1" t="s">
        <v>15</v>
      </c>
      <c r="H522" s="1">
        <v>10</v>
      </c>
      <c r="I522" s="1" t="s">
        <v>1584</v>
      </c>
      <c r="J522" s="1" t="str">
        <f>VLOOKUP(Applicants[[#This Row],[Job Title]], Mapping!$A:$B, 2, FALSE)</f>
        <v>Sales</v>
      </c>
      <c r="K522" s="1" t="s">
        <v>1595</v>
      </c>
      <c r="L522" s="14" t="str">
        <f>TRIM(PROPER(Applicants[[#This Row],[Recruitment Source]]))</f>
        <v>Linkedin</v>
      </c>
      <c r="M522" s="15">
        <v>44959</v>
      </c>
      <c r="N522" s="1" t="s">
        <v>29</v>
      </c>
      <c r="O522" s="15">
        <v>44990</v>
      </c>
      <c r="P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2" s="20" t="str">
        <f>TEXT(Applicants[[#This Row],[Confirmation Date]],"MMMM")</f>
        <v>March</v>
      </c>
      <c r="R522" s="5" t="s">
        <v>25</v>
      </c>
      <c r="S522" s="7">
        <v>2600</v>
      </c>
    </row>
    <row r="523" spans="1:19" x14ac:dyDescent="0.4">
      <c r="A523" s="4">
        <v>2475</v>
      </c>
      <c r="B523" s="1" t="s">
        <v>74</v>
      </c>
      <c r="C523" s="1" t="s">
        <v>28</v>
      </c>
      <c r="D523" s="2">
        <v>36490</v>
      </c>
      <c r="E523" s="3">
        <v>25.739726027397261</v>
      </c>
      <c r="F523" s="1" t="s">
        <v>1591</v>
      </c>
      <c r="G523" s="1" t="s">
        <v>21</v>
      </c>
      <c r="H523" s="1">
        <v>9</v>
      </c>
      <c r="I523" s="1" t="s">
        <v>1581</v>
      </c>
      <c r="J523" s="1" t="str">
        <f>VLOOKUP(Applicants[[#This Row],[Job Title]], Mapping!$A:$B, 2, FALSE)</f>
        <v>Business Development</v>
      </c>
      <c r="K523" s="1" t="s">
        <v>20</v>
      </c>
      <c r="L523" s="14" t="str">
        <f>TRIM(PROPER(Applicants[[#This Row],[Recruitment Source]]))</f>
        <v>Employee Referral</v>
      </c>
      <c r="M523" s="15">
        <v>45580</v>
      </c>
      <c r="N523" s="1" t="s">
        <v>16</v>
      </c>
      <c r="O523" s="15">
        <v>45622</v>
      </c>
      <c r="P5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3" s="20" t="str">
        <f>TEXT(Applicants[[#This Row],[Confirmation Date]],"MMMM")</f>
        <v>November</v>
      </c>
      <c r="R523" s="5" t="s">
        <v>17</v>
      </c>
      <c r="S523" s="7">
        <v>3900</v>
      </c>
    </row>
    <row r="524" spans="1:19" x14ac:dyDescent="0.4">
      <c r="A524" s="4">
        <v>3319</v>
      </c>
      <c r="B524" s="1" t="s">
        <v>1215</v>
      </c>
      <c r="C524" s="1" t="s">
        <v>23</v>
      </c>
      <c r="D524" s="2">
        <v>36490</v>
      </c>
      <c r="E524" s="3">
        <v>25.739726027397261</v>
      </c>
      <c r="F524" s="1" t="s">
        <v>1591</v>
      </c>
      <c r="G524" s="1" t="s">
        <v>15</v>
      </c>
      <c r="H524" s="1">
        <v>3</v>
      </c>
      <c r="I524" s="1" t="s">
        <v>1584</v>
      </c>
      <c r="J524" s="1" t="str">
        <f>VLOOKUP(Applicants[[#This Row],[Job Title]], Mapping!$A:$B, 2, FALSE)</f>
        <v>Sales</v>
      </c>
      <c r="K524" s="1" t="s">
        <v>1594</v>
      </c>
      <c r="L524" s="14" t="str">
        <f>TRIM(PROPER(Applicants[[#This Row],[Recruitment Source]]))</f>
        <v>Bd Jobs</v>
      </c>
      <c r="M524" s="15">
        <v>45583</v>
      </c>
      <c r="N524" s="1" t="s">
        <v>26</v>
      </c>
      <c r="O524" s="15">
        <v>45630</v>
      </c>
      <c r="P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4" s="20" t="str">
        <f>TEXT(Applicants[[#This Row],[Confirmation Date]],"MMMM")</f>
        <v>December</v>
      </c>
      <c r="R524" s="5" t="s">
        <v>25</v>
      </c>
      <c r="S524" s="7">
        <v>3600</v>
      </c>
    </row>
    <row r="525" spans="1:19" x14ac:dyDescent="0.4">
      <c r="A525" s="4">
        <v>1384</v>
      </c>
      <c r="B525" s="1" t="s">
        <v>1397</v>
      </c>
      <c r="C525" s="1" t="s">
        <v>28</v>
      </c>
      <c r="D525" s="2">
        <v>36488</v>
      </c>
      <c r="E525" s="3">
        <v>25.745205479452054</v>
      </c>
      <c r="F525" s="1" t="s">
        <v>1591</v>
      </c>
      <c r="G525" s="1" t="s">
        <v>18</v>
      </c>
      <c r="H525" s="1">
        <v>15</v>
      </c>
      <c r="I525" s="1" t="s">
        <v>1581</v>
      </c>
      <c r="J525" s="1" t="str">
        <f>VLOOKUP(Applicants[[#This Row],[Job Title]], Mapping!$A:$B, 2, FALSE)</f>
        <v>Business Development</v>
      </c>
      <c r="K525" s="1" t="s">
        <v>1594</v>
      </c>
      <c r="L525" s="14" t="str">
        <f>TRIM(PROPER(Applicants[[#This Row],[Recruitment Source]]))</f>
        <v>Bd Jobs</v>
      </c>
      <c r="M525" s="15">
        <v>45265</v>
      </c>
      <c r="N525" s="1" t="s">
        <v>26</v>
      </c>
      <c r="O525" s="15">
        <v>45300</v>
      </c>
      <c r="P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5" s="20" t="str">
        <f>TEXT(Applicants[[#This Row],[Confirmation Date]],"MMMM")</f>
        <v>January</v>
      </c>
      <c r="R525" s="5" t="s">
        <v>25</v>
      </c>
      <c r="S525" s="7">
        <v>2800</v>
      </c>
    </row>
    <row r="526" spans="1:19" x14ac:dyDescent="0.4">
      <c r="A526" s="4">
        <v>3536</v>
      </c>
      <c r="B526" s="1" t="s">
        <v>266</v>
      </c>
      <c r="C526" s="1" t="s">
        <v>13</v>
      </c>
      <c r="D526" s="2">
        <v>36484</v>
      </c>
      <c r="E526" s="3">
        <v>25.756164383561643</v>
      </c>
      <c r="F526" s="1" t="s">
        <v>1591</v>
      </c>
      <c r="G526" s="1" t="s">
        <v>21</v>
      </c>
      <c r="H526" s="1">
        <v>18</v>
      </c>
      <c r="I526" s="1" t="s">
        <v>1581</v>
      </c>
      <c r="J526" s="1" t="str">
        <f>VLOOKUP(Applicants[[#This Row],[Job Title]], Mapping!$A:$B, 2, FALSE)</f>
        <v>Business Development</v>
      </c>
      <c r="K526" s="1" t="s">
        <v>1595</v>
      </c>
      <c r="L526" s="14" t="str">
        <f>TRIM(PROPER(Applicants[[#This Row],[Recruitment Source]]))</f>
        <v>Linkedin</v>
      </c>
      <c r="M526" s="15">
        <v>45107</v>
      </c>
      <c r="N526" s="1" t="s">
        <v>16</v>
      </c>
      <c r="O526" s="15">
        <v>45149</v>
      </c>
      <c r="P5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6" s="20" t="str">
        <f>TEXT(Applicants[[#This Row],[Confirmation Date]],"MMMM")</f>
        <v>August</v>
      </c>
      <c r="R526" s="5" t="s">
        <v>17</v>
      </c>
      <c r="S526" s="7">
        <v>3000</v>
      </c>
    </row>
    <row r="527" spans="1:19" x14ac:dyDescent="0.4">
      <c r="A527" s="4">
        <v>3181</v>
      </c>
      <c r="B527" s="1" t="s">
        <v>107</v>
      </c>
      <c r="C527" s="1" t="s">
        <v>28</v>
      </c>
      <c r="D527" s="2">
        <v>36482</v>
      </c>
      <c r="E527" s="3">
        <v>25.761643835616439</v>
      </c>
      <c r="F527" s="1" t="s">
        <v>1591</v>
      </c>
      <c r="G527" s="1" t="s">
        <v>18</v>
      </c>
      <c r="H527" s="1">
        <v>8</v>
      </c>
      <c r="I527" s="1" t="s">
        <v>1589</v>
      </c>
      <c r="J527" s="1" t="str">
        <f>VLOOKUP(Applicants[[#This Row],[Job Title]], Mapping!$A:$B, 2, FALSE)</f>
        <v>Admin</v>
      </c>
      <c r="K527" s="1" t="s">
        <v>1595</v>
      </c>
      <c r="L527" s="14" t="str">
        <f>TRIM(PROPER(Applicants[[#This Row],[Recruitment Source]]))</f>
        <v>Linkedin</v>
      </c>
      <c r="M527" s="15">
        <v>45300</v>
      </c>
      <c r="N527" s="1" t="s">
        <v>16</v>
      </c>
      <c r="O527" s="15">
        <v>45335</v>
      </c>
      <c r="P5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7" s="20" t="str">
        <f>TEXT(Applicants[[#This Row],[Confirmation Date]],"MMMM")</f>
        <v>February</v>
      </c>
      <c r="R527" s="5" t="s">
        <v>17</v>
      </c>
      <c r="S527" s="7">
        <v>3000</v>
      </c>
    </row>
    <row r="528" spans="1:19" x14ac:dyDescent="0.4">
      <c r="A528" s="4">
        <v>3463</v>
      </c>
      <c r="B528" s="1" t="s">
        <v>956</v>
      </c>
      <c r="C528" s="1" t="s">
        <v>13</v>
      </c>
      <c r="D528" s="2">
        <v>36480</v>
      </c>
      <c r="E528" s="3">
        <v>25.767123287671232</v>
      </c>
      <c r="F528" s="1" t="s">
        <v>1591</v>
      </c>
      <c r="G528" s="1" t="s">
        <v>18</v>
      </c>
      <c r="H528" s="1">
        <v>15</v>
      </c>
      <c r="I528" s="1" t="s">
        <v>1578</v>
      </c>
      <c r="J528" s="1" t="str">
        <f>VLOOKUP(Applicants[[#This Row],[Job Title]], Mapping!$A:$B, 2, FALSE)</f>
        <v>Operations</v>
      </c>
      <c r="K528" s="1" t="s">
        <v>1594</v>
      </c>
      <c r="L528" s="14" t="str">
        <f>TRIM(PROPER(Applicants[[#This Row],[Recruitment Source]]))</f>
        <v>Bd Jobs</v>
      </c>
      <c r="M528" s="15">
        <v>45528</v>
      </c>
      <c r="N528" s="1" t="s">
        <v>29</v>
      </c>
      <c r="O528" s="15">
        <v>45586</v>
      </c>
      <c r="P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8" s="20" t="str">
        <f>TEXT(Applicants[[#This Row],[Confirmation Date]],"MMMM")</f>
        <v>October</v>
      </c>
      <c r="R528" s="5" t="s">
        <v>25</v>
      </c>
      <c r="S528" s="7">
        <v>2800</v>
      </c>
    </row>
    <row r="529" spans="1:19" x14ac:dyDescent="0.4">
      <c r="A529" s="4">
        <v>1954</v>
      </c>
      <c r="B529" s="1" t="s">
        <v>185</v>
      </c>
      <c r="C529" s="1" t="s">
        <v>13</v>
      </c>
      <c r="D529" s="2">
        <v>36474</v>
      </c>
      <c r="E529" s="3">
        <v>25.783561643835615</v>
      </c>
      <c r="F529" s="1" t="s">
        <v>1591</v>
      </c>
      <c r="G529" s="1" t="s">
        <v>21</v>
      </c>
      <c r="H529" s="1">
        <v>1</v>
      </c>
      <c r="I529" s="1" t="s">
        <v>1585</v>
      </c>
      <c r="J529" s="1" t="str">
        <f>VLOOKUP(Applicants[[#This Row],[Job Title]], Mapping!$A:$B, 2, FALSE)</f>
        <v>Engineering</v>
      </c>
      <c r="K529" s="1" t="s">
        <v>1595</v>
      </c>
      <c r="L529" s="14" t="str">
        <f>TRIM(PROPER(Applicants[[#This Row],[Recruitment Source]]))</f>
        <v>Linkedin</v>
      </c>
      <c r="M529" s="15">
        <v>45261</v>
      </c>
      <c r="N529" s="1" t="s">
        <v>16</v>
      </c>
      <c r="O529" s="15">
        <v>45296</v>
      </c>
      <c r="P5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9" s="20" t="str">
        <f>TEXT(Applicants[[#This Row],[Confirmation Date]],"MMMM")</f>
        <v>January</v>
      </c>
      <c r="R529" s="5" t="s">
        <v>17</v>
      </c>
      <c r="S529" s="7">
        <v>2400</v>
      </c>
    </row>
    <row r="530" spans="1:19" x14ac:dyDescent="0.4">
      <c r="A530" s="4">
        <v>1661</v>
      </c>
      <c r="B530" s="1" t="s">
        <v>865</v>
      </c>
      <c r="C530" s="1" t="s">
        <v>13</v>
      </c>
      <c r="D530" s="2">
        <v>36474</v>
      </c>
      <c r="E530" s="3">
        <v>25.783561643835615</v>
      </c>
      <c r="F530" s="1" t="s">
        <v>1591</v>
      </c>
      <c r="G530" s="1" t="s">
        <v>18</v>
      </c>
      <c r="H530" s="1">
        <v>1</v>
      </c>
      <c r="I530" s="1" t="s">
        <v>1584</v>
      </c>
      <c r="J530" s="1" t="str">
        <f>VLOOKUP(Applicants[[#This Row],[Job Title]], Mapping!$A:$B, 2, FALSE)</f>
        <v>Sales</v>
      </c>
      <c r="K530" s="1" t="s">
        <v>1594</v>
      </c>
      <c r="L530" s="14" t="str">
        <f>TRIM(PROPER(Applicants[[#This Row],[Recruitment Source]]))</f>
        <v>Bd Jobs</v>
      </c>
      <c r="M530" s="15">
        <v>45193</v>
      </c>
      <c r="N530" s="1" t="s">
        <v>24</v>
      </c>
      <c r="O530" s="15">
        <v>45243</v>
      </c>
      <c r="P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0" s="20" t="str">
        <f>TEXT(Applicants[[#This Row],[Confirmation Date]],"MMMM")</f>
        <v>November</v>
      </c>
      <c r="R530" s="5" t="s">
        <v>25</v>
      </c>
      <c r="S530" s="7">
        <v>2400</v>
      </c>
    </row>
    <row r="531" spans="1:19" x14ac:dyDescent="0.4">
      <c r="A531" s="4">
        <v>1050</v>
      </c>
      <c r="B531" s="1" t="s">
        <v>590</v>
      </c>
      <c r="C531" s="1" t="s">
        <v>28</v>
      </c>
      <c r="D531" s="2">
        <v>36474</v>
      </c>
      <c r="E531" s="3">
        <v>25.783561643835615</v>
      </c>
      <c r="F531" s="1" t="s">
        <v>1591</v>
      </c>
      <c r="G531" s="1" t="s">
        <v>15</v>
      </c>
      <c r="H531" s="1">
        <v>10</v>
      </c>
      <c r="I531" s="1" t="s">
        <v>1583</v>
      </c>
      <c r="J531" s="1" t="str">
        <f>VLOOKUP(Applicants[[#This Row],[Job Title]], Mapping!$A:$B, 2, FALSE)</f>
        <v>Finance</v>
      </c>
      <c r="K531" s="1" t="s">
        <v>1594</v>
      </c>
      <c r="L531" s="14" t="str">
        <f>TRIM(PROPER(Applicants[[#This Row],[Recruitment Source]]))</f>
        <v>Bd Jobs</v>
      </c>
      <c r="M531" s="15">
        <v>44941</v>
      </c>
      <c r="N531" s="1" t="s">
        <v>24</v>
      </c>
      <c r="O531" s="15">
        <v>44985</v>
      </c>
      <c r="P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1" s="20" t="str">
        <f>TEXT(Applicants[[#This Row],[Confirmation Date]],"MMMM")</f>
        <v>February</v>
      </c>
      <c r="R531" s="5" t="s">
        <v>25</v>
      </c>
      <c r="S531" s="7">
        <v>3100</v>
      </c>
    </row>
    <row r="532" spans="1:19" x14ac:dyDescent="0.4">
      <c r="A532" s="4">
        <v>1357</v>
      </c>
      <c r="B532" s="1" t="s">
        <v>367</v>
      </c>
      <c r="C532" s="1" t="s">
        <v>13</v>
      </c>
      <c r="D532" s="2">
        <v>36472</v>
      </c>
      <c r="E532" s="3">
        <v>25.789041095890411</v>
      </c>
      <c r="F532" s="1" t="s">
        <v>1591</v>
      </c>
      <c r="G532" s="1" t="s">
        <v>18</v>
      </c>
      <c r="H532" s="1">
        <v>14</v>
      </c>
      <c r="I532" s="1" t="s">
        <v>1582</v>
      </c>
      <c r="J532" s="1" t="str">
        <f>VLOOKUP(Applicants[[#This Row],[Job Title]], Mapping!$A:$B, 2, FALSE)</f>
        <v>Business Development</v>
      </c>
      <c r="K532" s="1" t="s">
        <v>1594</v>
      </c>
      <c r="L532" s="14" t="str">
        <f>TRIM(PROPER(Applicants[[#This Row],[Recruitment Source]]))</f>
        <v>Bd Jobs</v>
      </c>
      <c r="M532" s="15">
        <v>44965</v>
      </c>
      <c r="N532" s="1" t="s">
        <v>26</v>
      </c>
      <c r="O532" s="15">
        <v>45022</v>
      </c>
      <c r="P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2" s="20" t="str">
        <f>TEXT(Applicants[[#This Row],[Confirmation Date]],"MMMM")</f>
        <v>April</v>
      </c>
      <c r="R532" s="5" t="s">
        <v>25</v>
      </c>
      <c r="S532" s="7">
        <v>2200</v>
      </c>
    </row>
    <row r="533" spans="1:19" x14ac:dyDescent="0.4">
      <c r="A533" s="4">
        <v>3219</v>
      </c>
      <c r="B533" s="1" t="s">
        <v>747</v>
      </c>
      <c r="C533" s="1" t="s">
        <v>28</v>
      </c>
      <c r="D533" s="2">
        <v>36469</v>
      </c>
      <c r="E533" s="3">
        <v>25.797260273972604</v>
      </c>
      <c r="F533" s="1" t="s">
        <v>1591</v>
      </c>
      <c r="G533" s="1" t="s">
        <v>15</v>
      </c>
      <c r="H533" s="1">
        <v>14</v>
      </c>
      <c r="I533" s="1" t="s">
        <v>1576</v>
      </c>
      <c r="J533" s="1" t="str">
        <f>VLOOKUP(Applicants[[#This Row],[Job Title]], Mapping!$A:$B, 2, FALSE)</f>
        <v>Operations</v>
      </c>
      <c r="K533" s="1" t="s">
        <v>1594</v>
      </c>
      <c r="L533" s="14" t="str">
        <f>TRIM(PROPER(Applicants[[#This Row],[Recruitment Source]]))</f>
        <v>Bd Jobs</v>
      </c>
      <c r="M533" s="15">
        <v>45583</v>
      </c>
      <c r="N533" s="1" t="s">
        <v>24</v>
      </c>
      <c r="O533" s="15">
        <v>45617</v>
      </c>
      <c r="P5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3" s="20" t="str">
        <f>TEXT(Applicants[[#This Row],[Confirmation Date]],"MMMM")</f>
        <v>November</v>
      </c>
      <c r="R533" s="5" t="s">
        <v>25</v>
      </c>
      <c r="S533" s="7">
        <v>3500</v>
      </c>
    </row>
    <row r="534" spans="1:19" x14ac:dyDescent="0.4">
      <c r="A534" s="4">
        <v>2343</v>
      </c>
      <c r="B534" s="1" t="s">
        <v>857</v>
      </c>
      <c r="C534" s="1" t="s">
        <v>13</v>
      </c>
      <c r="D534" s="2">
        <v>36466</v>
      </c>
      <c r="E534" s="3">
        <v>25.805479452054794</v>
      </c>
      <c r="F534" s="1" t="s">
        <v>1591</v>
      </c>
      <c r="G534" s="1" t="s">
        <v>18</v>
      </c>
      <c r="H534" s="1">
        <v>5</v>
      </c>
      <c r="I534" s="1" t="s">
        <v>1575</v>
      </c>
      <c r="J534" s="1" t="str">
        <f>VLOOKUP(Applicants[[#This Row],[Job Title]], Mapping!$A:$B, 2, FALSE)</f>
        <v>HR</v>
      </c>
      <c r="K534" s="1" t="s">
        <v>1594</v>
      </c>
      <c r="L534" s="14" t="str">
        <f>TRIM(PROPER(Applicants[[#This Row],[Recruitment Source]]))</f>
        <v>Bd Jobs</v>
      </c>
      <c r="M534" s="15">
        <v>45380</v>
      </c>
      <c r="N534" s="1" t="s">
        <v>16</v>
      </c>
      <c r="O534" s="15">
        <v>45411</v>
      </c>
      <c r="P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4" s="20" t="str">
        <f>TEXT(Applicants[[#This Row],[Confirmation Date]],"MMMM")</f>
        <v>April</v>
      </c>
      <c r="R534" s="5" t="s">
        <v>30</v>
      </c>
      <c r="S534" s="7">
        <v>3600</v>
      </c>
    </row>
    <row r="535" spans="1:19" x14ac:dyDescent="0.4">
      <c r="A535" s="4">
        <v>3721</v>
      </c>
      <c r="B535" s="1" t="s">
        <v>1188</v>
      </c>
      <c r="C535" s="1" t="s">
        <v>28</v>
      </c>
      <c r="D535" s="2">
        <v>36466</v>
      </c>
      <c r="E535" s="3">
        <v>25.805479452054794</v>
      </c>
      <c r="F535" s="1" t="s">
        <v>1591</v>
      </c>
      <c r="G535" s="1" t="s">
        <v>19</v>
      </c>
      <c r="H535" s="1">
        <v>16</v>
      </c>
      <c r="I535" s="1" t="s">
        <v>1578</v>
      </c>
      <c r="J535" s="1" t="str">
        <f>VLOOKUP(Applicants[[#This Row],[Job Title]], Mapping!$A:$B, 2, FALSE)</f>
        <v>Operations</v>
      </c>
      <c r="K535" s="1" t="s">
        <v>20</v>
      </c>
      <c r="L535" s="14" t="str">
        <f>TRIM(PROPER(Applicants[[#This Row],[Recruitment Source]]))</f>
        <v>Employee Referral</v>
      </c>
      <c r="M535" s="15">
        <v>44958</v>
      </c>
      <c r="N535" s="1" t="s">
        <v>26</v>
      </c>
      <c r="O535" s="15">
        <v>45002</v>
      </c>
      <c r="P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5" s="20" t="str">
        <f>TEXT(Applicants[[#This Row],[Confirmation Date]],"MMMM")</f>
        <v>March</v>
      </c>
      <c r="R535" s="5" t="s">
        <v>25</v>
      </c>
      <c r="S535" s="7">
        <v>3100</v>
      </c>
    </row>
    <row r="536" spans="1:19" x14ac:dyDescent="0.4">
      <c r="A536" s="4">
        <v>2166</v>
      </c>
      <c r="B536" s="1" t="s">
        <v>585</v>
      </c>
      <c r="C536" s="1" t="s">
        <v>28</v>
      </c>
      <c r="D536" s="2">
        <v>36461</v>
      </c>
      <c r="E536" s="3">
        <v>25.81917808219178</v>
      </c>
      <c r="F536" s="1" t="s">
        <v>1591</v>
      </c>
      <c r="G536" s="1" t="s">
        <v>19</v>
      </c>
      <c r="H536" s="1">
        <v>11</v>
      </c>
      <c r="I536" s="1" t="s">
        <v>1579</v>
      </c>
      <c r="J536" s="1" t="str">
        <f>VLOOKUP(Applicants[[#This Row],[Job Title]], Mapping!$A:$B, 2, FALSE)</f>
        <v>Management</v>
      </c>
      <c r="K536" s="1" t="s">
        <v>1594</v>
      </c>
      <c r="L536" s="14" t="str">
        <f>TRIM(PROPER(Applicants[[#This Row],[Recruitment Source]]))</f>
        <v>Bd Jobs</v>
      </c>
      <c r="M536" s="15">
        <v>44951</v>
      </c>
      <c r="N536" s="1" t="s">
        <v>27</v>
      </c>
      <c r="O536" s="15">
        <v>45007</v>
      </c>
      <c r="P5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6" s="20" t="str">
        <f>TEXT(Applicants[[#This Row],[Confirmation Date]],"MMMM")</f>
        <v>March</v>
      </c>
      <c r="R536" s="5" t="s">
        <v>25</v>
      </c>
      <c r="S536" s="7">
        <v>2700</v>
      </c>
    </row>
    <row r="537" spans="1:19" x14ac:dyDescent="0.4">
      <c r="A537" s="4">
        <v>1751</v>
      </c>
      <c r="B537" s="1" t="s">
        <v>451</v>
      </c>
      <c r="C537" s="1" t="s">
        <v>13</v>
      </c>
      <c r="D537" s="2">
        <v>36458</v>
      </c>
      <c r="E537" s="3">
        <v>25.827397260273973</v>
      </c>
      <c r="F537" s="1" t="s">
        <v>1591</v>
      </c>
      <c r="G537" s="1" t="s">
        <v>15</v>
      </c>
      <c r="H537" s="1">
        <v>7</v>
      </c>
      <c r="I537" s="1" t="s">
        <v>1582</v>
      </c>
      <c r="J537" s="1" t="str">
        <f>VLOOKUP(Applicants[[#This Row],[Job Title]], Mapping!$A:$B, 2, FALSE)</f>
        <v>Business Development</v>
      </c>
      <c r="K537" s="1" t="s">
        <v>1594</v>
      </c>
      <c r="L537" s="14" t="str">
        <f>TRIM(PROPER(Applicants[[#This Row],[Recruitment Source]]))</f>
        <v>Bd Jobs</v>
      </c>
      <c r="M537" s="15">
        <v>44962</v>
      </c>
      <c r="N537" s="1" t="s">
        <v>26</v>
      </c>
      <c r="O537" s="15">
        <v>44997</v>
      </c>
      <c r="P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7" s="20" t="str">
        <f>TEXT(Applicants[[#This Row],[Confirmation Date]],"MMMM")</f>
        <v>March</v>
      </c>
      <c r="R537" s="5" t="s">
        <v>25</v>
      </c>
      <c r="S537" s="7">
        <v>2500</v>
      </c>
    </row>
    <row r="538" spans="1:19" x14ac:dyDescent="0.4">
      <c r="A538" s="4">
        <v>1081</v>
      </c>
      <c r="B538" s="1" t="s">
        <v>1348</v>
      </c>
      <c r="C538" s="1" t="s">
        <v>13</v>
      </c>
      <c r="D538" s="2">
        <v>36458</v>
      </c>
      <c r="E538" s="3">
        <v>25.827397260273973</v>
      </c>
      <c r="F538" s="1" t="s">
        <v>1591</v>
      </c>
      <c r="G538" s="1" t="s">
        <v>18</v>
      </c>
      <c r="H538" s="1">
        <v>0</v>
      </c>
      <c r="I538" s="1" t="s">
        <v>1582</v>
      </c>
      <c r="J538" s="1" t="str">
        <f>VLOOKUP(Applicants[[#This Row],[Job Title]], Mapping!$A:$B, 2, FALSE)</f>
        <v>Business Development</v>
      </c>
      <c r="K538" s="1" t="s">
        <v>20</v>
      </c>
      <c r="L538" s="14" t="str">
        <f>TRIM(PROPER(Applicants[[#This Row],[Recruitment Source]]))</f>
        <v>Employee Referral</v>
      </c>
      <c r="M538" s="15">
        <v>45451</v>
      </c>
      <c r="N538" s="1" t="s">
        <v>27</v>
      </c>
      <c r="O538" s="15">
        <v>45495</v>
      </c>
      <c r="P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8" s="20" t="str">
        <f>TEXT(Applicants[[#This Row],[Confirmation Date]],"MMMM")</f>
        <v>July</v>
      </c>
      <c r="R538" s="5" t="s">
        <v>25</v>
      </c>
      <c r="S538" s="7">
        <v>3000</v>
      </c>
    </row>
    <row r="539" spans="1:19" x14ac:dyDescent="0.4">
      <c r="A539" s="4">
        <v>3328</v>
      </c>
      <c r="B539" s="1" t="s">
        <v>1322</v>
      </c>
      <c r="C539" s="1" t="s">
        <v>28</v>
      </c>
      <c r="D539" s="2">
        <v>36455</v>
      </c>
      <c r="E539" s="3">
        <v>25.835616438356166</v>
      </c>
      <c r="F539" s="1" t="s">
        <v>1591</v>
      </c>
      <c r="G539" s="1" t="s">
        <v>21</v>
      </c>
      <c r="H539" s="1">
        <v>12</v>
      </c>
      <c r="I539" s="1" t="s">
        <v>1585</v>
      </c>
      <c r="J539" s="1" t="str">
        <f>VLOOKUP(Applicants[[#This Row],[Job Title]], Mapping!$A:$B, 2, FALSE)</f>
        <v>Engineering</v>
      </c>
      <c r="K539" s="1" t="s">
        <v>1594</v>
      </c>
      <c r="L539" s="14" t="str">
        <f>TRIM(PROPER(Applicants[[#This Row],[Recruitment Source]]))</f>
        <v>Bd Jobs</v>
      </c>
      <c r="M539" s="15">
        <v>45103</v>
      </c>
      <c r="N539" s="1" t="s">
        <v>24</v>
      </c>
      <c r="O539" s="15">
        <v>45150</v>
      </c>
      <c r="P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9" s="20" t="str">
        <f>TEXT(Applicants[[#This Row],[Confirmation Date]],"MMMM")</f>
        <v>August</v>
      </c>
      <c r="R539" s="5" t="s">
        <v>25</v>
      </c>
      <c r="S539" s="7">
        <v>2400</v>
      </c>
    </row>
    <row r="540" spans="1:19" x14ac:dyDescent="0.4">
      <c r="A540" s="4">
        <v>1381</v>
      </c>
      <c r="B540" s="1" t="s">
        <v>50</v>
      </c>
      <c r="C540" s="1" t="s">
        <v>28</v>
      </c>
      <c r="D540" s="2">
        <v>36448</v>
      </c>
      <c r="E540" s="3">
        <v>25.854794520547944</v>
      </c>
      <c r="F540" s="1" t="s">
        <v>1591</v>
      </c>
      <c r="G540" s="1" t="s">
        <v>21</v>
      </c>
      <c r="H540" s="1">
        <v>6</v>
      </c>
      <c r="I540" s="1" t="s">
        <v>1587</v>
      </c>
      <c r="J540" s="1" t="str">
        <f>VLOOKUP(Applicants[[#This Row],[Job Title]], Mapping!$A:$B, 2, FALSE)</f>
        <v>Admin</v>
      </c>
      <c r="K540" s="1" t="s">
        <v>20</v>
      </c>
      <c r="L540" s="14" t="str">
        <f>TRIM(PROPER(Applicants[[#This Row],[Recruitment Source]]))</f>
        <v>Employee Referral</v>
      </c>
      <c r="M540" s="15">
        <v>44888</v>
      </c>
      <c r="N540" s="1" t="s">
        <v>16</v>
      </c>
      <c r="O540" s="15">
        <v>44935</v>
      </c>
      <c r="P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0" s="20" t="str">
        <f>TEXT(Applicants[[#This Row],[Confirmation Date]],"MMMM")</f>
        <v>January</v>
      </c>
      <c r="R540" s="5" t="s">
        <v>30</v>
      </c>
      <c r="S540" s="7">
        <v>3500</v>
      </c>
    </row>
    <row r="541" spans="1:19" x14ac:dyDescent="0.4">
      <c r="A541" s="4">
        <v>3814</v>
      </c>
      <c r="B541" s="1" t="s">
        <v>205</v>
      </c>
      <c r="C541" s="1" t="s">
        <v>13</v>
      </c>
      <c r="D541" s="2">
        <v>36447</v>
      </c>
      <c r="E541" s="3">
        <v>25.857534246575341</v>
      </c>
      <c r="F541" s="1" t="s">
        <v>1591</v>
      </c>
      <c r="G541" s="1" t="s">
        <v>15</v>
      </c>
      <c r="H541" s="1">
        <v>6</v>
      </c>
      <c r="I541" s="1" t="s">
        <v>1586</v>
      </c>
      <c r="J541" s="1" t="str">
        <f>VLOOKUP(Applicants[[#This Row],[Job Title]], Mapping!$A:$B, 2, FALSE)</f>
        <v>Operations</v>
      </c>
      <c r="K541" s="1" t="s">
        <v>20</v>
      </c>
      <c r="L541" s="14" t="str">
        <f>TRIM(PROPER(Applicants[[#This Row],[Recruitment Source]]))</f>
        <v>Employee Referral</v>
      </c>
      <c r="M541" s="15">
        <v>45285</v>
      </c>
      <c r="N541" s="1" t="s">
        <v>26</v>
      </c>
      <c r="O541" s="15">
        <v>45322</v>
      </c>
      <c r="P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1" s="20" t="str">
        <f>TEXT(Applicants[[#This Row],[Confirmation Date]],"MMMM")</f>
        <v>January</v>
      </c>
      <c r="R541" s="5" t="s">
        <v>25</v>
      </c>
      <c r="S541" s="7">
        <v>2000</v>
      </c>
    </row>
    <row r="542" spans="1:19" x14ac:dyDescent="0.4">
      <c r="A542" s="4">
        <v>1237</v>
      </c>
      <c r="B542" s="1" t="s">
        <v>408</v>
      </c>
      <c r="C542" s="1" t="s">
        <v>13</v>
      </c>
      <c r="D542" s="2">
        <v>36433</v>
      </c>
      <c r="E542" s="3">
        <v>25.895890410958906</v>
      </c>
      <c r="F542" s="1" t="s">
        <v>1591</v>
      </c>
      <c r="G542" s="1" t="s">
        <v>19</v>
      </c>
      <c r="H542" s="1">
        <v>8</v>
      </c>
      <c r="I542" s="1" t="s">
        <v>1582</v>
      </c>
      <c r="J542" s="1" t="str">
        <f>VLOOKUP(Applicants[[#This Row],[Job Title]], Mapping!$A:$B, 2, FALSE)</f>
        <v>Business Development</v>
      </c>
      <c r="K542" s="1" t="s">
        <v>1595</v>
      </c>
      <c r="L542" s="14" t="str">
        <f>TRIM(PROPER(Applicants[[#This Row],[Recruitment Source]]))</f>
        <v>Linkedin</v>
      </c>
      <c r="M542" s="15">
        <v>45502</v>
      </c>
      <c r="N542" s="1" t="s">
        <v>27</v>
      </c>
      <c r="O542" s="15">
        <v>45536</v>
      </c>
      <c r="P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2" s="20" t="str">
        <f>TEXT(Applicants[[#This Row],[Confirmation Date]],"MMMM")</f>
        <v>September</v>
      </c>
      <c r="R542" s="5" t="s">
        <v>25</v>
      </c>
      <c r="S542" s="7">
        <v>2900</v>
      </c>
    </row>
    <row r="543" spans="1:19" x14ac:dyDescent="0.4">
      <c r="A543" s="4">
        <v>2622</v>
      </c>
      <c r="B543" s="1" t="s">
        <v>1287</v>
      </c>
      <c r="C543" s="1" t="s">
        <v>28</v>
      </c>
      <c r="D543" s="2">
        <v>36428</v>
      </c>
      <c r="E543" s="3">
        <v>25.909589041095892</v>
      </c>
      <c r="F543" s="1" t="s">
        <v>1591</v>
      </c>
      <c r="G543" s="1" t="s">
        <v>18</v>
      </c>
      <c r="H543" s="1">
        <v>14</v>
      </c>
      <c r="I543" s="1" t="s">
        <v>1584</v>
      </c>
      <c r="J543" s="1" t="str">
        <f>VLOOKUP(Applicants[[#This Row],[Job Title]], Mapping!$A:$B, 2, FALSE)</f>
        <v>Sales</v>
      </c>
      <c r="K543" s="1" t="s">
        <v>1594</v>
      </c>
      <c r="L543" s="14" t="str">
        <f>TRIM(PROPER(Applicants[[#This Row],[Recruitment Source]]))</f>
        <v>Bd Jobs</v>
      </c>
      <c r="M543" s="15">
        <v>45540</v>
      </c>
      <c r="N543" s="1" t="s">
        <v>24</v>
      </c>
      <c r="O543" s="15">
        <v>45577</v>
      </c>
      <c r="P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3" s="20" t="str">
        <f>TEXT(Applicants[[#This Row],[Confirmation Date]],"MMMM")</f>
        <v>October</v>
      </c>
      <c r="R543" s="5" t="s">
        <v>25</v>
      </c>
      <c r="S543" s="7">
        <v>2900</v>
      </c>
    </row>
    <row r="544" spans="1:19" x14ac:dyDescent="0.4">
      <c r="A544" s="4">
        <v>1827</v>
      </c>
      <c r="B544" s="1" t="s">
        <v>175</v>
      </c>
      <c r="C544" s="1" t="s">
        <v>13</v>
      </c>
      <c r="D544" s="2">
        <v>36424</v>
      </c>
      <c r="E544" s="3">
        <v>25.920547945205481</v>
      </c>
      <c r="F544" s="1" t="s">
        <v>1591</v>
      </c>
      <c r="G544" s="1" t="s">
        <v>15</v>
      </c>
      <c r="H544" s="1">
        <v>1</v>
      </c>
      <c r="I544" s="1" t="s">
        <v>1581</v>
      </c>
      <c r="J544" s="1" t="str">
        <f>VLOOKUP(Applicants[[#This Row],[Job Title]], Mapping!$A:$B, 2, FALSE)</f>
        <v>Business Development</v>
      </c>
      <c r="K544" s="1" t="s">
        <v>1594</v>
      </c>
      <c r="L544" s="14" t="str">
        <f>TRIM(PROPER(Applicants[[#This Row],[Recruitment Source]]))</f>
        <v>Bd Jobs</v>
      </c>
      <c r="M544" s="15">
        <v>45117</v>
      </c>
      <c r="N544" s="1" t="s">
        <v>26</v>
      </c>
      <c r="O544" s="15">
        <v>45153</v>
      </c>
      <c r="P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4" s="20" t="str">
        <f>TEXT(Applicants[[#This Row],[Confirmation Date]],"MMMM")</f>
        <v>August</v>
      </c>
      <c r="R544" s="5" t="s">
        <v>25</v>
      </c>
      <c r="S544" s="7">
        <v>3500</v>
      </c>
    </row>
    <row r="545" spans="1:19" x14ac:dyDescent="0.4">
      <c r="A545" s="4">
        <v>3604</v>
      </c>
      <c r="B545" s="1" t="s">
        <v>88</v>
      </c>
      <c r="C545" s="1" t="s">
        <v>28</v>
      </c>
      <c r="D545" s="2">
        <v>36418</v>
      </c>
      <c r="E545" s="3">
        <v>25.936986301369863</v>
      </c>
      <c r="F545" s="1" t="s">
        <v>1591</v>
      </c>
      <c r="G545" s="1" t="s">
        <v>18</v>
      </c>
      <c r="H545" s="1">
        <v>3</v>
      </c>
      <c r="I545" s="1" t="s">
        <v>1576</v>
      </c>
      <c r="J545" s="1" t="str">
        <f>VLOOKUP(Applicants[[#This Row],[Job Title]], Mapping!$A:$B, 2, FALSE)</f>
        <v>Operations</v>
      </c>
      <c r="K545" s="1" t="s">
        <v>20</v>
      </c>
      <c r="L545" s="14" t="str">
        <f>TRIM(PROPER(Applicants[[#This Row],[Recruitment Source]]))</f>
        <v>Employee Referral</v>
      </c>
      <c r="M545" s="15">
        <v>45421</v>
      </c>
      <c r="N545" s="1" t="s">
        <v>16</v>
      </c>
      <c r="O545" s="15">
        <v>45456</v>
      </c>
      <c r="P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5" s="20" t="str">
        <f>TEXT(Applicants[[#This Row],[Confirmation Date]],"MMMM")</f>
        <v>June</v>
      </c>
      <c r="R545" s="5" t="s">
        <v>30</v>
      </c>
      <c r="S545" s="7">
        <v>3700</v>
      </c>
    </row>
    <row r="546" spans="1:19" x14ac:dyDescent="0.4">
      <c r="A546" s="4">
        <v>3582</v>
      </c>
      <c r="B546" s="1" t="s">
        <v>1057</v>
      </c>
      <c r="C546" s="1" t="s">
        <v>28</v>
      </c>
      <c r="D546" s="2">
        <v>36417</v>
      </c>
      <c r="E546" s="3">
        <v>25.93972602739726</v>
      </c>
      <c r="F546" s="1" t="s">
        <v>1591</v>
      </c>
      <c r="G546" s="1" t="s">
        <v>15</v>
      </c>
      <c r="H546" s="1">
        <v>8</v>
      </c>
      <c r="I546" s="1" t="s">
        <v>1582</v>
      </c>
      <c r="J546" s="1" t="str">
        <f>VLOOKUP(Applicants[[#This Row],[Job Title]], Mapping!$A:$B, 2, FALSE)</f>
        <v>Business Development</v>
      </c>
      <c r="K546" s="1" t="s">
        <v>1594</v>
      </c>
      <c r="L546" s="14" t="str">
        <f>TRIM(PROPER(Applicants[[#This Row],[Recruitment Source]]))</f>
        <v>Bd Jobs</v>
      </c>
      <c r="M546" s="15">
        <v>45519</v>
      </c>
      <c r="N546" s="1" t="s">
        <v>16</v>
      </c>
      <c r="O546" s="15">
        <v>45577</v>
      </c>
      <c r="P5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546" s="20" t="str">
        <f>TEXT(Applicants[[#This Row],[Confirmation Date]],"MMMM")</f>
        <v>October</v>
      </c>
      <c r="R546" s="5" t="s">
        <v>17</v>
      </c>
      <c r="S546" s="7">
        <v>2400</v>
      </c>
    </row>
    <row r="547" spans="1:19" x14ac:dyDescent="0.4">
      <c r="A547" s="4">
        <v>3117</v>
      </c>
      <c r="B547" s="1" t="s">
        <v>1330</v>
      </c>
      <c r="C547" s="1" t="s">
        <v>13</v>
      </c>
      <c r="D547" s="2">
        <v>36413</v>
      </c>
      <c r="E547" s="3">
        <v>25.950684931506849</v>
      </c>
      <c r="F547" s="1" t="s">
        <v>1591</v>
      </c>
      <c r="G547" s="1" t="s">
        <v>15</v>
      </c>
      <c r="H547" s="1">
        <v>17</v>
      </c>
      <c r="I547" s="1" t="s">
        <v>1587</v>
      </c>
      <c r="J547" s="1" t="str">
        <f>VLOOKUP(Applicants[[#This Row],[Job Title]], Mapping!$A:$B, 2, FALSE)</f>
        <v>Admin</v>
      </c>
      <c r="K547" s="1" t="s">
        <v>1594</v>
      </c>
      <c r="L547" s="14" t="str">
        <f>TRIM(PROPER(Applicants[[#This Row],[Recruitment Source]]))</f>
        <v>Bd Jobs</v>
      </c>
      <c r="M547" s="15">
        <v>44904</v>
      </c>
      <c r="N547" s="1" t="s">
        <v>27</v>
      </c>
      <c r="O547" s="15">
        <v>44959</v>
      </c>
      <c r="P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7" s="20" t="str">
        <f>TEXT(Applicants[[#This Row],[Confirmation Date]],"MMMM")</f>
        <v>February</v>
      </c>
      <c r="R547" s="5" t="s">
        <v>25</v>
      </c>
      <c r="S547" s="7">
        <v>2100</v>
      </c>
    </row>
    <row r="548" spans="1:19" x14ac:dyDescent="0.4">
      <c r="A548" s="4">
        <v>1584</v>
      </c>
      <c r="B548" s="1" t="s">
        <v>976</v>
      </c>
      <c r="C548" s="1" t="s">
        <v>28</v>
      </c>
      <c r="D548" s="2">
        <v>36408</v>
      </c>
      <c r="E548" s="3">
        <v>25.964383561643835</v>
      </c>
      <c r="F548" s="1" t="s">
        <v>1591</v>
      </c>
      <c r="G548" s="1" t="s">
        <v>18</v>
      </c>
      <c r="H548" s="1">
        <v>12</v>
      </c>
      <c r="I548" s="1" t="s">
        <v>1584</v>
      </c>
      <c r="J548" s="1" t="str">
        <f>VLOOKUP(Applicants[[#This Row],[Job Title]], Mapping!$A:$B, 2, FALSE)</f>
        <v>Sales</v>
      </c>
      <c r="K548" s="1" t="s">
        <v>1594</v>
      </c>
      <c r="L548" s="14" t="str">
        <f>TRIM(PROPER(Applicants[[#This Row],[Recruitment Source]]))</f>
        <v>Bd Jobs</v>
      </c>
      <c r="M548" s="15">
        <v>45346</v>
      </c>
      <c r="N548" s="1" t="s">
        <v>26</v>
      </c>
      <c r="O548" s="15">
        <v>45401</v>
      </c>
      <c r="P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8" s="20" t="str">
        <f>TEXT(Applicants[[#This Row],[Confirmation Date]],"MMMM")</f>
        <v>April</v>
      </c>
      <c r="R548" s="5" t="s">
        <v>25</v>
      </c>
      <c r="S548" s="7">
        <v>3400</v>
      </c>
    </row>
    <row r="549" spans="1:19" x14ac:dyDescent="0.4">
      <c r="A549" s="4">
        <v>2886</v>
      </c>
      <c r="B549" s="1" t="s">
        <v>233</v>
      </c>
      <c r="C549" s="1" t="s">
        <v>13</v>
      </c>
      <c r="D549" s="2">
        <v>36402</v>
      </c>
      <c r="E549" s="3">
        <v>25.980821917808218</v>
      </c>
      <c r="F549" s="1" t="s">
        <v>1591</v>
      </c>
      <c r="G549" s="1" t="s">
        <v>21</v>
      </c>
      <c r="H549" s="1">
        <v>9</v>
      </c>
      <c r="I549" s="1" t="s">
        <v>1578</v>
      </c>
      <c r="J549" s="1" t="str">
        <f>VLOOKUP(Applicants[[#This Row],[Job Title]], Mapping!$A:$B, 2, FALSE)</f>
        <v>Operations</v>
      </c>
      <c r="K549" s="1" t="s">
        <v>1595</v>
      </c>
      <c r="L549" s="14" t="str">
        <f>TRIM(PROPER(Applicants[[#This Row],[Recruitment Source]]))</f>
        <v>Linkedin</v>
      </c>
      <c r="M549" s="15">
        <v>45163</v>
      </c>
      <c r="N549" s="1" t="s">
        <v>16</v>
      </c>
      <c r="O549" s="15">
        <v>45202</v>
      </c>
      <c r="P5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549" s="20" t="str">
        <f>TEXT(Applicants[[#This Row],[Confirmation Date]],"MMMM")</f>
        <v>October</v>
      </c>
      <c r="R549" s="5" t="s">
        <v>17</v>
      </c>
      <c r="S549" s="7">
        <v>2000</v>
      </c>
    </row>
    <row r="550" spans="1:19" x14ac:dyDescent="0.4">
      <c r="A550" s="4">
        <v>1961</v>
      </c>
      <c r="B550" s="1" t="s">
        <v>1218</v>
      </c>
      <c r="C550" s="1" t="s">
        <v>13</v>
      </c>
      <c r="D550" s="2">
        <v>36402</v>
      </c>
      <c r="E550" s="3">
        <v>25.980821917808218</v>
      </c>
      <c r="F550" s="1" t="s">
        <v>1591</v>
      </c>
      <c r="G550" s="1" t="s">
        <v>18</v>
      </c>
      <c r="H550" s="1">
        <v>19</v>
      </c>
      <c r="I550" s="1" t="s">
        <v>1588</v>
      </c>
      <c r="J550" s="1" t="str">
        <f>VLOOKUP(Applicants[[#This Row],[Job Title]], Mapping!$A:$B, 2, FALSE)</f>
        <v>Business Development</v>
      </c>
      <c r="K550" s="1" t="s">
        <v>1594</v>
      </c>
      <c r="L550" s="14" t="str">
        <f>TRIM(PROPER(Applicants[[#This Row],[Recruitment Source]]))</f>
        <v>Bd Jobs</v>
      </c>
      <c r="M550" s="15">
        <v>45483</v>
      </c>
      <c r="N550" s="1" t="s">
        <v>26</v>
      </c>
      <c r="O550" s="15">
        <v>45536</v>
      </c>
      <c r="P5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0" s="20" t="str">
        <f>TEXT(Applicants[[#This Row],[Confirmation Date]],"MMMM")</f>
        <v>September</v>
      </c>
      <c r="R550" s="5" t="s">
        <v>25</v>
      </c>
      <c r="S550" s="7">
        <v>3800</v>
      </c>
    </row>
    <row r="551" spans="1:19" x14ac:dyDescent="0.4">
      <c r="A551" s="4">
        <v>3407</v>
      </c>
      <c r="B551" s="1" t="s">
        <v>1442</v>
      </c>
      <c r="C551" s="1" t="s">
        <v>28</v>
      </c>
      <c r="D551" s="2">
        <v>36395</v>
      </c>
      <c r="E551" s="3">
        <v>26</v>
      </c>
      <c r="F551" s="1" t="s">
        <v>1591</v>
      </c>
      <c r="G551" s="1" t="s">
        <v>21</v>
      </c>
      <c r="H551" s="1">
        <v>6</v>
      </c>
      <c r="I551" s="1" t="s">
        <v>1586</v>
      </c>
      <c r="J551" s="1" t="str">
        <f>VLOOKUP(Applicants[[#This Row],[Job Title]], Mapping!$A:$B, 2, FALSE)</f>
        <v>Operations</v>
      </c>
      <c r="K551" s="1" t="s">
        <v>1594</v>
      </c>
      <c r="L551" s="14" t="str">
        <f>TRIM(PROPER(Applicants[[#This Row],[Recruitment Source]]))</f>
        <v>Bd Jobs</v>
      </c>
      <c r="M551" s="15">
        <v>45014</v>
      </c>
      <c r="N551" s="1" t="s">
        <v>26</v>
      </c>
      <c r="O551" s="15">
        <v>45047</v>
      </c>
      <c r="P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1" s="20" t="str">
        <f>TEXT(Applicants[[#This Row],[Confirmation Date]],"MMMM")</f>
        <v>May</v>
      </c>
      <c r="R551" s="5" t="s">
        <v>25</v>
      </c>
      <c r="S551" s="7">
        <v>3700</v>
      </c>
    </row>
    <row r="552" spans="1:19" x14ac:dyDescent="0.4">
      <c r="A552" s="4">
        <v>3431</v>
      </c>
      <c r="B552" s="1" t="s">
        <v>955</v>
      </c>
      <c r="C552" s="1" t="s">
        <v>28</v>
      </c>
      <c r="D552" s="2">
        <v>36393</v>
      </c>
      <c r="E552" s="3">
        <v>26.005479452054793</v>
      </c>
      <c r="F552" s="1" t="s">
        <v>1591</v>
      </c>
      <c r="G552" s="1" t="s">
        <v>19</v>
      </c>
      <c r="H552" s="1">
        <v>15</v>
      </c>
      <c r="I552" s="1" t="s">
        <v>1588</v>
      </c>
      <c r="J552" s="1" t="str">
        <f>VLOOKUP(Applicants[[#This Row],[Job Title]], Mapping!$A:$B, 2, FALSE)</f>
        <v>Business Development</v>
      </c>
      <c r="K552" s="1" t="s">
        <v>1594</v>
      </c>
      <c r="L552" s="14" t="str">
        <f>TRIM(PROPER(Applicants[[#This Row],[Recruitment Source]]))</f>
        <v>Bd Jobs</v>
      </c>
      <c r="M552" s="15">
        <v>45075</v>
      </c>
      <c r="N552" s="1" t="s">
        <v>29</v>
      </c>
      <c r="O552" s="15">
        <v>45129</v>
      </c>
      <c r="P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2" s="20" t="str">
        <f>TEXT(Applicants[[#This Row],[Confirmation Date]],"MMMM")</f>
        <v>July</v>
      </c>
      <c r="R552" s="5" t="s">
        <v>25</v>
      </c>
      <c r="S552" s="7">
        <v>2700</v>
      </c>
    </row>
    <row r="553" spans="1:19" x14ac:dyDescent="0.4">
      <c r="A553" s="4">
        <v>1527</v>
      </c>
      <c r="B553" s="1" t="s">
        <v>1301</v>
      </c>
      <c r="C553" s="1" t="s">
        <v>13</v>
      </c>
      <c r="D553" s="2">
        <v>36389</v>
      </c>
      <c r="E553" s="3">
        <v>26.016438356164382</v>
      </c>
      <c r="F553" s="1" t="s">
        <v>1591</v>
      </c>
      <c r="G553" s="1" t="s">
        <v>21</v>
      </c>
      <c r="H553" s="1">
        <v>20</v>
      </c>
      <c r="I553" s="1" t="s">
        <v>1585</v>
      </c>
      <c r="J553" s="1" t="str">
        <f>VLOOKUP(Applicants[[#This Row],[Job Title]], Mapping!$A:$B, 2, FALSE)</f>
        <v>Engineering</v>
      </c>
      <c r="K553" s="1" t="s">
        <v>1594</v>
      </c>
      <c r="L553" s="14" t="str">
        <f>TRIM(PROPER(Applicants[[#This Row],[Recruitment Source]]))</f>
        <v>Bd Jobs</v>
      </c>
      <c r="M553" s="15">
        <v>45431</v>
      </c>
      <c r="N553" s="1" t="s">
        <v>26</v>
      </c>
      <c r="O553" s="15">
        <v>45467</v>
      </c>
      <c r="P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3" s="20" t="str">
        <f>TEXT(Applicants[[#This Row],[Confirmation Date]],"MMMM")</f>
        <v>June</v>
      </c>
      <c r="R553" s="5" t="s">
        <v>25</v>
      </c>
      <c r="S553" s="7">
        <v>3200</v>
      </c>
    </row>
    <row r="554" spans="1:19" x14ac:dyDescent="0.4">
      <c r="A554" s="4">
        <v>1364</v>
      </c>
      <c r="B554" s="1" t="s">
        <v>732</v>
      </c>
      <c r="C554" s="1" t="s">
        <v>13</v>
      </c>
      <c r="D554" s="2">
        <v>36383</v>
      </c>
      <c r="E554" s="3">
        <v>26.032876712328768</v>
      </c>
      <c r="F554" s="1" t="s">
        <v>1591</v>
      </c>
      <c r="G554" s="1" t="s">
        <v>19</v>
      </c>
      <c r="H554" s="1">
        <v>16</v>
      </c>
      <c r="I554" s="1" t="s">
        <v>1590</v>
      </c>
      <c r="J554" s="1" t="str">
        <f>VLOOKUP(Applicants[[#This Row],[Job Title]], Mapping!$A:$B, 2, FALSE)</f>
        <v>Finance</v>
      </c>
      <c r="K554" s="1" t="s">
        <v>20</v>
      </c>
      <c r="L554" s="14" t="str">
        <f>TRIM(PROPER(Applicants[[#This Row],[Recruitment Source]]))</f>
        <v>Employee Referral</v>
      </c>
      <c r="M554" s="15">
        <v>45229</v>
      </c>
      <c r="N554" s="1" t="s">
        <v>16</v>
      </c>
      <c r="O554" s="15">
        <v>45263</v>
      </c>
      <c r="P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4" s="20" t="str">
        <f>TEXT(Applicants[[#This Row],[Confirmation Date]],"MMMM")</f>
        <v>December</v>
      </c>
      <c r="R554" s="5" t="s">
        <v>30</v>
      </c>
      <c r="S554" s="7">
        <v>3800</v>
      </c>
    </row>
    <row r="555" spans="1:19" x14ac:dyDescent="0.4">
      <c r="A555" s="4">
        <v>1519</v>
      </c>
      <c r="B555" s="1" t="s">
        <v>784</v>
      </c>
      <c r="C555" s="1" t="s">
        <v>28</v>
      </c>
      <c r="D555" s="2">
        <v>36375</v>
      </c>
      <c r="E555" s="3">
        <v>26.054794520547944</v>
      </c>
      <c r="F555" s="1" t="s">
        <v>1591</v>
      </c>
      <c r="G555" s="1" t="s">
        <v>15</v>
      </c>
      <c r="H555" s="1">
        <v>10</v>
      </c>
      <c r="I555" s="1" t="s">
        <v>1590</v>
      </c>
      <c r="J555" s="1" t="str">
        <f>VLOOKUP(Applicants[[#This Row],[Job Title]], Mapping!$A:$B, 2, FALSE)</f>
        <v>Finance</v>
      </c>
      <c r="K555" s="1" t="s">
        <v>1594</v>
      </c>
      <c r="L555" s="14" t="str">
        <f>TRIM(PROPER(Applicants[[#This Row],[Recruitment Source]]))</f>
        <v>Bd Jobs</v>
      </c>
      <c r="M555" s="15">
        <v>45073</v>
      </c>
      <c r="N555" s="1" t="s">
        <v>27</v>
      </c>
      <c r="O555" s="15">
        <v>45125</v>
      </c>
      <c r="P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5" s="20" t="str">
        <f>TEXT(Applicants[[#This Row],[Confirmation Date]],"MMMM")</f>
        <v>July</v>
      </c>
      <c r="R555" s="5" t="s">
        <v>25</v>
      </c>
      <c r="S555" s="7">
        <v>3000</v>
      </c>
    </row>
    <row r="556" spans="1:19" x14ac:dyDescent="0.4">
      <c r="A556" s="4">
        <v>3481</v>
      </c>
      <c r="B556" s="1" t="s">
        <v>861</v>
      </c>
      <c r="C556" s="1" t="s">
        <v>28</v>
      </c>
      <c r="D556" s="2">
        <v>36375</v>
      </c>
      <c r="E556" s="3">
        <v>26.054794520547944</v>
      </c>
      <c r="F556" s="1" t="s">
        <v>1591</v>
      </c>
      <c r="G556" s="1" t="s">
        <v>21</v>
      </c>
      <c r="H556" s="1">
        <v>4</v>
      </c>
      <c r="I556" s="1" t="s">
        <v>1586</v>
      </c>
      <c r="J556" s="1" t="str">
        <f>VLOOKUP(Applicants[[#This Row],[Job Title]], Mapping!$A:$B, 2, FALSE)</f>
        <v>Operations</v>
      </c>
      <c r="K556" s="1" t="s">
        <v>1594</v>
      </c>
      <c r="L556" s="14" t="str">
        <f>TRIM(PROPER(Applicants[[#This Row],[Recruitment Source]]))</f>
        <v>Bd Jobs</v>
      </c>
      <c r="M556" s="15">
        <v>45451</v>
      </c>
      <c r="N556" s="1" t="s">
        <v>27</v>
      </c>
      <c r="O556" s="15">
        <v>45493</v>
      </c>
      <c r="P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6" s="20" t="str">
        <f>TEXT(Applicants[[#This Row],[Confirmation Date]],"MMMM")</f>
        <v>July</v>
      </c>
      <c r="R556" s="5" t="s">
        <v>25</v>
      </c>
      <c r="S556" s="7">
        <v>3200</v>
      </c>
    </row>
    <row r="557" spans="1:19" x14ac:dyDescent="0.4">
      <c r="A557" s="4">
        <v>3763</v>
      </c>
      <c r="B557" s="1" t="s">
        <v>1045</v>
      </c>
      <c r="C557" s="1" t="s">
        <v>28</v>
      </c>
      <c r="D557" s="2">
        <v>36372</v>
      </c>
      <c r="E557" s="3">
        <v>26.063013698630137</v>
      </c>
      <c r="F557" s="1" t="s">
        <v>1591</v>
      </c>
      <c r="G557" s="1" t="s">
        <v>21</v>
      </c>
      <c r="H557" s="1">
        <v>0</v>
      </c>
      <c r="I557" s="1" t="s">
        <v>1583</v>
      </c>
      <c r="J557" s="1" t="str">
        <f>VLOOKUP(Applicants[[#This Row],[Job Title]], Mapping!$A:$B, 2, FALSE)</f>
        <v>Finance</v>
      </c>
      <c r="K557" s="1" t="s">
        <v>1594</v>
      </c>
      <c r="L557" s="14" t="str">
        <f>TRIM(PROPER(Applicants[[#This Row],[Recruitment Source]]))</f>
        <v>Bd Jobs</v>
      </c>
      <c r="M557" s="15">
        <v>45592</v>
      </c>
      <c r="N557" s="1" t="s">
        <v>26</v>
      </c>
      <c r="O557" s="15">
        <v>45629</v>
      </c>
      <c r="P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7" s="20" t="str">
        <f>TEXT(Applicants[[#This Row],[Confirmation Date]],"MMMM")</f>
        <v>December</v>
      </c>
      <c r="R557" s="5" t="s">
        <v>25</v>
      </c>
      <c r="S557" s="7">
        <v>2900</v>
      </c>
    </row>
    <row r="558" spans="1:19" x14ac:dyDescent="0.4">
      <c r="A558" s="4">
        <v>3110</v>
      </c>
      <c r="B558" s="1" t="s">
        <v>103</v>
      </c>
      <c r="C558" s="1" t="s">
        <v>13</v>
      </c>
      <c r="D558" s="2">
        <v>36369</v>
      </c>
      <c r="E558" s="3">
        <v>26.07123287671233</v>
      </c>
      <c r="F558" s="1" t="s">
        <v>1591</v>
      </c>
      <c r="G558" s="1" t="s">
        <v>21</v>
      </c>
      <c r="H558" s="1">
        <v>5</v>
      </c>
      <c r="I558" s="1" t="s">
        <v>1576</v>
      </c>
      <c r="J558" s="1" t="str">
        <f>VLOOKUP(Applicants[[#This Row],[Job Title]], Mapping!$A:$B, 2, FALSE)</f>
        <v>Operations</v>
      </c>
      <c r="K558" s="1" t="s">
        <v>22</v>
      </c>
      <c r="L558" s="14" t="str">
        <f>TRIM(PROPER(Applicants[[#This Row],[Recruitment Source]]))</f>
        <v>In-House</v>
      </c>
      <c r="M558" s="15">
        <v>44997</v>
      </c>
      <c r="N558" s="1" t="s">
        <v>16</v>
      </c>
      <c r="O558" s="15">
        <v>45041</v>
      </c>
      <c r="P5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558" s="20" t="str">
        <f>TEXT(Applicants[[#This Row],[Confirmation Date]],"MMMM")</f>
        <v>April</v>
      </c>
      <c r="R558" s="5" t="s">
        <v>17</v>
      </c>
      <c r="S558" s="7">
        <v>3100</v>
      </c>
    </row>
    <row r="559" spans="1:19" x14ac:dyDescent="0.4">
      <c r="A559" s="4">
        <v>3119</v>
      </c>
      <c r="B559" s="1" t="s">
        <v>220</v>
      </c>
      <c r="C559" s="1" t="s">
        <v>28</v>
      </c>
      <c r="D559" s="2">
        <v>36366</v>
      </c>
      <c r="E559" s="3">
        <v>26.079452054794519</v>
      </c>
      <c r="F559" s="1" t="s">
        <v>1591</v>
      </c>
      <c r="G559" s="1" t="s">
        <v>15</v>
      </c>
      <c r="H559" s="1">
        <v>10</v>
      </c>
      <c r="I559" s="1" t="s">
        <v>1586</v>
      </c>
      <c r="J559" s="1" t="str">
        <f>VLOOKUP(Applicants[[#This Row],[Job Title]], Mapping!$A:$B, 2, FALSE)</f>
        <v>Operations</v>
      </c>
      <c r="K559" s="1" t="s">
        <v>20</v>
      </c>
      <c r="L559" s="14" t="str">
        <f>TRIM(PROPER(Applicants[[#This Row],[Recruitment Source]]))</f>
        <v>Employee Referral</v>
      </c>
      <c r="M559" s="15">
        <v>45195</v>
      </c>
      <c r="N559" s="1" t="s">
        <v>26</v>
      </c>
      <c r="O559" s="15">
        <v>45228</v>
      </c>
      <c r="P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9" s="20" t="str">
        <f>TEXT(Applicants[[#This Row],[Confirmation Date]],"MMMM")</f>
        <v>October</v>
      </c>
      <c r="R559" s="5" t="s">
        <v>25</v>
      </c>
      <c r="S559" s="7">
        <v>2000</v>
      </c>
    </row>
    <row r="560" spans="1:19" x14ac:dyDescent="0.4">
      <c r="A560" s="4">
        <v>1414</v>
      </c>
      <c r="B560" s="1" t="s">
        <v>403</v>
      </c>
      <c r="C560" s="1" t="s">
        <v>13</v>
      </c>
      <c r="D560" s="2">
        <v>36363</v>
      </c>
      <c r="E560" s="3">
        <v>26.087671232876712</v>
      </c>
      <c r="F560" s="1" t="s">
        <v>1591</v>
      </c>
      <c r="G560" s="1" t="s">
        <v>15</v>
      </c>
      <c r="H560" s="1">
        <v>20</v>
      </c>
      <c r="I560" s="1" t="s">
        <v>1582</v>
      </c>
      <c r="J560" s="1" t="str">
        <f>VLOOKUP(Applicants[[#This Row],[Job Title]], Mapping!$A:$B, 2, FALSE)</f>
        <v>Business Development</v>
      </c>
      <c r="K560" s="1" t="s">
        <v>1594</v>
      </c>
      <c r="L560" s="14" t="str">
        <f>TRIM(PROPER(Applicants[[#This Row],[Recruitment Source]]))</f>
        <v>Bd Jobs</v>
      </c>
      <c r="M560" s="15">
        <v>45070</v>
      </c>
      <c r="N560" s="1" t="s">
        <v>26</v>
      </c>
      <c r="O560" s="15">
        <v>45120</v>
      </c>
      <c r="P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0" s="20" t="str">
        <f>TEXT(Applicants[[#This Row],[Confirmation Date]],"MMMM")</f>
        <v>July</v>
      </c>
      <c r="R560" s="5" t="s">
        <v>25</v>
      </c>
      <c r="S560" s="7">
        <v>2300</v>
      </c>
    </row>
    <row r="561" spans="1:19" x14ac:dyDescent="0.4">
      <c r="A561" s="4">
        <v>1278</v>
      </c>
      <c r="B561" s="1" t="s">
        <v>698</v>
      </c>
      <c r="C561" s="1" t="s">
        <v>28</v>
      </c>
      <c r="D561" s="2">
        <v>36363</v>
      </c>
      <c r="E561" s="3">
        <v>26.087671232876712</v>
      </c>
      <c r="F561" s="1" t="s">
        <v>1591</v>
      </c>
      <c r="G561" s="1" t="s">
        <v>21</v>
      </c>
      <c r="H561" s="1">
        <v>5</v>
      </c>
      <c r="I561" s="1" t="s">
        <v>1584</v>
      </c>
      <c r="J561" s="1" t="str">
        <f>VLOOKUP(Applicants[[#This Row],[Job Title]], Mapping!$A:$B, 2, FALSE)</f>
        <v>Sales</v>
      </c>
      <c r="K561" s="1" t="s">
        <v>1594</v>
      </c>
      <c r="L561" s="14" t="str">
        <f>TRIM(PROPER(Applicants[[#This Row],[Recruitment Source]]))</f>
        <v>Bd Jobs</v>
      </c>
      <c r="M561" s="15">
        <v>45226</v>
      </c>
      <c r="N561" s="1" t="s">
        <v>27</v>
      </c>
      <c r="O561" s="15">
        <v>45257</v>
      </c>
      <c r="P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1" s="20" t="str">
        <f>TEXT(Applicants[[#This Row],[Confirmation Date]],"MMMM")</f>
        <v>November</v>
      </c>
      <c r="R561" s="5" t="s">
        <v>25</v>
      </c>
      <c r="S561" s="7">
        <v>2000</v>
      </c>
    </row>
    <row r="562" spans="1:19" x14ac:dyDescent="0.4">
      <c r="A562" s="4">
        <v>2220</v>
      </c>
      <c r="B562" s="1" t="s">
        <v>565</v>
      </c>
      <c r="C562" s="1" t="s">
        <v>28</v>
      </c>
      <c r="D562" s="2">
        <v>36362</v>
      </c>
      <c r="E562" s="3">
        <v>26.090410958904108</v>
      </c>
      <c r="F562" s="1" t="s">
        <v>1591</v>
      </c>
      <c r="G562" s="1" t="s">
        <v>21</v>
      </c>
      <c r="H562" s="1">
        <v>1</v>
      </c>
      <c r="I562" s="1" t="s">
        <v>1576</v>
      </c>
      <c r="J562" s="1" t="str">
        <f>VLOOKUP(Applicants[[#This Row],[Job Title]], Mapping!$A:$B, 2, FALSE)</f>
        <v>Operations</v>
      </c>
      <c r="K562" s="1" t="s">
        <v>1594</v>
      </c>
      <c r="L562" s="14" t="str">
        <f>TRIM(PROPER(Applicants[[#This Row],[Recruitment Source]]))</f>
        <v>Bd Jobs</v>
      </c>
      <c r="M562" s="15">
        <v>45300</v>
      </c>
      <c r="N562" s="1" t="s">
        <v>24</v>
      </c>
      <c r="O562" s="15">
        <v>45334</v>
      </c>
      <c r="P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2" s="20" t="str">
        <f>TEXT(Applicants[[#This Row],[Confirmation Date]],"MMMM")</f>
        <v>February</v>
      </c>
      <c r="R562" s="5" t="s">
        <v>25</v>
      </c>
      <c r="S562" s="7">
        <v>3000</v>
      </c>
    </row>
    <row r="563" spans="1:19" x14ac:dyDescent="0.4">
      <c r="A563" s="4">
        <v>1944</v>
      </c>
      <c r="B563" s="1" t="s">
        <v>37</v>
      </c>
      <c r="C563" s="1" t="s">
        <v>28</v>
      </c>
      <c r="D563" s="2">
        <v>36361</v>
      </c>
      <c r="E563" s="3">
        <v>26.093150684931508</v>
      </c>
      <c r="F563" s="1" t="s">
        <v>1591</v>
      </c>
      <c r="G563" s="1" t="s">
        <v>21</v>
      </c>
      <c r="H563" s="1">
        <v>4</v>
      </c>
      <c r="I563" s="1" t="s">
        <v>1578</v>
      </c>
      <c r="J563" s="1" t="str">
        <f>VLOOKUP(Applicants[[#This Row],[Job Title]], Mapping!$A:$B, 2, FALSE)</f>
        <v>Operations</v>
      </c>
      <c r="K563" s="1" t="s">
        <v>1594</v>
      </c>
      <c r="L563" s="14" t="str">
        <f>TRIM(PROPER(Applicants[[#This Row],[Recruitment Source]]))</f>
        <v>Bd Jobs</v>
      </c>
      <c r="M563" s="15">
        <v>45339</v>
      </c>
      <c r="N563" s="1" t="s">
        <v>16</v>
      </c>
      <c r="O563" s="15">
        <v>45376</v>
      </c>
      <c r="P5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63" s="20" t="str">
        <f>TEXT(Applicants[[#This Row],[Confirmation Date]],"MMMM")</f>
        <v>March</v>
      </c>
      <c r="R563" s="5" t="s">
        <v>17</v>
      </c>
      <c r="S563" s="7">
        <v>3100</v>
      </c>
    </row>
    <row r="564" spans="1:19" x14ac:dyDescent="0.4">
      <c r="A564" s="4">
        <v>3923</v>
      </c>
      <c r="B564" s="1" t="s">
        <v>550</v>
      </c>
      <c r="C564" s="1" t="s">
        <v>28</v>
      </c>
      <c r="D564" s="2">
        <v>36360</v>
      </c>
      <c r="E564" s="3">
        <v>26.095890410958905</v>
      </c>
      <c r="F564" s="1" t="s">
        <v>1591</v>
      </c>
      <c r="G564" s="1" t="s">
        <v>15</v>
      </c>
      <c r="H564" s="1">
        <v>9</v>
      </c>
      <c r="I564" s="1" t="s">
        <v>1588</v>
      </c>
      <c r="J564" s="1" t="str">
        <f>VLOOKUP(Applicants[[#This Row],[Job Title]], Mapping!$A:$B, 2, FALSE)</f>
        <v>Business Development</v>
      </c>
      <c r="K564" s="1" t="s">
        <v>1594</v>
      </c>
      <c r="L564" s="14" t="str">
        <f>TRIM(PROPER(Applicants[[#This Row],[Recruitment Source]]))</f>
        <v>Bd Jobs</v>
      </c>
      <c r="M564" s="15">
        <v>45320</v>
      </c>
      <c r="N564" s="1" t="s">
        <v>26</v>
      </c>
      <c r="O564" s="15">
        <v>45355</v>
      </c>
      <c r="P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4" s="20" t="str">
        <f>TEXT(Applicants[[#This Row],[Confirmation Date]],"MMMM")</f>
        <v>March</v>
      </c>
      <c r="R564" s="5" t="s">
        <v>25</v>
      </c>
      <c r="S564" s="7">
        <v>2600</v>
      </c>
    </row>
    <row r="565" spans="1:19" x14ac:dyDescent="0.4">
      <c r="A565" s="4">
        <v>2301</v>
      </c>
      <c r="B565" s="1" t="s">
        <v>1008</v>
      </c>
      <c r="C565" s="1" t="s">
        <v>28</v>
      </c>
      <c r="D565" s="2">
        <v>36360</v>
      </c>
      <c r="E565" s="3">
        <v>26.095890410958905</v>
      </c>
      <c r="F565" s="1" t="s">
        <v>1591</v>
      </c>
      <c r="G565" s="1" t="s">
        <v>15</v>
      </c>
      <c r="H565" s="1">
        <v>14</v>
      </c>
      <c r="I565" s="1" t="s">
        <v>1580</v>
      </c>
      <c r="J565" s="1" t="str">
        <f>VLOOKUP(Applicants[[#This Row],[Job Title]], Mapping!$A:$B, 2, FALSE)</f>
        <v>Management</v>
      </c>
      <c r="K565" s="1" t="s">
        <v>1594</v>
      </c>
      <c r="L565" s="14" t="str">
        <f>TRIM(PROPER(Applicants[[#This Row],[Recruitment Source]]))</f>
        <v>Bd Jobs</v>
      </c>
      <c r="M565" s="15">
        <v>45567</v>
      </c>
      <c r="N565" s="1" t="s">
        <v>26</v>
      </c>
      <c r="O565" s="15">
        <v>45601</v>
      </c>
      <c r="P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5" s="20" t="str">
        <f>TEXT(Applicants[[#This Row],[Confirmation Date]],"MMMM")</f>
        <v>November</v>
      </c>
      <c r="R565" s="5" t="s">
        <v>25</v>
      </c>
      <c r="S565" s="7">
        <v>2900</v>
      </c>
    </row>
    <row r="566" spans="1:19" x14ac:dyDescent="0.4">
      <c r="A566" s="4">
        <v>2559</v>
      </c>
      <c r="B566" s="1" t="s">
        <v>452</v>
      </c>
      <c r="C566" s="1" t="s">
        <v>28</v>
      </c>
      <c r="D566" s="2">
        <v>36349</v>
      </c>
      <c r="E566" s="3">
        <v>26.126027397260273</v>
      </c>
      <c r="F566" s="1" t="s">
        <v>1591</v>
      </c>
      <c r="G566" s="1" t="s">
        <v>19</v>
      </c>
      <c r="H566" s="1">
        <v>5</v>
      </c>
      <c r="I566" s="1" t="s">
        <v>1585</v>
      </c>
      <c r="J566" s="1" t="str">
        <f>VLOOKUP(Applicants[[#This Row],[Job Title]], Mapping!$A:$B, 2, FALSE)</f>
        <v>Engineering</v>
      </c>
      <c r="K566" s="1" t="s">
        <v>20</v>
      </c>
      <c r="L566" s="14" t="str">
        <f>TRIM(PROPER(Applicants[[#This Row],[Recruitment Source]]))</f>
        <v>Employee Referral</v>
      </c>
      <c r="M566" s="15">
        <v>45342</v>
      </c>
      <c r="N566" s="1" t="s">
        <v>26</v>
      </c>
      <c r="O566" s="15">
        <v>45390</v>
      </c>
      <c r="P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6" s="20" t="str">
        <f>TEXT(Applicants[[#This Row],[Confirmation Date]],"MMMM")</f>
        <v>April</v>
      </c>
      <c r="R566" s="5" t="s">
        <v>25</v>
      </c>
      <c r="S566" s="7">
        <v>2900</v>
      </c>
    </row>
    <row r="567" spans="1:19" x14ac:dyDescent="0.4">
      <c r="A567" s="4">
        <v>3643</v>
      </c>
      <c r="B567" s="1" t="s">
        <v>1339</v>
      </c>
      <c r="C567" s="1" t="s">
        <v>13</v>
      </c>
      <c r="D567" s="2">
        <v>36348</v>
      </c>
      <c r="E567" s="3">
        <v>26.12876712328767</v>
      </c>
      <c r="F567" s="1" t="s">
        <v>1591</v>
      </c>
      <c r="G567" s="1" t="s">
        <v>19</v>
      </c>
      <c r="H567" s="1">
        <v>16</v>
      </c>
      <c r="I567" s="1" t="s">
        <v>1584</v>
      </c>
      <c r="J567" s="1" t="str">
        <f>VLOOKUP(Applicants[[#This Row],[Job Title]], Mapping!$A:$B, 2, FALSE)</f>
        <v>Sales</v>
      </c>
      <c r="K567" s="1" t="s">
        <v>20</v>
      </c>
      <c r="L567" s="14" t="str">
        <f>TRIM(PROPER(Applicants[[#This Row],[Recruitment Source]]))</f>
        <v>Employee Referral</v>
      </c>
      <c r="M567" s="15">
        <v>44961</v>
      </c>
      <c r="N567" s="1" t="s">
        <v>27</v>
      </c>
      <c r="O567" s="15">
        <v>45010</v>
      </c>
      <c r="P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7" s="20" t="str">
        <f>TEXT(Applicants[[#This Row],[Confirmation Date]],"MMMM")</f>
        <v>March</v>
      </c>
      <c r="R567" s="5" t="s">
        <v>25</v>
      </c>
      <c r="S567" s="7">
        <v>2000</v>
      </c>
    </row>
    <row r="568" spans="1:19" x14ac:dyDescent="0.4">
      <c r="A568" s="4">
        <v>3926</v>
      </c>
      <c r="B568" s="1" t="s">
        <v>292</v>
      </c>
      <c r="C568" s="1" t="s">
        <v>28</v>
      </c>
      <c r="D568" s="2">
        <v>36341</v>
      </c>
      <c r="E568" s="3">
        <v>26.147945205479452</v>
      </c>
      <c r="F568" s="1" t="s">
        <v>1591</v>
      </c>
      <c r="G568" s="1" t="s">
        <v>15</v>
      </c>
      <c r="H568" s="1">
        <v>5</v>
      </c>
      <c r="I568" s="1" t="s">
        <v>1585</v>
      </c>
      <c r="J568" s="1" t="str">
        <f>VLOOKUP(Applicants[[#This Row],[Job Title]], Mapping!$A:$B, 2, FALSE)</f>
        <v>Engineering</v>
      </c>
      <c r="K568" s="1" t="s">
        <v>1594</v>
      </c>
      <c r="L568" s="14" t="str">
        <f>TRIM(PROPER(Applicants[[#This Row],[Recruitment Source]]))</f>
        <v>Bd Jobs</v>
      </c>
      <c r="M568" s="15">
        <v>44983</v>
      </c>
      <c r="N568" s="1" t="s">
        <v>16</v>
      </c>
      <c r="O568" s="15">
        <v>45029</v>
      </c>
      <c r="P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8" s="20" t="str">
        <f>TEXT(Applicants[[#This Row],[Confirmation Date]],"MMMM")</f>
        <v>April</v>
      </c>
      <c r="R568" s="5" t="s">
        <v>30</v>
      </c>
      <c r="S568" s="7">
        <v>2500</v>
      </c>
    </row>
    <row r="569" spans="1:19" x14ac:dyDescent="0.4">
      <c r="A569" s="4">
        <v>2720</v>
      </c>
      <c r="B569" s="1" t="s">
        <v>590</v>
      </c>
      <c r="C569" s="1" t="s">
        <v>28</v>
      </c>
      <c r="D569" s="2">
        <v>36339</v>
      </c>
      <c r="E569" s="3">
        <v>26.153424657534245</v>
      </c>
      <c r="F569" s="1" t="s">
        <v>1591</v>
      </c>
      <c r="G569" s="1" t="s">
        <v>19</v>
      </c>
      <c r="H569" s="1">
        <v>4</v>
      </c>
      <c r="I569" s="1" t="s">
        <v>1590</v>
      </c>
      <c r="J569" s="1" t="str">
        <f>VLOOKUP(Applicants[[#This Row],[Job Title]], Mapping!$A:$B, 2, FALSE)</f>
        <v>Finance</v>
      </c>
      <c r="K569" s="1" t="s">
        <v>1594</v>
      </c>
      <c r="L569" s="14" t="str">
        <f>TRIM(PROPER(Applicants[[#This Row],[Recruitment Source]]))</f>
        <v>Bd Jobs</v>
      </c>
      <c r="M569" s="15">
        <v>45401</v>
      </c>
      <c r="N569" s="1" t="s">
        <v>24</v>
      </c>
      <c r="O569" s="15">
        <v>45440</v>
      </c>
      <c r="P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9" s="20" t="str">
        <f>TEXT(Applicants[[#This Row],[Confirmation Date]],"MMMM")</f>
        <v>May</v>
      </c>
      <c r="R569" s="5" t="s">
        <v>25</v>
      </c>
      <c r="S569" s="7">
        <v>3900</v>
      </c>
    </row>
    <row r="570" spans="1:19" x14ac:dyDescent="0.4">
      <c r="A570" s="4">
        <v>3040</v>
      </c>
      <c r="B570" s="1" t="s">
        <v>561</v>
      </c>
      <c r="C570" s="1" t="s">
        <v>28</v>
      </c>
      <c r="D570" s="2">
        <v>36337</v>
      </c>
      <c r="E570" s="3">
        <v>26.158904109589042</v>
      </c>
      <c r="F570" s="1" t="s">
        <v>1591</v>
      </c>
      <c r="G570" s="1" t="s">
        <v>15</v>
      </c>
      <c r="H570" s="1">
        <v>10</v>
      </c>
      <c r="I570" s="1" t="s">
        <v>1585</v>
      </c>
      <c r="J570" s="1" t="str">
        <f>VLOOKUP(Applicants[[#This Row],[Job Title]], Mapping!$A:$B, 2, FALSE)</f>
        <v>Engineering</v>
      </c>
      <c r="K570" s="1" t="s">
        <v>22</v>
      </c>
      <c r="L570" s="14" t="str">
        <f>TRIM(PROPER(Applicants[[#This Row],[Recruitment Source]]))</f>
        <v>In-House</v>
      </c>
      <c r="M570" s="15">
        <v>45069</v>
      </c>
      <c r="N570" s="1" t="s">
        <v>16</v>
      </c>
      <c r="O570" s="15">
        <v>45123</v>
      </c>
      <c r="P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0" s="20" t="str">
        <f>TEXT(Applicants[[#This Row],[Confirmation Date]],"MMMM")</f>
        <v>July</v>
      </c>
      <c r="R570" s="5" t="s">
        <v>30</v>
      </c>
      <c r="S570" s="7">
        <v>3500</v>
      </c>
    </row>
    <row r="571" spans="1:19" x14ac:dyDescent="0.4">
      <c r="A571" s="4">
        <v>2499</v>
      </c>
      <c r="B571" s="1" t="s">
        <v>406</v>
      </c>
      <c r="C571" s="1" t="s">
        <v>13</v>
      </c>
      <c r="D571" s="2">
        <v>36333</v>
      </c>
      <c r="E571" s="3">
        <v>26.169863013698631</v>
      </c>
      <c r="F571" s="1" t="s">
        <v>1591</v>
      </c>
      <c r="G571" s="1" t="s">
        <v>18</v>
      </c>
      <c r="H571" s="1">
        <v>5</v>
      </c>
      <c r="I571" s="1" t="s">
        <v>1584</v>
      </c>
      <c r="J571" s="1" t="str">
        <f>VLOOKUP(Applicants[[#This Row],[Job Title]], Mapping!$A:$B, 2, FALSE)</f>
        <v>Sales</v>
      </c>
      <c r="K571" s="1" t="s">
        <v>1594</v>
      </c>
      <c r="L571" s="14" t="str">
        <f>TRIM(PROPER(Applicants[[#This Row],[Recruitment Source]]))</f>
        <v>Bd Jobs</v>
      </c>
      <c r="M571" s="15">
        <v>45393</v>
      </c>
      <c r="N571" s="1" t="s">
        <v>24</v>
      </c>
      <c r="O571" s="15">
        <v>45443</v>
      </c>
      <c r="P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1" s="20" t="str">
        <f>TEXT(Applicants[[#This Row],[Confirmation Date]],"MMMM")</f>
        <v>May</v>
      </c>
      <c r="R571" s="5" t="s">
        <v>25</v>
      </c>
      <c r="S571" s="7">
        <v>3500</v>
      </c>
    </row>
    <row r="572" spans="1:19" x14ac:dyDescent="0.4">
      <c r="A572" s="4">
        <v>2661</v>
      </c>
      <c r="B572" s="1" t="s">
        <v>96</v>
      </c>
      <c r="C572" s="1" t="s">
        <v>28</v>
      </c>
      <c r="D572" s="2">
        <v>36323</v>
      </c>
      <c r="E572" s="3">
        <v>26.197260273972603</v>
      </c>
      <c r="F572" s="1" t="s">
        <v>1591</v>
      </c>
      <c r="G572" s="1" t="s">
        <v>19</v>
      </c>
      <c r="H572" s="1">
        <v>12</v>
      </c>
      <c r="I572" s="1" t="s">
        <v>1583</v>
      </c>
      <c r="J572" s="1" t="str">
        <f>VLOOKUP(Applicants[[#This Row],[Job Title]], Mapping!$A:$B, 2, FALSE)</f>
        <v>Finance</v>
      </c>
      <c r="K572" s="1" t="s">
        <v>1594</v>
      </c>
      <c r="L572" s="14" t="str">
        <f>TRIM(PROPER(Applicants[[#This Row],[Recruitment Source]]))</f>
        <v>Bd Jobs</v>
      </c>
      <c r="M572" s="15">
        <v>45278</v>
      </c>
      <c r="N572" s="1" t="s">
        <v>26</v>
      </c>
      <c r="O572" s="15">
        <v>45330</v>
      </c>
      <c r="P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2" s="20" t="str">
        <f>TEXT(Applicants[[#This Row],[Confirmation Date]],"MMMM")</f>
        <v>February</v>
      </c>
      <c r="R572" s="5" t="s">
        <v>25</v>
      </c>
      <c r="S572" s="7">
        <v>3700</v>
      </c>
    </row>
    <row r="573" spans="1:19" x14ac:dyDescent="0.4">
      <c r="A573" s="4">
        <v>3753</v>
      </c>
      <c r="B573" s="1" t="s">
        <v>427</v>
      </c>
      <c r="C573" s="1" t="s">
        <v>28</v>
      </c>
      <c r="D573" s="2">
        <v>36318</v>
      </c>
      <c r="E573" s="3">
        <v>26.210958904109589</v>
      </c>
      <c r="F573" s="1" t="s">
        <v>1591</v>
      </c>
      <c r="G573" s="1" t="s">
        <v>15</v>
      </c>
      <c r="H573" s="1">
        <v>19</v>
      </c>
      <c r="I573" s="1" t="s">
        <v>1587</v>
      </c>
      <c r="J573" s="1" t="str">
        <f>VLOOKUP(Applicants[[#This Row],[Job Title]], Mapping!$A:$B, 2, FALSE)</f>
        <v>Admin</v>
      </c>
      <c r="K573" s="1" t="s">
        <v>1594</v>
      </c>
      <c r="L573" s="14" t="str">
        <f>TRIM(PROPER(Applicants[[#This Row],[Recruitment Source]]))</f>
        <v>Bd Jobs</v>
      </c>
      <c r="M573" s="15">
        <v>45114</v>
      </c>
      <c r="N573" s="1" t="s">
        <v>24</v>
      </c>
      <c r="O573" s="15">
        <v>45152</v>
      </c>
      <c r="P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3" s="20" t="str">
        <f>TEXT(Applicants[[#This Row],[Confirmation Date]],"MMMM")</f>
        <v>August</v>
      </c>
      <c r="R573" s="5" t="s">
        <v>25</v>
      </c>
      <c r="S573" s="7">
        <v>3800</v>
      </c>
    </row>
    <row r="574" spans="1:19" x14ac:dyDescent="0.4">
      <c r="A574" s="4">
        <v>1878</v>
      </c>
      <c r="B574" s="1" t="s">
        <v>687</v>
      </c>
      <c r="C574" s="1" t="s">
        <v>28</v>
      </c>
      <c r="D574" s="2">
        <v>36315</v>
      </c>
      <c r="E574" s="3">
        <v>26.219178082191782</v>
      </c>
      <c r="F574" s="1" t="s">
        <v>1591</v>
      </c>
      <c r="G574" s="1" t="s">
        <v>21</v>
      </c>
      <c r="H574" s="1">
        <v>6</v>
      </c>
      <c r="I574" s="1" t="s">
        <v>1589</v>
      </c>
      <c r="J574" s="1" t="str">
        <f>VLOOKUP(Applicants[[#This Row],[Job Title]], Mapping!$A:$B, 2, FALSE)</f>
        <v>Admin</v>
      </c>
      <c r="K574" s="1" t="s">
        <v>1594</v>
      </c>
      <c r="L574" s="14" t="str">
        <f>TRIM(PROPER(Applicants[[#This Row],[Recruitment Source]]))</f>
        <v>Bd Jobs</v>
      </c>
      <c r="M574" s="15">
        <v>45226</v>
      </c>
      <c r="N574" s="1" t="s">
        <v>26</v>
      </c>
      <c r="O574" s="15">
        <v>45256</v>
      </c>
      <c r="P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4" s="20" t="str">
        <f>TEXT(Applicants[[#This Row],[Confirmation Date]],"MMMM")</f>
        <v>November</v>
      </c>
      <c r="R574" s="5" t="s">
        <v>25</v>
      </c>
      <c r="S574" s="7">
        <v>3800</v>
      </c>
    </row>
    <row r="575" spans="1:19" x14ac:dyDescent="0.4">
      <c r="A575" s="4">
        <v>1115</v>
      </c>
      <c r="B575" s="1" t="s">
        <v>601</v>
      </c>
      <c r="C575" s="1" t="s">
        <v>13</v>
      </c>
      <c r="D575" s="2">
        <v>36312</v>
      </c>
      <c r="E575" s="3">
        <v>26.227397260273971</v>
      </c>
      <c r="F575" s="1" t="s">
        <v>1591</v>
      </c>
      <c r="G575" s="1" t="s">
        <v>18</v>
      </c>
      <c r="H575" s="1">
        <v>1</v>
      </c>
      <c r="I575" s="1" t="s">
        <v>1584</v>
      </c>
      <c r="J575" s="1" t="str">
        <f>VLOOKUP(Applicants[[#This Row],[Job Title]], Mapping!$A:$B, 2, FALSE)</f>
        <v>Sales</v>
      </c>
      <c r="K575" s="1" t="s">
        <v>1594</v>
      </c>
      <c r="L575" s="14" t="str">
        <f>TRIM(PROPER(Applicants[[#This Row],[Recruitment Source]]))</f>
        <v>Bd Jobs</v>
      </c>
      <c r="M575" s="15">
        <v>45567</v>
      </c>
      <c r="N575" s="1" t="s">
        <v>16</v>
      </c>
      <c r="O575" s="15">
        <v>45620</v>
      </c>
      <c r="P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5" s="20" t="str">
        <f>TEXT(Applicants[[#This Row],[Confirmation Date]],"MMMM")</f>
        <v>November</v>
      </c>
      <c r="R575" s="5" t="s">
        <v>30</v>
      </c>
      <c r="S575" s="7">
        <v>2900</v>
      </c>
    </row>
    <row r="576" spans="1:19" x14ac:dyDescent="0.4">
      <c r="A576" s="4">
        <v>2829</v>
      </c>
      <c r="B576" s="1" t="s">
        <v>228</v>
      </c>
      <c r="C576" s="1" t="s">
        <v>28</v>
      </c>
      <c r="D576" s="2">
        <v>36309</v>
      </c>
      <c r="E576" s="3">
        <v>26.235616438356164</v>
      </c>
      <c r="F576" s="1" t="s">
        <v>1591</v>
      </c>
      <c r="G576" s="1" t="s">
        <v>21</v>
      </c>
      <c r="H576" s="1">
        <v>12</v>
      </c>
      <c r="I576" s="1" t="s">
        <v>1581</v>
      </c>
      <c r="J576" s="1" t="str">
        <f>VLOOKUP(Applicants[[#This Row],[Job Title]], Mapping!$A:$B, 2, FALSE)</f>
        <v>Business Development</v>
      </c>
      <c r="K576" s="1" t="s">
        <v>1595</v>
      </c>
      <c r="L576" s="14" t="str">
        <f>TRIM(PROPER(Applicants[[#This Row],[Recruitment Source]]))</f>
        <v>Linkedin</v>
      </c>
      <c r="M576" s="15">
        <v>45070</v>
      </c>
      <c r="N576" s="1" t="s">
        <v>16</v>
      </c>
      <c r="O576" s="15">
        <v>45105</v>
      </c>
      <c r="P5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76" s="20" t="str">
        <f>TEXT(Applicants[[#This Row],[Confirmation Date]],"MMMM")</f>
        <v>June</v>
      </c>
      <c r="R576" s="5" t="s">
        <v>17</v>
      </c>
      <c r="S576" s="7">
        <v>2200</v>
      </c>
    </row>
    <row r="577" spans="1:19" x14ac:dyDescent="0.4">
      <c r="A577" s="4">
        <v>3462</v>
      </c>
      <c r="B577" s="1" t="s">
        <v>1181</v>
      </c>
      <c r="C577" s="1" t="s">
        <v>28</v>
      </c>
      <c r="D577" s="2">
        <v>36309</v>
      </c>
      <c r="E577" s="3">
        <v>26.235616438356164</v>
      </c>
      <c r="F577" s="1" t="s">
        <v>1591</v>
      </c>
      <c r="G577" s="1" t="s">
        <v>15</v>
      </c>
      <c r="H577" s="1">
        <v>10</v>
      </c>
      <c r="I577" s="1" t="s">
        <v>1588</v>
      </c>
      <c r="J577" s="1" t="str">
        <f>VLOOKUP(Applicants[[#This Row],[Job Title]], Mapping!$A:$B, 2, FALSE)</f>
        <v>Business Development</v>
      </c>
      <c r="K577" s="1" t="s">
        <v>22</v>
      </c>
      <c r="L577" s="14" t="str">
        <f>TRIM(PROPER(Applicants[[#This Row],[Recruitment Source]]))</f>
        <v>In-House</v>
      </c>
      <c r="M577" s="15">
        <v>45332</v>
      </c>
      <c r="N577" s="1" t="s">
        <v>16</v>
      </c>
      <c r="O577" s="15">
        <v>45386</v>
      </c>
      <c r="P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7" s="20" t="str">
        <f>TEXT(Applicants[[#This Row],[Confirmation Date]],"MMMM")</f>
        <v>April</v>
      </c>
      <c r="R577" s="5" t="s">
        <v>30</v>
      </c>
      <c r="S577" s="7">
        <v>2100</v>
      </c>
    </row>
    <row r="578" spans="1:19" x14ac:dyDescent="0.4">
      <c r="A578" s="4">
        <v>3447</v>
      </c>
      <c r="B578" s="1" t="s">
        <v>1284</v>
      </c>
      <c r="C578" s="1" t="s">
        <v>28</v>
      </c>
      <c r="D578" s="2">
        <v>36308</v>
      </c>
      <c r="E578" s="3">
        <v>26.238356164383561</v>
      </c>
      <c r="F578" s="1" t="s">
        <v>1591</v>
      </c>
      <c r="G578" s="1" t="s">
        <v>21</v>
      </c>
      <c r="H578" s="1">
        <v>19</v>
      </c>
      <c r="I578" s="1" t="s">
        <v>1575</v>
      </c>
      <c r="J578" s="1" t="str">
        <f>VLOOKUP(Applicants[[#This Row],[Job Title]], Mapping!$A:$B, 2, FALSE)</f>
        <v>HR</v>
      </c>
      <c r="K578" s="1" t="s">
        <v>1594</v>
      </c>
      <c r="L578" s="14" t="str">
        <f>TRIM(PROPER(Applicants[[#This Row],[Recruitment Source]]))</f>
        <v>Bd Jobs</v>
      </c>
      <c r="M578" s="15">
        <v>45250</v>
      </c>
      <c r="N578" s="1" t="s">
        <v>27</v>
      </c>
      <c r="O578" s="15">
        <v>45296</v>
      </c>
      <c r="P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8" s="20" t="str">
        <f>TEXT(Applicants[[#This Row],[Confirmation Date]],"MMMM")</f>
        <v>January</v>
      </c>
      <c r="R578" s="5" t="s">
        <v>25</v>
      </c>
      <c r="S578" s="7">
        <v>3000</v>
      </c>
    </row>
    <row r="579" spans="1:19" x14ac:dyDescent="0.4">
      <c r="A579" s="4">
        <v>3982</v>
      </c>
      <c r="B579" s="1" t="s">
        <v>1291</v>
      </c>
      <c r="C579" s="1" t="s">
        <v>28</v>
      </c>
      <c r="D579" s="2">
        <v>36307</v>
      </c>
      <c r="E579" s="3">
        <v>26.241095890410961</v>
      </c>
      <c r="F579" s="1" t="s">
        <v>1591</v>
      </c>
      <c r="G579" s="1" t="s">
        <v>19</v>
      </c>
      <c r="H579" s="1">
        <v>7</v>
      </c>
      <c r="I579" s="1" t="s">
        <v>1580</v>
      </c>
      <c r="J579" s="1" t="str">
        <f>VLOOKUP(Applicants[[#This Row],[Job Title]], Mapping!$A:$B, 2, FALSE)</f>
        <v>Management</v>
      </c>
      <c r="K579" s="1" t="s">
        <v>1594</v>
      </c>
      <c r="L579" s="14" t="str">
        <f>TRIM(PROPER(Applicants[[#This Row],[Recruitment Source]]))</f>
        <v>Bd Jobs</v>
      </c>
      <c r="M579" s="15">
        <v>45437</v>
      </c>
      <c r="N579" s="1" t="s">
        <v>16</v>
      </c>
      <c r="O579" s="15">
        <v>45477</v>
      </c>
      <c r="P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9" s="20" t="str">
        <f>TEXT(Applicants[[#This Row],[Confirmation Date]],"MMMM")</f>
        <v>July</v>
      </c>
      <c r="R579" s="5" t="s">
        <v>30</v>
      </c>
      <c r="S579" s="7">
        <v>3700</v>
      </c>
    </row>
    <row r="580" spans="1:19" x14ac:dyDescent="0.4">
      <c r="A580" s="4">
        <v>3979</v>
      </c>
      <c r="B580" s="1" t="s">
        <v>57</v>
      </c>
      <c r="C580" s="1" t="s">
        <v>13</v>
      </c>
      <c r="D580" s="2">
        <v>36305</v>
      </c>
      <c r="E580" s="3">
        <v>26.246575342465754</v>
      </c>
      <c r="F580" s="1" t="s">
        <v>1591</v>
      </c>
      <c r="G580" s="1" t="s">
        <v>15</v>
      </c>
      <c r="H580" s="1">
        <v>5</v>
      </c>
      <c r="I580" s="1" t="s">
        <v>1578</v>
      </c>
      <c r="J580" s="1" t="str">
        <f>VLOOKUP(Applicants[[#This Row],[Job Title]], Mapping!$A:$B, 2, FALSE)</f>
        <v>Operations</v>
      </c>
      <c r="K580" s="1" t="s">
        <v>1595</v>
      </c>
      <c r="L580" s="14" t="str">
        <f>TRIM(PROPER(Applicants[[#This Row],[Recruitment Source]]))</f>
        <v>Linkedin</v>
      </c>
      <c r="M580" s="15">
        <v>45309</v>
      </c>
      <c r="N580" s="1" t="s">
        <v>16</v>
      </c>
      <c r="O580" s="15">
        <v>45349</v>
      </c>
      <c r="P5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580" s="20" t="str">
        <f>TEXT(Applicants[[#This Row],[Confirmation Date]],"MMMM")</f>
        <v>February</v>
      </c>
      <c r="R580" s="5" t="s">
        <v>17</v>
      </c>
      <c r="S580" s="7">
        <v>2100</v>
      </c>
    </row>
    <row r="581" spans="1:19" x14ac:dyDescent="0.4">
      <c r="A581" s="4">
        <v>1496</v>
      </c>
      <c r="B581" s="1" t="s">
        <v>80</v>
      </c>
      <c r="C581" s="1" t="s">
        <v>13</v>
      </c>
      <c r="D581" s="2">
        <v>36302</v>
      </c>
      <c r="E581" s="3">
        <v>26.254794520547946</v>
      </c>
      <c r="F581" s="1" t="s">
        <v>1591</v>
      </c>
      <c r="G581" s="1" t="s">
        <v>15</v>
      </c>
      <c r="H581" s="1">
        <v>3</v>
      </c>
      <c r="I581" s="1" t="s">
        <v>1578</v>
      </c>
      <c r="J581" s="1" t="str">
        <f>VLOOKUP(Applicants[[#This Row],[Job Title]], Mapping!$A:$B, 2, FALSE)</f>
        <v>Operations</v>
      </c>
      <c r="K581" s="1" t="s">
        <v>1594</v>
      </c>
      <c r="L581" s="14" t="str">
        <f>TRIM(PROPER(Applicants[[#This Row],[Recruitment Source]]))</f>
        <v>Bd Jobs</v>
      </c>
      <c r="M581" s="15">
        <v>45558</v>
      </c>
      <c r="N581" s="1" t="s">
        <v>26</v>
      </c>
      <c r="O581" s="15">
        <v>45601</v>
      </c>
      <c r="P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1" s="20" t="str">
        <f>TEXT(Applicants[[#This Row],[Confirmation Date]],"MMMM")</f>
        <v>November</v>
      </c>
      <c r="R581" s="5" t="s">
        <v>25</v>
      </c>
      <c r="S581" s="7">
        <v>3100</v>
      </c>
    </row>
    <row r="582" spans="1:19" x14ac:dyDescent="0.4">
      <c r="A582" s="4">
        <v>2415</v>
      </c>
      <c r="B582" s="1" t="s">
        <v>1013</v>
      </c>
      <c r="C582" s="1" t="s">
        <v>13</v>
      </c>
      <c r="D582" s="2">
        <v>36302</v>
      </c>
      <c r="E582" s="3">
        <v>26.254794520547946</v>
      </c>
      <c r="F582" s="1" t="s">
        <v>1591</v>
      </c>
      <c r="G582" s="1" t="s">
        <v>19</v>
      </c>
      <c r="H582" s="1">
        <v>14</v>
      </c>
      <c r="I582" s="1" t="s">
        <v>1588</v>
      </c>
      <c r="J582" s="1" t="str">
        <f>VLOOKUP(Applicants[[#This Row],[Job Title]], Mapping!$A:$B, 2, FALSE)</f>
        <v>Business Development</v>
      </c>
      <c r="K582" s="1" t="s">
        <v>1594</v>
      </c>
      <c r="L582" s="14" t="str">
        <f>TRIM(PROPER(Applicants[[#This Row],[Recruitment Source]]))</f>
        <v>Bd Jobs</v>
      </c>
      <c r="M582" s="15">
        <v>44999</v>
      </c>
      <c r="N582" s="1" t="s">
        <v>26</v>
      </c>
      <c r="O582" s="15">
        <v>45056</v>
      </c>
      <c r="P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2" s="20" t="str">
        <f>TEXT(Applicants[[#This Row],[Confirmation Date]],"MMMM")</f>
        <v>May</v>
      </c>
      <c r="R582" s="5" t="s">
        <v>25</v>
      </c>
      <c r="S582" s="7">
        <v>2000</v>
      </c>
    </row>
    <row r="583" spans="1:19" x14ac:dyDescent="0.4">
      <c r="A583" s="4">
        <v>1437</v>
      </c>
      <c r="B583" s="1" t="s">
        <v>1456</v>
      </c>
      <c r="C583" s="1" t="s">
        <v>28</v>
      </c>
      <c r="D583" s="2">
        <v>36299</v>
      </c>
      <c r="E583" s="3">
        <v>26.263013698630136</v>
      </c>
      <c r="F583" s="1" t="s">
        <v>1591</v>
      </c>
      <c r="G583" s="1" t="s">
        <v>15</v>
      </c>
      <c r="H583" s="1">
        <v>8</v>
      </c>
      <c r="I583" s="1" t="s">
        <v>1584</v>
      </c>
      <c r="J583" s="1" t="str">
        <f>VLOOKUP(Applicants[[#This Row],[Job Title]], Mapping!$A:$B, 2, FALSE)</f>
        <v>Sales</v>
      </c>
      <c r="K583" s="1" t="s">
        <v>1594</v>
      </c>
      <c r="L583" s="14" t="str">
        <f>TRIM(PROPER(Applicants[[#This Row],[Recruitment Source]]))</f>
        <v>Bd Jobs</v>
      </c>
      <c r="M583" s="15">
        <v>44912</v>
      </c>
      <c r="N583" s="1" t="s">
        <v>24</v>
      </c>
      <c r="O583" s="15">
        <v>44942</v>
      </c>
      <c r="P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3" s="20" t="str">
        <f>TEXT(Applicants[[#This Row],[Confirmation Date]],"MMMM")</f>
        <v>January</v>
      </c>
      <c r="R583" s="5" t="s">
        <v>25</v>
      </c>
      <c r="S583" s="7">
        <v>3900</v>
      </c>
    </row>
    <row r="584" spans="1:19" x14ac:dyDescent="0.4">
      <c r="A584" s="4">
        <v>3186</v>
      </c>
      <c r="B584" s="1" t="s">
        <v>630</v>
      </c>
      <c r="C584" s="1" t="s">
        <v>28</v>
      </c>
      <c r="D584" s="2">
        <v>36296</v>
      </c>
      <c r="E584" s="3">
        <v>26.271232876712329</v>
      </c>
      <c r="F584" s="1" t="s">
        <v>1591</v>
      </c>
      <c r="G584" s="1" t="s">
        <v>19</v>
      </c>
      <c r="H584" s="1">
        <v>1</v>
      </c>
      <c r="I584" s="1" t="s">
        <v>1587</v>
      </c>
      <c r="J584" s="1" t="str">
        <f>VLOOKUP(Applicants[[#This Row],[Job Title]], Mapping!$A:$B, 2, FALSE)</f>
        <v>Admin</v>
      </c>
      <c r="K584" s="1" t="s">
        <v>20</v>
      </c>
      <c r="L584" s="14" t="str">
        <f>TRIM(PROPER(Applicants[[#This Row],[Recruitment Source]]))</f>
        <v>Employee Referral</v>
      </c>
      <c r="M584" s="15">
        <v>45521</v>
      </c>
      <c r="N584" s="1" t="s">
        <v>26</v>
      </c>
      <c r="O584" s="15">
        <v>45560</v>
      </c>
      <c r="P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4" s="20" t="str">
        <f>TEXT(Applicants[[#This Row],[Confirmation Date]],"MMMM")</f>
        <v>September</v>
      </c>
      <c r="R584" s="5" t="s">
        <v>25</v>
      </c>
      <c r="S584" s="7">
        <v>3900</v>
      </c>
    </row>
    <row r="585" spans="1:19" x14ac:dyDescent="0.4">
      <c r="A585" s="4">
        <v>1792</v>
      </c>
      <c r="B585" s="1" t="s">
        <v>675</v>
      </c>
      <c r="C585" s="1" t="s">
        <v>28</v>
      </c>
      <c r="D585" s="2">
        <v>36294</v>
      </c>
      <c r="E585" s="3">
        <v>26.276712328767122</v>
      </c>
      <c r="F585" s="1" t="s">
        <v>1591</v>
      </c>
      <c r="G585" s="1" t="s">
        <v>21</v>
      </c>
      <c r="H585" s="1">
        <v>11</v>
      </c>
      <c r="I585" s="1" t="s">
        <v>1577</v>
      </c>
      <c r="J585" s="1" t="str">
        <f>VLOOKUP(Applicants[[#This Row],[Job Title]], Mapping!$A:$B, 2, FALSE)</f>
        <v>Management</v>
      </c>
      <c r="K585" s="1" t="s">
        <v>1594</v>
      </c>
      <c r="L585" s="14" t="str">
        <f>TRIM(PROPER(Applicants[[#This Row],[Recruitment Source]]))</f>
        <v>Bd Jobs</v>
      </c>
      <c r="M585" s="15">
        <v>45088</v>
      </c>
      <c r="N585" s="1" t="s">
        <v>26</v>
      </c>
      <c r="O585" s="15">
        <v>45142</v>
      </c>
      <c r="P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5" s="20" t="str">
        <f>TEXT(Applicants[[#This Row],[Confirmation Date]],"MMMM")</f>
        <v>August</v>
      </c>
      <c r="R585" s="5" t="s">
        <v>25</v>
      </c>
      <c r="S585" s="7">
        <v>2300</v>
      </c>
    </row>
    <row r="586" spans="1:19" x14ac:dyDescent="0.4">
      <c r="A586" s="4">
        <v>1829</v>
      </c>
      <c r="B586" s="1" t="s">
        <v>1311</v>
      </c>
      <c r="C586" s="1" t="s">
        <v>28</v>
      </c>
      <c r="D586" s="2">
        <v>36290</v>
      </c>
      <c r="E586" s="3">
        <v>26.287671232876711</v>
      </c>
      <c r="F586" s="1" t="s">
        <v>1591</v>
      </c>
      <c r="G586" s="1" t="s">
        <v>21</v>
      </c>
      <c r="H586" s="1">
        <v>12</v>
      </c>
      <c r="I586" s="1" t="s">
        <v>1580</v>
      </c>
      <c r="J586" s="1" t="str">
        <f>VLOOKUP(Applicants[[#This Row],[Job Title]], Mapping!$A:$B, 2, FALSE)</f>
        <v>Management</v>
      </c>
      <c r="K586" s="1" t="s">
        <v>1594</v>
      </c>
      <c r="L586" s="14" t="str">
        <f>TRIM(PROPER(Applicants[[#This Row],[Recruitment Source]]))</f>
        <v>Bd Jobs</v>
      </c>
      <c r="M586" s="15">
        <v>45393</v>
      </c>
      <c r="N586" s="1" t="s">
        <v>16</v>
      </c>
      <c r="O586" s="15">
        <v>45425</v>
      </c>
      <c r="P5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6" s="20" t="str">
        <f>TEXT(Applicants[[#This Row],[Confirmation Date]],"MMMM")</f>
        <v>May</v>
      </c>
      <c r="R586" s="5" t="s">
        <v>30</v>
      </c>
      <c r="S586" s="7">
        <v>2000</v>
      </c>
    </row>
    <row r="587" spans="1:19" x14ac:dyDescent="0.4">
      <c r="A587" s="4">
        <v>3200</v>
      </c>
      <c r="B587" s="1" t="s">
        <v>1481</v>
      </c>
      <c r="C587" s="1" t="s">
        <v>28</v>
      </c>
      <c r="D587" s="2">
        <v>36288</v>
      </c>
      <c r="E587" s="3">
        <v>26.293150684931508</v>
      </c>
      <c r="F587" s="1" t="s">
        <v>1591</v>
      </c>
      <c r="G587" s="1" t="s">
        <v>19</v>
      </c>
      <c r="H587" s="1">
        <v>4</v>
      </c>
      <c r="I587" s="1" t="s">
        <v>1584</v>
      </c>
      <c r="J587" s="1" t="str">
        <f>VLOOKUP(Applicants[[#This Row],[Job Title]], Mapping!$A:$B, 2, FALSE)</f>
        <v>Sales</v>
      </c>
      <c r="K587" s="1" t="s">
        <v>1594</v>
      </c>
      <c r="L587" s="14" t="str">
        <f>TRIM(PROPER(Applicants[[#This Row],[Recruitment Source]]))</f>
        <v>Bd Jobs</v>
      </c>
      <c r="M587" s="15">
        <v>45119</v>
      </c>
      <c r="N587" s="1" t="s">
        <v>24</v>
      </c>
      <c r="O587" s="15">
        <v>45158</v>
      </c>
      <c r="P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7" s="20" t="str">
        <f>TEXT(Applicants[[#This Row],[Confirmation Date]],"MMMM")</f>
        <v>August</v>
      </c>
      <c r="R587" s="5" t="s">
        <v>25</v>
      </c>
      <c r="S587" s="7">
        <v>3700</v>
      </c>
    </row>
    <row r="588" spans="1:19" x14ac:dyDescent="0.4">
      <c r="A588" s="4">
        <v>1142</v>
      </c>
      <c r="B588" s="1" t="s">
        <v>652</v>
      </c>
      <c r="C588" s="1" t="s">
        <v>28</v>
      </c>
      <c r="D588" s="2">
        <v>36282</v>
      </c>
      <c r="E588" s="3">
        <v>26.30958904109589</v>
      </c>
      <c r="F588" s="1" t="s">
        <v>1591</v>
      </c>
      <c r="G588" s="1" t="s">
        <v>21</v>
      </c>
      <c r="H588" s="1">
        <v>20</v>
      </c>
      <c r="I588" s="1" t="s">
        <v>1586</v>
      </c>
      <c r="J588" s="1" t="str">
        <f>VLOOKUP(Applicants[[#This Row],[Job Title]], Mapping!$A:$B, 2, FALSE)</f>
        <v>Operations</v>
      </c>
      <c r="K588" s="1" t="s">
        <v>1594</v>
      </c>
      <c r="L588" s="14" t="str">
        <f>TRIM(PROPER(Applicants[[#This Row],[Recruitment Source]]))</f>
        <v>Bd Jobs</v>
      </c>
      <c r="M588" s="15">
        <v>45496</v>
      </c>
      <c r="N588" s="1" t="s">
        <v>26</v>
      </c>
      <c r="O588" s="15">
        <v>45529</v>
      </c>
      <c r="P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8" s="20" t="str">
        <f>TEXT(Applicants[[#This Row],[Confirmation Date]],"MMMM")</f>
        <v>August</v>
      </c>
      <c r="R588" s="5" t="s">
        <v>25</v>
      </c>
      <c r="S588" s="7">
        <v>2700</v>
      </c>
    </row>
    <row r="589" spans="1:19" x14ac:dyDescent="0.4">
      <c r="A589" s="4">
        <v>1693</v>
      </c>
      <c r="B589" s="1" t="s">
        <v>418</v>
      </c>
      <c r="C589" s="1" t="s">
        <v>28</v>
      </c>
      <c r="D589" s="2">
        <v>36279</v>
      </c>
      <c r="E589" s="3">
        <v>26.317808219178083</v>
      </c>
      <c r="F589" s="1" t="s">
        <v>1591</v>
      </c>
      <c r="G589" s="1" t="s">
        <v>19</v>
      </c>
      <c r="H589" s="1">
        <v>10</v>
      </c>
      <c r="I589" s="1" t="s">
        <v>1582</v>
      </c>
      <c r="J589" s="1" t="str">
        <f>VLOOKUP(Applicants[[#This Row],[Job Title]], Mapping!$A:$B, 2, FALSE)</f>
        <v>Business Development</v>
      </c>
      <c r="K589" s="1" t="s">
        <v>1594</v>
      </c>
      <c r="L589" s="14" t="str">
        <f>TRIM(PROPER(Applicants[[#This Row],[Recruitment Source]]))</f>
        <v>Bd Jobs</v>
      </c>
      <c r="M589" s="15">
        <v>45011</v>
      </c>
      <c r="N589" s="1" t="s">
        <v>26</v>
      </c>
      <c r="O589" s="15">
        <v>45057</v>
      </c>
      <c r="P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9" s="20" t="str">
        <f>TEXT(Applicants[[#This Row],[Confirmation Date]],"MMMM")</f>
        <v>May</v>
      </c>
      <c r="R589" s="5" t="s">
        <v>25</v>
      </c>
      <c r="S589" s="7">
        <v>2700</v>
      </c>
    </row>
    <row r="590" spans="1:19" x14ac:dyDescent="0.4">
      <c r="A590" s="4">
        <v>2647</v>
      </c>
      <c r="B590" s="1" t="s">
        <v>361</v>
      </c>
      <c r="C590" s="1" t="s">
        <v>13</v>
      </c>
      <c r="D590" s="2">
        <v>36276</v>
      </c>
      <c r="E590" s="3">
        <v>26.326027397260273</v>
      </c>
      <c r="F590" s="1" t="s">
        <v>1591</v>
      </c>
      <c r="G590" s="1" t="s">
        <v>21</v>
      </c>
      <c r="H590" s="1">
        <v>7</v>
      </c>
      <c r="I590" s="1" t="s">
        <v>1579</v>
      </c>
      <c r="J590" s="1" t="str">
        <f>VLOOKUP(Applicants[[#This Row],[Job Title]], Mapping!$A:$B, 2, FALSE)</f>
        <v>Management</v>
      </c>
      <c r="K590" s="1" t="s">
        <v>1595</v>
      </c>
      <c r="L590" s="14" t="str">
        <f>TRIM(PROPER(Applicants[[#This Row],[Recruitment Source]]))</f>
        <v>Linkedin</v>
      </c>
      <c r="M590" s="15">
        <v>44958</v>
      </c>
      <c r="N590" s="1" t="s">
        <v>24</v>
      </c>
      <c r="O590" s="15">
        <v>44999</v>
      </c>
      <c r="P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0" s="20" t="str">
        <f>TEXT(Applicants[[#This Row],[Confirmation Date]],"MMMM")</f>
        <v>March</v>
      </c>
      <c r="R590" s="5" t="s">
        <v>25</v>
      </c>
      <c r="S590" s="7">
        <v>2200</v>
      </c>
    </row>
    <row r="591" spans="1:19" x14ac:dyDescent="0.4">
      <c r="A591" s="4">
        <v>1523</v>
      </c>
      <c r="B591" s="1" t="s">
        <v>1256</v>
      </c>
      <c r="C591" s="1" t="s">
        <v>28</v>
      </c>
      <c r="D591" s="2">
        <v>36275</v>
      </c>
      <c r="E591" s="3">
        <v>26.328767123287673</v>
      </c>
      <c r="F591" s="1" t="s">
        <v>1591</v>
      </c>
      <c r="G591" s="1" t="s">
        <v>18</v>
      </c>
      <c r="H591" s="1">
        <v>15</v>
      </c>
      <c r="I591" s="1" t="s">
        <v>1583</v>
      </c>
      <c r="J591" s="1" t="str">
        <f>VLOOKUP(Applicants[[#This Row],[Job Title]], Mapping!$A:$B, 2, FALSE)</f>
        <v>Finance</v>
      </c>
      <c r="K591" s="1" t="s">
        <v>1595</v>
      </c>
      <c r="L591" s="14" t="str">
        <f>TRIM(PROPER(Applicants[[#This Row],[Recruitment Source]]))</f>
        <v>Linkedin</v>
      </c>
      <c r="M591" s="15">
        <v>45323</v>
      </c>
      <c r="N591" s="1" t="s">
        <v>29</v>
      </c>
      <c r="O591" s="15">
        <v>45383</v>
      </c>
      <c r="P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1" s="20" t="str">
        <f>TEXT(Applicants[[#This Row],[Confirmation Date]],"MMMM")</f>
        <v>April</v>
      </c>
      <c r="R591" s="5" t="s">
        <v>25</v>
      </c>
      <c r="S591" s="7">
        <v>3000</v>
      </c>
    </row>
    <row r="592" spans="1:19" x14ac:dyDescent="0.4">
      <c r="A592" s="4">
        <v>2918</v>
      </c>
      <c r="B592" s="1" t="s">
        <v>534</v>
      </c>
      <c r="C592" s="1" t="s">
        <v>13</v>
      </c>
      <c r="D592" s="2">
        <v>36271</v>
      </c>
      <c r="E592" s="3">
        <v>26.339726027397262</v>
      </c>
      <c r="F592" s="1" t="s">
        <v>1591</v>
      </c>
      <c r="G592" s="1" t="s">
        <v>19</v>
      </c>
      <c r="H592" s="1">
        <v>10</v>
      </c>
      <c r="I592" s="1" t="s">
        <v>1588</v>
      </c>
      <c r="J592" s="1" t="str">
        <f>VLOOKUP(Applicants[[#This Row],[Job Title]], Mapping!$A:$B, 2, FALSE)</f>
        <v>Business Development</v>
      </c>
      <c r="K592" s="1" t="s">
        <v>1594</v>
      </c>
      <c r="L592" s="14" t="str">
        <f>TRIM(PROPER(Applicants[[#This Row],[Recruitment Source]]))</f>
        <v>Bd Jobs</v>
      </c>
      <c r="M592" s="15">
        <v>45429</v>
      </c>
      <c r="N592" s="1" t="s">
        <v>29</v>
      </c>
      <c r="O592" s="15">
        <v>45483</v>
      </c>
      <c r="P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2" s="20" t="str">
        <f>TEXT(Applicants[[#This Row],[Confirmation Date]],"MMMM")</f>
        <v>July</v>
      </c>
      <c r="R592" s="5" t="s">
        <v>25</v>
      </c>
      <c r="S592" s="7">
        <v>2100</v>
      </c>
    </row>
    <row r="593" spans="1:19" x14ac:dyDescent="0.4">
      <c r="A593" s="4">
        <v>3305</v>
      </c>
      <c r="B593" s="1" t="s">
        <v>256</v>
      </c>
      <c r="C593" s="1" t="s">
        <v>23</v>
      </c>
      <c r="D593" s="2">
        <v>36270</v>
      </c>
      <c r="E593" s="3">
        <v>26.342465753424658</v>
      </c>
      <c r="F593" s="1" t="s">
        <v>1591</v>
      </c>
      <c r="G593" s="1" t="s">
        <v>19</v>
      </c>
      <c r="H593" s="1">
        <v>6</v>
      </c>
      <c r="I593" s="1" t="s">
        <v>1583</v>
      </c>
      <c r="J593" s="1" t="str">
        <f>VLOOKUP(Applicants[[#This Row],[Job Title]], Mapping!$A:$B, 2, FALSE)</f>
        <v>Finance</v>
      </c>
      <c r="K593" s="1" t="s">
        <v>1595</v>
      </c>
      <c r="L593" s="14" t="str">
        <f>TRIM(PROPER(Applicants[[#This Row],[Recruitment Source]]))</f>
        <v>Linkedin</v>
      </c>
      <c r="M593" s="15">
        <v>45267</v>
      </c>
      <c r="N593" s="1" t="s">
        <v>16</v>
      </c>
      <c r="O593" s="15">
        <v>45304</v>
      </c>
      <c r="P5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93" s="20" t="str">
        <f>TEXT(Applicants[[#This Row],[Confirmation Date]],"MMMM")</f>
        <v>January</v>
      </c>
      <c r="R593" s="5" t="s">
        <v>17</v>
      </c>
      <c r="S593" s="7">
        <v>3800</v>
      </c>
    </row>
    <row r="594" spans="1:19" x14ac:dyDescent="0.4">
      <c r="A594" s="4">
        <v>3059</v>
      </c>
      <c r="B594" s="1" t="s">
        <v>340</v>
      </c>
      <c r="C594" s="1" t="s">
        <v>28</v>
      </c>
      <c r="D594" s="2">
        <v>36269</v>
      </c>
      <c r="E594" s="3">
        <v>26.345205479452055</v>
      </c>
      <c r="F594" s="1" t="s">
        <v>1591</v>
      </c>
      <c r="G594" s="1" t="s">
        <v>15</v>
      </c>
      <c r="H594" s="1">
        <v>10</v>
      </c>
      <c r="I594" s="1" t="s">
        <v>1583</v>
      </c>
      <c r="J594" s="1" t="str">
        <f>VLOOKUP(Applicants[[#This Row],[Job Title]], Mapping!$A:$B, 2, FALSE)</f>
        <v>Finance</v>
      </c>
      <c r="K594" s="1" t="s">
        <v>1594</v>
      </c>
      <c r="L594" s="14" t="str">
        <f>TRIM(PROPER(Applicants[[#This Row],[Recruitment Source]]))</f>
        <v>Bd Jobs</v>
      </c>
      <c r="M594" s="15">
        <v>45301</v>
      </c>
      <c r="N594" s="1" t="s">
        <v>26</v>
      </c>
      <c r="O594" s="15">
        <v>45353</v>
      </c>
      <c r="P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4" s="20" t="str">
        <f>TEXT(Applicants[[#This Row],[Confirmation Date]],"MMMM")</f>
        <v>March</v>
      </c>
      <c r="R594" s="5" t="s">
        <v>25</v>
      </c>
      <c r="S594" s="7">
        <v>3600</v>
      </c>
    </row>
    <row r="595" spans="1:19" x14ac:dyDescent="0.4">
      <c r="A595" s="4">
        <v>1553</v>
      </c>
      <c r="B595" s="1" t="s">
        <v>789</v>
      </c>
      <c r="C595" s="1" t="s">
        <v>13</v>
      </c>
      <c r="D595" s="2">
        <v>36269</v>
      </c>
      <c r="E595" s="3">
        <v>26.345205479452055</v>
      </c>
      <c r="F595" s="1" t="s">
        <v>1591</v>
      </c>
      <c r="G595" s="1" t="s">
        <v>18</v>
      </c>
      <c r="H595" s="1">
        <v>20</v>
      </c>
      <c r="I595" s="1" t="s">
        <v>1576</v>
      </c>
      <c r="J595" s="1" t="str">
        <f>VLOOKUP(Applicants[[#This Row],[Job Title]], Mapping!$A:$B, 2, FALSE)</f>
        <v>Operations</v>
      </c>
      <c r="K595" s="1" t="s">
        <v>1594</v>
      </c>
      <c r="L595" s="14" t="str">
        <f>TRIM(PROPER(Applicants[[#This Row],[Recruitment Source]]))</f>
        <v>Bd Jobs</v>
      </c>
      <c r="M595" s="15">
        <v>45290</v>
      </c>
      <c r="N595" s="1" t="s">
        <v>26</v>
      </c>
      <c r="O595" s="15">
        <v>45328</v>
      </c>
      <c r="P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5" s="20" t="str">
        <f>TEXT(Applicants[[#This Row],[Confirmation Date]],"MMMM")</f>
        <v>February</v>
      </c>
      <c r="R595" s="5" t="s">
        <v>25</v>
      </c>
      <c r="S595" s="7">
        <v>3800</v>
      </c>
    </row>
    <row r="596" spans="1:19" x14ac:dyDescent="0.4">
      <c r="A596" s="4">
        <v>1420</v>
      </c>
      <c r="B596" s="1" t="s">
        <v>1400</v>
      </c>
      <c r="C596" s="1" t="s">
        <v>13</v>
      </c>
      <c r="D596" s="2">
        <v>36263</v>
      </c>
      <c r="E596" s="3">
        <v>26.361643835616437</v>
      </c>
      <c r="F596" s="1" t="s">
        <v>1591</v>
      </c>
      <c r="G596" s="1" t="s">
        <v>21</v>
      </c>
      <c r="H596" s="1">
        <v>2</v>
      </c>
      <c r="I596" s="1" t="s">
        <v>1583</v>
      </c>
      <c r="J596" s="1" t="str">
        <f>VLOOKUP(Applicants[[#This Row],[Job Title]], Mapping!$A:$B, 2, FALSE)</f>
        <v>Finance</v>
      </c>
      <c r="K596" s="1" t="s">
        <v>1594</v>
      </c>
      <c r="L596" s="14" t="str">
        <f>TRIM(PROPER(Applicants[[#This Row],[Recruitment Source]]))</f>
        <v>Bd Jobs</v>
      </c>
      <c r="M596" s="15">
        <v>45257</v>
      </c>
      <c r="N596" s="1" t="s">
        <v>26</v>
      </c>
      <c r="O596" s="15">
        <v>45290</v>
      </c>
      <c r="P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6" s="20" t="str">
        <f>TEXT(Applicants[[#This Row],[Confirmation Date]],"MMMM")</f>
        <v>December</v>
      </c>
      <c r="R596" s="5" t="s">
        <v>25</v>
      </c>
      <c r="S596" s="7">
        <v>3700</v>
      </c>
    </row>
    <row r="597" spans="1:19" x14ac:dyDescent="0.4">
      <c r="A597" s="4">
        <v>3422</v>
      </c>
      <c r="B597" s="1" t="s">
        <v>233</v>
      </c>
      <c r="C597" s="1" t="s">
        <v>28</v>
      </c>
      <c r="D597" s="2">
        <v>36256</v>
      </c>
      <c r="E597" s="3">
        <v>26.38082191780822</v>
      </c>
      <c r="F597" s="1" t="s">
        <v>1591</v>
      </c>
      <c r="G597" s="1" t="s">
        <v>21</v>
      </c>
      <c r="H597" s="1">
        <v>17</v>
      </c>
      <c r="I597" s="1" t="s">
        <v>1582</v>
      </c>
      <c r="J597" s="1" t="str">
        <f>VLOOKUP(Applicants[[#This Row],[Job Title]], Mapping!$A:$B, 2, FALSE)</f>
        <v>Business Development</v>
      </c>
      <c r="K597" s="1" t="s">
        <v>1594</v>
      </c>
      <c r="L597" s="14" t="str">
        <f>TRIM(PROPER(Applicants[[#This Row],[Recruitment Source]]))</f>
        <v>Bd Jobs</v>
      </c>
      <c r="M597" s="15">
        <v>45317</v>
      </c>
      <c r="N597" s="1" t="s">
        <v>26</v>
      </c>
      <c r="O597" s="15">
        <v>45353</v>
      </c>
      <c r="P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7" s="20" t="str">
        <f>TEXT(Applicants[[#This Row],[Confirmation Date]],"MMMM")</f>
        <v>March</v>
      </c>
      <c r="R597" s="5" t="s">
        <v>25</v>
      </c>
      <c r="S597" s="7">
        <v>2700</v>
      </c>
    </row>
    <row r="598" spans="1:19" x14ac:dyDescent="0.4">
      <c r="A598" s="4">
        <v>1838</v>
      </c>
      <c r="B598" s="1" t="s">
        <v>457</v>
      </c>
      <c r="C598" s="1" t="s">
        <v>28</v>
      </c>
      <c r="D598" s="2">
        <v>36255</v>
      </c>
      <c r="E598" s="3">
        <v>26.383561643835616</v>
      </c>
      <c r="F598" s="1" t="s">
        <v>1591</v>
      </c>
      <c r="G598" s="1" t="s">
        <v>19</v>
      </c>
      <c r="H598" s="1">
        <v>13</v>
      </c>
      <c r="I598" s="1" t="s">
        <v>1587</v>
      </c>
      <c r="J598" s="1" t="str">
        <f>VLOOKUP(Applicants[[#This Row],[Job Title]], Mapping!$A:$B, 2, FALSE)</f>
        <v>Admin</v>
      </c>
      <c r="K598" s="1" t="s">
        <v>1594</v>
      </c>
      <c r="L598" s="14" t="str">
        <f>TRIM(PROPER(Applicants[[#This Row],[Recruitment Source]]))</f>
        <v>Bd Jobs</v>
      </c>
      <c r="M598" s="15">
        <v>45259</v>
      </c>
      <c r="N598" s="1" t="s">
        <v>26</v>
      </c>
      <c r="O598" s="15">
        <v>45295</v>
      </c>
      <c r="P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8" s="20" t="str">
        <f>TEXT(Applicants[[#This Row],[Confirmation Date]],"MMMM")</f>
        <v>January</v>
      </c>
      <c r="R598" s="5" t="s">
        <v>25</v>
      </c>
      <c r="S598" s="7">
        <v>3400</v>
      </c>
    </row>
    <row r="599" spans="1:19" x14ac:dyDescent="0.4">
      <c r="A599" s="4">
        <v>3441</v>
      </c>
      <c r="B599" s="1" t="s">
        <v>130</v>
      </c>
      <c r="C599" s="1" t="s">
        <v>13</v>
      </c>
      <c r="D599" s="2">
        <v>36249</v>
      </c>
      <c r="E599" s="3">
        <v>26.4</v>
      </c>
      <c r="F599" s="1" t="s">
        <v>1591</v>
      </c>
      <c r="G599" s="1" t="s">
        <v>18</v>
      </c>
      <c r="H599" s="1">
        <v>6</v>
      </c>
      <c r="I599" s="1" t="s">
        <v>1583</v>
      </c>
      <c r="J599" s="1" t="str">
        <f>VLOOKUP(Applicants[[#This Row],[Job Title]], Mapping!$A:$B, 2, FALSE)</f>
        <v>Finance</v>
      </c>
      <c r="K599" s="1" t="s">
        <v>20</v>
      </c>
      <c r="L599" s="14" t="str">
        <f>TRIM(PROPER(Applicants[[#This Row],[Recruitment Source]]))</f>
        <v>Employee Referral</v>
      </c>
      <c r="M599" s="15">
        <v>45155</v>
      </c>
      <c r="N599" s="1" t="s">
        <v>16</v>
      </c>
      <c r="O599" s="15">
        <v>45205</v>
      </c>
      <c r="P5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99" s="20" t="str">
        <f>TEXT(Applicants[[#This Row],[Confirmation Date]],"MMMM")</f>
        <v>October</v>
      </c>
      <c r="R599" s="5" t="s">
        <v>17</v>
      </c>
      <c r="S599" s="7">
        <v>2200</v>
      </c>
    </row>
    <row r="600" spans="1:19" x14ac:dyDescent="0.4">
      <c r="A600" s="4">
        <v>1732</v>
      </c>
      <c r="B600" s="1" t="s">
        <v>1133</v>
      </c>
      <c r="C600" s="1" t="s">
        <v>28</v>
      </c>
      <c r="D600" s="2">
        <v>36248</v>
      </c>
      <c r="E600" s="3">
        <v>26.402739726027399</v>
      </c>
      <c r="F600" s="1" t="s">
        <v>1591</v>
      </c>
      <c r="G600" s="1" t="s">
        <v>18</v>
      </c>
      <c r="H600" s="1">
        <v>19</v>
      </c>
      <c r="I600" s="1" t="s">
        <v>1576</v>
      </c>
      <c r="J600" s="1" t="str">
        <f>VLOOKUP(Applicants[[#This Row],[Job Title]], Mapping!$A:$B, 2, FALSE)</f>
        <v>Operations</v>
      </c>
      <c r="K600" s="1" t="s">
        <v>1594</v>
      </c>
      <c r="L600" s="14" t="str">
        <f>TRIM(PROPER(Applicants[[#This Row],[Recruitment Source]]))</f>
        <v>Bd Jobs</v>
      </c>
      <c r="M600" s="15">
        <v>45097</v>
      </c>
      <c r="N600" s="1" t="s">
        <v>16</v>
      </c>
      <c r="O600" s="15">
        <v>45153</v>
      </c>
      <c r="P6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600" s="20" t="str">
        <f>TEXT(Applicants[[#This Row],[Confirmation Date]],"MMMM")</f>
        <v>August</v>
      </c>
      <c r="R600" s="5" t="s">
        <v>17</v>
      </c>
      <c r="S600" s="7">
        <v>2600</v>
      </c>
    </row>
    <row r="601" spans="1:19" x14ac:dyDescent="0.4">
      <c r="A601" s="4">
        <v>1631</v>
      </c>
      <c r="B601" s="1" t="s">
        <v>315</v>
      </c>
      <c r="C601" s="1" t="s">
        <v>13</v>
      </c>
      <c r="D601" s="2">
        <v>36240</v>
      </c>
      <c r="E601" s="3">
        <v>26.424657534246574</v>
      </c>
      <c r="F601" s="1" t="s">
        <v>1591</v>
      </c>
      <c r="G601" s="1" t="s">
        <v>18</v>
      </c>
      <c r="H601" s="1">
        <v>12</v>
      </c>
      <c r="I601" s="1" t="s">
        <v>1575</v>
      </c>
      <c r="J601" s="1" t="str">
        <f>VLOOKUP(Applicants[[#This Row],[Job Title]], Mapping!$A:$B, 2, FALSE)</f>
        <v>HR</v>
      </c>
      <c r="K601" s="1" t="s">
        <v>1595</v>
      </c>
      <c r="L601" s="14" t="str">
        <f>TRIM(PROPER(Applicants[[#This Row],[Recruitment Source]]))</f>
        <v>Linkedin</v>
      </c>
      <c r="M601" s="15">
        <v>45402</v>
      </c>
      <c r="N601" s="1" t="s">
        <v>24</v>
      </c>
      <c r="O601" s="15">
        <v>45455</v>
      </c>
      <c r="P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1" s="20" t="str">
        <f>TEXT(Applicants[[#This Row],[Confirmation Date]],"MMMM")</f>
        <v>June</v>
      </c>
      <c r="R601" s="5" t="s">
        <v>25</v>
      </c>
      <c r="S601" s="7">
        <v>2700</v>
      </c>
    </row>
    <row r="602" spans="1:19" x14ac:dyDescent="0.4">
      <c r="A602" s="4">
        <v>1495</v>
      </c>
      <c r="B602" s="1" t="s">
        <v>1355</v>
      </c>
      <c r="C602" s="1" t="s">
        <v>28</v>
      </c>
      <c r="D602" s="2">
        <v>36236</v>
      </c>
      <c r="E602" s="3">
        <v>26.435616438356163</v>
      </c>
      <c r="F602" s="1" t="s">
        <v>1591</v>
      </c>
      <c r="G602" s="1" t="s">
        <v>19</v>
      </c>
      <c r="H602" s="1">
        <v>17</v>
      </c>
      <c r="I602" s="1" t="s">
        <v>1583</v>
      </c>
      <c r="J602" s="1" t="str">
        <f>VLOOKUP(Applicants[[#This Row],[Job Title]], Mapping!$A:$B, 2, FALSE)</f>
        <v>Finance</v>
      </c>
      <c r="K602" s="1" t="s">
        <v>20</v>
      </c>
      <c r="L602" s="14" t="str">
        <f>TRIM(PROPER(Applicants[[#This Row],[Recruitment Source]]))</f>
        <v>Employee Referral</v>
      </c>
      <c r="M602" s="15">
        <v>44876</v>
      </c>
      <c r="N602" s="1" t="s">
        <v>27</v>
      </c>
      <c r="O602" s="15">
        <v>44933</v>
      </c>
      <c r="P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2" s="20" t="str">
        <f>TEXT(Applicants[[#This Row],[Confirmation Date]],"MMMM")</f>
        <v>January</v>
      </c>
      <c r="R602" s="5" t="s">
        <v>25</v>
      </c>
      <c r="S602" s="7">
        <v>2400</v>
      </c>
    </row>
    <row r="603" spans="1:19" x14ac:dyDescent="0.4">
      <c r="A603" s="4">
        <v>1970</v>
      </c>
      <c r="B603" s="1" t="s">
        <v>511</v>
      </c>
      <c r="C603" s="1" t="s">
        <v>28</v>
      </c>
      <c r="D603" s="2">
        <v>36236</v>
      </c>
      <c r="E603" s="3">
        <v>26.435616438356163</v>
      </c>
      <c r="F603" s="1" t="s">
        <v>1591</v>
      </c>
      <c r="G603" s="1" t="s">
        <v>15</v>
      </c>
      <c r="H603" s="1">
        <v>14</v>
      </c>
      <c r="I603" s="1" t="s">
        <v>1590</v>
      </c>
      <c r="J603" s="1" t="str">
        <f>VLOOKUP(Applicants[[#This Row],[Job Title]], Mapping!$A:$B, 2, FALSE)</f>
        <v>Finance</v>
      </c>
      <c r="K603" s="1" t="s">
        <v>1594</v>
      </c>
      <c r="L603" s="14" t="str">
        <f>TRIM(PROPER(Applicants[[#This Row],[Recruitment Source]]))</f>
        <v>Bd Jobs</v>
      </c>
      <c r="M603" s="15">
        <v>45002</v>
      </c>
      <c r="N603" s="1" t="s">
        <v>26</v>
      </c>
      <c r="O603" s="15">
        <v>45048</v>
      </c>
      <c r="P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3" s="20" t="str">
        <f>TEXT(Applicants[[#This Row],[Confirmation Date]],"MMMM")</f>
        <v>May</v>
      </c>
      <c r="R603" s="5" t="s">
        <v>25</v>
      </c>
      <c r="S603" s="7">
        <v>3300</v>
      </c>
    </row>
    <row r="604" spans="1:19" x14ac:dyDescent="0.4">
      <c r="A604" s="4">
        <v>3577</v>
      </c>
      <c r="B604" s="1" t="s">
        <v>906</v>
      </c>
      <c r="C604" s="1" t="s">
        <v>13</v>
      </c>
      <c r="D604" s="2">
        <v>36235</v>
      </c>
      <c r="E604" s="3">
        <v>26.438356164383563</v>
      </c>
      <c r="F604" s="1" t="s">
        <v>1591</v>
      </c>
      <c r="G604" s="1" t="s">
        <v>19</v>
      </c>
      <c r="H604" s="1">
        <v>9</v>
      </c>
      <c r="I604" s="1" t="s">
        <v>1583</v>
      </c>
      <c r="J604" s="1" t="str">
        <f>VLOOKUP(Applicants[[#This Row],[Job Title]], Mapping!$A:$B, 2, FALSE)</f>
        <v>Finance</v>
      </c>
      <c r="K604" s="1" t="s">
        <v>1594</v>
      </c>
      <c r="L604" s="14" t="str">
        <f>TRIM(PROPER(Applicants[[#This Row],[Recruitment Source]]))</f>
        <v>Bd Jobs</v>
      </c>
      <c r="M604" s="15">
        <v>45283</v>
      </c>
      <c r="N604" s="1" t="s">
        <v>24</v>
      </c>
      <c r="O604" s="15">
        <v>45317</v>
      </c>
      <c r="P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4" s="20" t="str">
        <f>TEXT(Applicants[[#This Row],[Confirmation Date]],"MMMM")</f>
        <v>January</v>
      </c>
      <c r="R604" s="5" t="s">
        <v>25</v>
      </c>
      <c r="S604" s="7">
        <v>2100</v>
      </c>
    </row>
    <row r="605" spans="1:19" x14ac:dyDescent="0.4">
      <c r="A605" s="4">
        <v>1524</v>
      </c>
      <c r="B605" s="1" t="s">
        <v>1063</v>
      </c>
      <c r="C605" s="1" t="s">
        <v>13</v>
      </c>
      <c r="D605" s="2">
        <v>36234</v>
      </c>
      <c r="E605" s="3">
        <v>26.44109589041096</v>
      </c>
      <c r="F605" s="1" t="s">
        <v>1591</v>
      </c>
      <c r="G605" s="1" t="s">
        <v>18</v>
      </c>
      <c r="H605" s="1">
        <v>17</v>
      </c>
      <c r="I605" s="1" t="s">
        <v>1579</v>
      </c>
      <c r="J605" s="1" t="str">
        <f>VLOOKUP(Applicants[[#This Row],[Job Title]], Mapping!$A:$B, 2, FALSE)</f>
        <v>Management</v>
      </c>
      <c r="K605" s="1" t="s">
        <v>1594</v>
      </c>
      <c r="L605" s="14" t="str">
        <f>TRIM(PROPER(Applicants[[#This Row],[Recruitment Source]]))</f>
        <v>Bd Jobs</v>
      </c>
      <c r="M605" s="15">
        <v>45555</v>
      </c>
      <c r="N605" s="1" t="s">
        <v>24</v>
      </c>
      <c r="O605" s="15">
        <v>45589</v>
      </c>
      <c r="P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5" s="20" t="str">
        <f>TEXT(Applicants[[#This Row],[Confirmation Date]],"MMMM")</f>
        <v>October</v>
      </c>
      <c r="R605" s="5" t="s">
        <v>25</v>
      </c>
      <c r="S605" s="7">
        <v>2700</v>
      </c>
    </row>
    <row r="606" spans="1:19" x14ac:dyDescent="0.4">
      <c r="A606" s="4">
        <v>3301</v>
      </c>
      <c r="B606" s="1" t="s">
        <v>1177</v>
      </c>
      <c r="C606" s="1" t="s">
        <v>28</v>
      </c>
      <c r="D606" s="2">
        <v>36233</v>
      </c>
      <c r="E606" s="3">
        <v>26.443835616438356</v>
      </c>
      <c r="F606" s="1" t="s">
        <v>1591</v>
      </c>
      <c r="G606" s="1" t="s">
        <v>21</v>
      </c>
      <c r="H606" s="1">
        <v>14</v>
      </c>
      <c r="I606" s="1" t="s">
        <v>1581</v>
      </c>
      <c r="J606" s="1" t="str">
        <f>VLOOKUP(Applicants[[#This Row],[Job Title]], Mapping!$A:$B, 2, FALSE)</f>
        <v>Business Development</v>
      </c>
      <c r="K606" s="1" t="s">
        <v>22</v>
      </c>
      <c r="L606" s="14" t="str">
        <f>TRIM(PROPER(Applicants[[#This Row],[Recruitment Source]]))</f>
        <v>In-House</v>
      </c>
      <c r="M606" s="15">
        <v>45437</v>
      </c>
      <c r="N606" s="1" t="s">
        <v>16</v>
      </c>
      <c r="O606" s="15">
        <v>45478</v>
      </c>
      <c r="P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6" s="20" t="str">
        <f>TEXT(Applicants[[#This Row],[Confirmation Date]],"MMMM")</f>
        <v>July</v>
      </c>
      <c r="R606" s="5" t="s">
        <v>30</v>
      </c>
      <c r="S606" s="7">
        <v>3300</v>
      </c>
    </row>
    <row r="607" spans="1:19" x14ac:dyDescent="0.4">
      <c r="A607" s="4">
        <v>1630</v>
      </c>
      <c r="B607" s="1" t="s">
        <v>385</v>
      </c>
      <c r="C607" s="1" t="s">
        <v>13</v>
      </c>
      <c r="D607" s="2">
        <v>36228</v>
      </c>
      <c r="E607" s="3">
        <v>26.457534246575342</v>
      </c>
      <c r="F607" s="1" t="s">
        <v>1591</v>
      </c>
      <c r="G607" s="1" t="s">
        <v>21</v>
      </c>
      <c r="H607" s="1">
        <v>8</v>
      </c>
      <c r="I607" s="1" t="s">
        <v>1580</v>
      </c>
      <c r="J607" s="1" t="str">
        <f>VLOOKUP(Applicants[[#This Row],[Job Title]], Mapping!$A:$B, 2, FALSE)</f>
        <v>Management</v>
      </c>
      <c r="K607" s="1" t="s">
        <v>1594</v>
      </c>
      <c r="L607" s="14" t="str">
        <f>TRIM(PROPER(Applicants[[#This Row],[Recruitment Source]]))</f>
        <v>Bd Jobs</v>
      </c>
      <c r="M607" s="15">
        <v>45588</v>
      </c>
      <c r="N607" s="1" t="s">
        <v>26</v>
      </c>
      <c r="O607" s="15">
        <v>45628</v>
      </c>
      <c r="P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7" s="20" t="str">
        <f>TEXT(Applicants[[#This Row],[Confirmation Date]],"MMMM")</f>
        <v>December</v>
      </c>
      <c r="R607" s="5" t="s">
        <v>25</v>
      </c>
      <c r="S607" s="7">
        <v>2100</v>
      </c>
    </row>
    <row r="608" spans="1:19" x14ac:dyDescent="0.4">
      <c r="A608" s="4">
        <v>2213</v>
      </c>
      <c r="B608" s="1" t="s">
        <v>1145</v>
      </c>
      <c r="C608" s="1" t="s">
        <v>13</v>
      </c>
      <c r="D608" s="2">
        <v>36222</v>
      </c>
      <c r="E608" s="3">
        <v>26.473972602739725</v>
      </c>
      <c r="F608" s="1" t="s">
        <v>1591</v>
      </c>
      <c r="G608" s="1" t="s">
        <v>21</v>
      </c>
      <c r="H608" s="1">
        <v>9</v>
      </c>
      <c r="I608" s="1" t="s">
        <v>1577</v>
      </c>
      <c r="J608" s="1" t="str">
        <f>VLOOKUP(Applicants[[#This Row],[Job Title]], Mapping!$A:$B, 2, FALSE)</f>
        <v>Management</v>
      </c>
      <c r="K608" s="1" t="s">
        <v>1594</v>
      </c>
      <c r="L608" s="14" t="str">
        <f>TRIM(PROPER(Applicants[[#This Row],[Recruitment Source]]))</f>
        <v>Bd Jobs</v>
      </c>
      <c r="M608" s="15">
        <v>45215</v>
      </c>
      <c r="N608" s="1" t="s">
        <v>16</v>
      </c>
      <c r="O608" s="15">
        <v>45249</v>
      </c>
      <c r="P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8" s="20" t="str">
        <f>TEXT(Applicants[[#This Row],[Confirmation Date]],"MMMM")</f>
        <v>November</v>
      </c>
      <c r="R608" s="5" t="s">
        <v>30</v>
      </c>
      <c r="S608" s="7">
        <v>3600</v>
      </c>
    </row>
    <row r="609" spans="1:19" x14ac:dyDescent="0.4">
      <c r="A609" s="4">
        <v>2905</v>
      </c>
      <c r="B609" s="1" t="s">
        <v>374</v>
      </c>
      <c r="C609" s="1" t="s">
        <v>13</v>
      </c>
      <c r="D609" s="2">
        <v>36216</v>
      </c>
      <c r="E609" s="3">
        <v>26.490410958904111</v>
      </c>
      <c r="F609" s="1" t="s">
        <v>1591</v>
      </c>
      <c r="G609" s="1" t="s">
        <v>21</v>
      </c>
      <c r="H609" s="1">
        <v>3</v>
      </c>
      <c r="I609" s="1" t="s">
        <v>1587</v>
      </c>
      <c r="J609" s="1" t="str">
        <f>VLOOKUP(Applicants[[#This Row],[Job Title]], Mapping!$A:$B, 2, FALSE)</f>
        <v>Admin</v>
      </c>
      <c r="K609" s="1" t="s">
        <v>1594</v>
      </c>
      <c r="L609" s="14" t="str">
        <f>TRIM(PROPER(Applicants[[#This Row],[Recruitment Source]]))</f>
        <v>Bd Jobs</v>
      </c>
      <c r="M609" s="15">
        <v>45571</v>
      </c>
      <c r="N609" s="1" t="s">
        <v>24</v>
      </c>
      <c r="O609" s="15">
        <v>45619</v>
      </c>
      <c r="P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9" s="20" t="str">
        <f>TEXT(Applicants[[#This Row],[Confirmation Date]],"MMMM")</f>
        <v>November</v>
      </c>
      <c r="R609" s="5" t="s">
        <v>25</v>
      </c>
      <c r="S609" s="7">
        <v>2000</v>
      </c>
    </row>
    <row r="610" spans="1:19" x14ac:dyDescent="0.4">
      <c r="A610" s="4">
        <v>2311</v>
      </c>
      <c r="B610" s="1" t="s">
        <v>670</v>
      </c>
      <c r="C610" s="1" t="s">
        <v>13</v>
      </c>
      <c r="D610" s="2">
        <v>36215</v>
      </c>
      <c r="E610" s="3">
        <v>26.493150684931507</v>
      </c>
      <c r="F610" s="1" t="s">
        <v>1591</v>
      </c>
      <c r="G610" s="1" t="s">
        <v>18</v>
      </c>
      <c r="H610" s="1">
        <v>9</v>
      </c>
      <c r="I610" s="1" t="s">
        <v>1575</v>
      </c>
      <c r="J610" s="1" t="str">
        <f>VLOOKUP(Applicants[[#This Row],[Job Title]], Mapping!$A:$B, 2, FALSE)</f>
        <v>HR</v>
      </c>
      <c r="K610" s="1" t="s">
        <v>1595</v>
      </c>
      <c r="L610" s="14" t="str">
        <f>TRIM(PROPER(Applicants[[#This Row],[Recruitment Source]]))</f>
        <v>Linkedin</v>
      </c>
      <c r="M610" s="15">
        <v>45435</v>
      </c>
      <c r="N610" s="1" t="s">
        <v>29</v>
      </c>
      <c r="O610" s="15">
        <v>45473</v>
      </c>
      <c r="P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0" s="20" t="str">
        <f>TEXT(Applicants[[#This Row],[Confirmation Date]],"MMMM")</f>
        <v>June</v>
      </c>
      <c r="R610" s="5" t="s">
        <v>25</v>
      </c>
      <c r="S610" s="7">
        <v>3100</v>
      </c>
    </row>
    <row r="611" spans="1:19" x14ac:dyDescent="0.4">
      <c r="A611" s="4">
        <v>3273</v>
      </c>
      <c r="B611" s="1" t="s">
        <v>1280</v>
      </c>
      <c r="C611" s="1" t="s">
        <v>13</v>
      </c>
      <c r="D611" s="2">
        <v>36215</v>
      </c>
      <c r="E611" s="3">
        <v>26.493150684931507</v>
      </c>
      <c r="F611" s="1" t="s">
        <v>1591</v>
      </c>
      <c r="G611" s="1" t="s">
        <v>19</v>
      </c>
      <c r="H611" s="1">
        <v>1</v>
      </c>
      <c r="I611" s="1" t="s">
        <v>1578</v>
      </c>
      <c r="J611" s="1" t="str">
        <f>VLOOKUP(Applicants[[#This Row],[Job Title]], Mapping!$A:$B, 2, FALSE)</f>
        <v>Operations</v>
      </c>
      <c r="K611" s="1" t="s">
        <v>1594</v>
      </c>
      <c r="L611" s="14" t="str">
        <f>TRIM(PROPER(Applicants[[#This Row],[Recruitment Source]]))</f>
        <v>Bd Jobs</v>
      </c>
      <c r="M611" s="15">
        <v>45205</v>
      </c>
      <c r="N611" s="1" t="s">
        <v>29</v>
      </c>
      <c r="O611" s="15">
        <v>45248</v>
      </c>
      <c r="P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1" s="20" t="str">
        <f>TEXT(Applicants[[#This Row],[Confirmation Date]],"MMMM")</f>
        <v>November</v>
      </c>
      <c r="R611" s="5" t="s">
        <v>25</v>
      </c>
      <c r="S611" s="7">
        <v>2400</v>
      </c>
    </row>
    <row r="612" spans="1:19" x14ac:dyDescent="0.4">
      <c r="A612" s="4">
        <v>1516</v>
      </c>
      <c r="B612" s="1" t="s">
        <v>939</v>
      </c>
      <c r="C612" s="1" t="s">
        <v>28</v>
      </c>
      <c r="D612" s="2">
        <v>36214</v>
      </c>
      <c r="E612" s="3">
        <v>26.495890410958904</v>
      </c>
      <c r="F612" s="1" t="s">
        <v>1591</v>
      </c>
      <c r="G612" s="1" t="s">
        <v>21</v>
      </c>
      <c r="H612" s="1">
        <v>1</v>
      </c>
      <c r="I612" s="1" t="s">
        <v>1588</v>
      </c>
      <c r="J612" s="1" t="str">
        <f>VLOOKUP(Applicants[[#This Row],[Job Title]], Mapping!$A:$B, 2, FALSE)</f>
        <v>Business Development</v>
      </c>
      <c r="K612" s="1" t="s">
        <v>1594</v>
      </c>
      <c r="L612" s="14" t="str">
        <f>TRIM(PROPER(Applicants[[#This Row],[Recruitment Source]]))</f>
        <v>Bd Jobs</v>
      </c>
      <c r="M612" s="15">
        <v>45291</v>
      </c>
      <c r="N612" s="1" t="s">
        <v>16</v>
      </c>
      <c r="O612" s="15">
        <v>45331</v>
      </c>
      <c r="P6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12" s="20" t="str">
        <f>TEXT(Applicants[[#This Row],[Confirmation Date]],"MMMM")</f>
        <v>February</v>
      </c>
      <c r="R612" s="5" t="s">
        <v>17</v>
      </c>
      <c r="S612" s="7">
        <v>2000</v>
      </c>
    </row>
    <row r="613" spans="1:19" x14ac:dyDescent="0.4">
      <c r="A613" s="4">
        <v>3418</v>
      </c>
      <c r="B613" s="1" t="s">
        <v>515</v>
      </c>
      <c r="C613" s="1" t="s">
        <v>13</v>
      </c>
      <c r="D613" s="2">
        <v>36214</v>
      </c>
      <c r="E613" s="3">
        <v>26.495890410958904</v>
      </c>
      <c r="F613" s="1" t="s">
        <v>1591</v>
      </c>
      <c r="G613" s="1" t="s">
        <v>15</v>
      </c>
      <c r="H613" s="1">
        <v>15</v>
      </c>
      <c r="I613" s="1" t="s">
        <v>1583</v>
      </c>
      <c r="J613" s="1" t="str">
        <f>VLOOKUP(Applicants[[#This Row],[Job Title]], Mapping!$A:$B, 2, FALSE)</f>
        <v>Finance</v>
      </c>
      <c r="K613" s="1" t="s">
        <v>1594</v>
      </c>
      <c r="L613" s="14" t="str">
        <f>TRIM(PROPER(Applicants[[#This Row],[Recruitment Source]]))</f>
        <v>Bd Jobs</v>
      </c>
      <c r="M613" s="15">
        <v>45268</v>
      </c>
      <c r="N613" s="1" t="s">
        <v>27</v>
      </c>
      <c r="O613" s="15">
        <v>45301</v>
      </c>
      <c r="P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3" s="20" t="str">
        <f>TEXT(Applicants[[#This Row],[Confirmation Date]],"MMMM")</f>
        <v>January</v>
      </c>
      <c r="R613" s="5" t="s">
        <v>25</v>
      </c>
      <c r="S613" s="7">
        <v>2400</v>
      </c>
    </row>
    <row r="614" spans="1:19" x14ac:dyDescent="0.4">
      <c r="A614" s="4">
        <v>1296</v>
      </c>
      <c r="B614" s="1" t="s">
        <v>1112</v>
      </c>
      <c r="C614" s="1" t="s">
        <v>28</v>
      </c>
      <c r="D614" s="2">
        <v>36213</v>
      </c>
      <c r="E614" s="3">
        <v>26.4986301369863</v>
      </c>
      <c r="F614" s="1" t="s">
        <v>1591</v>
      </c>
      <c r="G614" s="1" t="s">
        <v>21</v>
      </c>
      <c r="H614" s="1">
        <v>5</v>
      </c>
      <c r="I614" s="1" t="s">
        <v>1586</v>
      </c>
      <c r="J614" s="1" t="str">
        <f>VLOOKUP(Applicants[[#This Row],[Job Title]], Mapping!$A:$B, 2, FALSE)</f>
        <v>Operations</v>
      </c>
      <c r="K614" s="1" t="s">
        <v>1594</v>
      </c>
      <c r="L614" s="14" t="str">
        <f>TRIM(PROPER(Applicants[[#This Row],[Recruitment Source]]))</f>
        <v>Bd Jobs</v>
      </c>
      <c r="M614" s="15">
        <v>45393</v>
      </c>
      <c r="N614" s="1" t="s">
        <v>26</v>
      </c>
      <c r="O614" s="15">
        <v>45443</v>
      </c>
      <c r="P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4" s="20" t="str">
        <f>TEXT(Applicants[[#This Row],[Confirmation Date]],"MMMM")</f>
        <v>May</v>
      </c>
      <c r="R614" s="5" t="s">
        <v>25</v>
      </c>
      <c r="S614" s="7">
        <v>3500</v>
      </c>
    </row>
    <row r="615" spans="1:19" x14ac:dyDescent="0.4">
      <c r="A615" s="4">
        <v>1404</v>
      </c>
      <c r="B615" s="1" t="s">
        <v>304</v>
      </c>
      <c r="C615" s="1" t="s">
        <v>28</v>
      </c>
      <c r="D615" s="2">
        <v>36211</v>
      </c>
      <c r="E615" s="3">
        <v>26.504109589041096</v>
      </c>
      <c r="F615" s="1" t="s">
        <v>1591</v>
      </c>
      <c r="G615" s="1" t="s">
        <v>21</v>
      </c>
      <c r="H615" s="1">
        <v>3</v>
      </c>
      <c r="I615" s="1" t="s">
        <v>1576</v>
      </c>
      <c r="J615" s="1" t="str">
        <f>VLOOKUP(Applicants[[#This Row],[Job Title]], Mapping!$A:$B, 2, FALSE)</f>
        <v>Operations</v>
      </c>
      <c r="K615" s="1" t="s">
        <v>1595</v>
      </c>
      <c r="L615" s="14" t="str">
        <f>TRIM(PROPER(Applicants[[#This Row],[Recruitment Source]]))</f>
        <v>Linkedin</v>
      </c>
      <c r="M615" s="15">
        <v>45148</v>
      </c>
      <c r="N615" s="1" t="s">
        <v>24</v>
      </c>
      <c r="O615" s="15">
        <v>45208</v>
      </c>
      <c r="P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5" s="20" t="str">
        <f>TEXT(Applicants[[#This Row],[Confirmation Date]],"MMMM")</f>
        <v>October</v>
      </c>
      <c r="R615" s="5" t="s">
        <v>25</v>
      </c>
      <c r="S615" s="7">
        <v>3000</v>
      </c>
    </row>
    <row r="616" spans="1:19" x14ac:dyDescent="0.4">
      <c r="A616" s="4">
        <v>1742</v>
      </c>
      <c r="B616" s="1" t="s">
        <v>1358</v>
      </c>
      <c r="C616" s="1" t="s">
        <v>13</v>
      </c>
      <c r="D616" s="2">
        <v>36203</v>
      </c>
      <c r="E616" s="3">
        <v>26.526027397260275</v>
      </c>
      <c r="F616" s="1" t="s">
        <v>1591</v>
      </c>
      <c r="G616" s="1" t="s">
        <v>18</v>
      </c>
      <c r="H616" s="1">
        <v>16</v>
      </c>
      <c r="I616" s="1" t="s">
        <v>1584</v>
      </c>
      <c r="J616" s="1" t="str">
        <f>VLOOKUP(Applicants[[#This Row],[Job Title]], Mapping!$A:$B, 2, FALSE)</f>
        <v>Sales</v>
      </c>
      <c r="K616" s="1" t="s">
        <v>20</v>
      </c>
      <c r="L616" s="14" t="str">
        <f>TRIM(PROPER(Applicants[[#This Row],[Recruitment Source]]))</f>
        <v>Employee Referral</v>
      </c>
      <c r="M616" s="15">
        <v>44955</v>
      </c>
      <c r="N616" s="1" t="s">
        <v>27</v>
      </c>
      <c r="O616" s="15">
        <v>44995</v>
      </c>
      <c r="P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6" s="20" t="str">
        <f>TEXT(Applicants[[#This Row],[Confirmation Date]],"MMMM")</f>
        <v>March</v>
      </c>
      <c r="R616" s="5" t="s">
        <v>25</v>
      </c>
      <c r="S616" s="7">
        <v>3300</v>
      </c>
    </row>
    <row r="617" spans="1:19" x14ac:dyDescent="0.4">
      <c r="A617" s="4">
        <v>2657</v>
      </c>
      <c r="B617" s="1" t="s">
        <v>826</v>
      </c>
      <c r="C617" s="1" t="s">
        <v>28</v>
      </c>
      <c r="D617" s="2">
        <v>36200</v>
      </c>
      <c r="E617" s="3">
        <v>26.534246575342465</v>
      </c>
      <c r="F617" s="1" t="s">
        <v>1591</v>
      </c>
      <c r="G617" s="1" t="s">
        <v>21</v>
      </c>
      <c r="H617" s="1">
        <v>1</v>
      </c>
      <c r="I617" s="1" t="s">
        <v>1583</v>
      </c>
      <c r="J617" s="1" t="str">
        <f>VLOOKUP(Applicants[[#This Row],[Job Title]], Mapping!$A:$B, 2, FALSE)</f>
        <v>Finance</v>
      </c>
      <c r="K617" s="1" t="s">
        <v>1594</v>
      </c>
      <c r="L617" s="14" t="str">
        <f>TRIM(PROPER(Applicants[[#This Row],[Recruitment Source]]))</f>
        <v>Bd Jobs</v>
      </c>
      <c r="M617" s="15">
        <v>45099</v>
      </c>
      <c r="N617" s="1" t="s">
        <v>27</v>
      </c>
      <c r="O617" s="15">
        <v>45139</v>
      </c>
      <c r="P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7" s="20" t="str">
        <f>TEXT(Applicants[[#This Row],[Confirmation Date]],"MMMM")</f>
        <v>August</v>
      </c>
      <c r="R617" s="5" t="s">
        <v>25</v>
      </c>
      <c r="S617" s="7">
        <v>3900</v>
      </c>
    </row>
    <row r="618" spans="1:19" x14ac:dyDescent="0.4">
      <c r="A618" s="4">
        <v>3984</v>
      </c>
      <c r="B618" s="1" t="s">
        <v>1121</v>
      </c>
      <c r="C618" s="1" t="s">
        <v>28</v>
      </c>
      <c r="D618" s="2">
        <v>36200</v>
      </c>
      <c r="E618" s="3">
        <v>26.534246575342465</v>
      </c>
      <c r="F618" s="1" t="s">
        <v>1591</v>
      </c>
      <c r="G618" s="1" t="s">
        <v>18</v>
      </c>
      <c r="H618" s="1">
        <v>19</v>
      </c>
      <c r="I618" s="1" t="s">
        <v>1577</v>
      </c>
      <c r="J618" s="1" t="str">
        <f>VLOOKUP(Applicants[[#This Row],[Job Title]], Mapping!$A:$B, 2, FALSE)</f>
        <v>Management</v>
      </c>
      <c r="K618" s="1" t="s">
        <v>1594</v>
      </c>
      <c r="L618" s="14" t="str">
        <f>TRIM(PROPER(Applicants[[#This Row],[Recruitment Source]]))</f>
        <v>Bd Jobs</v>
      </c>
      <c r="M618" s="15">
        <v>45214</v>
      </c>
      <c r="N618" s="1" t="s">
        <v>24</v>
      </c>
      <c r="O618" s="15">
        <v>45266</v>
      </c>
      <c r="P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8" s="20" t="str">
        <f>TEXT(Applicants[[#This Row],[Confirmation Date]],"MMMM")</f>
        <v>December</v>
      </c>
      <c r="R618" s="5" t="s">
        <v>25</v>
      </c>
      <c r="S618" s="7">
        <v>2400</v>
      </c>
    </row>
    <row r="619" spans="1:19" x14ac:dyDescent="0.4">
      <c r="A619" s="4">
        <v>2447</v>
      </c>
      <c r="B619" s="1" t="s">
        <v>858</v>
      </c>
      <c r="C619" s="1" t="s">
        <v>28</v>
      </c>
      <c r="D619" s="2">
        <v>36199</v>
      </c>
      <c r="E619" s="3">
        <v>26.536986301369861</v>
      </c>
      <c r="F619" s="1" t="s">
        <v>1591</v>
      </c>
      <c r="G619" s="1" t="s">
        <v>21</v>
      </c>
      <c r="H619" s="1">
        <v>16</v>
      </c>
      <c r="I619" s="1" t="s">
        <v>1586</v>
      </c>
      <c r="J619" s="1" t="str">
        <f>VLOOKUP(Applicants[[#This Row],[Job Title]], Mapping!$A:$B, 2, FALSE)</f>
        <v>Operations</v>
      </c>
      <c r="K619" s="1" t="s">
        <v>20</v>
      </c>
      <c r="L619" s="14" t="str">
        <f>TRIM(PROPER(Applicants[[#This Row],[Recruitment Source]]))</f>
        <v>Employee Referral</v>
      </c>
      <c r="M619" s="15">
        <v>45133</v>
      </c>
      <c r="N619" s="1" t="s">
        <v>27</v>
      </c>
      <c r="O619" s="15">
        <v>45193</v>
      </c>
      <c r="P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9" s="20" t="str">
        <f>TEXT(Applicants[[#This Row],[Confirmation Date]],"MMMM")</f>
        <v>September</v>
      </c>
      <c r="R619" s="5" t="s">
        <v>25</v>
      </c>
      <c r="S619" s="7">
        <v>3700</v>
      </c>
    </row>
    <row r="620" spans="1:19" x14ac:dyDescent="0.4">
      <c r="A620" s="4">
        <v>1276</v>
      </c>
      <c r="B620" s="1" t="s">
        <v>762</v>
      </c>
      <c r="C620" s="1" t="s">
        <v>13</v>
      </c>
      <c r="D620" s="2">
        <v>36198</v>
      </c>
      <c r="E620" s="3">
        <v>26.539726027397261</v>
      </c>
      <c r="F620" s="1" t="s">
        <v>1591</v>
      </c>
      <c r="G620" s="1" t="s">
        <v>15</v>
      </c>
      <c r="H620" s="1">
        <v>0</v>
      </c>
      <c r="I620" s="1" t="s">
        <v>1583</v>
      </c>
      <c r="J620" s="1" t="str">
        <f>VLOOKUP(Applicants[[#This Row],[Job Title]], Mapping!$A:$B, 2, FALSE)</f>
        <v>Finance</v>
      </c>
      <c r="K620" s="1" t="s">
        <v>1594</v>
      </c>
      <c r="L620" s="14" t="str">
        <f>TRIM(PROPER(Applicants[[#This Row],[Recruitment Source]]))</f>
        <v>Bd Jobs</v>
      </c>
      <c r="M620" s="15">
        <v>44975</v>
      </c>
      <c r="N620" s="1" t="s">
        <v>16</v>
      </c>
      <c r="O620" s="15">
        <v>45020</v>
      </c>
      <c r="P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0" s="20" t="str">
        <f>TEXT(Applicants[[#This Row],[Confirmation Date]],"MMMM")</f>
        <v>April</v>
      </c>
      <c r="R620" s="5" t="s">
        <v>30</v>
      </c>
      <c r="S620" s="7">
        <v>2000</v>
      </c>
    </row>
    <row r="621" spans="1:19" x14ac:dyDescent="0.4">
      <c r="A621" s="4">
        <v>3662</v>
      </c>
      <c r="B621" s="1" t="s">
        <v>1353</v>
      </c>
      <c r="C621" s="1" t="s">
        <v>28</v>
      </c>
      <c r="D621" s="2">
        <v>36197</v>
      </c>
      <c r="E621" s="3">
        <v>26.542465753424658</v>
      </c>
      <c r="F621" s="1" t="s">
        <v>1591</v>
      </c>
      <c r="G621" s="1" t="s">
        <v>15</v>
      </c>
      <c r="H621" s="1">
        <v>9</v>
      </c>
      <c r="I621" s="1" t="s">
        <v>1584</v>
      </c>
      <c r="J621" s="1" t="str">
        <f>VLOOKUP(Applicants[[#This Row],[Job Title]], Mapping!$A:$B, 2, FALSE)</f>
        <v>Sales</v>
      </c>
      <c r="K621" s="1" t="s">
        <v>20</v>
      </c>
      <c r="L621" s="14" t="str">
        <f>TRIM(PROPER(Applicants[[#This Row],[Recruitment Source]]))</f>
        <v>Employee Referral</v>
      </c>
      <c r="M621" s="15">
        <v>45259</v>
      </c>
      <c r="N621" s="1" t="s">
        <v>26</v>
      </c>
      <c r="O621" s="15">
        <v>45298</v>
      </c>
      <c r="P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1" s="20" t="str">
        <f>TEXT(Applicants[[#This Row],[Confirmation Date]],"MMMM")</f>
        <v>January</v>
      </c>
      <c r="R621" s="5" t="s">
        <v>25</v>
      </c>
      <c r="S621" s="7">
        <v>3500</v>
      </c>
    </row>
    <row r="622" spans="1:19" x14ac:dyDescent="0.4">
      <c r="A622" s="4">
        <v>3574</v>
      </c>
      <c r="B622" s="1" t="s">
        <v>1184</v>
      </c>
      <c r="C622" s="1" t="s">
        <v>28</v>
      </c>
      <c r="D622" s="2">
        <v>36195</v>
      </c>
      <c r="E622" s="3">
        <v>26.547945205479451</v>
      </c>
      <c r="F622" s="1" t="s">
        <v>1591</v>
      </c>
      <c r="G622" s="1" t="s">
        <v>15</v>
      </c>
      <c r="H622" s="1">
        <v>9</v>
      </c>
      <c r="I622" s="1" t="s">
        <v>1585</v>
      </c>
      <c r="J622" s="1" t="str">
        <f>VLOOKUP(Applicants[[#This Row],[Job Title]], Mapping!$A:$B, 2, FALSE)</f>
        <v>Engineering</v>
      </c>
      <c r="K622" s="1" t="s">
        <v>22</v>
      </c>
      <c r="L622" s="14" t="str">
        <f>TRIM(PROPER(Applicants[[#This Row],[Recruitment Source]]))</f>
        <v>In-House</v>
      </c>
      <c r="M622" s="15">
        <v>45118</v>
      </c>
      <c r="N622" s="1" t="s">
        <v>16</v>
      </c>
      <c r="O622" s="15">
        <v>45157</v>
      </c>
      <c r="P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2" s="20" t="str">
        <f>TEXT(Applicants[[#This Row],[Confirmation Date]],"MMMM")</f>
        <v>August</v>
      </c>
      <c r="R622" s="5" t="s">
        <v>30</v>
      </c>
      <c r="S622" s="7">
        <v>2100</v>
      </c>
    </row>
    <row r="623" spans="1:19" x14ac:dyDescent="0.4">
      <c r="A623" s="4">
        <v>1094</v>
      </c>
      <c r="B623" s="1" t="s">
        <v>1553</v>
      </c>
      <c r="C623" s="1" t="s">
        <v>28</v>
      </c>
      <c r="D623" s="2">
        <v>36195</v>
      </c>
      <c r="E623" s="3">
        <v>26.547945205479451</v>
      </c>
      <c r="F623" s="1" t="s">
        <v>1591</v>
      </c>
      <c r="G623" s="1" t="s">
        <v>21</v>
      </c>
      <c r="H623" s="1">
        <v>7</v>
      </c>
      <c r="I623" s="1" t="s">
        <v>1578</v>
      </c>
      <c r="J623" s="1" t="str">
        <f>VLOOKUP(Applicants[[#This Row],[Job Title]], Mapping!$A:$B, 2, FALSE)</f>
        <v>Operations</v>
      </c>
      <c r="K623" s="1" t="s">
        <v>20</v>
      </c>
      <c r="L623" s="14" t="str">
        <f>TRIM(PROPER(Applicants[[#This Row],[Recruitment Source]]))</f>
        <v>Employee Referral</v>
      </c>
      <c r="M623" s="15">
        <v>45474</v>
      </c>
      <c r="N623" s="1" t="s">
        <v>27</v>
      </c>
      <c r="O623" s="15">
        <v>45534</v>
      </c>
      <c r="P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3" s="20" t="str">
        <f>TEXT(Applicants[[#This Row],[Confirmation Date]],"MMMM")</f>
        <v>August</v>
      </c>
      <c r="R623" s="5" t="s">
        <v>25</v>
      </c>
      <c r="S623" s="7">
        <v>3400</v>
      </c>
    </row>
    <row r="624" spans="1:19" x14ac:dyDescent="0.4">
      <c r="A624" s="4">
        <v>1761</v>
      </c>
      <c r="B624" s="1" t="s">
        <v>901</v>
      </c>
      <c r="C624" s="1" t="s">
        <v>13</v>
      </c>
      <c r="D624" s="2">
        <v>36189</v>
      </c>
      <c r="E624" s="3">
        <v>26.564383561643837</v>
      </c>
      <c r="F624" s="1" t="s">
        <v>1591</v>
      </c>
      <c r="G624" s="1" t="s">
        <v>21</v>
      </c>
      <c r="H624" s="1">
        <v>18</v>
      </c>
      <c r="I624" s="1" t="s">
        <v>1578</v>
      </c>
      <c r="J624" s="1" t="str">
        <f>VLOOKUP(Applicants[[#This Row],[Job Title]], Mapping!$A:$B, 2, FALSE)</f>
        <v>Operations</v>
      </c>
      <c r="K624" s="1" t="s">
        <v>1594</v>
      </c>
      <c r="L624" s="14" t="str">
        <f>TRIM(PROPER(Applicants[[#This Row],[Recruitment Source]]))</f>
        <v>Bd Jobs</v>
      </c>
      <c r="M624" s="15">
        <v>45317</v>
      </c>
      <c r="N624" s="1" t="s">
        <v>29</v>
      </c>
      <c r="O624" s="15">
        <v>45351</v>
      </c>
      <c r="P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4" s="20" t="str">
        <f>TEXT(Applicants[[#This Row],[Confirmation Date]],"MMMM")</f>
        <v>February</v>
      </c>
      <c r="R624" s="5" t="s">
        <v>25</v>
      </c>
      <c r="S624" s="7">
        <v>2200</v>
      </c>
    </row>
    <row r="625" spans="1:19" x14ac:dyDescent="0.4">
      <c r="A625" s="4">
        <v>3624</v>
      </c>
      <c r="B625" s="1" t="s">
        <v>273</v>
      </c>
      <c r="C625" s="1" t="s">
        <v>28</v>
      </c>
      <c r="D625" s="2">
        <v>36184</v>
      </c>
      <c r="E625" s="3">
        <v>26.578082191780823</v>
      </c>
      <c r="F625" s="1" t="s">
        <v>1591</v>
      </c>
      <c r="G625" s="1" t="s">
        <v>18</v>
      </c>
      <c r="H625" s="1">
        <v>10</v>
      </c>
      <c r="I625" s="1" t="s">
        <v>1580</v>
      </c>
      <c r="J625" s="1" t="str">
        <f>VLOOKUP(Applicants[[#This Row],[Job Title]], Mapping!$A:$B, 2, FALSE)</f>
        <v>Management</v>
      </c>
      <c r="K625" s="1" t="s">
        <v>1595</v>
      </c>
      <c r="L625" s="14" t="str">
        <f>TRIM(PROPER(Applicants[[#This Row],[Recruitment Source]]))</f>
        <v>Linkedin</v>
      </c>
      <c r="M625" s="15">
        <v>45305</v>
      </c>
      <c r="N625" s="1" t="s">
        <v>16</v>
      </c>
      <c r="O625" s="15">
        <v>45352</v>
      </c>
      <c r="P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625" s="20" t="str">
        <f>TEXT(Applicants[[#This Row],[Confirmation Date]],"MMMM")</f>
        <v>March</v>
      </c>
      <c r="R625" s="5" t="s">
        <v>17</v>
      </c>
      <c r="S625" s="7">
        <v>2700</v>
      </c>
    </row>
    <row r="626" spans="1:19" x14ac:dyDescent="0.4">
      <c r="A626" s="4">
        <v>2288</v>
      </c>
      <c r="B626" s="1" t="s">
        <v>188</v>
      </c>
      <c r="C626" s="1" t="s">
        <v>28</v>
      </c>
      <c r="D626" s="2">
        <v>36181</v>
      </c>
      <c r="E626" s="3">
        <v>26.586301369863012</v>
      </c>
      <c r="F626" s="1" t="s">
        <v>1591</v>
      </c>
      <c r="G626" s="1" t="s">
        <v>19</v>
      </c>
      <c r="H626" s="1">
        <v>15</v>
      </c>
      <c r="I626" s="1" t="s">
        <v>1584</v>
      </c>
      <c r="J626" s="1" t="str">
        <f>VLOOKUP(Applicants[[#This Row],[Job Title]], Mapping!$A:$B, 2, FALSE)</f>
        <v>Sales</v>
      </c>
      <c r="K626" s="1" t="s">
        <v>1594</v>
      </c>
      <c r="L626" s="14" t="str">
        <f>TRIM(PROPER(Applicants[[#This Row],[Recruitment Source]]))</f>
        <v>Bd Jobs</v>
      </c>
      <c r="M626" s="15">
        <v>45352</v>
      </c>
      <c r="N626" s="1" t="s">
        <v>26</v>
      </c>
      <c r="O626" s="15">
        <v>45405</v>
      </c>
      <c r="P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6" s="20" t="str">
        <f>TEXT(Applicants[[#This Row],[Confirmation Date]],"MMMM")</f>
        <v>April</v>
      </c>
      <c r="R626" s="5" t="s">
        <v>25</v>
      </c>
      <c r="S626" s="7">
        <v>3900</v>
      </c>
    </row>
    <row r="627" spans="1:19" x14ac:dyDescent="0.4">
      <c r="A627" s="4">
        <v>1189</v>
      </c>
      <c r="B627" s="1" t="s">
        <v>1126</v>
      </c>
      <c r="C627" s="1" t="s">
        <v>28</v>
      </c>
      <c r="D627" s="2">
        <v>36166</v>
      </c>
      <c r="E627" s="3">
        <v>26.627397260273973</v>
      </c>
      <c r="F627" s="1" t="s">
        <v>1591</v>
      </c>
      <c r="G627" s="1" t="s">
        <v>15</v>
      </c>
      <c r="H627" s="1">
        <v>4</v>
      </c>
      <c r="I627" s="1" t="s">
        <v>1584</v>
      </c>
      <c r="J627" s="1" t="str">
        <f>VLOOKUP(Applicants[[#This Row],[Job Title]], Mapping!$A:$B, 2, FALSE)</f>
        <v>Sales</v>
      </c>
      <c r="K627" s="1" t="s">
        <v>1594</v>
      </c>
      <c r="L627" s="14" t="str">
        <f>TRIM(PROPER(Applicants[[#This Row],[Recruitment Source]]))</f>
        <v>Bd Jobs</v>
      </c>
      <c r="M627" s="15">
        <v>45346</v>
      </c>
      <c r="N627" s="1" t="s">
        <v>26</v>
      </c>
      <c r="O627" s="15">
        <v>45384</v>
      </c>
      <c r="P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7" s="20" t="str">
        <f>TEXT(Applicants[[#This Row],[Confirmation Date]],"MMMM")</f>
        <v>April</v>
      </c>
      <c r="R627" s="5" t="s">
        <v>25</v>
      </c>
      <c r="S627" s="7">
        <v>2600</v>
      </c>
    </row>
    <row r="628" spans="1:19" x14ac:dyDescent="0.4">
      <c r="A628" s="4">
        <v>3767</v>
      </c>
      <c r="B628" s="1" t="s">
        <v>1341</v>
      </c>
      <c r="C628" s="1" t="s">
        <v>13</v>
      </c>
      <c r="D628" s="2">
        <v>36154</v>
      </c>
      <c r="E628" s="3">
        <v>26.660273972602738</v>
      </c>
      <c r="F628" s="1" t="s">
        <v>1591</v>
      </c>
      <c r="G628" s="1" t="s">
        <v>19</v>
      </c>
      <c r="H628" s="1">
        <v>20</v>
      </c>
      <c r="I628" s="1" t="s">
        <v>1585</v>
      </c>
      <c r="J628" s="1" t="str">
        <f>VLOOKUP(Applicants[[#This Row],[Job Title]], Mapping!$A:$B, 2, FALSE)</f>
        <v>Engineering</v>
      </c>
      <c r="K628" s="1" t="s">
        <v>20</v>
      </c>
      <c r="L628" s="14" t="str">
        <f>TRIM(PROPER(Applicants[[#This Row],[Recruitment Source]]))</f>
        <v>Employee Referral</v>
      </c>
      <c r="M628" s="15">
        <v>45107</v>
      </c>
      <c r="N628" s="1" t="s">
        <v>16</v>
      </c>
      <c r="O628" s="15">
        <v>45165</v>
      </c>
      <c r="P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8" s="20" t="str">
        <f>TEXT(Applicants[[#This Row],[Confirmation Date]],"MMMM")</f>
        <v>August</v>
      </c>
      <c r="R628" s="5" t="s">
        <v>30</v>
      </c>
      <c r="S628" s="7">
        <v>2900</v>
      </c>
    </row>
    <row r="629" spans="1:19" x14ac:dyDescent="0.4">
      <c r="A629" s="4">
        <v>2899</v>
      </c>
      <c r="B629" s="1" t="s">
        <v>234</v>
      </c>
      <c r="C629" s="1" t="s">
        <v>13</v>
      </c>
      <c r="D629" s="2">
        <v>36151</v>
      </c>
      <c r="E629" s="3">
        <v>26.668493150684931</v>
      </c>
      <c r="F629" s="1" t="s">
        <v>1591</v>
      </c>
      <c r="G629" s="1" t="s">
        <v>18</v>
      </c>
      <c r="H629" s="1">
        <v>0</v>
      </c>
      <c r="I629" s="1" t="s">
        <v>1575</v>
      </c>
      <c r="J629" s="1" t="str">
        <f>VLOOKUP(Applicants[[#This Row],[Job Title]], Mapping!$A:$B, 2, FALSE)</f>
        <v>HR</v>
      </c>
      <c r="K629" s="1" t="s">
        <v>1595</v>
      </c>
      <c r="L629" s="14" t="str">
        <f>TRIM(PROPER(Applicants[[#This Row],[Recruitment Source]]))</f>
        <v>Linkedin</v>
      </c>
      <c r="M629" s="15">
        <v>45436</v>
      </c>
      <c r="N629" s="1" t="s">
        <v>16</v>
      </c>
      <c r="O629" s="15">
        <v>45476</v>
      </c>
      <c r="P6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29" s="20" t="str">
        <f>TEXT(Applicants[[#This Row],[Confirmation Date]],"MMMM")</f>
        <v>July</v>
      </c>
      <c r="R629" s="5" t="s">
        <v>17</v>
      </c>
      <c r="S629" s="7">
        <v>3700</v>
      </c>
    </row>
    <row r="630" spans="1:19" x14ac:dyDescent="0.4">
      <c r="A630" s="4">
        <v>3046</v>
      </c>
      <c r="B630" s="1" t="s">
        <v>1169</v>
      </c>
      <c r="C630" s="1" t="s">
        <v>13</v>
      </c>
      <c r="D630" s="2">
        <v>36151</v>
      </c>
      <c r="E630" s="3">
        <v>26.668493150684931</v>
      </c>
      <c r="F630" s="1" t="s">
        <v>1591</v>
      </c>
      <c r="G630" s="1" t="s">
        <v>18</v>
      </c>
      <c r="H630" s="1">
        <v>20</v>
      </c>
      <c r="I630" s="1" t="s">
        <v>1576</v>
      </c>
      <c r="J630" s="1" t="str">
        <f>VLOOKUP(Applicants[[#This Row],[Job Title]], Mapping!$A:$B, 2, FALSE)</f>
        <v>Operations</v>
      </c>
      <c r="K630" s="1" t="s">
        <v>22</v>
      </c>
      <c r="L630" s="14" t="str">
        <f>TRIM(PROPER(Applicants[[#This Row],[Recruitment Source]]))</f>
        <v>In-House</v>
      </c>
      <c r="M630" s="15">
        <v>45318</v>
      </c>
      <c r="N630" s="1" t="s">
        <v>16</v>
      </c>
      <c r="O630" s="15">
        <v>45363</v>
      </c>
      <c r="P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0" s="20" t="str">
        <f>TEXT(Applicants[[#This Row],[Confirmation Date]],"MMMM")</f>
        <v>March</v>
      </c>
      <c r="R630" s="5" t="s">
        <v>30</v>
      </c>
      <c r="S630" s="7">
        <v>3500</v>
      </c>
    </row>
    <row r="631" spans="1:19" x14ac:dyDescent="0.4">
      <c r="A631" s="4">
        <v>3232</v>
      </c>
      <c r="B631" s="1" t="s">
        <v>480</v>
      </c>
      <c r="C631" s="1" t="s">
        <v>13</v>
      </c>
      <c r="D631" s="2">
        <v>36151</v>
      </c>
      <c r="E631" s="3">
        <v>26.668493150684931</v>
      </c>
      <c r="F631" s="1" t="s">
        <v>1591</v>
      </c>
      <c r="G631" s="1" t="s">
        <v>15</v>
      </c>
      <c r="H631" s="1">
        <v>5</v>
      </c>
      <c r="I631" s="1" t="s">
        <v>1581</v>
      </c>
      <c r="J631" s="1" t="str">
        <f>VLOOKUP(Applicants[[#This Row],[Job Title]], Mapping!$A:$B, 2, FALSE)</f>
        <v>Business Development</v>
      </c>
      <c r="K631" s="1" t="s">
        <v>20</v>
      </c>
      <c r="L631" s="14" t="str">
        <f>TRIM(PROPER(Applicants[[#This Row],[Recruitment Source]]))</f>
        <v>Employee Referral</v>
      </c>
      <c r="M631" s="15">
        <v>44973</v>
      </c>
      <c r="N631" s="1" t="s">
        <v>24</v>
      </c>
      <c r="O631" s="15">
        <v>45019</v>
      </c>
      <c r="P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1" s="20" t="str">
        <f>TEXT(Applicants[[#This Row],[Confirmation Date]],"MMMM")</f>
        <v>April</v>
      </c>
      <c r="R631" s="5" t="s">
        <v>25</v>
      </c>
      <c r="S631" s="7">
        <v>3100</v>
      </c>
    </row>
    <row r="632" spans="1:19" x14ac:dyDescent="0.4">
      <c r="A632" s="4">
        <v>2355</v>
      </c>
      <c r="B632" s="1" t="s">
        <v>899</v>
      </c>
      <c r="C632" s="1" t="s">
        <v>28</v>
      </c>
      <c r="D632" s="2">
        <v>36134</v>
      </c>
      <c r="E632" s="3">
        <v>26.715068493150685</v>
      </c>
      <c r="F632" s="1" t="s">
        <v>1591</v>
      </c>
      <c r="G632" s="1" t="s">
        <v>19</v>
      </c>
      <c r="H632" s="1">
        <v>0</v>
      </c>
      <c r="I632" s="1" t="s">
        <v>1589</v>
      </c>
      <c r="J632" s="1" t="str">
        <f>VLOOKUP(Applicants[[#This Row],[Job Title]], Mapping!$A:$B, 2, FALSE)</f>
        <v>Admin</v>
      </c>
      <c r="K632" s="1" t="s">
        <v>1594</v>
      </c>
      <c r="L632" s="14" t="str">
        <f>TRIM(PROPER(Applicants[[#This Row],[Recruitment Source]]))</f>
        <v>Bd Jobs</v>
      </c>
      <c r="M632" s="15">
        <v>45546</v>
      </c>
      <c r="N632" s="1" t="s">
        <v>26</v>
      </c>
      <c r="O632" s="15">
        <v>45606</v>
      </c>
      <c r="P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2" s="20" t="str">
        <f>TEXT(Applicants[[#This Row],[Confirmation Date]],"MMMM")</f>
        <v>November</v>
      </c>
      <c r="R632" s="5" t="s">
        <v>25</v>
      </c>
      <c r="S632" s="7">
        <v>2400</v>
      </c>
    </row>
    <row r="633" spans="1:19" x14ac:dyDescent="0.4">
      <c r="A633" s="4">
        <v>3364</v>
      </c>
      <c r="B633" s="1" t="s">
        <v>635</v>
      </c>
      <c r="C633" s="1" t="s">
        <v>13</v>
      </c>
      <c r="D633" s="2">
        <v>36133</v>
      </c>
      <c r="E633" s="3">
        <v>26.717808219178082</v>
      </c>
      <c r="F633" s="1" t="s">
        <v>1591</v>
      </c>
      <c r="G633" s="1" t="s">
        <v>19</v>
      </c>
      <c r="H633" s="1">
        <v>1</v>
      </c>
      <c r="I633" s="1" t="s">
        <v>1584</v>
      </c>
      <c r="J633" s="1" t="str">
        <f>VLOOKUP(Applicants[[#This Row],[Job Title]], Mapping!$A:$B, 2, FALSE)</f>
        <v>Sales</v>
      </c>
      <c r="K633" s="1" t="s">
        <v>1594</v>
      </c>
      <c r="L633" s="14" t="str">
        <f>TRIM(PROPER(Applicants[[#This Row],[Recruitment Source]]))</f>
        <v>Bd Jobs</v>
      </c>
      <c r="M633" s="15">
        <v>45316</v>
      </c>
      <c r="N633" s="1" t="s">
        <v>27</v>
      </c>
      <c r="O633" s="15">
        <v>45366</v>
      </c>
      <c r="P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3" s="20" t="str">
        <f>TEXT(Applicants[[#This Row],[Confirmation Date]],"MMMM")</f>
        <v>March</v>
      </c>
      <c r="R633" s="5" t="s">
        <v>25</v>
      </c>
      <c r="S633" s="7">
        <v>3200</v>
      </c>
    </row>
    <row r="634" spans="1:19" x14ac:dyDescent="0.4">
      <c r="A634" s="4">
        <v>2207</v>
      </c>
      <c r="B634" s="1" t="s">
        <v>1002</v>
      </c>
      <c r="C634" s="1" t="s">
        <v>13</v>
      </c>
      <c r="D634" s="2">
        <v>36131</v>
      </c>
      <c r="E634" s="3">
        <v>26.723287671232878</v>
      </c>
      <c r="F634" s="1" t="s">
        <v>1591</v>
      </c>
      <c r="G634" s="1" t="s">
        <v>15</v>
      </c>
      <c r="H634" s="1">
        <v>3</v>
      </c>
      <c r="I634" s="1" t="s">
        <v>1589</v>
      </c>
      <c r="J634" s="1" t="str">
        <f>VLOOKUP(Applicants[[#This Row],[Job Title]], Mapping!$A:$B, 2, FALSE)</f>
        <v>Admin</v>
      </c>
      <c r="K634" s="1" t="s">
        <v>1594</v>
      </c>
      <c r="L634" s="14" t="str">
        <f>TRIM(PROPER(Applicants[[#This Row],[Recruitment Source]]))</f>
        <v>Bd Jobs</v>
      </c>
      <c r="M634" s="15">
        <v>45053</v>
      </c>
      <c r="N634" s="1" t="s">
        <v>26</v>
      </c>
      <c r="O634" s="15">
        <v>45109</v>
      </c>
      <c r="P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4" s="20" t="str">
        <f>TEXT(Applicants[[#This Row],[Confirmation Date]],"MMMM")</f>
        <v>July</v>
      </c>
      <c r="R634" s="5" t="s">
        <v>25</v>
      </c>
      <c r="S634" s="7">
        <v>3100</v>
      </c>
    </row>
    <row r="635" spans="1:19" x14ac:dyDescent="0.4">
      <c r="A635" s="4">
        <v>1529</v>
      </c>
      <c r="B635" s="1" t="s">
        <v>666</v>
      </c>
      <c r="C635" s="1" t="s">
        <v>13</v>
      </c>
      <c r="D635" s="2">
        <v>36125</v>
      </c>
      <c r="E635" s="3">
        <v>26.739726027397261</v>
      </c>
      <c r="F635" s="1" t="s">
        <v>1591</v>
      </c>
      <c r="G635" s="1" t="s">
        <v>18</v>
      </c>
      <c r="H635" s="1">
        <v>19</v>
      </c>
      <c r="I635" s="1" t="s">
        <v>1579</v>
      </c>
      <c r="J635" s="1" t="str">
        <f>VLOOKUP(Applicants[[#This Row],[Job Title]], Mapping!$A:$B, 2, FALSE)</f>
        <v>Management</v>
      </c>
      <c r="K635" s="1" t="s">
        <v>1594</v>
      </c>
      <c r="L635" s="14" t="str">
        <f>TRIM(PROPER(Applicants[[#This Row],[Recruitment Source]]))</f>
        <v>Bd Jobs</v>
      </c>
      <c r="M635" s="15">
        <v>44991</v>
      </c>
      <c r="N635" s="1" t="s">
        <v>26</v>
      </c>
      <c r="O635" s="15">
        <v>45051</v>
      </c>
      <c r="P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5" s="20" t="str">
        <f>TEXT(Applicants[[#This Row],[Confirmation Date]],"MMMM")</f>
        <v>May</v>
      </c>
      <c r="R635" s="5" t="s">
        <v>25</v>
      </c>
      <c r="S635" s="7">
        <v>3300</v>
      </c>
    </row>
    <row r="636" spans="1:19" x14ac:dyDescent="0.4">
      <c r="A636" s="4">
        <v>1417</v>
      </c>
      <c r="B636" s="1" t="s">
        <v>142</v>
      </c>
      <c r="C636" s="1" t="s">
        <v>13</v>
      </c>
      <c r="D636" s="2">
        <v>36120</v>
      </c>
      <c r="E636" s="3">
        <v>26.753424657534246</v>
      </c>
      <c r="F636" s="1" t="s">
        <v>1591</v>
      </c>
      <c r="G636" s="1" t="s">
        <v>21</v>
      </c>
      <c r="H636" s="1">
        <v>3</v>
      </c>
      <c r="I636" s="1" t="s">
        <v>1584</v>
      </c>
      <c r="J636" s="1" t="str">
        <f>VLOOKUP(Applicants[[#This Row],[Job Title]], Mapping!$A:$B, 2, FALSE)</f>
        <v>Sales</v>
      </c>
      <c r="K636" s="1" t="s">
        <v>20</v>
      </c>
      <c r="L636" s="14" t="str">
        <f>TRIM(PROPER(Applicants[[#This Row],[Recruitment Source]]))</f>
        <v>Employee Referral</v>
      </c>
      <c r="M636" s="15">
        <v>44996</v>
      </c>
      <c r="N636" s="1" t="s">
        <v>27</v>
      </c>
      <c r="O636" s="15">
        <v>45043</v>
      </c>
      <c r="P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6" s="20" t="str">
        <f>TEXT(Applicants[[#This Row],[Confirmation Date]],"MMMM")</f>
        <v>April</v>
      </c>
      <c r="R636" s="5" t="s">
        <v>25</v>
      </c>
      <c r="S636" s="7">
        <v>2300</v>
      </c>
    </row>
    <row r="637" spans="1:19" x14ac:dyDescent="0.4">
      <c r="A637" s="4">
        <v>2630</v>
      </c>
      <c r="B637" s="1" t="s">
        <v>1157</v>
      </c>
      <c r="C637" s="1" t="s">
        <v>28</v>
      </c>
      <c r="D637" s="2">
        <v>36114</v>
      </c>
      <c r="E637" s="3">
        <v>26.769863013698629</v>
      </c>
      <c r="F637" s="1" t="s">
        <v>1591</v>
      </c>
      <c r="G637" s="1" t="s">
        <v>21</v>
      </c>
      <c r="H637" s="1">
        <v>8</v>
      </c>
      <c r="I637" s="1" t="s">
        <v>1589</v>
      </c>
      <c r="J637" s="1" t="str">
        <f>VLOOKUP(Applicants[[#This Row],[Job Title]], Mapping!$A:$B, 2, FALSE)</f>
        <v>Admin</v>
      </c>
      <c r="K637" s="1" t="s">
        <v>22</v>
      </c>
      <c r="L637" s="14" t="str">
        <f>TRIM(PROPER(Applicants[[#This Row],[Recruitment Source]]))</f>
        <v>In-House</v>
      </c>
      <c r="M637" s="15">
        <v>45540</v>
      </c>
      <c r="N637" s="1" t="s">
        <v>16</v>
      </c>
      <c r="O637" s="15">
        <v>45571</v>
      </c>
      <c r="P6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37" s="20" t="str">
        <f>TEXT(Applicants[[#This Row],[Confirmation Date]],"MMMM")</f>
        <v>October</v>
      </c>
      <c r="R637" s="5" t="s">
        <v>17</v>
      </c>
      <c r="S637" s="7">
        <v>2500</v>
      </c>
    </row>
    <row r="638" spans="1:19" x14ac:dyDescent="0.4">
      <c r="A638" s="4">
        <v>3819</v>
      </c>
      <c r="B638" s="1" t="s">
        <v>966</v>
      </c>
      <c r="C638" s="1" t="s">
        <v>13</v>
      </c>
      <c r="D638" s="2">
        <v>36107</v>
      </c>
      <c r="E638" s="3">
        <v>26.789041095890411</v>
      </c>
      <c r="F638" s="1" t="s">
        <v>1591</v>
      </c>
      <c r="G638" s="1" t="s">
        <v>18</v>
      </c>
      <c r="H638" s="1">
        <v>10</v>
      </c>
      <c r="I638" s="1" t="s">
        <v>1588</v>
      </c>
      <c r="J638" s="1" t="str">
        <f>VLOOKUP(Applicants[[#This Row],[Job Title]], Mapping!$A:$B, 2, FALSE)</f>
        <v>Business Development</v>
      </c>
      <c r="K638" s="1" t="s">
        <v>1594</v>
      </c>
      <c r="L638" s="14" t="str">
        <f>TRIM(PROPER(Applicants[[#This Row],[Recruitment Source]]))</f>
        <v>Bd Jobs</v>
      </c>
      <c r="M638" s="15">
        <v>45191</v>
      </c>
      <c r="N638" s="1" t="s">
        <v>29</v>
      </c>
      <c r="O638" s="15">
        <v>45231</v>
      </c>
      <c r="P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8" s="20" t="str">
        <f>TEXT(Applicants[[#This Row],[Confirmation Date]],"MMMM")</f>
        <v>November</v>
      </c>
      <c r="R638" s="5" t="s">
        <v>25</v>
      </c>
      <c r="S638" s="7">
        <v>3800</v>
      </c>
    </row>
    <row r="639" spans="1:19" x14ac:dyDescent="0.4">
      <c r="A639" s="4">
        <v>3126</v>
      </c>
      <c r="B639" s="1" t="s">
        <v>946</v>
      </c>
      <c r="C639" s="1" t="s">
        <v>13</v>
      </c>
      <c r="D639" s="2">
        <v>36103</v>
      </c>
      <c r="E639" s="3">
        <v>26.8</v>
      </c>
      <c r="F639" s="1" t="s">
        <v>1591</v>
      </c>
      <c r="G639" s="1" t="s">
        <v>19</v>
      </c>
      <c r="H639" s="1">
        <v>5</v>
      </c>
      <c r="I639" s="1" t="s">
        <v>1580</v>
      </c>
      <c r="J639" s="1" t="str">
        <f>VLOOKUP(Applicants[[#This Row],[Job Title]], Mapping!$A:$B, 2, FALSE)</f>
        <v>Management</v>
      </c>
      <c r="K639" s="1" t="s">
        <v>1594</v>
      </c>
      <c r="L639" s="14" t="str">
        <f>TRIM(PROPER(Applicants[[#This Row],[Recruitment Source]]))</f>
        <v>Bd Jobs</v>
      </c>
      <c r="M639" s="15">
        <v>45291</v>
      </c>
      <c r="N639" s="1" t="s">
        <v>29</v>
      </c>
      <c r="O639" s="15">
        <v>45336</v>
      </c>
      <c r="P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9" s="20" t="str">
        <f>TEXT(Applicants[[#This Row],[Confirmation Date]],"MMMM")</f>
        <v>February</v>
      </c>
      <c r="R639" s="5" t="s">
        <v>25</v>
      </c>
      <c r="S639" s="7">
        <v>3600</v>
      </c>
    </row>
    <row r="640" spans="1:19" x14ac:dyDescent="0.4">
      <c r="A640" s="4">
        <v>3470</v>
      </c>
      <c r="B640" s="1" t="s">
        <v>910</v>
      </c>
      <c r="C640" s="1" t="s">
        <v>13</v>
      </c>
      <c r="D640" s="2">
        <v>36103</v>
      </c>
      <c r="E640" s="3">
        <v>26.8</v>
      </c>
      <c r="F640" s="1" t="s">
        <v>1591</v>
      </c>
      <c r="G640" s="1" t="s">
        <v>18</v>
      </c>
      <c r="H640" s="1">
        <v>8</v>
      </c>
      <c r="I640" s="1" t="s">
        <v>1576</v>
      </c>
      <c r="J640" s="1" t="str">
        <f>VLOOKUP(Applicants[[#This Row],[Job Title]], Mapping!$A:$B, 2, FALSE)</f>
        <v>Operations</v>
      </c>
      <c r="K640" s="1" t="s">
        <v>1595</v>
      </c>
      <c r="L640" s="14" t="str">
        <f>TRIM(PROPER(Applicants[[#This Row],[Recruitment Source]]))</f>
        <v>Linkedin</v>
      </c>
      <c r="M640" s="15">
        <v>45034</v>
      </c>
      <c r="N640" s="1" t="s">
        <v>27</v>
      </c>
      <c r="O640" s="15">
        <v>45091</v>
      </c>
      <c r="P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0" s="20" t="str">
        <f>TEXT(Applicants[[#This Row],[Confirmation Date]],"MMMM")</f>
        <v>June</v>
      </c>
      <c r="R640" s="5" t="s">
        <v>25</v>
      </c>
      <c r="S640" s="7">
        <v>3500</v>
      </c>
    </row>
    <row r="641" spans="1:19" x14ac:dyDescent="0.4">
      <c r="A641" s="4">
        <v>3971</v>
      </c>
      <c r="B641" s="1" t="s">
        <v>878</v>
      </c>
      <c r="C641" s="1" t="s">
        <v>13</v>
      </c>
      <c r="D641" s="2">
        <v>36094</v>
      </c>
      <c r="E641" s="3">
        <v>26.824657534246576</v>
      </c>
      <c r="F641" s="1" t="s">
        <v>1591</v>
      </c>
      <c r="G641" s="1" t="s">
        <v>15</v>
      </c>
      <c r="H641" s="1">
        <v>2</v>
      </c>
      <c r="I641" s="1" t="s">
        <v>1582</v>
      </c>
      <c r="J641" s="1" t="str">
        <f>VLOOKUP(Applicants[[#This Row],[Job Title]], Mapping!$A:$B, 2, FALSE)</f>
        <v>Business Development</v>
      </c>
      <c r="K641" s="1" t="s">
        <v>1594</v>
      </c>
      <c r="L641" s="14" t="str">
        <f>TRIM(PROPER(Applicants[[#This Row],[Recruitment Source]]))</f>
        <v>Bd Jobs</v>
      </c>
      <c r="M641" s="15">
        <v>45269</v>
      </c>
      <c r="N641" s="1" t="s">
        <v>27</v>
      </c>
      <c r="O641" s="15">
        <v>45328</v>
      </c>
      <c r="P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1" s="20" t="str">
        <f>TEXT(Applicants[[#This Row],[Confirmation Date]],"MMMM")</f>
        <v>February</v>
      </c>
      <c r="R641" s="5" t="s">
        <v>25</v>
      </c>
      <c r="S641" s="7">
        <v>3500</v>
      </c>
    </row>
    <row r="642" spans="1:19" x14ac:dyDescent="0.4">
      <c r="A642" s="4">
        <v>1080</v>
      </c>
      <c r="B642" s="1" t="s">
        <v>824</v>
      </c>
      <c r="C642" s="1" t="s">
        <v>13</v>
      </c>
      <c r="D642" s="2">
        <v>36079</v>
      </c>
      <c r="E642" s="3">
        <v>26.865753424657534</v>
      </c>
      <c r="F642" s="1" t="s">
        <v>1591</v>
      </c>
      <c r="G642" s="1" t="s">
        <v>19</v>
      </c>
      <c r="H642" s="1">
        <v>18</v>
      </c>
      <c r="I642" s="1" t="s">
        <v>1583</v>
      </c>
      <c r="J642" s="1" t="str">
        <f>VLOOKUP(Applicants[[#This Row],[Job Title]], Mapping!$A:$B, 2, FALSE)</f>
        <v>Finance</v>
      </c>
      <c r="K642" s="1" t="s">
        <v>1594</v>
      </c>
      <c r="L642" s="14" t="str">
        <f>TRIM(PROPER(Applicants[[#This Row],[Recruitment Source]]))</f>
        <v>Bd Jobs</v>
      </c>
      <c r="M642" s="15">
        <v>45171</v>
      </c>
      <c r="N642" s="1" t="s">
        <v>26</v>
      </c>
      <c r="O642" s="15">
        <v>45202</v>
      </c>
      <c r="P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2" s="20" t="str">
        <f>TEXT(Applicants[[#This Row],[Confirmation Date]],"MMMM")</f>
        <v>October</v>
      </c>
      <c r="R642" s="5" t="s">
        <v>25</v>
      </c>
      <c r="S642" s="7">
        <v>2400</v>
      </c>
    </row>
    <row r="643" spans="1:19" x14ac:dyDescent="0.4">
      <c r="A643" s="4">
        <v>2299</v>
      </c>
      <c r="B643" s="1" t="s">
        <v>368</v>
      </c>
      <c r="C643" s="1" t="s">
        <v>13</v>
      </c>
      <c r="D643" s="2">
        <v>36077</v>
      </c>
      <c r="E643" s="3">
        <v>26.87123287671233</v>
      </c>
      <c r="F643" s="1" t="s">
        <v>1591</v>
      </c>
      <c r="G643" s="1" t="s">
        <v>15</v>
      </c>
      <c r="H643" s="1">
        <v>17</v>
      </c>
      <c r="I643" s="1" t="s">
        <v>1583</v>
      </c>
      <c r="J643" s="1" t="str">
        <f>VLOOKUP(Applicants[[#This Row],[Job Title]], Mapping!$A:$B, 2, FALSE)</f>
        <v>Finance</v>
      </c>
      <c r="K643" s="1" t="s">
        <v>1594</v>
      </c>
      <c r="L643" s="14" t="str">
        <f>TRIM(PROPER(Applicants[[#This Row],[Recruitment Source]]))</f>
        <v>Bd Jobs</v>
      </c>
      <c r="M643" s="15">
        <v>45359</v>
      </c>
      <c r="N643" s="1" t="s">
        <v>27</v>
      </c>
      <c r="O643" s="15">
        <v>45390</v>
      </c>
      <c r="P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3" s="20" t="str">
        <f>TEXT(Applicants[[#This Row],[Confirmation Date]],"MMMM")</f>
        <v>April</v>
      </c>
      <c r="R643" s="5" t="s">
        <v>25</v>
      </c>
      <c r="S643" s="7">
        <v>2400</v>
      </c>
    </row>
    <row r="644" spans="1:19" x14ac:dyDescent="0.4">
      <c r="A644" s="4">
        <v>1160</v>
      </c>
      <c r="B644" s="1" t="s">
        <v>543</v>
      </c>
      <c r="C644" s="1" t="s">
        <v>13</v>
      </c>
      <c r="D644" s="2">
        <v>36076</v>
      </c>
      <c r="E644" s="3">
        <v>26.873972602739727</v>
      </c>
      <c r="F644" s="1" t="s">
        <v>1591</v>
      </c>
      <c r="G644" s="1" t="s">
        <v>19</v>
      </c>
      <c r="H644" s="1">
        <v>2</v>
      </c>
      <c r="I644" s="1" t="s">
        <v>1578</v>
      </c>
      <c r="J644" s="1" t="str">
        <f>VLOOKUP(Applicants[[#This Row],[Job Title]], Mapping!$A:$B, 2, FALSE)</f>
        <v>Operations</v>
      </c>
      <c r="K644" s="1" t="s">
        <v>1594</v>
      </c>
      <c r="L644" s="14" t="str">
        <f>TRIM(PROPER(Applicants[[#This Row],[Recruitment Source]]))</f>
        <v>Bd Jobs</v>
      </c>
      <c r="M644" s="15">
        <v>45045</v>
      </c>
      <c r="N644" s="1" t="s">
        <v>16</v>
      </c>
      <c r="O644" s="15">
        <v>45103</v>
      </c>
      <c r="P6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644" s="20" t="str">
        <f>TEXT(Applicants[[#This Row],[Confirmation Date]],"MMMM")</f>
        <v>June</v>
      </c>
      <c r="R644" s="5" t="s">
        <v>17</v>
      </c>
      <c r="S644" s="7">
        <v>2100</v>
      </c>
    </row>
    <row r="645" spans="1:19" x14ac:dyDescent="0.4">
      <c r="A645" s="4">
        <v>1773</v>
      </c>
      <c r="B645" s="1" t="s">
        <v>370</v>
      </c>
      <c r="C645" s="1" t="s">
        <v>13</v>
      </c>
      <c r="D645" s="2">
        <v>36075</v>
      </c>
      <c r="E645" s="3">
        <v>26.876712328767123</v>
      </c>
      <c r="F645" s="1" t="s">
        <v>1591</v>
      </c>
      <c r="G645" s="1" t="s">
        <v>21</v>
      </c>
      <c r="H645" s="1">
        <v>12</v>
      </c>
      <c r="I645" s="1" t="s">
        <v>1584</v>
      </c>
      <c r="J645" s="1" t="str">
        <f>VLOOKUP(Applicants[[#This Row],[Job Title]], Mapping!$A:$B, 2, FALSE)</f>
        <v>Sales</v>
      </c>
      <c r="K645" s="1" t="s">
        <v>1595</v>
      </c>
      <c r="L645" s="14" t="str">
        <f>TRIM(PROPER(Applicants[[#This Row],[Recruitment Source]]))</f>
        <v>Linkedin</v>
      </c>
      <c r="M645" s="15">
        <v>45053</v>
      </c>
      <c r="N645" s="1" t="s">
        <v>29</v>
      </c>
      <c r="O645" s="15">
        <v>45094</v>
      </c>
      <c r="P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5" s="20" t="str">
        <f>TEXT(Applicants[[#This Row],[Confirmation Date]],"MMMM")</f>
        <v>June</v>
      </c>
      <c r="R645" s="5" t="s">
        <v>25</v>
      </c>
      <c r="S645" s="7">
        <v>3900</v>
      </c>
    </row>
    <row r="646" spans="1:19" x14ac:dyDescent="0.4">
      <c r="A646" s="4">
        <v>1154</v>
      </c>
      <c r="B646" s="1" t="s">
        <v>257</v>
      </c>
      <c r="C646" s="1" t="s">
        <v>28</v>
      </c>
      <c r="D646" s="2">
        <v>36075</v>
      </c>
      <c r="E646" s="3">
        <v>26.876712328767123</v>
      </c>
      <c r="F646" s="1" t="s">
        <v>1591</v>
      </c>
      <c r="G646" s="1" t="s">
        <v>18</v>
      </c>
      <c r="H646" s="1">
        <v>1</v>
      </c>
      <c r="I646" s="1" t="s">
        <v>1582</v>
      </c>
      <c r="J646" s="1" t="str">
        <f>VLOOKUP(Applicants[[#This Row],[Job Title]], Mapping!$A:$B, 2, FALSE)</f>
        <v>Business Development</v>
      </c>
      <c r="K646" s="1" t="s">
        <v>1594</v>
      </c>
      <c r="L646" s="14" t="str">
        <f>TRIM(PROPER(Applicants[[#This Row],[Recruitment Source]]))</f>
        <v>Bd Jobs</v>
      </c>
      <c r="M646" s="15">
        <v>45300</v>
      </c>
      <c r="N646" s="1" t="s">
        <v>24</v>
      </c>
      <c r="O646" s="15">
        <v>45355</v>
      </c>
      <c r="P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6" s="20" t="str">
        <f>TEXT(Applicants[[#This Row],[Confirmation Date]],"MMMM")</f>
        <v>March</v>
      </c>
      <c r="R646" s="5" t="s">
        <v>25</v>
      </c>
      <c r="S646" s="7">
        <v>3000</v>
      </c>
    </row>
    <row r="647" spans="1:19" x14ac:dyDescent="0.4">
      <c r="A647" s="4">
        <v>1604</v>
      </c>
      <c r="B647" s="1" t="s">
        <v>579</v>
      </c>
      <c r="C647" s="1" t="s">
        <v>28</v>
      </c>
      <c r="D647" s="2">
        <v>36073</v>
      </c>
      <c r="E647" s="3">
        <v>26.882191780821916</v>
      </c>
      <c r="F647" s="1" t="s">
        <v>1591</v>
      </c>
      <c r="G647" s="1" t="s">
        <v>21</v>
      </c>
      <c r="H647" s="1">
        <v>9</v>
      </c>
      <c r="I647" s="1" t="s">
        <v>1579</v>
      </c>
      <c r="J647" s="1" t="str">
        <f>VLOOKUP(Applicants[[#This Row],[Job Title]], Mapping!$A:$B, 2, FALSE)</f>
        <v>Management</v>
      </c>
      <c r="K647" s="1" t="s">
        <v>1594</v>
      </c>
      <c r="L647" s="14" t="str">
        <f>TRIM(PROPER(Applicants[[#This Row],[Recruitment Source]]))</f>
        <v>Bd Jobs</v>
      </c>
      <c r="M647" s="15">
        <v>45548</v>
      </c>
      <c r="N647" s="1" t="s">
        <v>24</v>
      </c>
      <c r="O647" s="15">
        <v>45597</v>
      </c>
      <c r="P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7" s="20" t="str">
        <f>TEXT(Applicants[[#This Row],[Confirmation Date]],"MMMM")</f>
        <v>November</v>
      </c>
      <c r="R647" s="5" t="s">
        <v>25</v>
      </c>
      <c r="S647" s="7">
        <v>3600</v>
      </c>
    </row>
    <row r="648" spans="1:19" x14ac:dyDescent="0.4">
      <c r="A648" s="4">
        <v>2819</v>
      </c>
      <c r="B648" s="1" t="s">
        <v>706</v>
      </c>
      <c r="C648" s="1" t="s">
        <v>28</v>
      </c>
      <c r="D648" s="2">
        <v>36066</v>
      </c>
      <c r="E648" s="3">
        <v>26.901369863013699</v>
      </c>
      <c r="F648" s="1" t="s">
        <v>1591</v>
      </c>
      <c r="G648" s="1" t="s">
        <v>15</v>
      </c>
      <c r="H648" s="1">
        <v>17</v>
      </c>
      <c r="I648" s="1" t="s">
        <v>1575</v>
      </c>
      <c r="J648" s="1" t="str">
        <f>VLOOKUP(Applicants[[#This Row],[Job Title]], Mapping!$A:$B, 2, FALSE)</f>
        <v>HR</v>
      </c>
      <c r="K648" s="1" t="s">
        <v>1595</v>
      </c>
      <c r="L648" s="14" t="str">
        <f>TRIM(PROPER(Applicants[[#This Row],[Recruitment Source]]))</f>
        <v>Linkedin</v>
      </c>
      <c r="M648" s="15">
        <v>45411</v>
      </c>
      <c r="N648" s="1" t="s">
        <v>29</v>
      </c>
      <c r="O648" s="15">
        <v>45459</v>
      </c>
      <c r="P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8" s="20" t="str">
        <f>TEXT(Applicants[[#This Row],[Confirmation Date]],"MMMM")</f>
        <v>June</v>
      </c>
      <c r="R648" s="5" t="s">
        <v>25</v>
      </c>
      <c r="S648" s="7">
        <v>2800</v>
      </c>
    </row>
    <row r="649" spans="1:19" x14ac:dyDescent="0.4">
      <c r="A649" s="4">
        <v>3047</v>
      </c>
      <c r="B649" s="1" t="s">
        <v>651</v>
      </c>
      <c r="C649" s="1" t="s">
        <v>28</v>
      </c>
      <c r="D649" s="2">
        <v>36064</v>
      </c>
      <c r="E649" s="3">
        <v>26.906849315068492</v>
      </c>
      <c r="F649" s="1" t="s">
        <v>1591</v>
      </c>
      <c r="G649" s="1" t="s">
        <v>19</v>
      </c>
      <c r="H649" s="1">
        <v>3</v>
      </c>
      <c r="I649" s="1" t="s">
        <v>1581</v>
      </c>
      <c r="J649" s="1" t="str">
        <f>VLOOKUP(Applicants[[#This Row],[Job Title]], Mapping!$A:$B, 2, FALSE)</f>
        <v>Business Development</v>
      </c>
      <c r="K649" s="1" t="s">
        <v>1594</v>
      </c>
      <c r="L649" s="14" t="str">
        <f>TRIM(PROPER(Applicants[[#This Row],[Recruitment Source]]))</f>
        <v>Bd Jobs</v>
      </c>
      <c r="M649" s="15">
        <v>44959</v>
      </c>
      <c r="N649" s="1" t="s">
        <v>27</v>
      </c>
      <c r="O649" s="15">
        <v>45018</v>
      </c>
      <c r="P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9" s="20" t="str">
        <f>TEXT(Applicants[[#This Row],[Confirmation Date]],"MMMM")</f>
        <v>April</v>
      </c>
      <c r="R649" s="5" t="s">
        <v>25</v>
      </c>
      <c r="S649" s="7">
        <v>3500</v>
      </c>
    </row>
    <row r="650" spans="1:19" x14ac:dyDescent="0.4">
      <c r="A650" s="4">
        <v>1933</v>
      </c>
      <c r="B650" s="1" t="s">
        <v>575</v>
      </c>
      <c r="C650" s="1" t="s">
        <v>13</v>
      </c>
      <c r="D650" s="2">
        <v>36062</v>
      </c>
      <c r="E650" s="3">
        <v>26.912328767123288</v>
      </c>
      <c r="F650" s="1" t="s">
        <v>1591</v>
      </c>
      <c r="G650" s="1" t="s">
        <v>18</v>
      </c>
      <c r="H650" s="1">
        <v>17</v>
      </c>
      <c r="I650" s="1" t="s">
        <v>1576</v>
      </c>
      <c r="J650" s="1" t="str">
        <f>VLOOKUP(Applicants[[#This Row],[Job Title]], Mapping!$A:$B, 2, FALSE)</f>
        <v>Operations</v>
      </c>
      <c r="K650" s="1" t="s">
        <v>1594</v>
      </c>
      <c r="L650" s="14" t="str">
        <f>TRIM(PROPER(Applicants[[#This Row],[Recruitment Source]]))</f>
        <v>Bd Jobs</v>
      </c>
      <c r="M650" s="15">
        <v>44883</v>
      </c>
      <c r="N650" s="1" t="s">
        <v>27</v>
      </c>
      <c r="O650" s="15">
        <v>44938</v>
      </c>
      <c r="P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0" s="20" t="str">
        <f>TEXT(Applicants[[#This Row],[Confirmation Date]],"MMMM")</f>
        <v>January</v>
      </c>
      <c r="R650" s="5" t="s">
        <v>25</v>
      </c>
      <c r="S650" s="7">
        <v>2600</v>
      </c>
    </row>
    <row r="651" spans="1:19" x14ac:dyDescent="0.4">
      <c r="A651" s="4">
        <v>3909</v>
      </c>
      <c r="B651" s="1" t="s">
        <v>876</v>
      </c>
      <c r="C651" s="1" t="s">
        <v>28</v>
      </c>
      <c r="D651" s="2">
        <v>36056</v>
      </c>
      <c r="E651" s="3">
        <v>26.92876712328767</v>
      </c>
      <c r="F651" s="1" t="s">
        <v>1591</v>
      </c>
      <c r="G651" s="1" t="s">
        <v>15</v>
      </c>
      <c r="H651" s="1">
        <v>0</v>
      </c>
      <c r="I651" s="1" t="s">
        <v>1584</v>
      </c>
      <c r="J651" s="1" t="str">
        <f>VLOOKUP(Applicants[[#This Row],[Job Title]], Mapping!$A:$B, 2, FALSE)</f>
        <v>Sales</v>
      </c>
      <c r="K651" s="1" t="s">
        <v>1594</v>
      </c>
      <c r="L651" s="14" t="str">
        <f>TRIM(PROPER(Applicants[[#This Row],[Recruitment Source]]))</f>
        <v>Bd Jobs</v>
      </c>
      <c r="M651" s="15">
        <v>45121</v>
      </c>
      <c r="N651" s="1" t="s">
        <v>27</v>
      </c>
      <c r="O651" s="15">
        <v>45175</v>
      </c>
      <c r="P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1" s="20" t="str">
        <f>TEXT(Applicants[[#This Row],[Confirmation Date]],"MMMM")</f>
        <v>September</v>
      </c>
      <c r="R651" s="5" t="s">
        <v>25</v>
      </c>
      <c r="S651" s="7">
        <v>2300</v>
      </c>
    </row>
    <row r="652" spans="1:19" x14ac:dyDescent="0.4">
      <c r="A652" s="4">
        <v>2159</v>
      </c>
      <c r="B652" s="1" t="s">
        <v>469</v>
      </c>
      <c r="C652" s="1" t="s">
        <v>13</v>
      </c>
      <c r="D652" s="2">
        <v>36053</v>
      </c>
      <c r="E652" s="3">
        <v>26.936986301369863</v>
      </c>
      <c r="F652" s="1" t="s">
        <v>1591</v>
      </c>
      <c r="G652" s="1" t="s">
        <v>19</v>
      </c>
      <c r="H652" s="1">
        <v>16</v>
      </c>
      <c r="I652" s="1" t="s">
        <v>1589</v>
      </c>
      <c r="J652" s="1" t="str">
        <f>VLOOKUP(Applicants[[#This Row],[Job Title]], Mapping!$A:$B, 2, FALSE)</f>
        <v>Admin</v>
      </c>
      <c r="K652" s="1" t="s">
        <v>1594</v>
      </c>
      <c r="L652" s="14" t="str">
        <f>TRIM(PROPER(Applicants[[#This Row],[Recruitment Source]]))</f>
        <v>Bd Jobs</v>
      </c>
      <c r="M652" s="15">
        <v>45092</v>
      </c>
      <c r="N652" s="1" t="s">
        <v>26</v>
      </c>
      <c r="O652" s="15">
        <v>45139</v>
      </c>
      <c r="P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2" s="20" t="str">
        <f>TEXT(Applicants[[#This Row],[Confirmation Date]],"MMMM")</f>
        <v>August</v>
      </c>
      <c r="R652" s="5" t="s">
        <v>25</v>
      </c>
      <c r="S652" s="7">
        <v>2400</v>
      </c>
    </row>
    <row r="653" spans="1:19" x14ac:dyDescent="0.4">
      <c r="A653" s="4">
        <v>2252</v>
      </c>
      <c r="B653" s="1" t="s">
        <v>473</v>
      </c>
      <c r="C653" s="1" t="s">
        <v>13</v>
      </c>
      <c r="D653" s="2">
        <v>36044</v>
      </c>
      <c r="E653" s="3">
        <v>26.961643835616439</v>
      </c>
      <c r="F653" s="1" t="s">
        <v>1591</v>
      </c>
      <c r="G653" s="1" t="s">
        <v>15</v>
      </c>
      <c r="H653" s="1">
        <v>8</v>
      </c>
      <c r="I653" s="1" t="s">
        <v>1581</v>
      </c>
      <c r="J653" s="1" t="str">
        <f>VLOOKUP(Applicants[[#This Row],[Job Title]], Mapping!$A:$B, 2, FALSE)</f>
        <v>Business Development</v>
      </c>
      <c r="K653" s="1" t="s">
        <v>1594</v>
      </c>
      <c r="L653" s="14" t="str">
        <f>TRIM(PROPER(Applicants[[#This Row],[Recruitment Source]]))</f>
        <v>Bd Jobs</v>
      </c>
      <c r="M653" s="15">
        <v>45242</v>
      </c>
      <c r="N653" s="1" t="s">
        <v>26</v>
      </c>
      <c r="O653" s="15">
        <v>45280</v>
      </c>
      <c r="P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3" s="20" t="str">
        <f>TEXT(Applicants[[#This Row],[Confirmation Date]],"MMMM")</f>
        <v>December</v>
      </c>
      <c r="R653" s="5" t="s">
        <v>25</v>
      </c>
      <c r="S653" s="7">
        <v>3600</v>
      </c>
    </row>
    <row r="654" spans="1:19" x14ac:dyDescent="0.4">
      <c r="A654" s="4">
        <v>1436</v>
      </c>
      <c r="B654" s="1" t="s">
        <v>493</v>
      </c>
      <c r="C654" s="1" t="s">
        <v>28</v>
      </c>
      <c r="D654" s="2">
        <v>36042</v>
      </c>
      <c r="E654" s="3">
        <v>26.967123287671232</v>
      </c>
      <c r="F654" s="1" t="s">
        <v>1591</v>
      </c>
      <c r="G654" s="1" t="s">
        <v>15</v>
      </c>
      <c r="H654" s="1">
        <v>11</v>
      </c>
      <c r="I654" s="1" t="s">
        <v>1588</v>
      </c>
      <c r="J654" s="1" t="str">
        <f>VLOOKUP(Applicants[[#This Row],[Job Title]], Mapping!$A:$B, 2, FALSE)</f>
        <v>Business Development</v>
      </c>
      <c r="K654" s="1" t="s">
        <v>1594</v>
      </c>
      <c r="L654" s="14" t="str">
        <f>TRIM(PROPER(Applicants[[#This Row],[Recruitment Source]]))</f>
        <v>Bd Jobs</v>
      </c>
      <c r="M654" s="15">
        <v>45112</v>
      </c>
      <c r="N654" s="1" t="s">
        <v>24</v>
      </c>
      <c r="O654" s="15">
        <v>45148</v>
      </c>
      <c r="P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4" s="20" t="str">
        <f>TEXT(Applicants[[#This Row],[Confirmation Date]],"MMMM")</f>
        <v>August</v>
      </c>
      <c r="R654" s="5" t="s">
        <v>25</v>
      </c>
      <c r="S654" s="7">
        <v>2700</v>
      </c>
    </row>
    <row r="655" spans="1:19" x14ac:dyDescent="0.4">
      <c r="A655" s="4">
        <v>2148</v>
      </c>
      <c r="B655" s="1" t="s">
        <v>677</v>
      </c>
      <c r="C655" s="1" t="s">
        <v>28</v>
      </c>
      <c r="D655" s="2">
        <v>36014</v>
      </c>
      <c r="E655" s="3">
        <v>27.043835616438358</v>
      </c>
      <c r="F655" s="1" t="s">
        <v>1591</v>
      </c>
      <c r="G655" s="1" t="s">
        <v>18</v>
      </c>
      <c r="H655" s="1">
        <v>17</v>
      </c>
      <c r="I655" s="1" t="s">
        <v>1587</v>
      </c>
      <c r="J655" s="1" t="str">
        <f>VLOOKUP(Applicants[[#This Row],[Job Title]], Mapping!$A:$B, 2, FALSE)</f>
        <v>Admin</v>
      </c>
      <c r="K655" s="1" t="s">
        <v>1594</v>
      </c>
      <c r="L655" s="14" t="str">
        <f>TRIM(PROPER(Applicants[[#This Row],[Recruitment Source]]))</f>
        <v>Bd Jobs</v>
      </c>
      <c r="M655" s="15">
        <v>45295</v>
      </c>
      <c r="N655" s="1" t="s">
        <v>24</v>
      </c>
      <c r="O655" s="15">
        <v>45326</v>
      </c>
      <c r="P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5" s="20" t="str">
        <f>TEXT(Applicants[[#This Row],[Confirmation Date]],"MMMM")</f>
        <v>February</v>
      </c>
      <c r="R655" s="5" t="s">
        <v>25</v>
      </c>
      <c r="S655" s="7">
        <v>2300</v>
      </c>
    </row>
    <row r="656" spans="1:19" x14ac:dyDescent="0.4">
      <c r="A656" s="4">
        <v>2802</v>
      </c>
      <c r="B656" s="1" t="s">
        <v>1516</v>
      </c>
      <c r="C656" s="1" t="s">
        <v>28</v>
      </c>
      <c r="D656" s="2">
        <v>36013</v>
      </c>
      <c r="E656" s="3">
        <v>27.046575342465754</v>
      </c>
      <c r="F656" s="1" t="s">
        <v>1591</v>
      </c>
      <c r="G656" s="1" t="s">
        <v>18</v>
      </c>
      <c r="H656" s="1">
        <v>3</v>
      </c>
      <c r="I656" s="1" t="s">
        <v>1575</v>
      </c>
      <c r="J656" s="1" t="str">
        <f>VLOOKUP(Applicants[[#This Row],[Job Title]], Mapping!$A:$B, 2, FALSE)</f>
        <v>HR</v>
      </c>
      <c r="K656" s="1" t="s">
        <v>20</v>
      </c>
      <c r="L656" s="14" t="str">
        <f>TRIM(PROPER(Applicants[[#This Row],[Recruitment Source]]))</f>
        <v>Employee Referral</v>
      </c>
      <c r="M656" s="15">
        <v>45211</v>
      </c>
      <c r="N656" s="1" t="s">
        <v>26</v>
      </c>
      <c r="O656" s="15">
        <v>45258</v>
      </c>
      <c r="P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6" s="20" t="str">
        <f>TEXT(Applicants[[#This Row],[Confirmation Date]],"MMMM")</f>
        <v>November</v>
      </c>
      <c r="R656" s="5" t="s">
        <v>25</v>
      </c>
      <c r="S656" s="7">
        <v>2800</v>
      </c>
    </row>
    <row r="657" spans="1:19" x14ac:dyDescent="0.4">
      <c r="A657" s="4">
        <v>1956</v>
      </c>
      <c r="B657" s="1" t="s">
        <v>241</v>
      </c>
      <c r="C657" s="1" t="s">
        <v>13</v>
      </c>
      <c r="D657" s="2">
        <v>36011</v>
      </c>
      <c r="E657" s="3">
        <v>27.052054794520547</v>
      </c>
      <c r="F657" s="1" t="s">
        <v>1591</v>
      </c>
      <c r="G657" s="1" t="s">
        <v>21</v>
      </c>
      <c r="H657" s="1">
        <v>11</v>
      </c>
      <c r="I657" s="1" t="s">
        <v>1587</v>
      </c>
      <c r="J657" s="1" t="str">
        <f>VLOOKUP(Applicants[[#This Row],[Job Title]], Mapping!$A:$B, 2, FALSE)</f>
        <v>Admin</v>
      </c>
      <c r="K657" s="1" t="s">
        <v>1594</v>
      </c>
      <c r="L657" s="14" t="str">
        <f>TRIM(PROPER(Applicants[[#This Row],[Recruitment Source]]))</f>
        <v>Bd Jobs</v>
      </c>
      <c r="M657" s="15">
        <v>45275</v>
      </c>
      <c r="N657" s="1" t="s">
        <v>26</v>
      </c>
      <c r="O657" s="15">
        <v>45318</v>
      </c>
      <c r="P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7" s="20" t="str">
        <f>TEXT(Applicants[[#This Row],[Confirmation Date]],"MMMM")</f>
        <v>January</v>
      </c>
      <c r="R657" s="5" t="s">
        <v>25</v>
      </c>
      <c r="S657" s="7">
        <v>3500</v>
      </c>
    </row>
    <row r="658" spans="1:19" x14ac:dyDescent="0.4">
      <c r="A658" s="4">
        <v>2921</v>
      </c>
      <c r="B658" s="1" t="s">
        <v>623</v>
      </c>
      <c r="C658" s="1" t="s">
        <v>28</v>
      </c>
      <c r="D658" s="2">
        <v>36005</v>
      </c>
      <c r="E658" s="3">
        <v>27.068493150684933</v>
      </c>
      <c r="F658" s="1" t="s">
        <v>1591</v>
      </c>
      <c r="G658" s="1" t="s">
        <v>15</v>
      </c>
      <c r="H658" s="1">
        <v>3</v>
      </c>
      <c r="I658" s="1" t="s">
        <v>1576</v>
      </c>
      <c r="J658" s="1" t="str">
        <f>VLOOKUP(Applicants[[#This Row],[Job Title]], Mapping!$A:$B, 2, FALSE)</f>
        <v>Operations</v>
      </c>
      <c r="K658" s="1" t="s">
        <v>1594</v>
      </c>
      <c r="L658" s="14" t="str">
        <f>TRIM(PROPER(Applicants[[#This Row],[Recruitment Source]]))</f>
        <v>Bd Jobs</v>
      </c>
      <c r="M658" s="15">
        <v>45439</v>
      </c>
      <c r="N658" s="1" t="s">
        <v>27</v>
      </c>
      <c r="O658" s="15">
        <v>45474</v>
      </c>
      <c r="P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8" s="20" t="str">
        <f>TEXT(Applicants[[#This Row],[Confirmation Date]],"MMMM")</f>
        <v>July</v>
      </c>
      <c r="R658" s="5" t="s">
        <v>25</v>
      </c>
      <c r="S658" s="7">
        <v>2700</v>
      </c>
    </row>
    <row r="659" spans="1:19" x14ac:dyDescent="0.4">
      <c r="A659" s="4">
        <v>2466</v>
      </c>
      <c r="B659" s="1" t="s">
        <v>818</v>
      </c>
      <c r="C659" s="1" t="s">
        <v>28</v>
      </c>
      <c r="D659" s="2">
        <v>35998</v>
      </c>
      <c r="E659" s="3">
        <v>27.087671232876712</v>
      </c>
      <c r="F659" s="1" t="s">
        <v>1591</v>
      </c>
      <c r="G659" s="1" t="s">
        <v>19</v>
      </c>
      <c r="H659" s="1">
        <v>19</v>
      </c>
      <c r="I659" s="1" t="s">
        <v>1588</v>
      </c>
      <c r="J659" s="1" t="str">
        <f>VLOOKUP(Applicants[[#This Row],[Job Title]], Mapping!$A:$B, 2, FALSE)</f>
        <v>Business Development</v>
      </c>
      <c r="K659" s="1" t="s">
        <v>1594</v>
      </c>
      <c r="L659" s="14" t="str">
        <f>TRIM(PROPER(Applicants[[#This Row],[Recruitment Source]]))</f>
        <v>Bd Jobs</v>
      </c>
      <c r="M659" s="15">
        <v>45425</v>
      </c>
      <c r="N659" s="1" t="s">
        <v>27</v>
      </c>
      <c r="O659" s="15">
        <v>45480</v>
      </c>
      <c r="P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9" s="20" t="str">
        <f>TEXT(Applicants[[#This Row],[Confirmation Date]],"MMMM")</f>
        <v>July</v>
      </c>
      <c r="R659" s="5" t="s">
        <v>25</v>
      </c>
      <c r="S659" s="7">
        <v>2600</v>
      </c>
    </row>
    <row r="660" spans="1:19" x14ac:dyDescent="0.4">
      <c r="A660" s="4">
        <v>2121</v>
      </c>
      <c r="B660" s="1" t="s">
        <v>46</v>
      </c>
      <c r="C660" s="1" t="s">
        <v>13</v>
      </c>
      <c r="D660" s="2">
        <v>35988</v>
      </c>
      <c r="E660" s="3">
        <v>27.115068493150684</v>
      </c>
      <c r="F660" s="1" t="s">
        <v>1591</v>
      </c>
      <c r="G660" s="1" t="s">
        <v>19</v>
      </c>
      <c r="H660" s="1">
        <v>15</v>
      </c>
      <c r="I660" s="1" t="s">
        <v>1584</v>
      </c>
      <c r="J660" s="1" t="str">
        <f>VLOOKUP(Applicants[[#This Row],[Job Title]], Mapping!$A:$B, 2, FALSE)</f>
        <v>Sales</v>
      </c>
      <c r="K660" s="1" t="s">
        <v>1595</v>
      </c>
      <c r="L660" s="14" t="str">
        <f>TRIM(PROPER(Applicants[[#This Row],[Recruitment Source]]))</f>
        <v>Linkedin</v>
      </c>
      <c r="M660" s="15">
        <v>45196</v>
      </c>
      <c r="N660" s="1" t="s">
        <v>16</v>
      </c>
      <c r="O660" s="15">
        <v>45226</v>
      </c>
      <c r="P6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660" s="20" t="str">
        <f>TEXT(Applicants[[#This Row],[Confirmation Date]],"MMMM")</f>
        <v>October</v>
      </c>
      <c r="R660" s="5" t="s">
        <v>17</v>
      </c>
      <c r="S660" s="7">
        <v>3500</v>
      </c>
    </row>
    <row r="661" spans="1:19" x14ac:dyDescent="0.4">
      <c r="A661" s="4">
        <v>1994</v>
      </c>
      <c r="B661" s="1" t="s">
        <v>868</v>
      </c>
      <c r="C661" s="1" t="s">
        <v>28</v>
      </c>
      <c r="D661" s="2">
        <v>35988</v>
      </c>
      <c r="E661" s="3">
        <v>27.115068493150684</v>
      </c>
      <c r="F661" s="1" t="s">
        <v>1591</v>
      </c>
      <c r="G661" s="1" t="s">
        <v>18</v>
      </c>
      <c r="H661" s="1">
        <v>20</v>
      </c>
      <c r="I661" s="1" t="s">
        <v>1585</v>
      </c>
      <c r="J661" s="1" t="str">
        <f>VLOOKUP(Applicants[[#This Row],[Job Title]], Mapping!$A:$B, 2, FALSE)</f>
        <v>Engineering</v>
      </c>
      <c r="K661" s="1" t="s">
        <v>1594</v>
      </c>
      <c r="L661" s="14" t="str">
        <f>TRIM(PROPER(Applicants[[#This Row],[Recruitment Source]]))</f>
        <v>Bd Jobs</v>
      </c>
      <c r="M661" s="15">
        <v>45346</v>
      </c>
      <c r="N661" s="1" t="s">
        <v>24</v>
      </c>
      <c r="O661" s="15">
        <v>45383</v>
      </c>
      <c r="P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1" s="20" t="str">
        <f>TEXT(Applicants[[#This Row],[Confirmation Date]],"MMMM")</f>
        <v>April</v>
      </c>
      <c r="R661" s="5" t="s">
        <v>25</v>
      </c>
      <c r="S661" s="7">
        <v>2100</v>
      </c>
    </row>
    <row r="662" spans="1:19" x14ac:dyDescent="0.4">
      <c r="A662" s="4">
        <v>3780</v>
      </c>
      <c r="B662" s="1" t="s">
        <v>1288</v>
      </c>
      <c r="C662" s="1" t="s">
        <v>13</v>
      </c>
      <c r="D662" s="2">
        <v>35987</v>
      </c>
      <c r="E662" s="3">
        <v>27.117808219178084</v>
      </c>
      <c r="F662" s="1" t="s">
        <v>1591</v>
      </c>
      <c r="G662" s="1" t="s">
        <v>15</v>
      </c>
      <c r="H662" s="1">
        <v>7</v>
      </c>
      <c r="I662" s="1" t="s">
        <v>1583</v>
      </c>
      <c r="J662" s="1" t="str">
        <f>VLOOKUP(Applicants[[#This Row],[Job Title]], Mapping!$A:$B, 2, FALSE)</f>
        <v>Finance</v>
      </c>
      <c r="K662" s="1" t="s">
        <v>1594</v>
      </c>
      <c r="L662" s="14" t="str">
        <f>TRIM(PROPER(Applicants[[#This Row],[Recruitment Source]]))</f>
        <v>Bd Jobs</v>
      </c>
      <c r="M662" s="15">
        <v>45530</v>
      </c>
      <c r="N662" s="1" t="s">
        <v>16</v>
      </c>
      <c r="O662" s="15">
        <v>45568</v>
      </c>
      <c r="P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2" s="20" t="str">
        <f>TEXT(Applicants[[#This Row],[Confirmation Date]],"MMMM")</f>
        <v>October</v>
      </c>
      <c r="R662" s="5" t="s">
        <v>30</v>
      </c>
      <c r="S662" s="7">
        <v>2200</v>
      </c>
    </row>
    <row r="663" spans="1:19" x14ac:dyDescent="0.4">
      <c r="A663" s="4">
        <v>3308</v>
      </c>
      <c r="B663" s="1" t="s">
        <v>452</v>
      </c>
      <c r="C663" s="1" t="s">
        <v>28</v>
      </c>
      <c r="D663" s="2">
        <v>35984</v>
      </c>
      <c r="E663" s="3">
        <v>27.126027397260273</v>
      </c>
      <c r="F663" s="1" t="s">
        <v>1591</v>
      </c>
      <c r="G663" s="1" t="s">
        <v>15</v>
      </c>
      <c r="H663" s="1">
        <v>7</v>
      </c>
      <c r="I663" s="1" t="s">
        <v>1581</v>
      </c>
      <c r="J663" s="1" t="str">
        <f>VLOOKUP(Applicants[[#This Row],[Job Title]], Mapping!$A:$B, 2, FALSE)</f>
        <v>Business Development</v>
      </c>
      <c r="K663" s="1" t="s">
        <v>1594</v>
      </c>
      <c r="L663" s="14" t="str">
        <f>TRIM(PROPER(Applicants[[#This Row],[Recruitment Source]]))</f>
        <v>Bd Jobs</v>
      </c>
      <c r="M663" s="15">
        <v>45311</v>
      </c>
      <c r="N663" s="1" t="s">
        <v>26</v>
      </c>
      <c r="O663" s="15">
        <v>45370</v>
      </c>
      <c r="P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3" s="20" t="str">
        <f>TEXT(Applicants[[#This Row],[Confirmation Date]],"MMMM")</f>
        <v>March</v>
      </c>
      <c r="R663" s="5" t="s">
        <v>25</v>
      </c>
      <c r="S663" s="7">
        <v>3200</v>
      </c>
    </row>
    <row r="664" spans="1:19" x14ac:dyDescent="0.4">
      <c r="A664" s="4">
        <v>2547</v>
      </c>
      <c r="B664" s="1" t="s">
        <v>1040</v>
      </c>
      <c r="C664" s="1" t="s">
        <v>13</v>
      </c>
      <c r="D664" s="2">
        <v>35982</v>
      </c>
      <c r="E664" s="3">
        <v>27.13150684931507</v>
      </c>
      <c r="F664" s="1" t="s">
        <v>1591</v>
      </c>
      <c r="G664" s="1" t="s">
        <v>19</v>
      </c>
      <c r="H664" s="1">
        <v>6</v>
      </c>
      <c r="I664" s="1" t="s">
        <v>1581</v>
      </c>
      <c r="J664" s="1" t="str">
        <f>VLOOKUP(Applicants[[#This Row],[Job Title]], Mapping!$A:$B, 2, FALSE)</f>
        <v>Business Development</v>
      </c>
      <c r="K664" s="1" t="s">
        <v>1594</v>
      </c>
      <c r="L664" s="14" t="str">
        <f>TRIM(PROPER(Applicants[[#This Row],[Recruitment Source]]))</f>
        <v>Bd Jobs</v>
      </c>
      <c r="M664" s="15">
        <v>45175</v>
      </c>
      <c r="N664" s="1" t="s">
        <v>27</v>
      </c>
      <c r="O664" s="15">
        <v>45229</v>
      </c>
      <c r="P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4" s="20" t="str">
        <f>TEXT(Applicants[[#This Row],[Confirmation Date]],"MMMM")</f>
        <v>October</v>
      </c>
      <c r="R664" s="5" t="s">
        <v>25</v>
      </c>
      <c r="S664" s="7">
        <v>2600</v>
      </c>
    </row>
    <row r="665" spans="1:19" x14ac:dyDescent="0.4">
      <c r="A665" s="4">
        <v>1762</v>
      </c>
      <c r="B665" s="1" t="s">
        <v>1134</v>
      </c>
      <c r="C665" s="1" t="s">
        <v>13</v>
      </c>
      <c r="D665" s="2">
        <v>35980</v>
      </c>
      <c r="E665" s="3">
        <v>27.136986301369863</v>
      </c>
      <c r="F665" s="1" t="s">
        <v>1591</v>
      </c>
      <c r="G665" s="1" t="s">
        <v>19</v>
      </c>
      <c r="H665" s="1">
        <v>11</v>
      </c>
      <c r="I665" s="1" t="s">
        <v>1589</v>
      </c>
      <c r="J665" s="1" t="str">
        <f>VLOOKUP(Applicants[[#This Row],[Job Title]], Mapping!$A:$B, 2, FALSE)</f>
        <v>Admin</v>
      </c>
      <c r="K665" s="1" t="s">
        <v>1594</v>
      </c>
      <c r="L665" s="14" t="str">
        <f>TRIM(PROPER(Applicants[[#This Row],[Recruitment Source]]))</f>
        <v>Bd Jobs</v>
      </c>
      <c r="M665" s="15">
        <v>45445</v>
      </c>
      <c r="N665" s="1" t="s">
        <v>16</v>
      </c>
      <c r="O665" s="15">
        <v>45487</v>
      </c>
      <c r="P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665" s="20" t="str">
        <f>TEXT(Applicants[[#This Row],[Confirmation Date]],"MMMM")</f>
        <v>July</v>
      </c>
      <c r="R665" s="5" t="s">
        <v>17</v>
      </c>
      <c r="S665" s="7">
        <v>3000</v>
      </c>
    </row>
    <row r="666" spans="1:19" x14ac:dyDescent="0.4">
      <c r="A666" s="4">
        <v>1813</v>
      </c>
      <c r="B666" s="1" t="s">
        <v>1534</v>
      </c>
      <c r="C666" s="1" t="s">
        <v>13</v>
      </c>
      <c r="D666" s="2">
        <v>35979</v>
      </c>
      <c r="E666" s="3">
        <v>27.139726027397259</v>
      </c>
      <c r="F666" s="1" t="s">
        <v>1591</v>
      </c>
      <c r="G666" s="1" t="s">
        <v>15</v>
      </c>
      <c r="H666" s="1">
        <v>8</v>
      </c>
      <c r="I666" s="1" t="s">
        <v>1584</v>
      </c>
      <c r="J666" s="1" t="str">
        <f>VLOOKUP(Applicants[[#This Row],[Job Title]], Mapping!$A:$B, 2, FALSE)</f>
        <v>Sales</v>
      </c>
      <c r="K666" s="1" t="s">
        <v>20</v>
      </c>
      <c r="L666" s="14" t="str">
        <f>TRIM(PROPER(Applicants[[#This Row],[Recruitment Source]]))</f>
        <v>Employee Referral</v>
      </c>
      <c r="M666" s="15">
        <v>45005</v>
      </c>
      <c r="N666" s="1" t="s">
        <v>16</v>
      </c>
      <c r="O666" s="15">
        <v>45062</v>
      </c>
      <c r="P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666" s="20" t="str">
        <f>TEXT(Applicants[[#This Row],[Confirmation Date]],"MMMM")</f>
        <v>May</v>
      </c>
      <c r="R666" s="5" t="s">
        <v>17</v>
      </c>
      <c r="S666" s="7">
        <v>2100</v>
      </c>
    </row>
    <row r="667" spans="1:19" x14ac:dyDescent="0.4">
      <c r="A667" s="4">
        <v>3358</v>
      </c>
      <c r="B667" s="1" t="s">
        <v>185</v>
      </c>
      <c r="C667" s="1" t="s">
        <v>28</v>
      </c>
      <c r="D667" s="2">
        <v>35976</v>
      </c>
      <c r="E667" s="3">
        <v>27.147945205479452</v>
      </c>
      <c r="F667" s="1" t="s">
        <v>1591</v>
      </c>
      <c r="G667" s="1" t="s">
        <v>18</v>
      </c>
      <c r="H667" s="1">
        <v>17</v>
      </c>
      <c r="I667" s="1" t="s">
        <v>1576</v>
      </c>
      <c r="J667" s="1" t="str">
        <f>VLOOKUP(Applicants[[#This Row],[Job Title]], Mapping!$A:$B, 2, FALSE)</f>
        <v>Operations</v>
      </c>
      <c r="K667" s="1" t="s">
        <v>1594</v>
      </c>
      <c r="L667" s="14" t="str">
        <f>TRIM(PROPER(Applicants[[#This Row],[Recruitment Source]]))</f>
        <v>Bd Jobs</v>
      </c>
      <c r="M667" s="15">
        <v>45155</v>
      </c>
      <c r="N667" s="1" t="s">
        <v>26</v>
      </c>
      <c r="O667" s="15">
        <v>45201</v>
      </c>
      <c r="P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7" s="20" t="str">
        <f>TEXT(Applicants[[#This Row],[Confirmation Date]],"MMMM")</f>
        <v>October</v>
      </c>
      <c r="R667" s="5" t="s">
        <v>25</v>
      </c>
      <c r="S667" s="7">
        <v>3700</v>
      </c>
    </row>
    <row r="668" spans="1:19" x14ac:dyDescent="0.4">
      <c r="A668" s="4">
        <v>2076</v>
      </c>
      <c r="B668" s="1" t="s">
        <v>910</v>
      </c>
      <c r="C668" s="1" t="s">
        <v>13</v>
      </c>
      <c r="D668" s="2">
        <v>35975</v>
      </c>
      <c r="E668" s="3">
        <v>27.150684931506849</v>
      </c>
      <c r="F668" s="1" t="s">
        <v>1591</v>
      </c>
      <c r="G668" s="1" t="s">
        <v>15</v>
      </c>
      <c r="H668" s="1">
        <v>19</v>
      </c>
      <c r="I668" s="1" t="s">
        <v>1581</v>
      </c>
      <c r="J668" s="1" t="str">
        <f>VLOOKUP(Applicants[[#This Row],[Job Title]], Mapping!$A:$B, 2, FALSE)</f>
        <v>Business Development</v>
      </c>
      <c r="K668" s="1" t="s">
        <v>1594</v>
      </c>
      <c r="L668" s="14" t="str">
        <f>TRIM(PROPER(Applicants[[#This Row],[Recruitment Source]]))</f>
        <v>Bd Jobs</v>
      </c>
      <c r="M668" s="15">
        <v>45109</v>
      </c>
      <c r="N668" s="1" t="s">
        <v>29</v>
      </c>
      <c r="O668" s="15">
        <v>45144</v>
      </c>
      <c r="P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8" s="20" t="str">
        <f>TEXT(Applicants[[#This Row],[Confirmation Date]],"MMMM")</f>
        <v>August</v>
      </c>
      <c r="R668" s="5" t="s">
        <v>25</v>
      </c>
      <c r="S668" s="7">
        <v>2500</v>
      </c>
    </row>
    <row r="669" spans="1:19" x14ac:dyDescent="0.4">
      <c r="A669" s="4">
        <v>2641</v>
      </c>
      <c r="B669" s="1" t="s">
        <v>716</v>
      </c>
      <c r="C669" s="1" t="s">
        <v>13</v>
      </c>
      <c r="D669" s="2">
        <v>35968</v>
      </c>
      <c r="E669" s="3">
        <v>27.169863013698631</v>
      </c>
      <c r="F669" s="1" t="s">
        <v>1591</v>
      </c>
      <c r="G669" s="1" t="s">
        <v>15</v>
      </c>
      <c r="H669" s="1">
        <v>1</v>
      </c>
      <c r="I669" s="1" t="s">
        <v>1584</v>
      </c>
      <c r="J669" s="1" t="str">
        <f>VLOOKUP(Applicants[[#This Row],[Job Title]], Mapping!$A:$B, 2, FALSE)</f>
        <v>Sales</v>
      </c>
      <c r="K669" s="1" t="s">
        <v>20</v>
      </c>
      <c r="L669" s="14" t="str">
        <f>TRIM(PROPER(Applicants[[#This Row],[Recruitment Source]]))</f>
        <v>Employee Referral</v>
      </c>
      <c r="M669" s="15">
        <v>45180</v>
      </c>
      <c r="N669" s="1" t="s">
        <v>27</v>
      </c>
      <c r="O669" s="15">
        <v>45239</v>
      </c>
      <c r="P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9" s="20" t="str">
        <f>TEXT(Applicants[[#This Row],[Confirmation Date]],"MMMM")</f>
        <v>November</v>
      </c>
      <c r="R669" s="5" t="s">
        <v>25</v>
      </c>
      <c r="S669" s="7">
        <v>2000</v>
      </c>
    </row>
    <row r="670" spans="1:19" x14ac:dyDescent="0.4">
      <c r="A670" s="4">
        <v>3383</v>
      </c>
      <c r="B670" s="1" t="s">
        <v>912</v>
      </c>
      <c r="C670" s="1" t="s">
        <v>13</v>
      </c>
      <c r="D670" s="2">
        <v>35966</v>
      </c>
      <c r="E670" s="3">
        <v>27.175342465753424</v>
      </c>
      <c r="F670" s="1" t="s">
        <v>1591</v>
      </c>
      <c r="G670" s="1" t="s">
        <v>15</v>
      </c>
      <c r="H670" s="1">
        <v>19</v>
      </c>
      <c r="I670" s="1" t="s">
        <v>1577</v>
      </c>
      <c r="J670" s="1" t="str">
        <f>VLOOKUP(Applicants[[#This Row],[Job Title]], Mapping!$A:$B, 2, FALSE)</f>
        <v>Management</v>
      </c>
      <c r="K670" s="1" t="s">
        <v>20</v>
      </c>
      <c r="L670" s="14" t="str">
        <f>TRIM(PROPER(Applicants[[#This Row],[Recruitment Source]]))</f>
        <v>Employee Referral</v>
      </c>
      <c r="M670" s="15">
        <v>45024</v>
      </c>
      <c r="N670" s="1" t="s">
        <v>27</v>
      </c>
      <c r="O670" s="15">
        <v>45080</v>
      </c>
      <c r="P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0" s="20" t="str">
        <f>TEXT(Applicants[[#This Row],[Confirmation Date]],"MMMM")</f>
        <v>June</v>
      </c>
      <c r="R670" s="5" t="s">
        <v>25</v>
      </c>
      <c r="S670" s="7">
        <v>2800</v>
      </c>
    </row>
    <row r="671" spans="1:19" x14ac:dyDescent="0.4">
      <c r="A671" s="4">
        <v>2542</v>
      </c>
      <c r="B671" s="1" t="s">
        <v>718</v>
      </c>
      <c r="C671" s="1" t="s">
        <v>28</v>
      </c>
      <c r="D671" s="2">
        <v>35964</v>
      </c>
      <c r="E671" s="3">
        <v>27.18082191780822</v>
      </c>
      <c r="F671" s="1" t="s">
        <v>1591</v>
      </c>
      <c r="G671" s="1" t="s">
        <v>15</v>
      </c>
      <c r="H671" s="1">
        <v>8</v>
      </c>
      <c r="I671" s="1" t="s">
        <v>1583</v>
      </c>
      <c r="J671" s="1" t="str">
        <f>VLOOKUP(Applicants[[#This Row],[Job Title]], Mapping!$A:$B, 2, FALSE)</f>
        <v>Finance</v>
      </c>
      <c r="K671" s="1" t="s">
        <v>1594</v>
      </c>
      <c r="L671" s="14" t="str">
        <f>TRIM(PROPER(Applicants[[#This Row],[Recruitment Source]]))</f>
        <v>Bd Jobs</v>
      </c>
      <c r="M671" s="15">
        <v>45107</v>
      </c>
      <c r="N671" s="1" t="s">
        <v>24</v>
      </c>
      <c r="O671" s="15">
        <v>45145</v>
      </c>
      <c r="P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1" s="20" t="str">
        <f>TEXT(Applicants[[#This Row],[Confirmation Date]],"MMMM")</f>
        <v>August</v>
      </c>
      <c r="R671" s="5" t="s">
        <v>25</v>
      </c>
      <c r="S671" s="7">
        <v>3200</v>
      </c>
    </row>
    <row r="672" spans="1:19" x14ac:dyDescent="0.4">
      <c r="A672" s="4">
        <v>3142</v>
      </c>
      <c r="B672" s="1" t="s">
        <v>848</v>
      </c>
      <c r="C672" s="1" t="s">
        <v>28</v>
      </c>
      <c r="D672" s="2">
        <v>35958</v>
      </c>
      <c r="E672" s="3">
        <v>27.197260273972603</v>
      </c>
      <c r="F672" s="1" t="s">
        <v>1591</v>
      </c>
      <c r="G672" s="1" t="s">
        <v>18</v>
      </c>
      <c r="H672" s="1">
        <v>12</v>
      </c>
      <c r="I672" s="1" t="s">
        <v>1588</v>
      </c>
      <c r="J672" s="1" t="str">
        <f>VLOOKUP(Applicants[[#This Row],[Job Title]], Mapping!$A:$B, 2, FALSE)</f>
        <v>Business Development</v>
      </c>
      <c r="K672" s="1" t="s">
        <v>1594</v>
      </c>
      <c r="L672" s="14" t="str">
        <f>TRIM(PROPER(Applicants[[#This Row],[Recruitment Source]]))</f>
        <v>Bd Jobs</v>
      </c>
      <c r="M672" s="15">
        <v>44923</v>
      </c>
      <c r="N672" s="1" t="s">
        <v>27</v>
      </c>
      <c r="O672" s="15">
        <v>44964</v>
      </c>
      <c r="P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2" s="20" t="str">
        <f>TEXT(Applicants[[#This Row],[Confirmation Date]],"MMMM")</f>
        <v>February</v>
      </c>
      <c r="R672" s="5" t="s">
        <v>25</v>
      </c>
      <c r="S672" s="7">
        <v>3400</v>
      </c>
    </row>
    <row r="673" spans="1:19" x14ac:dyDescent="0.4">
      <c r="A673" s="4">
        <v>3820</v>
      </c>
      <c r="B673" s="1" t="s">
        <v>1191</v>
      </c>
      <c r="C673" s="1" t="s">
        <v>13</v>
      </c>
      <c r="D673" s="2">
        <v>35956</v>
      </c>
      <c r="E673" s="3">
        <v>27.202739726027396</v>
      </c>
      <c r="F673" s="1" t="s">
        <v>1591</v>
      </c>
      <c r="G673" s="1" t="s">
        <v>21</v>
      </c>
      <c r="H673" s="1">
        <v>20</v>
      </c>
      <c r="I673" s="1" t="s">
        <v>1583</v>
      </c>
      <c r="J673" s="1" t="str">
        <f>VLOOKUP(Applicants[[#This Row],[Job Title]], Mapping!$A:$B, 2, FALSE)</f>
        <v>Finance</v>
      </c>
      <c r="K673" s="1" t="s">
        <v>22</v>
      </c>
      <c r="L673" s="14" t="str">
        <f>TRIM(PROPER(Applicants[[#This Row],[Recruitment Source]]))</f>
        <v>In-House</v>
      </c>
      <c r="M673" s="15">
        <v>45071</v>
      </c>
      <c r="N673" s="1" t="s">
        <v>16</v>
      </c>
      <c r="O673" s="15">
        <v>45127</v>
      </c>
      <c r="P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3" s="20" t="str">
        <f>TEXT(Applicants[[#This Row],[Confirmation Date]],"MMMM")</f>
        <v>July</v>
      </c>
      <c r="R673" s="5" t="s">
        <v>30</v>
      </c>
      <c r="S673" s="7">
        <v>2500</v>
      </c>
    </row>
    <row r="674" spans="1:19" x14ac:dyDescent="0.4">
      <c r="A674" s="4">
        <v>1161</v>
      </c>
      <c r="B674" s="1" t="s">
        <v>1351</v>
      </c>
      <c r="C674" s="1" t="s">
        <v>13</v>
      </c>
      <c r="D674" s="2">
        <v>35956</v>
      </c>
      <c r="E674" s="3">
        <v>27.202739726027396</v>
      </c>
      <c r="F674" s="1" t="s">
        <v>1591</v>
      </c>
      <c r="G674" s="1" t="s">
        <v>15</v>
      </c>
      <c r="H674" s="1">
        <v>0</v>
      </c>
      <c r="I674" s="1" t="s">
        <v>1578</v>
      </c>
      <c r="J674" s="1" t="str">
        <f>VLOOKUP(Applicants[[#This Row],[Job Title]], Mapping!$A:$B, 2, FALSE)</f>
        <v>Operations</v>
      </c>
      <c r="K674" s="1" t="s">
        <v>20</v>
      </c>
      <c r="L674" s="14" t="str">
        <f>TRIM(PROPER(Applicants[[#This Row],[Recruitment Source]]))</f>
        <v>Employee Referral</v>
      </c>
      <c r="M674" s="15">
        <v>45448</v>
      </c>
      <c r="N674" s="1" t="s">
        <v>27</v>
      </c>
      <c r="O674" s="15">
        <v>45483</v>
      </c>
      <c r="P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4" s="20" t="str">
        <f>TEXT(Applicants[[#This Row],[Confirmation Date]],"MMMM")</f>
        <v>July</v>
      </c>
      <c r="R674" s="5" t="s">
        <v>25</v>
      </c>
      <c r="S674" s="7">
        <v>3300</v>
      </c>
    </row>
    <row r="675" spans="1:19" x14ac:dyDescent="0.4">
      <c r="A675" s="4">
        <v>2478</v>
      </c>
      <c r="B675" s="1" t="s">
        <v>204</v>
      </c>
      <c r="C675" s="1" t="s">
        <v>13</v>
      </c>
      <c r="D675" s="2">
        <v>35954</v>
      </c>
      <c r="E675" s="3">
        <v>27.208219178082192</v>
      </c>
      <c r="F675" s="1" t="s">
        <v>1591</v>
      </c>
      <c r="G675" s="1" t="s">
        <v>21</v>
      </c>
      <c r="H675" s="1">
        <v>20</v>
      </c>
      <c r="I675" s="1" t="s">
        <v>1580</v>
      </c>
      <c r="J675" s="1" t="str">
        <f>VLOOKUP(Applicants[[#This Row],[Job Title]], Mapping!$A:$B, 2, FALSE)</f>
        <v>Management</v>
      </c>
      <c r="K675" s="1" t="s">
        <v>1595</v>
      </c>
      <c r="L675" s="14" t="str">
        <f>TRIM(PROPER(Applicants[[#This Row],[Recruitment Source]]))</f>
        <v>Linkedin</v>
      </c>
      <c r="M675" s="15">
        <v>45203</v>
      </c>
      <c r="N675" s="1" t="s">
        <v>16</v>
      </c>
      <c r="O675" s="15">
        <v>45234</v>
      </c>
      <c r="P6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75" s="20" t="str">
        <f>TEXT(Applicants[[#This Row],[Confirmation Date]],"MMMM")</f>
        <v>November</v>
      </c>
      <c r="R675" s="5" t="s">
        <v>17</v>
      </c>
      <c r="S675" s="7">
        <v>2700</v>
      </c>
    </row>
    <row r="676" spans="1:19" x14ac:dyDescent="0.4">
      <c r="A676" s="4">
        <v>1138</v>
      </c>
      <c r="B676" s="1" t="s">
        <v>541</v>
      </c>
      <c r="C676" s="1" t="s">
        <v>28</v>
      </c>
      <c r="D676" s="2">
        <v>35950</v>
      </c>
      <c r="E676" s="3">
        <v>27.219178082191782</v>
      </c>
      <c r="F676" s="1" t="s">
        <v>1591</v>
      </c>
      <c r="G676" s="1" t="s">
        <v>19</v>
      </c>
      <c r="H676" s="1">
        <v>4</v>
      </c>
      <c r="I676" s="1" t="s">
        <v>1588</v>
      </c>
      <c r="J676" s="1" t="str">
        <f>VLOOKUP(Applicants[[#This Row],[Job Title]], Mapping!$A:$B, 2, FALSE)</f>
        <v>Business Development</v>
      </c>
      <c r="K676" s="1" t="s">
        <v>1594</v>
      </c>
      <c r="L676" s="14" t="str">
        <f>TRIM(PROPER(Applicants[[#This Row],[Recruitment Source]]))</f>
        <v>Bd Jobs</v>
      </c>
      <c r="M676" s="15">
        <v>44946</v>
      </c>
      <c r="N676" s="1" t="s">
        <v>24</v>
      </c>
      <c r="O676" s="15">
        <v>44995</v>
      </c>
      <c r="P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6" s="20" t="str">
        <f>TEXT(Applicants[[#This Row],[Confirmation Date]],"MMMM")</f>
        <v>March</v>
      </c>
      <c r="R676" s="5" t="s">
        <v>25</v>
      </c>
      <c r="S676" s="7">
        <v>2500</v>
      </c>
    </row>
    <row r="677" spans="1:19" x14ac:dyDescent="0.4">
      <c r="A677" s="4">
        <v>1969</v>
      </c>
      <c r="B677" s="1" t="s">
        <v>1317</v>
      </c>
      <c r="C677" s="1" t="s">
        <v>28</v>
      </c>
      <c r="D677" s="2">
        <v>35950</v>
      </c>
      <c r="E677" s="3">
        <v>27.219178082191782</v>
      </c>
      <c r="F677" s="1" t="s">
        <v>1591</v>
      </c>
      <c r="G677" s="1" t="s">
        <v>19</v>
      </c>
      <c r="H677" s="1">
        <v>19</v>
      </c>
      <c r="I677" s="1" t="s">
        <v>1587</v>
      </c>
      <c r="J677" s="1" t="str">
        <f>VLOOKUP(Applicants[[#This Row],[Job Title]], Mapping!$A:$B, 2, FALSE)</f>
        <v>Admin</v>
      </c>
      <c r="K677" s="1" t="s">
        <v>1594</v>
      </c>
      <c r="L677" s="14" t="str">
        <f>TRIM(PROPER(Applicants[[#This Row],[Recruitment Source]]))</f>
        <v>Bd Jobs</v>
      </c>
      <c r="M677" s="15">
        <v>45281</v>
      </c>
      <c r="N677" s="1" t="s">
        <v>16</v>
      </c>
      <c r="O677" s="15">
        <v>45339</v>
      </c>
      <c r="P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7" s="20" t="str">
        <f>TEXT(Applicants[[#This Row],[Confirmation Date]],"MMMM")</f>
        <v>February</v>
      </c>
      <c r="R677" s="5" t="s">
        <v>30</v>
      </c>
      <c r="S677" s="7">
        <v>3400</v>
      </c>
    </row>
    <row r="678" spans="1:19" x14ac:dyDescent="0.4">
      <c r="A678" s="4">
        <v>2906</v>
      </c>
      <c r="B678" s="1" t="s">
        <v>235</v>
      </c>
      <c r="C678" s="1" t="s">
        <v>28</v>
      </c>
      <c r="D678" s="2">
        <v>35942</v>
      </c>
      <c r="E678" s="3">
        <v>27.241095890410961</v>
      </c>
      <c r="F678" s="1" t="s">
        <v>1591</v>
      </c>
      <c r="G678" s="1" t="s">
        <v>21</v>
      </c>
      <c r="H678" s="1">
        <v>8</v>
      </c>
      <c r="I678" s="1" t="s">
        <v>1586</v>
      </c>
      <c r="J678" s="1" t="str">
        <f>VLOOKUP(Applicants[[#This Row],[Job Title]], Mapping!$A:$B, 2, FALSE)</f>
        <v>Operations</v>
      </c>
      <c r="K678" s="1" t="s">
        <v>1595</v>
      </c>
      <c r="L678" s="14" t="str">
        <f>TRIM(PROPER(Applicants[[#This Row],[Recruitment Source]]))</f>
        <v>Linkedin</v>
      </c>
      <c r="M678" s="15">
        <v>45358</v>
      </c>
      <c r="N678" s="1" t="s">
        <v>16</v>
      </c>
      <c r="O678" s="15">
        <v>45401</v>
      </c>
      <c r="P6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678" s="20" t="str">
        <f>TEXT(Applicants[[#This Row],[Confirmation Date]],"MMMM")</f>
        <v>April</v>
      </c>
      <c r="R678" s="5" t="s">
        <v>17</v>
      </c>
      <c r="S678" s="7">
        <v>3800</v>
      </c>
    </row>
    <row r="679" spans="1:19" x14ac:dyDescent="0.4">
      <c r="A679" s="4">
        <v>1256</v>
      </c>
      <c r="B679" s="1" t="s">
        <v>1200</v>
      </c>
      <c r="C679" s="1" t="s">
        <v>28</v>
      </c>
      <c r="D679" s="2">
        <v>35942</v>
      </c>
      <c r="E679" s="3">
        <v>27.241095890410961</v>
      </c>
      <c r="F679" s="1" t="s">
        <v>1591</v>
      </c>
      <c r="G679" s="1" t="s">
        <v>21</v>
      </c>
      <c r="H679" s="1">
        <v>6</v>
      </c>
      <c r="I679" s="1" t="s">
        <v>1581</v>
      </c>
      <c r="J679" s="1" t="str">
        <f>VLOOKUP(Applicants[[#This Row],[Job Title]], Mapping!$A:$B, 2, FALSE)</f>
        <v>Business Development</v>
      </c>
      <c r="K679" s="1" t="s">
        <v>22</v>
      </c>
      <c r="L679" s="14" t="str">
        <f>TRIM(PROPER(Applicants[[#This Row],[Recruitment Source]]))</f>
        <v>In-House</v>
      </c>
      <c r="M679" s="15">
        <v>45503</v>
      </c>
      <c r="N679" s="1" t="s">
        <v>16</v>
      </c>
      <c r="O679" s="15">
        <v>45552</v>
      </c>
      <c r="P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9" s="20" t="str">
        <f>TEXT(Applicants[[#This Row],[Confirmation Date]],"MMMM")</f>
        <v>September</v>
      </c>
      <c r="R679" s="5" t="s">
        <v>30</v>
      </c>
      <c r="S679" s="7">
        <v>2300</v>
      </c>
    </row>
    <row r="680" spans="1:19" x14ac:dyDescent="0.4">
      <c r="A680" s="4">
        <v>1996</v>
      </c>
      <c r="B680" s="1" t="s">
        <v>796</v>
      </c>
      <c r="C680" s="1" t="s">
        <v>13</v>
      </c>
      <c r="D680" s="2">
        <v>35939</v>
      </c>
      <c r="E680" s="3">
        <v>27.24931506849315</v>
      </c>
      <c r="F680" s="1" t="s">
        <v>1591</v>
      </c>
      <c r="G680" s="1" t="s">
        <v>15</v>
      </c>
      <c r="H680" s="1">
        <v>11</v>
      </c>
      <c r="I680" s="1" t="s">
        <v>1584</v>
      </c>
      <c r="J680" s="1" t="str">
        <f>VLOOKUP(Applicants[[#This Row],[Job Title]], Mapping!$A:$B, 2, FALSE)</f>
        <v>Sales</v>
      </c>
      <c r="K680" s="1" t="s">
        <v>1594</v>
      </c>
      <c r="L680" s="14" t="str">
        <f>TRIM(PROPER(Applicants[[#This Row],[Recruitment Source]]))</f>
        <v>Bd Jobs</v>
      </c>
      <c r="M680" s="15">
        <v>45419</v>
      </c>
      <c r="N680" s="1" t="s">
        <v>29</v>
      </c>
      <c r="O680" s="15">
        <v>45453</v>
      </c>
      <c r="P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0" s="20" t="str">
        <f>TEXT(Applicants[[#This Row],[Confirmation Date]],"MMMM")</f>
        <v>June</v>
      </c>
      <c r="R680" s="5" t="s">
        <v>25</v>
      </c>
      <c r="S680" s="7">
        <v>3200</v>
      </c>
    </row>
    <row r="681" spans="1:19" x14ac:dyDescent="0.4">
      <c r="A681" s="4">
        <v>1755</v>
      </c>
      <c r="B681" s="1" t="s">
        <v>1070</v>
      </c>
      <c r="C681" s="1" t="s">
        <v>13</v>
      </c>
      <c r="D681" s="2">
        <v>35938</v>
      </c>
      <c r="E681" s="3">
        <v>27.252054794520546</v>
      </c>
      <c r="F681" s="1" t="s">
        <v>1591</v>
      </c>
      <c r="G681" s="1" t="s">
        <v>15</v>
      </c>
      <c r="H681" s="1">
        <v>13</v>
      </c>
      <c r="I681" s="1" t="s">
        <v>1577</v>
      </c>
      <c r="J681" s="1" t="str">
        <f>VLOOKUP(Applicants[[#This Row],[Job Title]], Mapping!$A:$B, 2, FALSE)</f>
        <v>Management</v>
      </c>
      <c r="K681" s="1" t="s">
        <v>1594</v>
      </c>
      <c r="L681" s="14" t="str">
        <f>TRIM(PROPER(Applicants[[#This Row],[Recruitment Source]]))</f>
        <v>Bd Jobs</v>
      </c>
      <c r="M681" s="15">
        <v>45299</v>
      </c>
      <c r="N681" s="1" t="s">
        <v>24</v>
      </c>
      <c r="O681" s="15">
        <v>45345</v>
      </c>
      <c r="P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1" s="20" t="str">
        <f>TEXT(Applicants[[#This Row],[Confirmation Date]],"MMMM")</f>
        <v>February</v>
      </c>
      <c r="R681" s="5" t="s">
        <v>25</v>
      </c>
      <c r="S681" s="7">
        <v>3300</v>
      </c>
    </row>
    <row r="682" spans="1:19" x14ac:dyDescent="0.4">
      <c r="A682" s="4">
        <v>3387</v>
      </c>
      <c r="B682" s="1" t="s">
        <v>784</v>
      </c>
      <c r="C682" s="1" t="s">
        <v>13</v>
      </c>
      <c r="D682" s="2">
        <v>35934</v>
      </c>
      <c r="E682" s="3">
        <v>27.263013698630136</v>
      </c>
      <c r="F682" s="1" t="s">
        <v>1591</v>
      </c>
      <c r="G682" s="1" t="s">
        <v>15</v>
      </c>
      <c r="H682" s="1">
        <v>9</v>
      </c>
      <c r="I682" s="1" t="s">
        <v>1588</v>
      </c>
      <c r="J682" s="1" t="str">
        <f>VLOOKUP(Applicants[[#This Row],[Job Title]], Mapping!$A:$B, 2, FALSE)</f>
        <v>Business Development</v>
      </c>
      <c r="K682" s="1" t="s">
        <v>1594</v>
      </c>
      <c r="L682" s="14" t="str">
        <f>TRIM(PROPER(Applicants[[#This Row],[Recruitment Source]]))</f>
        <v>Bd Jobs</v>
      </c>
      <c r="M682" s="15">
        <v>45280</v>
      </c>
      <c r="N682" s="1" t="s">
        <v>27</v>
      </c>
      <c r="O682" s="15">
        <v>45325</v>
      </c>
      <c r="P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2" s="20" t="str">
        <f>TEXT(Applicants[[#This Row],[Confirmation Date]],"MMMM")</f>
        <v>February</v>
      </c>
      <c r="R682" s="5" t="s">
        <v>25</v>
      </c>
      <c r="S682" s="7">
        <v>3100</v>
      </c>
    </row>
    <row r="683" spans="1:19" x14ac:dyDescent="0.4">
      <c r="A683" s="4">
        <v>2039</v>
      </c>
      <c r="B683" s="1" t="s">
        <v>213</v>
      </c>
      <c r="C683" s="1" t="s">
        <v>13</v>
      </c>
      <c r="D683" s="2">
        <v>35934</v>
      </c>
      <c r="E683" s="3">
        <v>27.263013698630136</v>
      </c>
      <c r="F683" s="1" t="s">
        <v>1591</v>
      </c>
      <c r="G683" s="1" t="s">
        <v>15</v>
      </c>
      <c r="H683" s="1">
        <v>1</v>
      </c>
      <c r="I683" s="1" t="s">
        <v>1575</v>
      </c>
      <c r="J683" s="1" t="str">
        <f>VLOOKUP(Applicants[[#This Row],[Job Title]], Mapping!$A:$B, 2, FALSE)</f>
        <v>HR</v>
      </c>
      <c r="K683" s="1" t="s">
        <v>1594</v>
      </c>
      <c r="L683" s="14" t="str">
        <f>TRIM(PROPER(Applicants[[#This Row],[Recruitment Source]]))</f>
        <v>Bd Jobs</v>
      </c>
      <c r="M683" s="15">
        <v>44945</v>
      </c>
      <c r="N683" s="1" t="s">
        <v>26</v>
      </c>
      <c r="O683" s="15">
        <v>44996</v>
      </c>
      <c r="P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3" s="20" t="str">
        <f>TEXT(Applicants[[#This Row],[Confirmation Date]],"MMMM")</f>
        <v>March</v>
      </c>
      <c r="R683" s="5" t="s">
        <v>25</v>
      </c>
      <c r="S683" s="7">
        <v>3100</v>
      </c>
    </row>
    <row r="684" spans="1:19" x14ac:dyDescent="0.4">
      <c r="A684" s="4">
        <v>2443</v>
      </c>
      <c r="B684" s="1" t="s">
        <v>593</v>
      </c>
      <c r="C684" s="1" t="s">
        <v>13</v>
      </c>
      <c r="D684" s="2">
        <v>35932</v>
      </c>
      <c r="E684" s="3">
        <v>27.268493150684932</v>
      </c>
      <c r="F684" s="1" t="s">
        <v>1591</v>
      </c>
      <c r="G684" s="1" t="s">
        <v>19</v>
      </c>
      <c r="H684" s="1">
        <v>14</v>
      </c>
      <c r="I684" s="1" t="s">
        <v>1579</v>
      </c>
      <c r="J684" s="1" t="str">
        <f>VLOOKUP(Applicants[[#This Row],[Job Title]], Mapping!$A:$B, 2, FALSE)</f>
        <v>Management</v>
      </c>
      <c r="K684" s="1" t="s">
        <v>1594</v>
      </c>
      <c r="L684" s="14" t="str">
        <f>TRIM(PROPER(Applicants[[#This Row],[Recruitment Source]]))</f>
        <v>Bd Jobs</v>
      </c>
      <c r="M684" s="15">
        <v>44971</v>
      </c>
      <c r="N684" s="1" t="s">
        <v>24</v>
      </c>
      <c r="O684" s="15">
        <v>45010</v>
      </c>
      <c r="P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4" s="20" t="str">
        <f>TEXT(Applicants[[#This Row],[Confirmation Date]],"MMMM")</f>
        <v>March</v>
      </c>
      <c r="R684" s="5" t="s">
        <v>25</v>
      </c>
      <c r="S684" s="7">
        <v>3200</v>
      </c>
    </row>
    <row r="685" spans="1:19" x14ac:dyDescent="0.4">
      <c r="A685" s="4">
        <v>2325</v>
      </c>
      <c r="B685" s="1" t="s">
        <v>921</v>
      </c>
      <c r="C685" s="1" t="s">
        <v>13</v>
      </c>
      <c r="D685" s="2">
        <v>35932</v>
      </c>
      <c r="E685" s="3">
        <v>27.268493150684932</v>
      </c>
      <c r="F685" s="1" t="s">
        <v>1591</v>
      </c>
      <c r="G685" s="1" t="s">
        <v>21</v>
      </c>
      <c r="H685" s="1">
        <v>19</v>
      </c>
      <c r="I685" s="1" t="s">
        <v>1575</v>
      </c>
      <c r="J685" s="1" t="str">
        <f>VLOOKUP(Applicants[[#This Row],[Job Title]], Mapping!$A:$B, 2, FALSE)</f>
        <v>HR</v>
      </c>
      <c r="K685" s="1" t="s">
        <v>1594</v>
      </c>
      <c r="L685" s="14" t="str">
        <f>TRIM(PROPER(Applicants[[#This Row],[Recruitment Source]]))</f>
        <v>Bd Jobs</v>
      </c>
      <c r="M685" s="15">
        <v>45296</v>
      </c>
      <c r="N685" s="1" t="s">
        <v>29</v>
      </c>
      <c r="O685" s="15">
        <v>45340</v>
      </c>
      <c r="P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5" s="20" t="str">
        <f>TEXT(Applicants[[#This Row],[Confirmation Date]],"MMMM")</f>
        <v>February</v>
      </c>
      <c r="R685" s="5" t="s">
        <v>25</v>
      </c>
      <c r="S685" s="7">
        <v>3900</v>
      </c>
    </row>
    <row r="686" spans="1:19" x14ac:dyDescent="0.4">
      <c r="A686" s="4">
        <v>3785</v>
      </c>
      <c r="B686" s="1" t="s">
        <v>387</v>
      </c>
      <c r="C686" s="1" t="s">
        <v>28</v>
      </c>
      <c r="D686" s="2">
        <v>35929</v>
      </c>
      <c r="E686" s="3">
        <v>27.276712328767122</v>
      </c>
      <c r="F686" s="1" t="s">
        <v>1591</v>
      </c>
      <c r="G686" s="1" t="s">
        <v>19</v>
      </c>
      <c r="H686" s="1">
        <v>14</v>
      </c>
      <c r="I686" s="1" t="s">
        <v>1583</v>
      </c>
      <c r="J686" s="1" t="str">
        <f>VLOOKUP(Applicants[[#This Row],[Job Title]], Mapping!$A:$B, 2, FALSE)</f>
        <v>Finance</v>
      </c>
      <c r="K686" s="1" t="s">
        <v>1595</v>
      </c>
      <c r="L686" s="14" t="str">
        <f>TRIM(PROPER(Applicants[[#This Row],[Recruitment Source]]))</f>
        <v>Linkedin</v>
      </c>
      <c r="M686" s="15">
        <v>45067</v>
      </c>
      <c r="N686" s="1" t="s">
        <v>27</v>
      </c>
      <c r="O686" s="15">
        <v>45115</v>
      </c>
      <c r="P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6" s="20" t="str">
        <f>TEXT(Applicants[[#This Row],[Confirmation Date]],"MMMM")</f>
        <v>July</v>
      </c>
      <c r="R686" s="5" t="s">
        <v>25</v>
      </c>
      <c r="S686" s="7">
        <v>2600</v>
      </c>
    </row>
    <row r="687" spans="1:19" x14ac:dyDescent="0.4">
      <c r="A687" s="4">
        <v>2380</v>
      </c>
      <c r="B687" s="1" t="s">
        <v>442</v>
      </c>
      <c r="C687" s="1" t="s">
        <v>13</v>
      </c>
      <c r="D687" s="2">
        <v>35917</v>
      </c>
      <c r="E687" s="3">
        <v>27.30958904109589</v>
      </c>
      <c r="F687" s="1" t="s">
        <v>1591</v>
      </c>
      <c r="G687" s="1" t="s">
        <v>18</v>
      </c>
      <c r="H687" s="1">
        <v>4</v>
      </c>
      <c r="I687" s="1" t="s">
        <v>1585</v>
      </c>
      <c r="J687" s="1" t="str">
        <f>VLOOKUP(Applicants[[#This Row],[Job Title]], Mapping!$A:$B, 2, FALSE)</f>
        <v>Engineering</v>
      </c>
      <c r="K687" s="1" t="s">
        <v>1594</v>
      </c>
      <c r="L687" s="14" t="str">
        <f>TRIM(PROPER(Applicants[[#This Row],[Recruitment Source]]))</f>
        <v>Bd Jobs</v>
      </c>
      <c r="M687" s="15">
        <v>45106</v>
      </c>
      <c r="N687" s="1" t="s">
        <v>27</v>
      </c>
      <c r="O687" s="15">
        <v>45160</v>
      </c>
      <c r="P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7" s="20" t="str">
        <f>TEXT(Applicants[[#This Row],[Confirmation Date]],"MMMM")</f>
        <v>August</v>
      </c>
      <c r="R687" s="5" t="s">
        <v>25</v>
      </c>
      <c r="S687" s="7">
        <v>2700</v>
      </c>
    </row>
    <row r="688" spans="1:19" x14ac:dyDescent="0.4">
      <c r="A688" s="4">
        <v>1576</v>
      </c>
      <c r="B688" s="1" t="s">
        <v>975</v>
      </c>
      <c r="C688" s="1" t="s">
        <v>13</v>
      </c>
      <c r="D688" s="2">
        <v>35914</v>
      </c>
      <c r="E688" s="3">
        <v>27.317808219178083</v>
      </c>
      <c r="F688" s="1" t="s">
        <v>1591</v>
      </c>
      <c r="G688" s="1" t="s">
        <v>21</v>
      </c>
      <c r="H688" s="1">
        <v>15</v>
      </c>
      <c r="I688" s="1" t="s">
        <v>1583</v>
      </c>
      <c r="J688" s="1" t="str">
        <f>VLOOKUP(Applicants[[#This Row],[Job Title]], Mapping!$A:$B, 2, FALSE)</f>
        <v>Finance</v>
      </c>
      <c r="K688" s="1" t="s">
        <v>1594</v>
      </c>
      <c r="L688" s="14" t="str">
        <f>TRIM(PROPER(Applicants[[#This Row],[Recruitment Source]]))</f>
        <v>Bd Jobs</v>
      </c>
      <c r="M688" s="15">
        <v>45580</v>
      </c>
      <c r="N688" s="1" t="s">
        <v>26</v>
      </c>
      <c r="O688" s="15">
        <v>45633</v>
      </c>
      <c r="P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8" s="20" t="str">
        <f>TEXT(Applicants[[#This Row],[Confirmation Date]],"MMMM")</f>
        <v>December</v>
      </c>
      <c r="R688" s="5" t="s">
        <v>25</v>
      </c>
      <c r="S688" s="7">
        <v>2100</v>
      </c>
    </row>
    <row r="689" spans="1:19" x14ac:dyDescent="0.4">
      <c r="A689" s="4">
        <v>3922</v>
      </c>
      <c r="B689" s="1" t="s">
        <v>1344</v>
      </c>
      <c r="C689" s="1" t="s">
        <v>13</v>
      </c>
      <c r="D689" s="2">
        <v>35911</v>
      </c>
      <c r="E689" s="3">
        <v>27.326027397260273</v>
      </c>
      <c r="F689" s="1" t="s">
        <v>1591</v>
      </c>
      <c r="G689" s="1" t="s">
        <v>21</v>
      </c>
      <c r="H689" s="1">
        <v>12</v>
      </c>
      <c r="I689" s="1" t="s">
        <v>1584</v>
      </c>
      <c r="J689" s="1" t="str">
        <f>VLOOKUP(Applicants[[#This Row],[Job Title]], Mapping!$A:$B, 2, FALSE)</f>
        <v>Sales</v>
      </c>
      <c r="K689" s="1" t="s">
        <v>1594</v>
      </c>
      <c r="L689" s="14" t="str">
        <f>TRIM(PROPER(Applicants[[#This Row],[Recruitment Source]]))</f>
        <v>Bd Jobs</v>
      </c>
      <c r="M689" s="15">
        <v>45570</v>
      </c>
      <c r="N689" s="1" t="s">
        <v>26</v>
      </c>
      <c r="O689" s="15">
        <v>45602</v>
      </c>
      <c r="P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9" s="20" t="str">
        <f>TEXT(Applicants[[#This Row],[Confirmation Date]],"MMMM")</f>
        <v>November</v>
      </c>
      <c r="R689" s="5" t="s">
        <v>25</v>
      </c>
      <c r="S689" s="7">
        <v>3300</v>
      </c>
    </row>
    <row r="690" spans="1:19" x14ac:dyDescent="0.4">
      <c r="A690" s="4">
        <v>2629</v>
      </c>
      <c r="B690" s="1" t="s">
        <v>602</v>
      </c>
      <c r="C690" s="1" t="s">
        <v>13</v>
      </c>
      <c r="D690" s="2">
        <v>35904</v>
      </c>
      <c r="E690" s="3">
        <v>27.345205479452055</v>
      </c>
      <c r="F690" s="1" t="s">
        <v>1591</v>
      </c>
      <c r="G690" s="1" t="s">
        <v>18</v>
      </c>
      <c r="H690" s="1">
        <v>2</v>
      </c>
      <c r="I690" s="1" t="s">
        <v>1576</v>
      </c>
      <c r="J690" s="1" t="str">
        <f>VLOOKUP(Applicants[[#This Row],[Job Title]], Mapping!$A:$B, 2, FALSE)</f>
        <v>Operations</v>
      </c>
      <c r="K690" s="1" t="s">
        <v>1594</v>
      </c>
      <c r="L690" s="14" t="str">
        <f>TRIM(PROPER(Applicants[[#This Row],[Recruitment Source]]))</f>
        <v>Bd Jobs</v>
      </c>
      <c r="M690" s="15">
        <v>45023</v>
      </c>
      <c r="N690" s="1" t="s">
        <v>27</v>
      </c>
      <c r="O690" s="15">
        <v>45067</v>
      </c>
      <c r="P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0" s="20" t="str">
        <f>TEXT(Applicants[[#This Row],[Confirmation Date]],"MMMM")</f>
        <v>May</v>
      </c>
      <c r="R690" s="5" t="s">
        <v>25</v>
      </c>
      <c r="S690" s="7">
        <v>3700</v>
      </c>
    </row>
    <row r="691" spans="1:19" x14ac:dyDescent="0.4">
      <c r="A691" s="4">
        <v>1476</v>
      </c>
      <c r="B691" s="1" t="s">
        <v>382</v>
      </c>
      <c r="C691" s="1" t="s">
        <v>28</v>
      </c>
      <c r="D691" s="2">
        <v>35902</v>
      </c>
      <c r="E691" s="3">
        <v>27.350684931506848</v>
      </c>
      <c r="F691" s="1" t="s">
        <v>1591</v>
      </c>
      <c r="G691" s="1" t="s">
        <v>18</v>
      </c>
      <c r="H691" s="1">
        <v>17</v>
      </c>
      <c r="I691" s="1" t="s">
        <v>1579</v>
      </c>
      <c r="J691" s="1" t="str">
        <f>VLOOKUP(Applicants[[#This Row],[Job Title]], Mapping!$A:$B, 2, FALSE)</f>
        <v>Management</v>
      </c>
      <c r="K691" s="1" t="s">
        <v>1594</v>
      </c>
      <c r="L691" s="14" t="str">
        <f>TRIM(PROPER(Applicants[[#This Row],[Recruitment Source]]))</f>
        <v>Bd Jobs</v>
      </c>
      <c r="M691" s="15">
        <v>45261</v>
      </c>
      <c r="N691" s="1" t="s">
        <v>27</v>
      </c>
      <c r="O691" s="15">
        <v>45296</v>
      </c>
      <c r="P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1" s="20" t="str">
        <f>TEXT(Applicants[[#This Row],[Confirmation Date]],"MMMM")</f>
        <v>January</v>
      </c>
      <c r="R691" s="5" t="s">
        <v>25</v>
      </c>
      <c r="S691" s="7">
        <v>3900</v>
      </c>
    </row>
    <row r="692" spans="1:19" x14ac:dyDescent="0.4">
      <c r="A692" s="4">
        <v>3885</v>
      </c>
      <c r="B692" s="1" t="s">
        <v>654</v>
      </c>
      <c r="C692" s="1" t="s">
        <v>28</v>
      </c>
      <c r="D692" s="2">
        <v>35895</v>
      </c>
      <c r="E692" s="3">
        <v>27.36986301369863</v>
      </c>
      <c r="F692" s="1" t="s">
        <v>1591</v>
      </c>
      <c r="G692" s="1" t="s">
        <v>18</v>
      </c>
      <c r="H692" s="1">
        <v>9</v>
      </c>
      <c r="I692" s="1" t="s">
        <v>1581</v>
      </c>
      <c r="J692" s="1" t="str">
        <f>VLOOKUP(Applicants[[#This Row],[Job Title]], Mapping!$A:$B, 2, FALSE)</f>
        <v>Business Development</v>
      </c>
      <c r="K692" s="1" t="s">
        <v>1594</v>
      </c>
      <c r="L692" s="14" t="str">
        <f>TRIM(PROPER(Applicants[[#This Row],[Recruitment Source]]))</f>
        <v>Bd Jobs</v>
      </c>
      <c r="M692" s="15">
        <v>45277</v>
      </c>
      <c r="N692" s="1" t="s">
        <v>27</v>
      </c>
      <c r="O692" s="15">
        <v>45308</v>
      </c>
      <c r="P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2" s="20" t="str">
        <f>TEXT(Applicants[[#This Row],[Confirmation Date]],"MMMM")</f>
        <v>January</v>
      </c>
      <c r="R692" s="5" t="s">
        <v>25</v>
      </c>
      <c r="S692" s="7">
        <v>3300</v>
      </c>
    </row>
    <row r="693" spans="1:19" x14ac:dyDescent="0.4">
      <c r="A693" s="4">
        <v>1591</v>
      </c>
      <c r="B693" s="1" t="s">
        <v>560</v>
      </c>
      <c r="C693" s="1" t="s">
        <v>28</v>
      </c>
      <c r="D693" s="2">
        <v>35894</v>
      </c>
      <c r="E693" s="3">
        <v>27.372602739726027</v>
      </c>
      <c r="F693" s="1" t="s">
        <v>1591</v>
      </c>
      <c r="G693" s="1" t="s">
        <v>19</v>
      </c>
      <c r="H693" s="1">
        <v>20</v>
      </c>
      <c r="I693" s="1" t="s">
        <v>1584</v>
      </c>
      <c r="J693" s="1" t="str">
        <f>VLOOKUP(Applicants[[#This Row],[Job Title]], Mapping!$A:$B, 2, FALSE)</f>
        <v>Sales</v>
      </c>
      <c r="K693" s="1" t="s">
        <v>1594</v>
      </c>
      <c r="L693" s="14" t="str">
        <f>TRIM(PROPER(Applicants[[#This Row],[Recruitment Source]]))</f>
        <v>Bd Jobs</v>
      </c>
      <c r="M693" s="15">
        <v>45386</v>
      </c>
      <c r="N693" s="1" t="s">
        <v>27</v>
      </c>
      <c r="O693" s="15">
        <v>45432</v>
      </c>
      <c r="P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3" s="20" t="str">
        <f>TEXT(Applicants[[#This Row],[Confirmation Date]],"MMMM")</f>
        <v>May</v>
      </c>
      <c r="R693" s="5" t="s">
        <v>25</v>
      </c>
      <c r="S693" s="7">
        <v>3000</v>
      </c>
    </row>
    <row r="694" spans="1:19" x14ac:dyDescent="0.4">
      <c r="A694" s="4">
        <v>2086</v>
      </c>
      <c r="B694" s="1" t="s">
        <v>798</v>
      </c>
      <c r="C694" s="1" t="s">
        <v>13</v>
      </c>
      <c r="D694" s="2">
        <v>35892</v>
      </c>
      <c r="E694" s="3">
        <v>27.378082191780823</v>
      </c>
      <c r="F694" s="1" t="s">
        <v>1591</v>
      </c>
      <c r="G694" s="1" t="s">
        <v>19</v>
      </c>
      <c r="H694" s="1">
        <v>20</v>
      </c>
      <c r="I694" s="1" t="s">
        <v>1583</v>
      </c>
      <c r="J694" s="1" t="str">
        <f>VLOOKUP(Applicants[[#This Row],[Job Title]], Mapping!$A:$B, 2, FALSE)</f>
        <v>Finance</v>
      </c>
      <c r="K694" s="1" t="s">
        <v>1594</v>
      </c>
      <c r="L694" s="14" t="str">
        <f>TRIM(PROPER(Applicants[[#This Row],[Recruitment Source]]))</f>
        <v>Bd Jobs</v>
      </c>
      <c r="M694" s="15">
        <v>44964</v>
      </c>
      <c r="N694" s="1" t="s">
        <v>27</v>
      </c>
      <c r="O694" s="15">
        <v>45002</v>
      </c>
      <c r="P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4" s="20" t="str">
        <f>TEXT(Applicants[[#This Row],[Confirmation Date]],"MMMM")</f>
        <v>March</v>
      </c>
      <c r="R694" s="5" t="s">
        <v>25</v>
      </c>
      <c r="S694" s="7">
        <v>3600</v>
      </c>
    </row>
    <row r="695" spans="1:19" x14ac:dyDescent="0.4">
      <c r="A695" s="4">
        <v>3836</v>
      </c>
      <c r="B695" s="1" t="s">
        <v>814</v>
      </c>
      <c r="C695" s="1" t="s">
        <v>13</v>
      </c>
      <c r="D695" s="2">
        <v>35888</v>
      </c>
      <c r="E695" s="3">
        <v>27.389041095890413</v>
      </c>
      <c r="F695" s="1" t="s">
        <v>1591</v>
      </c>
      <c r="G695" s="1" t="s">
        <v>18</v>
      </c>
      <c r="H695" s="1">
        <v>10</v>
      </c>
      <c r="I695" s="1" t="s">
        <v>1576</v>
      </c>
      <c r="J695" s="1" t="str">
        <f>VLOOKUP(Applicants[[#This Row],[Job Title]], Mapping!$A:$B, 2, FALSE)</f>
        <v>Operations</v>
      </c>
      <c r="K695" s="1" t="s">
        <v>1594</v>
      </c>
      <c r="L695" s="14" t="str">
        <f>TRIM(PROPER(Applicants[[#This Row],[Recruitment Source]]))</f>
        <v>Bd Jobs</v>
      </c>
      <c r="M695" s="15">
        <v>44972</v>
      </c>
      <c r="N695" s="1" t="s">
        <v>24</v>
      </c>
      <c r="O695" s="15">
        <v>45016</v>
      </c>
      <c r="P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5" s="20" t="str">
        <f>TEXT(Applicants[[#This Row],[Confirmation Date]],"MMMM")</f>
        <v>March</v>
      </c>
      <c r="R695" s="5" t="s">
        <v>25</v>
      </c>
      <c r="S695" s="7">
        <v>2800</v>
      </c>
    </row>
    <row r="696" spans="1:19" x14ac:dyDescent="0.4">
      <c r="A696" s="4">
        <v>2823</v>
      </c>
      <c r="B696" s="1" t="s">
        <v>266</v>
      </c>
      <c r="C696" s="1" t="s">
        <v>13</v>
      </c>
      <c r="D696" s="2">
        <v>35880</v>
      </c>
      <c r="E696" s="3">
        <v>27.410958904109588</v>
      </c>
      <c r="F696" s="1" t="s">
        <v>1591</v>
      </c>
      <c r="G696" s="1" t="s">
        <v>18</v>
      </c>
      <c r="H696" s="1">
        <v>10</v>
      </c>
      <c r="I696" s="1" t="s">
        <v>1575</v>
      </c>
      <c r="J696" s="1" t="str">
        <f>VLOOKUP(Applicants[[#This Row],[Job Title]], Mapping!$A:$B, 2, FALSE)</f>
        <v>HR</v>
      </c>
      <c r="K696" s="1" t="s">
        <v>1594</v>
      </c>
      <c r="L696" s="14" t="str">
        <f>TRIM(PROPER(Applicants[[#This Row],[Recruitment Source]]))</f>
        <v>Bd Jobs</v>
      </c>
      <c r="M696" s="15">
        <v>45189</v>
      </c>
      <c r="N696" s="1" t="s">
        <v>24</v>
      </c>
      <c r="O696" s="15">
        <v>45222</v>
      </c>
      <c r="P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6" s="20" t="str">
        <f>TEXT(Applicants[[#This Row],[Confirmation Date]],"MMMM")</f>
        <v>October</v>
      </c>
      <c r="R696" s="5" t="s">
        <v>25</v>
      </c>
      <c r="S696" s="7">
        <v>3700</v>
      </c>
    </row>
    <row r="697" spans="1:19" x14ac:dyDescent="0.4">
      <c r="A697" s="4">
        <v>3761</v>
      </c>
      <c r="B697" s="1" t="s">
        <v>556</v>
      </c>
      <c r="C697" s="1" t="s">
        <v>13</v>
      </c>
      <c r="D697" s="2">
        <v>35873</v>
      </c>
      <c r="E697" s="3">
        <v>27.43013698630137</v>
      </c>
      <c r="F697" s="1" t="s">
        <v>1591</v>
      </c>
      <c r="G697" s="1" t="s">
        <v>15</v>
      </c>
      <c r="H697" s="1">
        <v>6</v>
      </c>
      <c r="I697" s="1" t="s">
        <v>1581</v>
      </c>
      <c r="J697" s="1" t="str">
        <f>VLOOKUP(Applicants[[#This Row],[Job Title]], Mapping!$A:$B, 2, FALSE)</f>
        <v>Business Development</v>
      </c>
      <c r="K697" s="1" t="s">
        <v>1594</v>
      </c>
      <c r="L697" s="14" t="str">
        <f>TRIM(PROPER(Applicants[[#This Row],[Recruitment Source]]))</f>
        <v>Bd Jobs</v>
      </c>
      <c r="M697" s="15">
        <v>45475</v>
      </c>
      <c r="N697" s="1" t="s">
        <v>27</v>
      </c>
      <c r="O697" s="15">
        <v>45535</v>
      </c>
      <c r="P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7" s="20" t="str">
        <f>TEXT(Applicants[[#This Row],[Confirmation Date]],"MMMM")</f>
        <v>August</v>
      </c>
      <c r="R697" s="5" t="s">
        <v>25</v>
      </c>
      <c r="S697" s="7">
        <v>2100</v>
      </c>
    </row>
    <row r="698" spans="1:19" x14ac:dyDescent="0.4">
      <c r="A698" s="4">
        <v>3205</v>
      </c>
      <c r="B698" s="1" t="s">
        <v>1436</v>
      </c>
      <c r="C698" s="1" t="s">
        <v>13</v>
      </c>
      <c r="D698" s="2">
        <v>35863</v>
      </c>
      <c r="E698" s="3">
        <v>27.457534246575342</v>
      </c>
      <c r="F698" s="1" t="s">
        <v>1591</v>
      </c>
      <c r="G698" s="1" t="s">
        <v>15</v>
      </c>
      <c r="H698" s="1">
        <v>8</v>
      </c>
      <c r="I698" s="1" t="s">
        <v>1580</v>
      </c>
      <c r="J698" s="1" t="str">
        <f>VLOOKUP(Applicants[[#This Row],[Job Title]], Mapping!$A:$B, 2, FALSE)</f>
        <v>Management</v>
      </c>
      <c r="K698" s="1" t="s">
        <v>1594</v>
      </c>
      <c r="L698" s="14" t="str">
        <f>TRIM(PROPER(Applicants[[#This Row],[Recruitment Source]]))</f>
        <v>Bd Jobs</v>
      </c>
      <c r="M698" s="15">
        <v>45143</v>
      </c>
      <c r="N698" s="1" t="s">
        <v>26</v>
      </c>
      <c r="O698" s="15">
        <v>45180</v>
      </c>
      <c r="P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8" s="20" t="str">
        <f>TEXT(Applicants[[#This Row],[Confirmation Date]],"MMMM")</f>
        <v>September</v>
      </c>
      <c r="R698" s="5" t="s">
        <v>25</v>
      </c>
      <c r="S698" s="7">
        <v>2600</v>
      </c>
    </row>
    <row r="699" spans="1:19" x14ac:dyDescent="0.4">
      <c r="A699" s="4">
        <v>3334</v>
      </c>
      <c r="B699" s="1" t="s">
        <v>952</v>
      </c>
      <c r="C699" s="1" t="s">
        <v>13</v>
      </c>
      <c r="D699" s="2">
        <v>35861</v>
      </c>
      <c r="E699" s="3">
        <v>27.463013698630139</v>
      </c>
      <c r="F699" s="1" t="s">
        <v>1591</v>
      </c>
      <c r="G699" s="1" t="s">
        <v>15</v>
      </c>
      <c r="H699" s="1">
        <v>20</v>
      </c>
      <c r="I699" s="1" t="s">
        <v>1588</v>
      </c>
      <c r="J699" s="1" t="str">
        <f>VLOOKUP(Applicants[[#This Row],[Job Title]], Mapping!$A:$B, 2, FALSE)</f>
        <v>Business Development</v>
      </c>
      <c r="K699" s="1" t="s">
        <v>1594</v>
      </c>
      <c r="L699" s="14" t="str">
        <f>TRIM(PROPER(Applicants[[#This Row],[Recruitment Source]]))</f>
        <v>Bd Jobs</v>
      </c>
      <c r="M699" s="15">
        <v>45114</v>
      </c>
      <c r="N699" s="1" t="s">
        <v>29</v>
      </c>
      <c r="O699" s="15">
        <v>45165</v>
      </c>
      <c r="P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9" s="20" t="str">
        <f>TEXT(Applicants[[#This Row],[Confirmation Date]],"MMMM")</f>
        <v>August</v>
      </c>
      <c r="R699" s="5" t="s">
        <v>25</v>
      </c>
      <c r="S699" s="7">
        <v>2100</v>
      </c>
    </row>
    <row r="700" spans="1:19" x14ac:dyDescent="0.4">
      <c r="A700" s="4">
        <v>1611</v>
      </c>
      <c r="B700" s="1" t="s">
        <v>167</v>
      </c>
      <c r="C700" s="1" t="s">
        <v>28</v>
      </c>
      <c r="D700" s="2">
        <v>35859</v>
      </c>
      <c r="E700" s="3">
        <v>27.468493150684932</v>
      </c>
      <c r="F700" s="1" t="s">
        <v>1591</v>
      </c>
      <c r="G700" s="1" t="s">
        <v>15</v>
      </c>
      <c r="H700" s="1">
        <v>11</v>
      </c>
      <c r="I700" s="1" t="s">
        <v>1588</v>
      </c>
      <c r="J700" s="1" t="str">
        <f>VLOOKUP(Applicants[[#This Row],[Job Title]], Mapping!$A:$B, 2, FALSE)</f>
        <v>Business Development</v>
      </c>
      <c r="K700" s="1" t="s">
        <v>20</v>
      </c>
      <c r="L700" s="14" t="str">
        <f>TRIM(PROPER(Applicants[[#This Row],[Recruitment Source]]))</f>
        <v>Employee Referral</v>
      </c>
      <c r="M700" s="15">
        <v>44991</v>
      </c>
      <c r="N700" s="1" t="s">
        <v>16</v>
      </c>
      <c r="O700" s="15">
        <v>45043</v>
      </c>
      <c r="P7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700" s="20" t="str">
        <f>TEXT(Applicants[[#This Row],[Confirmation Date]],"MMMM")</f>
        <v>April</v>
      </c>
      <c r="R700" s="5" t="s">
        <v>17</v>
      </c>
      <c r="S700" s="7">
        <v>2100</v>
      </c>
    </row>
    <row r="701" spans="1:19" x14ac:dyDescent="0.4">
      <c r="A701" s="4">
        <v>1648</v>
      </c>
      <c r="B701" s="1" t="s">
        <v>169</v>
      </c>
      <c r="C701" s="1" t="s">
        <v>28</v>
      </c>
      <c r="D701" s="2">
        <v>35839</v>
      </c>
      <c r="E701" s="3">
        <v>27.523287671232875</v>
      </c>
      <c r="F701" s="1" t="s">
        <v>1591</v>
      </c>
      <c r="G701" s="1" t="s">
        <v>21</v>
      </c>
      <c r="H701" s="1">
        <v>14</v>
      </c>
      <c r="I701" s="1" t="s">
        <v>1590</v>
      </c>
      <c r="J701" s="1" t="str">
        <f>VLOOKUP(Applicants[[#This Row],[Job Title]], Mapping!$A:$B, 2, FALSE)</f>
        <v>Finance</v>
      </c>
      <c r="K701" s="1" t="s">
        <v>1595</v>
      </c>
      <c r="L701" s="14" t="str">
        <f>TRIM(PROPER(Applicants[[#This Row],[Recruitment Source]]))</f>
        <v>Linkedin</v>
      </c>
      <c r="M701" s="15">
        <v>45370</v>
      </c>
      <c r="N701" s="1" t="s">
        <v>16</v>
      </c>
      <c r="O701" s="15">
        <v>45400</v>
      </c>
      <c r="P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701" s="20" t="str">
        <f>TEXT(Applicants[[#This Row],[Confirmation Date]],"MMMM")</f>
        <v>April</v>
      </c>
      <c r="R701" s="5" t="s">
        <v>17</v>
      </c>
      <c r="S701" s="7">
        <v>3700</v>
      </c>
    </row>
    <row r="702" spans="1:19" x14ac:dyDescent="0.4">
      <c r="A702" s="4">
        <v>2427</v>
      </c>
      <c r="B702" s="1" t="s">
        <v>923</v>
      </c>
      <c r="C702" s="1" t="s">
        <v>13</v>
      </c>
      <c r="D702" s="2">
        <v>35831</v>
      </c>
      <c r="E702" s="3">
        <v>27.545205479452054</v>
      </c>
      <c r="F702" s="1" t="s">
        <v>1591</v>
      </c>
      <c r="G702" s="1" t="s">
        <v>18</v>
      </c>
      <c r="H702" s="1">
        <v>6</v>
      </c>
      <c r="I702" s="1" t="s">
        <v>1581</v>
      </c>
      <c r="J702" s="1" t="str">
        <f>VLOOKUP(Applicants[[#This Row],[Job Title]], Mapping!$A:$B, 2, FALSE)</f>
        <v>Business Development</v>
      </c>
      <c r="K702" s="1" t="s">
        <v>1594</v>
      </c>
      <c r="L702" s="14" t="str">
        <f>TRIM(PROPER(Applicants[[#This Row],[Recruitment Source]]))</f>
        <v>Bd Jobs</v>
      </c>
      <c r="M702" s="15">
        <v>44962</v>
      </c>
      <c r="N702" s="1" t="s">
        <v>29</v>
      </c>
      <c r="O702" s="15">
        <v>45009</v>
      </c>
      <c r="P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2" s="20" t="str">
        <f>TEXT(Applicants[[#This Row],[Confirmation Date]],"MMMM")</f>
        <v>March</v>
      </c>
      <c r="R702" s="5" t="s">
        <v>25</v>
      </c>
      <c r="S702" s="7">
        <v>3700</v>
      </c>
    </row>
    <row r="703" spans="1:19" x14ac:dyDescent="0.4">
      <c r="A703" s="4">
        <v>3953</v>
      </c>
      <c r="B703" s="1" t="s">
        <v>1528</v>
      </c>
      <c r="C703" s="1" t="s">
        <v>28</v>
      </c>
      <c r="D703" s="2">
        <v>35822</v>
      </c>
      <c r="E703" s="3">
        <v>27.56986301369863</v>
      </c>
      <c r="F703" s="1" t="s">
        <v>1591</v>
      </c>
      <c r="G703" s="1" t="s">
        <v>19</v>
      </c>
      <c r="H703" s="1">
        <v>16</v>
      </c>
      <c r="I703" s="1" t="s">
        <v>1581</v>
      </c>
      <c r="J703" s="1" t="str">
        <f>VLOOKUP(Applicants[[#This Row],[Job Title]], Mapping!$A:$B, 2, FALSE)</f>
        <v>Business Development</v>
      </c>
      <c r="K703" s="1" t="s">
        <v>1594</v>
      </c>
      <c r="L703" s="14" t="str">
        <f>TRIM(PROPER(Applicants[[#This Row],[Recruitment Source]]))</f>
        <v>Bd Jobs</v>
      </c>
      <c r="M703" s="15">
        <v>45345</v>
      </c>
      <c r="N703" s="1" t="s">
        <v>26</v>
      </c>
      <c r="O703" s="15">
        <v>45389</v>
      </c>
      <c r="P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3" s="20" t="str">
        <f>TEXT(Applicants[[#This Row],[Confirmation Date]],"MMMM")</f>
        <v>April</v>
      </c>
      <c r="R703" s="5" t="s">
        <v>25</v>
      </c>
      <c r="S703" s="7">
        <v>2900</v>
      </c>
    </row>
    <row r="704" spans="1:19" x14ac:dyDescent="0.4">
      <c r="A704" s="4">
        <v>1480</v>
      </c>
      <c r="B704" s="1" t="s">
        <v>203</v>
      </c>
      <c r="C704" s="1" t="s">
        <v>28</v>
      </c>
      <c r="D704" s="2">
        <v>35812</v>
      </c>
      <c r="E704" s="3">
        <v>27.597260273972601</v>
      </c>
      <c r="F704" s="1" t="s">
        <v>1591</v>
      </c>
      <c r="G704" s="1" t="s">
        <v>15</v>
      </c>
      <c r="H704" s="1">
        <v>8</v>
      </c>
      <c r="I704" s="1" t="s">
        <v>1579</v>
      </c>
      <c r="J704" s="1" t="str">
        <f>VLOOKUP(Applicants[[#This Row],[Job Title]], Mapping!$A:$B, 2, FALSE)</f>
        <v>Management</v>
      </c>
      <c r="K704" s="1" t="s">
        <v>1594</v>
      </c>
      <c r="L704" s="14" t="str">
        <f>TRIM(PROPER(Applicants[[#This Row],[Recruitment Source]]))</f>
        <v>Bd Jobs</v>
      </c>
      <c r="M704" s="15">
        <v>45545</v>
      </c>
      <c r="N704" s="1" t="s">
        <v>26</v>
      </c>
      <c r="O704" s="15">
        <v>45597</v>
      </c>
      <c r="P7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4" s="20" t="str">
        <f>TEXT(Applicants[[#This Row],[Confirmation Date]],"MMMM")</f>
        <v>November</v>
      </c>
      <c r="R704" s="5" t="s">
        <v>25</v>
      </c>
      <c r="S704" s="7">
        <v>3300</v>
      </c>
    </row>
    <row r="705" spans="1:19" x14ac:dyDescent="0.4">
      <c r="A705" s="4">
        <v>2845</v>
      </c>
      <c r="B705" s="1" t="s">
        <v>87</v>
      </c>
      <c r="C705" s="1" t="s">
        <v>28</v>
      </c>
      <c r="D705" s="2">
        <v>35808</v>
      </c>
      <c r="E705" s="3">
        <v>27.608219178082191</v>
      </c>
      <c r="F705" s="1" t="s">
        <v>1591</v>
      </c>
      <c r="G705" s="1" t="s">
        <v>21</v>
      </c>
      <c r="H705" s="1">
        <v>16</v>
      </c>
      <c r="I705" s="1" t="s">
        <v>1583</v>
      </c>
      <c r="J705" s="1" t="str">
        <f>VLOOKUP(Applicants[[#This Row],[Job Title]], Mapping!$A:$B, 2, FALSE)</f>
        <v>Finance</v>
      </c>
      <c r="K705" s="1" t="s">
        <v>1594</v>
      </c>
      <c r="L705" s="14" t="str">
        <f>TRIM(PROPER(Applicants[[#This Row],[Recruitment Source]]))</f>
        <v>Bd Jobs</v>
      </c>
      <c r="M705" s="15">
        <v>44953</v>
      </c>
      <c r="N705" s="1" t="s">
        <v>26</v>
      </c>
      <c r="O705" s="15">
        <v>44988</v>
      </c>
      <c r="P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5" s="20" t="str">
        <f>TEXT(Applicants[[#This Row],[Confirmation Date]],"MMMM")</f>
        <v>March</v>
      </c>
      <c r="R705" s="5" t="s">
        <v>25</v>
      </c>
      <c r="S705" s="7">
        <v>2600</v>
      </c>
    </row>
    <row r="706" spans="1:19" x14ac:dyDescent="0.4">
      <c r="A706" s="4">
        <v>1920</v>
      </c>
      <c r="B706" s="1" t="s">
        <v>181</v>
      </c>
      <c r="C706" s="1" t="s">
        <v>28</v>
      </c>
      <c r="D706" s="2">
        <v>35801</v>
      </c>
      <c r="E706" s="3">
        <v>27.627397260273973</v>
      </c>
      <c r="F706" s="1" t="s">
        <v>1591</v>
      </c>
      <c r="G706" s="1" t="s">
        <v>21</v>
      </c>
      <c r="H706" s="1">
        <v>10</v>
      </c>
      <c r="I706" s="1" t="s">
        <v>1576</v>
      </c>
      <c r="J706" s="1" t="str">
        <f>VLOOKUP(Applicants[[#This Row],[Job Title]], Mapping!$A:$B, 2, FALSE)</f>
        <v>Operations</v>
      </c>
      <c r="K706" s="1" t="s">
        <v>1595</v>
      </c>
      <c r="L706" s="14" t="str">
        <f>TRIM(PROPER(Applicants[[#This Row],[Recruitment Source]]))</f>
        <v>Linkedin</v>
      </c>
      <c r="M706" s="15">
        <v>45041</v>
      </c>
      <c r="N706" s="1" t="s">
        <v>16</v>
      </c>
      <c r="O706" s="15">
        <v>45079</v>
      </c>
      <c r="P7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706" s="20" t="str">
        <f>TEXT(Applicants[[#This Row],[Confirmation Date]],"MMMM")</f>
        <v>June</v>
      </c>
      <c r="R706" s="5" t="s">
        <v>17</v>
      </c>
      <c r="S706" s="7">
        <v>3400</v>
      </c>
    </row>
    <row r="707" spans="1:19" x14ac:dyDescent="0.4">
      <c r="A707" s="4">
        <v>3680</v>
      </c>
      <c r="B707" s="1" t="s">
        <v>1340</v>
      </c>
      <c r="C707" s="1" t="s">
        <v>28</v>
      </c>
      <c r="D707" s="2">
        <v>35800</v>
      </c>
      <c r="E707" s="3">
        <v>27.63013698630137</v>
      </c>
      <c r="F707" s="1" t="s">
        <v>1591</v>
      </c>
      <c r="G707" s="1" t="s">
        <v>21</v>
      </c>
      <c r="H707" s="1">
        <v>13</v>
      </c>
      <c r="I707" s="1" t="s">
        <v>1576</v>
      </c>
      <c r="J707" s="1" t="str">
        <f>VLOOKUP(Applicants[[#This Row],[Job Title]], Mapping!$A:$B, 2, FALSE)</f>
        <v>Operations</v>
      </c>
      <c r="K707" s="1" t="s">
        <v>20</v>
      </c>
      <c r="L707" s="14" t="str">
        <f>TRIM(PROPER(Applicants[[#This Row],[Recruitment Source]]))</f>
        <v>Employee Referral</v>
      </c>
      <c r="M707" s="15">
        <v>44935</v>
      </c>
      <c r="N707" s="1" t="s">
        <v>24</v>
      </c>
      <c r="O707" s="15">
        <v>44985</v>
      </c>
      <c r="P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7" s="20" t="str">
        <f>TEXT(Applicants[[#This Row],[Confirmation Date]],"MMMM")</f>
        <v>February</v>
      </c>
      <c r="R707" s="5" t="s">
        <v>25</v>
      </c>
      <c r="S707" s="7">
        <v>3900</v>
      </c>
    </row>
    <row r="708" spans="1:19" x14ac:dyDescent="0.4">
      <c r="A708" s="4">
        <v>2553</v>
      </c>
      <c r="B708" s="1" t="s">
        <v>307</v>
      </c>
      <c r="C708" s="1" t="s">
        <v>28</v>
      </c>
      <c r="D708" s="2">
        <v>35799</v>
      </c>
      <c r="E708" s="3">
        <v>27.632876712328766</v>
      </c>
      <c r="F708" s="1" t="s">
        <v>1591</v>
      </c>
      <c r="G708" s="1" t="s">
        <v>15</v>
      </c>
      <c r="H708" s="1">
        <v>4</v>
      </c>
      <c r="I708" s="1" t="s">
        <v>1586</v>
      </c>
      <c r="J708" s="1" t="str">
        <f>VLOOKUP(Applicants[[#This Row],[Job Title]], Mapping!$A:$B, 2, FALSE)</f>
        <v>Operations</v>
      </c>
      <c r="K708" s="1" t="s">
        <v>1594</v>
      </c>
      <c r="L708" s="14" t="str">
        <f>TRIM(PROPER(Applicants[[#This Row],[Recruitment Source]]))</f>
        <v>Bd Jobs</v>
      </c>
      <c r="M708" s="15">
        <v>45019</v>
      </c>
      <c r="N708" s="1" t="s">
        <v>24</v>
      </c>
      <c r="O708" s="15">
        <v>45051</v>
      </c>
      <c r="P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8" s="20" t="str">
        <f>TEXT(Applicants[[#This Row],[Confirmation Date]],"MMMM")</f>
        <v>May</v>
      </c>
      <c r="R708" s="5" t="s">
        <v>25</v>
      </c>
      <c r="S708" s="7">
        <v>2900</v>
      </c>
    </row>
    <row r="709" spans="1:19" x14ac:dyDescent="0.4">
      <c r="A709" s="4">
        <v>2392</v>
      </c>
      <c r="B709" s="1" t="s">
        <v>352</v>
      </c>
      <c r="C709" s="1" t="s">
        <v>28</v>
      </c>
      <c r="D709" s="2">
        <v>35798</v>
      </c>
      <c r="E709" s="3">
        <v>27.635616438356163</v>
      </c>
      <c r="F709" s="1" t="s">
        <v>1591</v>
      </c>
      <c r="G709" s="1" t="s">
        <v>21</v>
      </c>
      <c r="H709" s="1">
        <v>14</v>
      </c>
      <c r="I709" s="1" t="s">
        <v>1585</v>
      </c>
      <c r="J709" s="1" t="str">
        <f>VLOOKUP(Applicants[[#This Row],[Job Title]], Mapping!$A:$B, 2, FALSE)</f>
        <v>Engineering</v>
      </c>
      <c r="K709" s="1" t="s">
        <v>1594</v>
      </c>
      <c r="L709" s="14" t="str">
        <f>TRIM(PROPER(Applicants[[#This Row],[Recruitment Source]]))</f>
        <v>Bd Jobs</v>
      </c>
      <c r="M709" s="15">
        <v>45303</v>
      </c>
      <c r="N709" s="1" t="s">
        <v>24</v>
      </c>
      <c r="O709" s="15">
        <v>45362</v>
      </c>
      <c r="P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9" s="20" t="str">
        <f>TEXT(Applicants[[#This Row],[Confirmation Date]],"MMMM")</f>
        <v>March</v>
      </c>
      <c r="R709" s="5" t="s">
        <v>25</v>
      </c>
      <c r="S709" s="7">
        <v>2100</v>
      </c>
    </row>
    <row r="710" spans="1:19" x14ac:dyDescent="0.4">
      <c r="A710" s="4">
        <v>3799</v>
      </c>
      <c r="B710" s="1" t="s">
        <v>1124</v>
      </c>
      <c r="C710" s="1" t="s">
        <v>13</v>
      </c>
      <c r="D710" s="2">
        <v>35793</v>
      </c>
      <c r="E710" s="3">
        <v>27.649315068493152</v>
      </c>
      <c r="F710" s="1" t="s">
        <v>1591</v>
      </c>
      <c r="G710" s="1" t="s">
        <v>15</v>
      </c>
      <c r="H710" s="1">
        <v>18</v>
      </c>
      <c r="I710" s="1" t="s">
        <v>1585</v>
      </c>
      <c r="J710" s="1" t="str">
        <f>VLOOKUP(Applicants[[#This Row],[Job Title]], Mapping!$A:$B, 2, FALSE)</f>
        <v>Engineering</v>
      </c>
      <c r="K710" s="1" t="s">
        <v>1595</v>
      </c>
      <c r="L710" s="14" t="str">
        <f>TRIM(PROPER(Applicants[[#This Row],[Recruitment Source]]))</f>
        <v>Linkedin</v>
      </c>
      <c r="M710" s="15">
        <v>45504</v>
      </c>
      <c r="N710" s="1" t="s">
        <v>27</v>
      </c>
      <c r="O710" s="15">
        <v>45535</v>
      </c>
      <c r="P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0" s="20" t="str">
        <f>TEXT(Applicants[[#This Row],[Confirmation Date]],"MMMM")</f>
        <v>August</v>
      </c>
      <c r="R710" s="5" t="s">
        <v>25</v>
      </c>
      <c r="S710" s="7">
        <v>2900</v>
      </c>
    </row>
    <row r="711" spans="1:19" x14ac:dyDescent="0.4">
      <c r="A711" s="4">
        <v>3503</v>
      </c>
      <c r="B711" s="1" t="s">
        <v>645</v>
      </c>
      <c r="C711" s="1" t="s">
        <v>28</v>
      </c>
      <c r="D711" s="2">
        <v>35781</v>
      </c>
      <c r="E711" s="3">
        <v>27.682191780821917</v>
      </c>
      <c r="F711" s="1" t="s">
        <v>1591</v>
      </c>
      <c r="G711" s="1" t="s">
        <v>19</v>
      </c>
      <c r="H711" s="1">
        <v>10</v>
      </c>
      <c r="I711" s="1" t="s">
        <v>1590</v>
      </c>
      <c r="J711" s="1" t="str">
        <f>VLOOKUP(Applicants[[#This Row],[Job Title]], Mapping!$A:$B, 2, FALSE)</f>
        <v>Finance</v>
      </c>
      <c r="K711" s="1" t="s">
        <v>1594</v>
      </c>
      <c r="L711" s="14" t="str">
        <f>TRIM(PROPER(Applicants[[#This Row],[Recruitment Source]]))</f>
        <v>Bd Jobs</v>
      </c>
      <c r="M711" s="15">
        <v>44958</v>
      </c>
      <c r="N711" s="1" t="s">
        <v>27</v>
      </c>
      <c r="O711" s="15">
        <v>45008</v>
      </c>
      <c r="P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1" s="20" t="str">
        <f>TEXT(Applicants[[#This Row],[Confirmation Date]],"MMMM")</f>
        <v>March</v>
      </c>
      <c r="R711" s="5" t="s">
        <v>25</v>
      </c>
      <c r="S711" s="7">
        <v>2000</v>
      </c>
    </row>
    <row r="712" spans="1:19" x14ac:dyDescent="0.4">
      <c r="A712" s="4">
        <v>2859</v>
      </c>
      <c r="B712" s="1" t="s">
        <v>668</v>
      </c>
      <c r="C712" s="1" t="s">
        <v>28</v>
      </c>
      <c r="D712" s="2">
        <v>35771</v>
      </c>
      <c r="E712" s="3">
        <v>27.709589041095889</v>
      </c>
      <c r="F712" s="1" t="s">
        <v>1591</v>
      </c>
      <c r="G712" s="1" t="s">
        <v>15</v>
      </c>
      <c r="H712" s="1">
        <v>14</v>
      </c>
      <c r="I712" s="1" t="s">
        <v>1576</v>
      </c>
      <c r="J712" s="1" t="str">
        <f>VLOOKUP(Applicants[[#This Row],[Job Title]], Mapping!$A:$B, 2, FALSE)</f>
        <v>Operations</v>
      </c>
      <c r="K712" s="1" t="s">
        <v>1594</v>
      </c>
      <c r="L712" s="14" t="str">
        <f>TRIM(PROPER(Applicants[[#This Row],[Recruitment Source]]))</f>
        <v>Bd Jobs</v>
      </c>
      <c r="M712" s="15">
        <v>44966</v>
      </c>
      <c r="N712" s="1" t="s">
        <v>24</v>
      </c>
      <c r="O712" s="15">
        <v>45012</v>
      </c>
      <c r="P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2" s="20" t="str">
        <f>TEXT(Applicants[[#This Row],[Confirmation Date]],"MMMM")</f>
        <v>March</v>
      </c>
      <c r="R712" s="5" t="s">
        <v>25</v>
      </c>
      <c r="S712" s="7">
        <v>3500</v>
      </c>
    </row>
    <row r="713" spans="1:19" x14ac:dyDescent="0.4">
      <c r="A713" s="4">
        <v>3464</v>
      </c>
      <c r="B713" s="1" t="s">
        <v>410</v>
      </c>
      <c r="C713" s="1" t="s">
        <v>13</v>
      </c>
      <c r="D713" s="2">
        <v>35770</v>
      </c>
      <c r="E713" s="3">
        <v>27.712328767123289</v>
      </c>
      <c r="F713" s="1" t="s">
        <v>1591</v>
      </c>
      <c r="G713" s="1" t="s">
        <v>21</v>
      </c>
      <c r="H713" s="1">
        <v>16</v>
      </c>
      <c r="I713" s="1" t="s">
        <v>1585</v>
      </c>
      <c r="J713" s="1" t="str">
        <f>VLOOKUP(Applicants[[#This Row],[Job Title]], Mapping!$A:$B, 2, FALSE)</f>
        <v>Engineering</v>
      </c>
      <c r="K713" s="1" t="s">
        <v>1594</v>
      </c>
      <c r="L713" s="14" t="str">
        <f>TRIM(PROPER(Applicants[[#This Row],[Recruitment Source]]))</f>
        <v>Bd Jobs</v>
      </c>
      <c r="M713" s="15">
        <v>45167</v>
      </c>
      <c r="N713" s="1" t="s">
        <v>24</v>
      </c>
      <c r="O713" s="15">
        <v>45215</v>
      </c>
      <c r="P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3" s="20" t="str">
        <f>TEXT(Applicants[[#This Row],[Confirmation Date]],"MMMM")</f>
        <v>October</v>
      </c>
      <c r="R713" s="5" t="s">
        <v>25</v>
      </c>
      <c r="S713" s="7">
        <v>3700</v>
      </c>
    </row>
    <row r="714" spans="1:19" x14ac:dyDescent="0.4">
      <c r="A714" s="4">
        <v>2895</v>
      </c>
      <c r="B714" s="1" t="s">
        <v>826</v>
      </c>
      <c r="C714" s="1" t="s">
        <v>28</v>
      </c>
      <c r="D714" s="2">
        <v>35768</v>
      </c>
      <c r="E714" s="3">
        <v>27.717808219178082</v>
      </c>
      <c r="F714" s="1" t="s">
        <v>1591</v>
      </c>
      <c r="G714" s="1" t="s">
        <v>18</v>
      </c>
      <c r="H714" s="1">
        <v>10</v>
      </c>
      <c r="I714" s="1" t="s">
        <v>1585</v>
      </c>
      <c r="J714" s="1" t="str">
        <f>VLOOKUP(Applicants[[#This Row],[Job Title]], Mapping!$A:$B, 2, FALSE)</f>
        <v>Engineering</v>
      </c>
      <c r="K714" s="1" t="s">
        <v>1595</v>
      </c>
      <c r="L714" s="14" t="str">
        <f>TRIM(PROPER(Applicants[[#This Row],[Recruitment Source]]))</f>
        <v>Linkedin</v>
      </c>
      <c r="M714" s="15">
        <v>45356</v>
      </c>
      <c r="N714" s="1" t="s">
        <v>27</v>
      </c>
      <c r="O714" s="15">
        <v>45406</v>
      </c>
      <c r="P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4" s="20" t="str">
        <f>TEXT(Applicants[[#This Row],[Confirmation Date]],"MMMM")</f>
        <v>April</v>
      </c>
      <c r="R714" s="5" t="s">
        <v>25</v>
      </c>
      <c r="S714" s="7">
        <v>2700</v>
      </c>
    </row>
    <row r="715" spans="1:19" x14ac:dyDescent="0.4">
      <c r="A715" s="4">
        <v>2728</v>
      </c>
      <c r="B715" s="1" t="s">
        <v>723</v>
      </c>
      <c r="C715" s="1" t="s">
        <v>13</v>
      </c>
      <c r="D715" s="2">
        <v>35765</v>
      </c>
      <c r="E715" s="3">
        <v>27.726027397260275</v>
      </c>
      <c r="F715" s="1" t="s">
        <v>1591</v>
      </c>
      <c r="G715" s="1" t="s">
        <v>19</v>
      </c>
      <c r="H715" s="1">
        <v>17</v>
      </c>
      <c r="I715" s="1" t="s">
        <v>1586</v>
      </c>
      <c r="J715" s="1" t="str">
        <f>VLOOKUP(Applicants[[#This Row],[Job Title]], Mapping!$A:$B, 2, FALSE)</f>
        <v>Operations</v>
      </c>
      <c r="K715" s="1" t="s">
        <v>1594</v>
      </c>
      <c r="L715" s="14" t="str">
        <f>TRIM(PROPER(Applicants[[#This Row],[Recruitment Source]]))</f>
        <v>Bd Jobs</v>
      </c>
      <c r="M715" s="15">
        <v>45124</v>
      </c>
      <c r="N715" s="1" t="s">
        <v>24</v>
      </c>
      <c r="O715" s="15">
        <v>45158</v>
      </c>
      <c r="P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5" s="20" t="str">
        <f>TEXT(Applicants[[#This Row],[Confirmation Date]],"MMMM")</f>
        <v>August</v>
      </c>
      <c r="R715" s="5" t="s">
        <v>25</v>
      </c>
      <c r="S715" s="7">
        <v>3400</v>
      </c>
    </row>
    <row r="716" spans="1:19" x14ac:dyDescent="0.4">
      <c r="A716" s="4">
        <v>1843</v>
      </c>
      <c r="B716" s="1" t="s">
        <v>987</v>
      </c>
      <c r="C716" s="1" t="s">
        <v>28</v>
      </c>
      <c r="D716" s="2">
        <v>35764</v>
      </c>
      <c r="E716" s="3">
        <v>27.728767123287671</v>
      </c>
      <c r="F716" s="1" t="s">
        <v>1591</v>
      </c>
      <c r="G716" s="1" t="s">
        <v>18</v>
      </c>
      <c r="H716" s="1">
        <v>10</v>
      </c>
      <c r="I716" s="1" t="s">
        <v>1587</v>
      </c>
      <c r="J716" s="1" t="str">
        <f>VLOOKUP(Applicants[[#This Row],[Job Title]], Mapping!$A:$B, 2, FALSE)</f>
        <v>Admin</v>
      </c>
      <c r="K716" s="1" t="s">
        <v>1594</v>
      </c>
      <c r="L716" s="14" t="str">
        <f>TRIM(PROPER(Applicants[[#This Row],[Recruitment Source]]))</f>
        <v>Bd Jobs</v>
      </c>
      <c r="M716" s="15">
        <v>45417</v>
      </c>
      <c r="N716" s="1" t="s">
        <v>24</v>
      </c>
      <c r="O716" s="15">
        <v>45449</v>
      </c>
      <c r="P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6" s="20" t="str">
        <f>TEXT(Applicants[[#This Row],[Confirmation Date]],"MMMM")</f>
        <v>June</v>
      </c>
      <c r="R716" s="5" t="s">
        <v>25</v>
      </c>
      <c r="S716" s="7">
        <v>2200</v>
      </c>
    </row>
    <row r="717" spans="1:19" x14ac:dyDescent="0.4">
      <c r="A717" s="4">
        <v>2887</v>
      </c>
      <c r="B717" s="1" t="s">
        <v>839</v>
      </c>
      <c r="C717" s="1" t="s">
        <v>13</v>
      </c>
      <c r="D717" s="2">
        <v>35759</v>
      </c>
      <c r="E717" s="3">
        <v>27.742465753424657</v>
      </c>
      <c r="F717" s="1" t="s">
        <v>1591</v>
      </c>
      <c r="G717" s="1" t="s">
        <v>15</v>
      </c>
      <c r="H717" s="1">
        <v>7</v>
      </c>
      <c r="I717" s="1" t="s">
        <v>1583</v>
      </c>
      <c r="J717" s="1" t="str">
        <f>VLOOKUP(Applicants[[#This Row],[Job Title]], Mapping!$A:$B, 2, FALSE)</f>
        <v>Finance</v>
      </c>
      <c r="K717" s="1" t="s">
        <v>1594</v>
      </c>
      <c r="L717" s="14" t="str">
        <f>TRIM(PROPER(Applicants[[#This Row],[Recruitment Source]]))</f>
        <v>Bd Jobs</v>
      </c>
      <c r="M717" s="15">
        <v>45478</v>
      </c>
      <c r="N717" s="1" t="s">
        <v>27</v>
      </c>
      <c r="O717" s="15">
        <v>45535</v>
      </c>
      <c r="P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7" s="20" t="str">
        <f>TEXT(Applicants[[#This Row],[Confirmation Date]],"MMMM")</f>
        <v>August</v>
      </c>
      <c r="R717" s="5" t="s">
        <v>25</v>
      </c>
      <c r="S717" s="7">
        <v>3400</v>
      </c>
    </row>
    <row r="718" spans="1:19" x14ac:dyDescent="0.4">
      <c r="A718" s="4">
        <v>2751</v>
      </c>
      <c r="B718" s="1" t="s">
        <v>980</v>
      </c>
      <c r="C718" s="1" t="s">
        <v>28</v>
      </c>
      <c r="D718" s="2">
        <v>35759</v>
      </c>
      <c r="E718" s="3">
        <v>27.742465753424657</v>
      </c>
      <c r="F718" s="1" t="s">
        <v>1591</v>
      </c>
      <c r="G718" s="1" t="s">
        <v>21</v>
      </c>
      <c r="H718" s="1">
        <v>18</v>
      </c>
      <c r="I718" s="1" t="s">
        <v>1576</v>
      </c>
      <c r="J718" s="1" t="str">
        <f>VLOOKUP(Applicants[[#This Row],[Job Title]], Mapping!$A:$B, 2, FALSE)</f>
        <v>Operations</v>
      </c>
      <c r="K718" s="1" t="s">
        <v>20</v>
      </c>
      <c r="L718" s="14" t="str">
        <f>TRIM(PROPER(Applicants[[#This Row],[Recruitment Source]]))</f>
        <v>Employee Referral</v>
      </c>
      <c r="M718" s="15">
        <v>45181</v>
      </c>
      <c r="N718" s="1" t="s">
        <v>26</v>
      </c>
      <c r="O718" s="15">
        <v>45233</v>
      </c>
      <c r="P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8" s="20" t="str">
        <f>TEXT(Applicants[[#This Row],[Confirmation Date]],"MMMM")</f>
        <v>November</v>
      </c>
      <c r="R718" s="5" t="s">
        <v>25</v>
      </c>
      <c r="S718" s="7">
        <v>2400</v>
      </c>
    </row>
    <row r="719" spans="1:19" x14ac:dyDescent="0.4">
      <c r="A719" s="4">
        <v>1093</v>
      </c>
      <c r="B719" s="1" t="s">
        <v>771</v>
      </c>
      <c r="C719" s="1" t="s">
        <v>13</v>
      </c>
      <c r="D719" s="2">
        <v>35756</v>
      </c>
      <c r="E719" s="3">
        <v>27.75068493150685</v>
      </c>
      <c r="F719" s="1" t="s">
        <v>1591</v>
      </c>
      <c r="G719" s="1" t="s">
        <v>15</v>
      </c>
      <c r="H719" s="1">
        <v>11</v>
      </c>
      <c r="I719" s="1" t="s">
        <v>1581</v>
      </c>
      <c r="J719" s="1" t="str">
        <f>VLOOKUP(Applicants[[#This Row],[Job Title]], Mapping!$A:$B, 2, FALSE)</f>
        <v>Business Development</v>
      </c>
      <c r="K719" s="1" t="s">
        <v>1594</v>
      </c>
      <c r="L719" s="14" t="str">
        <f>TRIM(PROPER(Applicants[[#This Row],[Recruitment Source]]))</f>
        <v>Bd Jobs</v>
      </c>
      <c r="M719" s="15">
        <v>44914</v>
      </c>
      <c r="N719" s="1" t="s">
        <v>24</v>
      </c>
      <c r="O719" s="15">
        <v>44946</v>
      </c>
      <c r="P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9" s="20" t="str">
        <f>TEXT(Applicants[[#This Row],[Confirmation Date]],"MMMM")</f>
        <v>January</v>
      </c>
      <c r="R719" s="5" t="s">
        <v>25</v>
      </c>
      <c r="S719" s="7">
        <v>3000</v>
      </c>
    </row>
    <row r="720" spans="1:19" x14ac:dyDescent="0.4">
      <c r="A720" s="4">
        <v>3594</v>
      </c>
      <c r="B720" s="1" t="s">
        <v>607</v>
      </c>
      <c r="C720" s="1" t="s">
        <v>28</v>
      </c>
      <c r="D720" s="2">
        <v>35755</v>
      </c>
      <c r="E720" s="3">
        <v>27.753424657534246</v>
      </c>
      <c r="F720" s="1" t="s">
        <v>1591</v>
      </c>
      <c r="G720" s="1" t="s">
        <v>15</v>
      </c>
      <c r="H720" s="1">
        <v>12</v>
      </c>
      <c r="I720" s="1" t="s">
        <v>1581</v>
      </c>
      <c r="J720" s="1" t="str">
        <f>VLOOKUP(Applicants[[#This Row],[Job Title]], Mapping!$A:$B, 2, FALSE)</f>
        <v>Business Development</v>
      </c>
      <c r="K720" s="1" t="s">
        <v>1594</v>
      </c>
      <c r="L720" s="14" t="str">
        <f>TRIM(PROPER(Applicants[[#This Row],[Recruitment Source]]))</f>
        <v>Bd Jobs</v>
      </c>
      <c r="M720" s="15">
        <v>45358</v>
      </c>
      <c r="N720" s="1" t="s">
        <v>27</v>
      </c>
      <c r="O720" s="15">
        <v>45400</v>
      </c>
      <c r="P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0" s="20" t="str">
        <f>TEXT(Applicants[[#This Row],[Confirmation Date]],"MMMM")</f>
        <v>April</v>
      </c>
      <c r="R720" s="5" t="s">
        <v>25</v>
      </c>
      <c r="S720" s="7">
        <v>2200</v>
      </c>
    </row>
    <row r="721" spans="1:19" x14ac:dyDescent="0.4">
      <c r="A721" s="4">
        <v>3254</v>
      </c>
      <c r="B721" s="1" t="s">
        <v>706</v>
      </c>
      <c r="C721" s="1" t="s">
        <v>28</v>
      </c>
      <c r="D721" s="2">
        <v>35753</v>
      </c>
      <c r="E721" s="3">
        <v>27.758904109589039</v>
      </c>
      <c r="F721" s="1" t="s">
        <v>1591</v>
      </c>
      <c r="G721" s="1" t="s">
        <v>19</v>
      </c>
      <c r="H721" s="1">
        <v>12</v>
      </c>
      <c r="I721" s="1" t="s">
        <v>1576</v>
      </c>
      <c r="J721" s="1" t="str">
        <f>VLOOKUP(Applicants[[#This Row],[Job Title]], Mapping!$A:$B, 2, FALSE)</f>
        <v>Operations</v>
      </c>
      <c r="K721" s="1" t="s">
        <v>1594</v>
      </c>
      <c r="L721" s="14" t="str">
        <f>TRIM(PROPER(Applicants[[#This Row],[Recruitment Source]]))</f>
        <v>Bd Jobs</v>
      </c>
      <c r="M721" s="15">
        <v>45337</v>
      </c>
      <c r="N721" s="1" t="s">
        <v>29</v>
      </c>
      <c r="O721" s="15">
        <v>45390</v>
      </c>
      <c r="P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1" s="20" t="str">
        <f>TEXT(Applicants[[#This Row],[Confirmation Date]],"MMMM")</f>
        <v>April</v>
      </c>
      <c r="R721" s="5" t="s">
        <v>25</v>
      </c>
      <c r="S721" s="7">
        <v>3200</v>
      </c>
    </row>
    <row r="722" spans="1:19" x14ac:dyDescent="0.4">
      <c r="A722" s="4">
        <v>3096</v>
      </c>
      <c r="B722" s="1" t="s">
        <v>387</v>
      </c>
      <c r="C722" s="1" t="s">
        <v>28</v>
      </c>
      <c r="D722" s="2">
        <v>35744</v>
      </c>
      <c r="E722" s="3">
        <v>27.783561643835615</v>
      </c>
      <c r="F722" s="1" t="s">
        <v>1591</v>
      </c>
      <c r="G722" s="1" t="s">
        <v>19</v>
      </c>
      <c r="H722" s="1">
        <v>4</v>
      </c>
      <c r="I722" s="1" t="s">
        <v>1579</v>
      </c>
      <c r="J722" s="1" t="str">
        <f>VLOOKUP(Applicants[[#This Row],[Job Title]], Mapping!$A:$B, 2, FALSE)</f>
        <v>Management</v>
      </c>
      <c r="K722" s="1" t="s">
        <v>1594</v>
      </c>
      <c r="L722" s="14" t="str">
        <f>TRIM(PROPER(Applicants[[#This Row],[Recruitment Source]]))</f>
        <v>Bd Jobs</v>
      </c>
      <c r="M722" s="15">
        <v>45346</v>
      </c>
      <c r="N722" s="1" t="s">
        <v>24</v>
      </c>
      <c r="O722" s="15">
        <v>45399</v>
      </c>
      <c r="P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2" s="20" t="str">
        <f>TEXT(Applicants[[#This Row],[Confirmation Date]],"MMMM")</f>
        <v>April</v>
      </c>
      <c r="R722" s="5" t="s">
        <v>25</v>
      </c>
      <c r="S722" s="7">
        <v>2600</v>
      </c>
    </row>
    <row r="723" spans="1:19" x14ac:dyDescent="0.4">
      <c r="A723" s="4">
        <v>3018</v>
      </c>
      <c r="B723" s="1" t="s">
        <v>845</v>
      </c>
      <c r="C723" s="1" t="s">
        <v>13</v>
      </c>
      <c r="D723" s="2">
        <v>35742</v>
      </c>
      <c r="E723" s="3">
        <v>27.789041095890411</v>
      </c>
      <c r="F723" s="1" t="s">
        <v>1591</v>
      </c>
      <c r="G723" s="1" t="s">
        <v>19</v>
      </c>
      <c r="H723" s="1">
        <v>17</v>
      </c>
      <c r="I723" s="1" t="s">
        <v>1578</v>
      </c>
      <c r="J723" s="1" t="str">
        <f>VLOOKUP(Applicants[[#This Row],[Job Title]], Mapping!$A:$B, 2, FALSE)</f>
        <v>Operations</v>
      </c>
      <c r="K723" s="1" t="s">
        <v>1594</v>
      </c>
      <c r="L723" s="14" t="str">
        <f>TRIM(PROPER(Applicants[[#This Row],[Recruitment Source]]))</f>
        <v>Bd Jobs</v>
      </c>
      <c r="M723" s="15">
        <v>45319</v>
      </c>
      <c r="N723" s="1" t="s">
        <v>27</v>
      </c>
      <c r="O723" s="15">
        <v>45353</v>
      </c>
      <c r="P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3" s="20" t="str">
        <f>TEXT(Applicants[[#This Row],[Confirmation Date]],"MMMM")</f>
        <v>March</v>
      </c>
      <c r="R723" s="5" t="s">
        <v>25</v>
      </c>
      <c r="S723" s="7">
        <v>2400</v>
      </c>
    </row>
    <row r="724" spans="1:19" x14ac:dyDescent="0.4">
      <c r="A724" s="4">
        <v>3925</v>
      </c>
      <c r="B724" s="1" t="s">
        <v>313</v>
      </c>
      <c r="C724" s="1" t="s">
        <v>13</v>
      </c>
      <c r="D724" s="2">
        <v>35741</v>
      </c>
      <c r="E724" s="3">
        <v>27.791780821917808</v>
      </c>
      <c r="F724" s="1" t="s">
        <v>1591</v>
      </c>
      <c r="G724" s="1" t="s">
        <v>15</v>
      </c>
      <c r="H724" s="1">
        <v>12</v>
      </c>
      <c r="I724" s="1" t="s">
        <v>1583</v>
      </c>
      <c r="J724" s="1" t="str">
        <f>VLOOKUP(Applicants[[#This Row],[Job Title]], Mapping!$A:$B, 2, FALSE)</f>
        <v>Finance</v>
      </c>
      <c r="K724" s="1" t="s">
        <v>1594</v>
      </c>
      <c r="L724" s="14" t="str">
        <f>TRIM(PROPER(Applicants[[#This Row],[Recruitment Source]]))</f>
        <v>Bd Jobs</v>
      </c>
      <c r="M724" s="15">
        <v>44944</v>
      </c>
      <c r="N724" s="1" t="s">
        <v>26</v>
      </c>
      <c r="O724" s="15">
        <v>44988</v>
      </c>
      <c r="P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4" s="20" t="str">
        <f>TEXT(Applicants[[#This Row],[Confirmation Date]],"MMMM")</f>
        <v>March</v>
      </c>
      <c r="R724" s="5" t="s">
        <v>25</v>
      </c>
      <c r="S724" s="7">
        <v>3300</v>
      </c>
    </row>
    <row r="725" spans="1:19" x14ac:dyDescent="0.4">
      <c r="A725" s="4">
        <v>2534</v>
      </c>
      <c r="B725" s="1" t="s">
        <v>820</v>
      </c>
      <c r="C725" s="1" t="s">
        <v>13</v>
      </c>
      <c r="D725" s="2">
        <v>35738</v>
      </c>
      <c r="E725" s="3">
        <v>27.8</v>
      </c>
      <c r="F725" s="1" t="s">
        <v>1591</v>
      </c>
      <c r="G725" s="1" t="s">
        <v>18</v>
      </c>
      <c r="H725" s="1">
        <v>6</v>
      </c>
      <c r="I725" s="1" t="s">
        <v>1586</v>
      </c>
      <c r="J725" s="1" t="str">
        <f>VLOOKUP(Applicants[[#This Row],[Job Title]], Mapping!$A:$B, 2, FALSE)</f>
        <v>Operations</v>
      </c>
      <c r="K725" s="1" t="s">
        <v>1594</v>
      </c>
      <c r="L725" s="14" t="str">
        <f>TRIM(PROPER(Applicants[[#This Row],[Recruitment Source]]))</f>
        <v>Bd Jobs</v>
      </c>
      <c r="M725" s="15">
        <v>45221</v>
      </c>
      <c r="N725" s="1" t="s">
        <v>27</v>
      </c>
      <c r="O725" s="15">
        <v>45252</v>
      </c>
      <c r="P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5" s="20" t="str">
        <f>TEXT(Applicants[[#This Row],[Confirmation Date]],"MMMM")</f>
        <v>November</v>
      </c>
      <c r="R725" s="5" t="s">
        <v>25</v>
      </c>
      <c r="S725" s="7">
        <v>2500</v>
      </c>
    </row>
    <row r="726" spans="1:19" x14ac:dyDescent="0.4">
      <c r="A726" s="4">
        <v>1594</v>
      </c>
      <c r="B726" s="1" t="s">
        <v>741</v>
      </c>
      <c r="C726" s="1" t="s">
        <v>13</v>
      </c>
      <c r="D726" s="2">
        <v>35735</v>
      </c>
      <c r="E726" s="3">
        <v>27.80821917808219</v>
      </c>
      <c r="F726" s="1" t="s">
        <v>1591</v>
      </c>
      <c r="G726" s="1" t="s">
        <v>19</v>
      </c>
      <c r="H726" s="1">
        <v>18</v>
      </c>
      <c r="I726" s="1" t="s">
        <v>1588</v>
      </c>
      <c r="J726" s="1" t="str">
        <f>VLOOKUP(Applicants[[#This Row],[Job Title]], Mapping!$A:$B, 2, FALSE)</f>
        <v>Business Development</v>
      </c>
      <c r="K726" s="1" t="s">
        <v>20</v>
      </c>
      <c r="L726" s="14" t="str">
        <f>TRIM(PROPER(Applicants[[#This Row],[Recruitment Source]]))</f>
        <v>Employee Referral</v>
      </c>
      <c r="M726" s="15">
        <v>45402</v>
      </c>
      <c r="N726" s="1" t="s">
        <v>27</v>
      </c>
      <c r="O726" s="15">
        <v>45446</v>
      </c>
      <c r="P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6" s="20" t="str">
        <f>TEXT(Applicants[[#This Row],[Confirmation Date]],"MMMM")</f>
        <v>June</v>
      </c>
      <c r="R726" s="5" t="s">
        <v>25</v>
      </c>
      <c r="S726" s="7">
        <v>3400</v>
      </c>
    </row>
    <row r="727" spans="1:19" x14ac:dyDescent="0.4">
      <c r="A727" s="4">
        <v>3518</v>
      </c>
      <c r="B727" s="1" t="s">
        <v>928</v>
      </c>
      <c r="C727" s="1" t="s">
        <v>13</v>
      </c>
      <c r="D727" s="2">
        <v>35727</v>
      </c>
      <c r="E727" s="3">
        <v>27.830136986301369</v>
      </c>
      <c r="F727" s="1" t="s">
        <v>1591</v>
      </c>
      <c r="G727" s="1" t="s">
        <v>21</v>
      </c>
      <c r="H727" s="1">
        <v>9</v>
      </c>
      <c r="I727" s="1" t="s">
        <v>1590</v>
      </c>
      <c r="J727" s="1" t="str">
        <f>VLOOKUP(Applicants[[#This Row],[Job Title]], Mapping!$A:$B, 2, FALSE)</f>
        <v>Finance</v>
      </c>
      <c r="K727" s="1" t="s">
        <v>1595</v>
      </c>
      <c r="L727" s="14" t="str">
        <f>TRIM(PROPER(Applicants[[#This Row],[Recruitment Source]]))</f>
        <v>Linkedin</v>
      </c>
      <c r="M727" s="15">
        <v>45099</v>
      </c>
      <c r="N727" s="1" t="s">
        <v>29</v>
      </c>
      <c r="O727" s="15">
        <v>45153</v>
      </c>
      <c r="P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7" s="20" t="str">
        <f>TEXT(Applicants[[#This Row],[Confirmation Date]],"MMMM")</f>
        <v>August</v>
      </c>
      <c r="R727" s="5" t="s">
        <v>25</v>
      </c>
      <c r="S727" s="7">
        <v>2000</v>
      </c>
    </row>
    <row r="728" spans="1:19" x14ac:dyDescent="0.4">
      <c r="A728" s="4">
        <v>3474</v>
      </c>
      <c r="B728" s="1" t="s">
        <v>657</v>
      </c>
      <c r="C728" s="1" t="s">
        <v>28</v>
      </c>
      <c r="D728" s="2">
        <v>35719</v>
      </c>
      <c r="E728" s="3">
        <v>27.852054794520548</v>
      </c>
      <c r="F728" s="1" t="s">
        <v>1591</v>
      </c>
      <c r="G728" s="1" t="s">
        <v>19</v>
      </c>
      <c r="H728" s="1">
        <v>9</v>
      </c>
      <c r="I728" s="1" t="s">
        <v>1582</v>
      </c>
      <c r="J728" s="1" t="str">
        <f>VLOOKUP(Applicants[[#This Row],[Job Title]], Mapping!$A:$B, 2, FALSE)</f>
        <v>Business Development</v>
      </c>
      <c r="K728" s="1" t="s">
        <v>1594</v>
      </c>
      <c r="L728" s="14" t="str">
        <f>TRIM(PROPER(Applicants[[#This Row],[Recruitment Source]]))</f>
        <v>Bd Jobs</v>
      </c>
      <c r="M728" s="15">
        <v>45462</v>
      </c>
      <c r="N728" s="1" t="s">
        <v>27</v>
      </c>
      <c r="O728" s="15">
        <v>45493</v>
      </c>
      <c r="P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8" s="20" t="str">
        <f>TEXT(Applicants[[#This Row],[Confirmation Date]],"MMMM")</f>
        <v>July</v>
      </c>
      <c r="R728" s="5" t="s">
        <v>25</v>
      </c>
      <c r="S728" s="7">
        <v>2300</v>
      </c>
    </row>
    <row r="729" spans="1:19" x14ac:dyDescent="0.4">
      <c r="A729" s="4">
        <v>2227</v>
      </c>
      <c r="B729" s="1" t="s">
        <v>992</v>
      </c>
      <c r="C729" s="1" t="s">
        <v>13</v>
      </c>
      <c r="D729" s="2">
        <v>35715</v>
      </c>
      <c r="E729" s="3">
        <v>27.863013698630137</v>
      </c>
      <c r="F729" s="1" t="s">
        <v>1591</v>
      </c>
      <c r="G729" s="1" t="s">
        <v>21</v>
      </c>
      <c r="H729" s="1">
        <v>19</v>
      </c>
      <c r="I729" s="1" t="s">
        <v>1581</v>
      </c>
      <c r="J729" s="1" t="str">
        <f>VLOOKUP(Applicants[[#This Row],[Job Title]], Mapping!$A:$B, 2, FALSE)</f>
        <v>Business Development</v>
      </c>
      <c r="K729" s="1" t="s">
        <v>1594</v>
      </c>
      <c r="L729" s="14" t="str">
        <f>TRIM(PROPER(Applicants[[#This Row],[Recruitment Source]]))</f>
        <v>Bd Jobs</v>
      </c>
      <c r="M729" s="15">
        <v>45143</v>
      </c>
      <c r="N729" s="1" t="s">
        <v>27</v>
      </c>
      <c r="O729" s="15">
        <v>45190</v>
      </c>
      <c r="P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9" s="20" t="str">
        <f>TEXT(Applicants[[#This Row],[Confirmation Date]],"MMMM")</f>
        <v>September</v>
      </c>
      <c r="R729" s="5" t="s">
        <v>25</v>
      </c>
      <c r="S729" s="7">
        <v>2400</v>
      </c>
    </row>
    <row r="730" spans="1:19" x14ac:dyDescent="0.4">
      <c r="A730" s="4">
        <v>2773</v>
      </c>
      <c r="B730" s="1" t="s">
        <v>133</v>
      </c>
      <c r="C730" s="1" t="s">
        <v>28</v>
      </c>
      <c r="D730" s="2">
        <v>35713</v>
      </c>
      <c r="E730" s="3">
        <v>27.86849315068493</v>
      </c>
      <c r="F730" s="1" t="s">
        <v>1591</v>
      </c>
      <c r="G730" s="1" t="s">
        <v>18</v>
      </c>
      <c r="H730" s="1">
        <v>20</v>
      </c>
      <c r="I730" s="1" t="s">
        <v>1585</v>
      </c>
      <c r="J730" s="1" t="str">
        <f>VLOOKUP(Applicants[[#This Row],[Job Title]], Mapping!$A:$B, 2, FALSE)</f>
        <v>Engineering</v>
      </c>
      <c r="K730" s="1" t="s">
        <v>1594</v>
      </c>
      <c r="L730" s="14" t="str">
        <f>TRIM(PROPER(Applicants[[#This Row],[Recruitment Source]]))</f>
        <v>Bd Jobs</v>
      </c>
      <c r="M730" s="15">
        <v>45583</v>
      </c>
      <c r="N730" s="1" t="s">
        <v>24</v>
      </c>
      <c r="O730" s="15">
        <v>45624</v>
      </c>
      <c r="P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0" s="20" t="str">
        <f>TEXT(Applicants[[#This Row],[Confirmation Date]],"MMMM")</f>
        <v>November</v>
      </c>
      <c r="R730" s="5" t="s">
        <v>25</v>
      </c>
      <c r="S730" s="7">
        <v>3200</v>
      </c>
    </row>
    <row r="731" spans="1:19" x14ac:dyDescent="0.4">
      <c r="A731" s="4">
        <v>2850</v>
      </c>
      <c r="B731" s="1" t="s">
        <v>157</v>
      </c>
      <c r="C731" s="1" t="s">
        <v>13</v>
      </c>
      <c r="D731" s="2">
        <v>35713</v>
      </c>
      <c r="E731" s="3">
        <v>27.86849315068493</v>
      </c>
      <c r="F731" s="1" t="s">
        <v>1591</v>
      </c>
      <c r="G731" s="1" t="s">
        <v>18</v>
      </c>
      <c r="H731" s="1">
        <v>18</v>
      </c>
      <c r="I731" s="1" t="s">
        <v>1575</v>
      </c>
      <c r="J731" s="1" t="str">
        <f>VLOOKUP(Applicants[[#This Row],[Job Title]], Mapping!$A:$B, 2, FALSE)</f>
        <v>HR</v>
      </c>
      <c r="K731" s="1" t="s">
        <v>20</v>
      </c>
      <c r="L731" s="14" t="str">
        <f>TRIM(PROPER(Applicants[[#This Row],[Recruitment Source]]))</f>
        <v>Employee Referral</v>
      </c>
      <c r="M731" s="15">
        <v>45183</v>
      </c>
      <c r="N731" s="1" t="s">
        <v>26</v>
      </c>
      <c r="O731" s="15">
        <v>45214</v>
      </c>
      <c r="P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1" s="20" t="str">
        <f>TEXT(Applicants[[#This Row],[Confirmation Date]],"MMMM")</f>
        <v>October</v>
      </c>
      <c r="R731" s="5" t="s">
        <v>25</v>
      </c>
      <c r="S731" s="7">
        <v>2700</v>
      </c>
    </row>
    <row r="732" spans="1:19" x14ac:dyDescent="0.4">
      <c r="A732" s="4">
        <v>2844</v>
      </c>
      <c r="B732" s="1" t="s">
        <v>231</v>
      </c>
      <c r="C732" s="1" t="s">
        <v>28</v>
      </c>
      <c r="D732" s="2">
        <v>35711</v>
      </c>
      <c r="E732" s="3">
        <v>27.873972602739727</v>
      </c>
      <c r="F732" s="1" t="s">
        <v>1591</v>
      </c>
      <c r="G732" s="1" t="s">
        <v>15</v>
      </c>
      <c r="H732" s="1">
        <v>13</v>
      </c>
      <c r="I732" s="1" t="s">
        <v>1588</v>
      </c>
      <c r="J732" s="1" t="str">
        <f>VLOOKUP(Applicants[[#This Row],[Job Title]], Mapping!$A:$B, 2, FALSE)</f>
        <v>Business Development</v>
      </c>
      <c r="K732" s="1" t="s">
        <v>1595</v>
      </c>
      <c r="L732" s="14" t="str">
        <f>TRIM(PROPER(Applicants[[#This Row],[Recruitment Source]]))</f>
        <v>Linkedin</v>
      </c>
      <c r="M732" s="15">
        <v>45235</v>
      </c>
      <c r="N732" s="1" t="s">
        <v>16</v>
      </c>
      <c r="O732" s="15">
        <v>45291</v>
      </c>
      <c r="P7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732" s="20" t="str">
        <f>TEXT(Applicants[[#This Row],[Confirmation Date]],"MMMM")</f>
        <v>December</v>
      </c>
      <c r="R732" s="5" t="s">
        <v>17</v>
      </c>
      <c r="S732" s="7">
        <v>2800</v>
      </c>
    </row>
    <row r="733" spans="1:19" x14ac:dyDescent="0.4">
      <c r="A733" s="4">
        <v>1442</v>
      </c>
      <c r="B733" s="1" t="s">
        <v>962</v>
      </c>
      <c r="C733" s="1" t="s">
        <v>13</v>
      </c>
      <c r="D733" s="2">
        <v>35707</v>
      </c>
      <c r="E733" s="3">
        <v>27.884931506849316</v>
      </c>
      <c r="F733" s="1" t="s">
        <v>1591</v>
      </c>
      <c r="G733" s="1" t="s">
        <v>18</v>
      </c>
      <c r="H733" s="1">
        <v>5</v>
      </c>
      <c r="I733" s="1" t="s">
        <v>1581</v>
      </c>
      <c r="J733" s="1" t="str">
        <f>VLOOKUP(Applicants[[#This Row],[Job Title]], Mapping!$A:$B, 2, FALSE)</f>
        <v>Business Development</v>
      </c>
      <c r="K733" s="1" t="s">
        <v>20</v>
      </c>
      <c r="L733" s="14" t="str">
        <f>TRIM(PROPER(Applicants[[#This Row],[Recruitment Source]]))</f>
        <v>Employee Referral</v>
      </c>
      <c r="M733" s="15">
        <v>45210</v>
      </c>
      <c r="N733" s="1" t="s">
        <v>27</v>
      </c>
      <c r="O733" s="15">
        <v>45243</v>
      </c>
      <c r="P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3" s="20" t="str">
        <f>TEXT(Applicants[[#This Row],[Confirmation Date]],"MMMM")</f>
        <v>November</v>
      </c>
      <c r="R733" s="5" t="s">
        <v>25</v>
      </c>
      <c r="S733" s="7">
        <v>3600</v>
      </c>
    </row>
    <row r="734" spans="1:19" x14ac:dyDescent="0.4">
      <c r="A734" s="4">
        <v>1016</v>
      </c>
      <c r="B734" s="1" t="s">
        <v>1293</v>
      </c>
      <c r="C734" s="1" t="s">
        <v>13</v>
      </c>
      <c r="D734" s="2">
        <v>35706</v>
      </c>
      <c r="E734" s="3">
        <v>27.887671232876713</v>
      </c>
      <c r="F734" s="1" t="s">
        <v>1591</v>
      </c>
      <c r="G734" s="1" t="s">
        <v>21</v>
      </c>
      <c r="H734" s="1">
        <v>2</v>
      </c>
      <c r="I734" s="1" t="s">
        <v>1579</v>
      </c>
      <c r="J734" s="1" t="str">
        <f>VLOOKUP(Applicants[[#This Row],[Job Title]], Mapping!$A:$B, 2, FALSE)</f>
        <v>Management</v>
      </c>
      <c r="K734" s="1" t="s">
        <v>1594</v>
      </c>
      <c r="L734" s="14" t="str">
        <f>TRIM(PROPER(Applicants[[#This Row],[Recruitment Source]]))</f>
        <v>Bd Jobs</v>
      </c>
      <c r="M734" s="15">
        <v>45386</v>
      </c>
      <c r="N734" s="1" t="s">
        <v>24</v>
      </c>
      <c r="O734" s="15">
        <v>45439</v>
      </c>
      <c r="P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4" s="20" t="str">
        <f>TEXT(Applicants[[#This Row],[Confirmation Date]],"MMMM")</f>
        <v>May</v>
      </c>
      <c r="R734" s="5" t="s">
        <v>25</v>
      </c>
      <c r="S734" s="7">
        <v>3300</v>
      </c>
    </row>
    <row r="735" spans="1:19" x14ac:dyDescent="0.4">
      <c r="A735" s="4">
        <v>1433</v>
      </c>
      <c r="B735" s="1" t="s">
        <v>882</v>
      </c>
      <c r="C735" s="1" t="s">
        <v>13</v>
      </c>
      <c r="D735" s="2">
        <v>35706</v>
      </c>
      <c r="E735" s="3">
        <v>27.887671232876713</v>
      </c>
      <c r="F735" s="1" t="s">
        <v>1591</v>
      </c>
      <c r="G735" s="1" t="s">
        <v>19</v>
      </c>
      <c r="H735" s="1">
        <v>10</v>
      </c>
      <c r="I735" s="1" t="s">
        <v>1590</v>
      </c>
      <c r="J735" s="1" t="str">
        <f>VLOOKUP(Applicants[[#This Row],[Job Title]], Mapping!$A:$B, 2, FALSE)</f>
        <v>Finance</v>
      </c>
      <c r="K735" s="1" t="s">
        <v>1594</v>
      </c>
      <c r="L735" s="14" t="str">
        <f>TRIM(PROPER(Applicants[[#This Row],[Recruitment Source]]))</f>
        <v>Bd Jobs</v>
      </c>
      <c r="M735" s="15">
        <v>45315</v>
      </c>
      <c r="N735" s="1" t="s">
        <v>26</v>
      </c>
      <c r="O735" s="15">
        <v>45367</v>
      </c>
      <c r="P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5" s="20" t="str">
        <f>TEXT(Applicants[[#This Row],[Confirmation Date]],"MMMM")</f>
        <v>March</v>
      </c>
      <c r="R735" s="5" t="s">
        <v>25</v>
      </c>
      <c r="S735" s="7">
        <v>3600</v>
      </c>
    </row>
    <row r="736" spans="1:19" x14ac:dyDescent="0.4">
      <c r="A736" s="4">
        <v>1284</v>
      </c>
      <c r="B736" s="1" t="s">
        <v>543</v>
      </c>
      <c r="C736" s="1" t="s">
        <v>13</v>
      </c>
      <c r="D736" s="2">
        <v>35703</v>
      </c>
      <c r="E736" s="3">
        <v>27.895890410958906</v>
      </c>
      <c r="F736" s="1" t="s">
        <v>1591</v>
      </c>
      <c r="G736" s="1" t="s">
        <v>21</v>
      </c>
      <c r="H736" s="1">
        <v>11</v>
      </c>
      <c r="I736" s="1" t="s">
        <v>1577</v>
      </c>
      <c r="J736" s="1" t="str">
        <f>VLOOKUP(Applicants[[#This Row],[Job Title]], Mapping!$A:$B, 2, FALSE)</f>
        <v>Management</v>
      </c>
      <c r="K736" s="1" t="s">
        <v>1594</v>
      </c>
      <c r="L736" s="14" t="str">
        <f>TRIM(PROPER(Applicants[[#This Row],[Recruitment Source]]))</f>
        <v>Bd Jobs</v>
      </c>
      <c r="M736" s="15">
        <v>44987</v>
      </c>
      <c r="N736" s="1" t="s">
        <v>27</v>
      </c>
      <c r="O736" s="15">
        <v>45017</v>
      </c>
      <c r="P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6" s="20" t="str">
        <f>TEXT(Applicants[[#This Row],[Confirmation Date]],"MMMM")</f>
        <v>April</v>
      </c>
      <c r="R736" s="5" t="s">
        <v>25</v>
      </c>
      <c r="S736" s="7">
        <v>2900</v>
      </c>
    </row>
    <row r="737" spans="1:19" x14ac:dyDescent="0.4">
      <c r="A737" s="4">
        <v>2771</v>
      </c>
      <c r="B737" s="1" t="s">
        <v>256</v>
      </c>
      <c r="C737" s="1" t="s">
        <v>13</v>
      </c>
      <c r="D737" s="2">
        <v>35703</v>
      </c>
      <c r="E737" s="3">
        <v>27.895890410958906</v>
      </c>
      <c r="F737" s="1" t="s">
        <v>1591</v>
      </c>
      <c r="G737" s="1" t="s">
        <v>21</v>
      </c>
      <c r="H737" s="1">
        <v>1</v>
      </c>
      <c r="I737" s="1" t="s">
        <v>1584</v>
      </c>
      <c r="J737" s="1" t="str">
        <f>VLOOKUP(Applicants[[#This Row],[Job Title]], Mapping!$A:$B, 2, FALSE)</f>
        <v>Sales</v>
      </c>
      <c r="K737" s="1" t="s">
        <v>1594</v>
      </c>
      <c r="L737" s="14" t="str">
        <f>TRIM(PROPER(Applicants[[#This Row],[Recruitment Source]]))</f>
        <v>Bd Jobs</v>
      </c>
      <c r="M737" s="15">
        <v>45500</v>
      </c>
      <c r="N737" s="1" t="s">
        <v>24</v>
      </c>
      <c r="O737" s="15">
        <v>45551</v>
      </c>
      <c r="P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7" s="20" t="str">
        <f>TEXT(Applicants[[#This Row],[Confirmation Date]],"MMMM")</f>
        <v>September</v>
      </c>
      <c r="R737" s="5" t="s">
        <v>25</v>
      </c>
      <c r="S737" s="7">
        <v>2500</v>
      </c>
    </row>
    <row r="738" spans="1:19" x14ac:dyDescent="0.4">
      <c r="A738" s="4">
        <v>3103</v>
      </c>
      <c r="B738" s="1" t="s">
        <v>1376</v>
      </c>
      <c r="C738" s="1" t="s">
        <v>13</v>
      </c>
      <c r="D738" s="2">
        <v>35700</v>
      </c>
      <c r="E738" s="3">
        <v>27.904109589041095</v>
      </c>
      <c r="F738" s="1" t="s">
        <v>1591</v>
      </c>
      <c r="G738" s="1" t="s">
        <v>15</v>
      </c>
      <c r="H738" s="1">
        <v>7</v>
      </c>
      <c r="I738" s="1" t="s">
        <v>1581</v>
      </c>
      <c r="J738" s="1" t="str">
        <f>VLOOKUP(Applicants[[#This Row],[Job Title]], Mapping!$A:$B, 2, FALSE)</f>
        <v>Business Development</v>
      </c>
      <c r="K738" s="1" t="s">
        <v>20</v>
      </c>
      <c r="L738" s="14" t="str">
        <f>TRIM(PROPER(Applicants[[#This Row],[Recruitment Source]]))</f>
        <v>Employee Referral</v>
      </c>
      <c r="M738" s="15">
        <v>45276</v>
      </c>
      <c r="N738" s="1" t="s">
        <v>27</v>
      </c>
      <c r="O738" s="15">
        <v>45308</v>
      </c>
      <c r="P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8" s="20" t="str">
        <f>TEXT(Applicants[[#This Row],[Confirmation Date]],"MMMM")</f>
        <v>January</v>
      </c>
      <c r="R738" s="5" t="s">
        <v>25</v>
      </c>
      <c r="S738" s="7">
        <v>3200</v>
      </c>
    </row>
    <row r="739" spans="1:19" x14ac:dyDescent="0.4">
      <c r="A739" s="4">
        <v>2421</v>
      </c>
      <c r="B739" s="1" t="s">
        <v>1164</v>
      </c>
      <c r="C739" s="1" t="s">
        <v>28</v>
      </c>
      <c r="D739" s="2">
        <v>35699</v>
      </c>
      <c r="E739" s="3">
        <v>27.906849315068492</v>
      </c>
      <c r="F739" s="1" t="s">
        <v>1591</v>
      </c>
      <c r="G739" s="1" t="s">
        <v>19</v>
      </c>
      <c r="H739" s="1">
        <v>11</v>
      </c>
      <c r="I739" s="1" t="s">
        <v>1585</v>
      </c>
      <c r="J739" s="1" t="str">
        <f>VLOOKUP(Applicants[[#This Row],[Job Title]], Mapping!$A:$B, 2, FALSE)</f>
        <v>Engineering</v>
      </c>
      <c r="K739" s="1" t="s">
        <v>1595</v>
      </c>
      <c r="L739" s="14" t="str">
        <f>TRIM(PROPER(Applicants[[#This Row],[Recruitment Source]]))</f>
        <v>Linkedin</v>
      </c>
      <c r="M739" s="15">
        <v>45217</v>
      </c>
      <c r="N739" s="1" t="s">
        <v>27</v>
      </c>
      <c r="O739" s="15">
        <v>45274</v>
      </c>
      <c r="P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9" s="20" t="str">
        <f>TEXT(Applicants[[#This Row],[Confirmation Date]],"MMMM")</f>
        <v>December</v>
      </c>
      <c r="R739" s="5" t="s">
        <v>25</v>
      </c>
      <c r="S739" s="7">
        <v>3800</v>
      </c>
    </row>
    <row r="740" spans="1:19" x14ac:dyDescent="0.4">
      <c r="A740" s="4">
        <v>3166</v>
      </c>
      <c r="B740" s="1" t="s">
        <v>1193</v>
      </c>
      <c r="C740" s="1" t="s">
        <v>28</v>
      </c>
      <c r="D740" s="2">
        <v>35699</v>
      </c>
      <c r="E740" s="3">
        <v>27.906849315068492</v>
      </c>
      <c r="F740" s="1" t="s">
        <v>1591</v>
      </c>
      <c r="G740" s="1" t="s">
        <v>21</v>
      </c>
      <c r="H740" s="1">
        <v>12</v>
      </c>
      <c r="I740" s="1" t="s">
        <v>1577</v>
      </c>
      <c r="J740" s="1" t="str">
        <f>VLOOKUP(Applicants[[#This Row],[Job Title]], Mapping!$A:$B, 2, FALSE)</f>
        <v>Management</v>
      </c>
      <c r="K740" s="1" t="s">
        <v>20</v>
      </c>
      <c r="L740" s="14" t="str">
        <f>TRIM(PROPER(Applicants[[#This Row],[Recruitment Source]]))</f>
        <v>Employee Referral</v>
      </c>
      <c r="M740" s="15">
        <v>44942</v>
      </c>
      <c r="N740" s="1" t="s">
        <v>27</v>
      </c>
      <c r="O740" s="15">
        <v>44998</v>
      </c>
      <c r="P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0" s="20" t="str">
        <f>TEXT(Applicants[[#This Row],[Confirmation Date]],"MMMM")</f>
        <v>March</v>
      </c>
      <c r="R740" s="5" t="s">
        <v>25</v>
      </c>
      <c r="S740" s="7">
        <v>2800</v>
      </c>
    </row>
    <row r="741" spans="1:19" x14ac:dyDescent="0.4">
      <c r="A741" s="4">
        <v>1889</v>
      </c>
      <c r="B741" s="1" t="s">
        <v>696</v>
      </c>
      <c r="C741" s="1" t="s">
        <v>28</v>
      </c>
      <c r="D741" s="2">
        <v>35691</v>
      </c>
      <c r="E741" s="3">
        <v>27.92876712328767</v>
      </c>
      <c r="F741" s="1" t="s">
        <v>1591</v>
      </c>
      <c r="G741" s="1" t="s">
        <v>18</v>
      </c>
      <c r="H741" s="1">
        <v>20</v>
      </c>
      <c r="I741" s="1" t="s">
        <v>1580</v>
      </c>
      <c r="J741" s="1" t="str">
        <f>VLOOKUP(Applicants[[#This Row],[Job Title]], Mapping!$A:$B, 2, FALSE)</f>
        <v>Management</v>
      </c>
      <c r="K741" s="1" t="s">
        <v>1594</v>
      </c>
      <c r="L741" s="14" t="str">
        <f>TRIM(PROPER(Applicants[[#This Row],[Recruitment Source]]))</f>
        <v>Bd Jobs</v>
      </c>
      <c r="M741" s="15">
        <v>45380</v>
      </c>
      <c r="N741" s="1" t="s">
        <v>16</v>
      </c>
      <c r="O741" s="15">
        <v>45415</v>
      </c>
      <c r="P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1" s="20" t="str">
        <f>TEXT(Applicants[[#This Row],[Confirmation Date]],"MMMM")</f>
        <v>May</v>
      </c>
      <c r="R741" s="5" t="s">
        <v>30</v>
      </c>
      <c r="S741" s="7">
        <v>3800</v>
      </c>
    </row>
    <row r="742" spans="1:19" x14ac:dyDescent="0.4">
      <c r="A742" s="4">
        <v>3405</v>
      </c>
      <c r="B742" s="1" t="s">
        <v>558</v>
      </c>
      <c r="C742" s="1" t="s">
        <v>13</v>
      </c>
      <c r="D742" s="2">
        <v>35688</v>
      </c>
      <c r="E742" s="3">
        <v>27.936986301369863</v>
      </c>
      <c r="F742" s="1" t="s">
        <v>1591</v>
      </c>
      <c r="G742" s="1" t="s">
        <v>19</v>
      </c>
      <c r="H742" s="1">
        <v>0</v>
      </c>
      <c r="I742" s="1" t="s">
        <v>1581</v>
      </c>
      <c r="J742" s="1" t="str">
        <f>VLOOKUP(Applicants[[#This Row],[Job Title]], Mapping!$A:$B, 2, FALSE)</f>
        <v>Business Development</v>
      </c>
      <c r="K742" s="1" t="s">
        <v>22</v>
      </c>
      <c r="L742" s="14" t="str">
        <f>TRIM(PROPER(Applicants[[#This Row],[Recruitment Source]]))</f>
        <v>In-House</v>
      </c>
      <c r="M742" s="15">
        <v>45349</v>
      </c>
      <c r="N742" s="1" t="s">
        <v>16</v>
      </c>
      <c r="O742" s="15">
        <v>45391</v>
      </c>
      <c r="P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2" s="20" t="str">
        <f>TEXT(Applicants[[#This Row],[Confirmation Date]],"MMMM")</f>
        <v>April</v>
      </c>
      <c r="R742" s="5" t="s">
        <v>30</v>
      </c>
      <c r="S742" s="7">
        <v>3700</v>
      </c>
    </row>
    <row r="743" spans="1:19" x14ac:dyDescent="0.4">
      <c r="A743" s="4">
        <v>2709</v>
      </c>
      <c r="B743" s="1" t="s">
        <v>709</v>
      </c>
      <c r="C743" s="1" t="s">
        <v>13</v>
      </c>
      <c r="D743" s="2">
        <v>35684</v>
      </c>
      <c r="E743" s="3">
        <v>27.947945205479453</v>
      </c>
      <c r="F743" s="1" t="s">
        <v>1591</v>
      </c>
      <c r="G743" s="1" t="s">
        <v>21</v>
      </c>
      <c r="H743" s="1">
        <v>7</v>
      </c>
      <c r="I743" s="1" t="s">
        <v>1578</v>
      </c>
      <c r="J743" s="1" t="str">
        <f>VLOOKUP(Applicants[[#This Row],[Job Title]], Mapping!$A:$B, 2, FALSE)</f>
        <v>Operations</v>
      </c>
      <c r="K743" s="1" t="s">
        <v>1594</v>
      </c>
      <c r="L743" s="14" t="str">
        <f>TRIM(PROPER(Applicants[[#This Row],[Recruitment Source]]))</f>
        <v>Bd Jobs</v>
      </c>
      <c r="M743" s="15">
        <v>44919</v>
      </c>
      <c r="N743" s="1" t="s">
        <v>29</v>
      </c>
      <c r="O743" s="15">
        <v>44976</v>
      </c>
      <c r="P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3" s="20" t="str">
        <f>TEXT(Applicants[[#This Row],[Confirmation Date]],"MMMM")</f>
        <v>February</v>
      </c>
      <c r="R743" s="5" t="s">
        <v>25</v>
      </c>
      <c r="S743" s="7">
        <v>2200</v>
      </c>
    </row>
    <row r="744" spans="1:19" x14ac:dyDescent="0.4">
      <c r="A744" s="4">
        <v>2379</v>
      </c>
      <c r="B744" s="1" t="s">
        <v>1087</v>
      </c>
      <c r="C744" s="1" t="s">
        <v>13</v>
      </c>
      <c r="D744" s="2">
        <v>35674</v>
      </c>
      <c r="E744" s="3">
        <v>27.975342465753425</v>
      </c>
      <c r="F744" s="1" t="s">
        <v>1591</v>
      </c>
      <c r="G744" s="1" t="s">
        <v>21</v>
      </c>
      <c r="H744" s="1">
        <v>20</v>
      </c>
      <c r="I744" s="1" t="s">
        <v>1584</v>
      </c>
      <c r="J744" s="1" t="str">
        <f>VLOOKUP(Applicants[[#This Row],[Job Title]], Mapping!$A:$B, 2, FALSE)</f>
        <v>Sales</v>
      </c>
      <c r="K744" s="1" t="s">
        <v>1594</v>
      </c>
      <c r="L744" s="14" t="str">
        <f>TRIM(PROPER(Applicants[[#This Row],[Recruitment Source]]))</f>
        <v>Bd Jobs</v>
      </c>
      <c r="M744" s="15">
        <v>45380</v>
      </c>
      <c r="N744" s="1" t="s">
        <v>24</v>
      </c>
      <c r="O744" s="15">
        <v>45430</v>
      </c>
      <c r="P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4" s="20" t="str">
        <f>TEXT(Applicants[[#This Row],[Confirmation Date]],"MMMM")</f>
        <v>May</v>
      </c>
      <c r="R744" s="5" t="s">
        <v>25</v>
      </c>
      <c r="S744" s="7">
        <v>2200</v>
      </c>
    </row>
    <row r="745" spans="1:19" x14ac:dyDescent="0.4">
      <c r="A745" s="4">
        <v>3414</v>
      </c>
      <c r="B745" s="1" t="s">
        <v>341</v>
      </c>
      <c r="C745" s="1" t="s">
        <v>28</v>
      </c>
      <c r="D745" s="2">
        <v>35667</v>
      </c>
      <c r="E745" s="3">
        <v>27.994520547945207</v>
      </c>
      <c r="F745" s="1" t="s">
        <v>1591</v>
      </c>
      <c r="G745" s="1" t="s">
        <v>21</v>
      </c>
      <c r="H745" s="1">
        <v>10</v>
      </c>
      <c r="I745" s="1" t="s">
        <v>1584</v>
      </c>
      <c r="J745" s="1" t="str">
        <f>VLOOKUP(Applicants[[#This Row],[Job Title]], Mapping!$A:$B, 2, FALSE)</f>
        <v>Sales</v>
      </c>
      <c r="K745" s="1" t="s">
        <v>1594</v>
      </c>
      <c r="L745" s="14" t="str">
        <f>TRIM(PROPER(Applicants[[#This Row],[Recruitment Source]]))</f>
        <v>Bd Jobs</v>
      </c>
      <c r="M745" s="15">
        <v>45241</v>
      </c>
      <c r="N745" s="1" t="s">
        <v>26</v>
      </c>
      <c r="O745" s="15">
        <v>45300</v>
      </c>
      <c r="P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5" s="20" t="str">
        <f>TEXT(Applicants[[#This Row],[Confirmation Date]],"MMMM")</f>
        <v>January</v>
      </c>
      <c r="R745" s="5" t="s">
        <v>25</v>
      </c>
      <c r="S745" s="7">
        <v>3300</v>
      </c>
    </row>
    <row r="746" spans="1:19" x14ac:dyDescent="0.4">
      <c r="A746" s="4">
        <v>2985</v>
      </c>
      <c r="B746" s="1" t="s">
        <v>74</v>
      </c>
      <c r="C746" s="1" t="s">
        <v>23</v>
      </c>
      <c r="D746" s="2">
        <v>35667</v>
      </c>
      <c r="E746" s="3">
        <v>27.994520547945207</v>
      </c>
      <c r="F746" s="1" t="s">
        <v>1591</v>
      </c>
      <c r="G746" s="1" t="s">
        <v>15</v>
      </c>
      <c r="H746" s="1">
        <v>16</v>
      </c>
      <c r="I746" s="1" t="s">
        <v>1583</v>
      </c>
      <c r="J746" s="1" t="str">
        <f>VLOOKUP(Applicants[[#This Row],[Job Title]], Mapping!$A:$B, 2, FALSE)</f>
        <v>Finance</v>
      </c>
      <c r="K746" s="1" t="s">
        <v>20</v>
      </c>
      <c r="L746" s="14" t="str">
        <f>TRIM(PROPER(Applicants[[#This Row],[Recruitment Source]]))</f>
        <v>Employee Referral</v>
      </c>
      <c r="M746" s="15">
        <v>45061</v>
      </c>
      <c r="N746" s="1" t="s">
        <v>27</v>
      </c>
      <c r="O746" s="15">
        <v>45105</v>
      </c>
      <c r="P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6" s="20" t="str">
        <f>TEXT(Applicants[[#This Row],[Confirmation Date]],"MMMM")</f>
        <v>June</v>
      </c>
      <c r="R746" s="5" t="s">
        <v>25</v>
      </c>
      <c r="S746" s="7">
        <v>2600</v>
      </c>
    </row>
    <row r="747" spans="1:19" x14ac:dyDescent="0.4">
      <c r="A747" s="4">
        <v>3032</v>
      </c>
      <c r="B747" s="1" t="s">
        <v>737</v>
      </c>
      <c r="C747" s="1" t="s">
        <v>13</v>
      </c>
      <c r="D747" s="2">
        <v>35666</v>
      </c>
      <c r="E747" s="3">
        <v>27.997260273972604</v>
      </c>
      <c r="F747" s="1" t="s">
        <v>1591</v>
      </c>
      <c r="G747" s="1" t="s">
        <v>18</v>
      </c>
      <c r="H747" s="1">
        <v>3</v>
      </c>
      <c r="I747" s="1" t="s">
        <v>1584</v>
      </c>
      <c r="J747" s="1" t="str">
        <f>VLOOKUP(Applicants[[#This Row],[Job Title]], Mapping!$A:$B, 2, FALSE)</f>
        <v>Sales</v>
      </c>
      <c r="K747" s="1" t="s">
        <v>1594</v>
      </c>
      <c r="L747" s="14" t="str">
        <f>TRIM(PROPER(Applicants[[#This Row],[Recruitment Source]]))</f>
        <v>Bd Jobs</v>
      </c>
      <c r="M747" s="15">
        <v>45463</v>
      </c>
      <c r="N747" s="1" t="s">
        <v>24</v>
      </c>
      <c r="O747" s="15">
        <v>45505</v>
      </c>
      <c r="P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7" s="20" t="str">
        <f>TEXT(Applicants[[#This Row],[Confirmation Date]],"MMMM")</f>
        <v>August</v>
      </c>
      <c r="R747" s="5" t="s">
        <v>25</v>
      </c>
      <c r="S747" s="7">
        <v>2900</v>
      </c>
    </row>
    <row r="748" spans="1:19" x14ac:dyDescent="0.4">
      <c r="A748" s="4">
        <v>3147</v>
      </c>
      <c r="B748" s="1" t="s">
        <v>159</v>
      </c>
      <c r="C748" s="1" t="s">
        <v>13</v>
      </c>
      <c r="D748" s="2">
        <v>35664</v>
      </c>
      <c r="E748" s="3">
        <v>28.002739726027396</v>
      </c>
      <c r="F748" s="1" t="s">
        <v>1591</v>
      </c>
      <c r="G748" s="1" t="s">
        <v>18</v>
      </c>
      <c r="H748" s="1">
        <v>14</v>
      </c>
      <c r="I748" s="1" t="s">
        <v>1586</v>
      </c>
      <c r="J748" s="1" t="str">
        <f>VLOOKUP(Applicants[[#This Row],[Job Title]], Mapping!$A:$B, 2, FALSE)</f>
        <v>Operations</v>
      </c>
      <c r="K748" s="1" t="s">
        <v>1594</v>
      </c>
      <c r="L748" s="14" t="str">
        <f>TRIM(PROPER(Applicants[[#This Row],[Recruitment Source]]))</f>
        <v>Bd Jobs</v>
      </c>
      <c r="M748" s="15">
        <v>45061</v>
      </c>
      <c r="N748" s="1" t="s">
        <v>27</v>
      </c>
      <c r="O748" s="15">
        <v>45116</v>
      </c>
      <c r="P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8" s="20" t="str">
        <f>TEXT(Applicants[[#This Row],[Confirmation Date]],"MMMM")</f>
        <v>July</v>
      </c>
      <c r="R748" s="5" t="s">
        <v>25</v>
      </c>
      <c r="S748" s="7">
        <v>2500</v>
      </c>
    </row>
    <row r="749" spans="1:19" x14ac:dyDescent="0.4">
      <c r="A749" s="4">
        <v>1760</v>
      </c>
      <c r="B749" s="1" t="s">
        <v>72</v>
      </c>
      <c r="C749" s="1" t="s">
        <v>13</v>
      </c>
      <c r="D749" s="2">
        <v>35662</v>
      </c>
      <c r="E749" s="3">
        <v>28.008219178082193</v>
      </c>
      <c r="F749" s="1" t="s">
        <v>1591</v>
      </c>
      <c r="G749" s="1" t="s">
        <v>21</v>
      </c>
      <c r="H749" s="1">
        <v>10</v>
      </c>
      <c r="I749" s="1" t="s">
        <v>1587</v>
      </c>
      <c r="J749" s="1" t="str">
        <f>VLOOKUP(Applicants[[#This Row],[Job Title]], Mapping!$A:$B, 2, FALSE)</f>
        <v>Admin</v>
      </c>
      <c r="K749" s="1" t="s">
        <v>1594</v>
      </c>
      <c r="L749" s="14" t="str">
        <f>TRIM(PROPER(Applicants[[#This Row],[Recruitment Source]]))</f>
        <v>Bd Jobs</v>
      </c>
      <c r="M749" s="15">
        <v>45284</v>
      </c>
      <c r="N749" s="1" t="s">
        <v>16</v>
      </c>
      <c r="O749" s="15">
        <v>45320</v>
      </c>
      <c r="P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9" s="20" t="str">
        <f>TEXT(Applicants[[#This Row],[Confirmation Date]],"MMMM")</f>
        <v>January</v>
      </c>
      <c r="R749" s="5" t="s">
        <v>30</v>
      </c>
      <c r="S749" s="7">
        <v>3600</v>
      </c>
    </row>
    <row r="750" spans="1:19" x14ac:dyDescent="0.4">
      <c r="A750" s="4">
        <v>3489</v>
      </c>
      <c r="B750" s="1" t="s">
        <v>426</v>
      </c>
      <c r="C750" s="1" t="s">
        <v>28</v>
      </c>
      <c r="D750" s="2">
        <v>35660</v>
      </c>
      <c r="E750" s="3">
        <v>28.013698630136986</v>
      </c>
      <c r="F750" s="1" t="s">
        <v>1591</v>
      </c>
      <c r="G750" s="1" t="s">
        <v>19</v>
      </c>
      <c r="H750" s="1">
        <v>0</v>
      </c>
      <c r="I750" s="1" t="s">
        <v>1575</v>
      </c>
      <c r="J750" s="1" t="str">
        <f>VLOOKUP(Applicants[[#This Row],[Job Title]], Mapping!$A:$B, 2, FALSE)</f>
        <v>HR</v>
      </c>
      <c r="K750" s="1" t="s">
        <v>20</v>
      </c>
      <c r="L750" s="14" t="str">
        <f>TRIM(PROPER(Applicants[[#This Row],[Recruitment Source]]))</f>
        <v>Employee Referral</v>
      </c>
      <c r="M750" s="15">
        <v>44944</v>
      </c>
      <c r="N750" s="1" t="s">
        <v>26</v>
      </c>
      <c r="O750" s="15">
        <v>44998</v>
      </c>
      <c r="P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0" s="20" t="str">
        <f>TEXT(Applicants[[#This Row],[Confirmation Date]],"MMMM")</f>
        <v>March</v>
      </c>
      <c r="R750" s="5" t="s">
        <v>25</v>
      </c>
      <c r="S750" s="7">
        <v>3200</v>
      </c>
    </row>
    <row r="751" spans="1:19" x14ac:dyDescent="0.4">
      <c r="A751" s="4">
        <v>3116</v>
      </c>
      <c r="B751" s="1" t="s">
        <v>152</v>
      </c>
      <c r="C751" s="1" t="s">
        <v>13</v>
      </c>
      <c r="D751" s="2">
        <v>35659</v>
      </c>
      <c r="E751" s="3">
        <v>28.016438356164382</v>
      </c>
      <c r="F751" s="1" t="s">
        <v>1591</v>
      </c>
      <c r="G751" s="1" t="s">
        <v>19</v>
      </c>
      <c r="H751" s="1">
        <v>1</v>
      </c>
      <c r="I751" s="1" t="s">
        <v>1590</v>
      </c>
      <c r="J751" s="1" t="str">
        <f>VLOOKUP(Applicants[[#This Row],[Job Title]], Mapping!$A:$B, 2, FALSE)</f>
        <v>Finance</v>
      </c>
      <c r="K751" s="1" t="s">
        <v>1594</v>
      </c>
      <c r="L751" s="14" t="str">
        <f>TRIM(PROPER(Applicants[[#This Row],[Recruitment Source]]))</f>
        <v>Bd Jobs</v>
      </c>
      <c r="M751" s="15">
        <v>45135</v>
      </c>
      <c r="N751" s="1" t="s">
        <v>27</v>
      </c>
      <c r="O751" s="15">
        <v>45184</v>
      </c>
      <c r="P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1" s="20" t="str">
        <f>TEXT(Applicants[[#This Row],[Confirmation Date]],"MMMM")</f>
        <v>September</v>
      </c>
      <c r="R751" s="5" t="s">
        <v>25</v>
      </c>
      <c r="S751" s="7">
        <v>2100</v>
      </c>
    </row>
    <row r="752" spans="1:19" x14ac:dyDescent="0.4">
      <c r="A752" s="4">
        <v>1796</v>
      </c>
      <c r="B752" s="1" t="s">
        <v>433</v>
      </c>
      <c r="C752" s="1" t="s">
        <v>28</v>
      </c>
      <c r="D752" s="2">
        <v>35656</v>
      </c>
      <c r="E752" s="3">
        <v>28.024657534246575</v>
      </c>
      <c r="F752" s="1" t="s">
        <v>1591</v>
      </c>
      <c r="G752" s="1" t="s">
        <v>18</v>
      </c>
      <c r="H752" s="1">
        <v>17</v>
      </c>
      <c r="I752" s="1" t="s">
        <v>1580</v>
      </c>
      <c r="J752" s="1" t="str">
        <f>VLOOKUP(Applicants[[#This Row],[Job Title]], Mapping!$A:$B, 2, FALSE)</f>
        <v>Management</v>
      </c>
      <c r="K752" s="1" t="s">
        <v>1594</v>
      </c>
      <c r="L752" s="14" t="str">
        <f>TRIM(PROPER(Applicants[[#This Row],[Recruitment Source]]))</f>
        <v>Bd Jobs</v>
      </c>
      <c r="M752" s="15">
        <v>45304</v>
      </c>
      <c r="N752" s="1" t="s">
        <v>16</v>
      </c>
      <c r="O752" s="15">
        <v>45350</v>
      </c>
      <c r="P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752" s="20" t="str">
        <f>TEXT(Applicants[[#This Row],[Confirmation Date]],"MMMM")</f>
        <v>February</v>
      </c>
      <c r="R752" s="5" t="s">
        <v>17</v>
      </c>
      <c r="S752" s="7">
        <v>2500</v>
      </c>
    </row>
    <row r="753" spans="1:19" x14ac:dyDescent="0.4">
      <c r="A753" s="4">
        <v>3033</v>
      </c>
      <c r="B753" s="1" t="s">
        <v>486</v>
      </c>
      <c r="C753" s="1" t="s">
        <v>13</v>
      </c>
      <c r="D753" s="2">
        <v>35656</v>
      </c>
      <c r="E753" s="3">
        <v>28.024657534246575</v>
      </c>
      <c r="F753" s="1" t="s">
        <v>1591</v>
      </c>
      <c r="G753" s="1" t="s">
        <v>21</v>
      </c>
      <c r="H753" s="1">
        <v>11</v>
      </c>
      <c r="I753" s="1" t="s">
        <v>1581</v>
      </c>
      <c r="J753" s="1" t="str">
        <f>VLOOKUP(Applicants[[#This Row],[Job Title]], Mapping!$A:$B, 2, FALSE)</f>
        <v>Business Development</v>
      </c>
      <c r="K753" s="1" t="s">
        <v>20</v>
      </c>
      <c r="L753" s="14" t="str">
        <f>TRIM(PROPER(Applicants[[#This Row],[Recruitment Source]]))</f>
        <v>Employee Referral</v>
      </c>
      <c r="M753" s="15">
        <v>44905</v>
      </c>
      <c r="N753" s="1" t="s">
        <v>26</v>
      </c>
      <c r="O753" s="15">
        <v>44943</v>
      </c>
      <c r="P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3" s="20" t="str">
        <f>TEXT(Applicants[[#This Row],[Confirmation Date]],"MMMM")</f>
        <v>January</v>
      </c>
      <c r="R753" s="5" t="s">
        <v>25</v>
      </c>
      <c r="S753" s="7">
        <v>2800</v>
      </c>
    </row>
    <row r="754" spans="1:19" x14ac:dyDescent="0.4">
      <c r="A754" s="4">
        <v>2607</v>
      </c>
      <c r="B754" s="1" t="s">
        <v>1125</v>
      </c>
      <c r="C754" s="1" t="s">
        <v>28</v>
      </c>
      <c r="D754" s="2">
        <v>35652</v>
      </c>
      <c r="E754" s="3">
        <v>28.035616438356165</v>
      </c>
      <c r="F754" s="1" t="s">
        <v>1591</v>
      </c>
      <c r="G754" s="1" t="s">
        <v>19</v>
      </c>
      <c r="H754" s="1">
        <v>13</v>
      </c>
      <c r="I754" s="1" t="s">
        <v>1588</v>
      </c>
      <c r="J754" s="1" t="str">
        <f>VLOOKUP(Applicants[[#This Row],[Job Title]], Mapping!$A:$B, 2, FALSE)</f>
        <v>Business Development</v>
      </c>
      <c r="K754" s="1" t="s">
        <v>1594</v>
      </c>
      <c r="L754" s="14" t="str">
        <f>TRIM(PROPER(Applicants[[#This Row],[Recruitment Source]]))</f>
        <v>Bd Jobs</v>
      </c>
      <c r="M754" s="15">
        <v>44922</v>
      </c>
      <c r="N754" s="1" t="s">
        <v>29</v>
      </c>
      <c r="O754" s="15">
        <v>44962</v>
      </c>
      <c r="P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4" s="20" t="str">
        <f>TEXT(Applicants[[#This Row],[Confirmation Date]],"MMMM")</f>
        <v>February</v>
      </c>
      <c r="R754" s="5" t="s">
        <v>25</v>
      </c>
      <c r="S754" s="7">
        <v>3200</v>
      </c>
    </row>
    <row r="755" spans="1:19" x14ac:dyDescent="0.4">
      <c r="A755" s="4">
        <v>3879</v>
      </c>
      <c r="B755" s="1" t="s">
        <v>149</v>
      </c>
      <c r="C755" s="1" t="s">
        <v>28</v>
      </c>
      <c r="D755" s="2">
        <v>35643</v>
      </c>
      <c r="E755" s="3">
        <v>28.06027397260274</v>
      </c>
      <c r="F755" s="1" t="s">
        <v>1591</v>
      </c>
      <c r="G755" s="1" t="s">
        <v>19</v>
      </c>
      <c r="H755" s="1">
        <v>19</v>
      </c>
      <c r="I755" s="1" t="s">
        <v>1588</v>
      </c>
      <c r="J755" s="1" t="str">
        <f>VLOOKUP(Applicants[[#This Row],[Job Title]], Mapping!$A:$B, 2, FALSE)</f>
        <v>Business Development</v>
      </c>
      <c r="K755" s="1" t="s">
        <v>1595</v>
      </c>
      <c r="L755" s="14" t="str">
        <f>TRIM(PROPER(Applicants[[#This Row],[Recruitment Source]]))</f>
        <v>Linkedin</v>
      </c>
      <c r="M755" s="15">
        <v>45105</v>
      </c>
      <c r="N755" s="1" t="s">
        <v>29</v>
      </c>
      <c r="O755" s="15">
        <v>45135</v>
      </c>
      <c r="P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5" s="20" t="str">
        <f>TEXT(Applicants[[#This Row],[Confirmation Date]],"MMMM")</f>
        <v>July</v>
      </c>
      <c r="R755" s="5" t="s">
        <v>25</v>
      </c>
      <c r="S755" s="7">
        <v>2000</v>
      </c>
    </row>
    <row r="756" spans="1:19" x14ac:dyDescent="0.4">
      <c r="A756" s="4">
        <v>3773</v>
      </c>
      <c r="B756" s="1" t="s">
        <v>139</v>
      </c>
      <c r="C756" s="1" t="s">
        <v>28</v>
      </c>
      <c r="D756" s="2">
        <v>35636</v>
      </c>
      <c r="E756" s="3">
        <v>28.079452054794519</v>
      </c>
      <c r="F756" s="1" t="s">
        <v>1591</v>
      </c>
      <c r="G756" s="1" t="s">
        <v>15</v>
      </c>
      <c r="H756" s="1">
        <v>13</v>
      </c>
      <c r="I756" s="1" t="s">
        <v>1588</v>
      </c>
      <c r="J756" s="1" t="str">
        <f>VLOOKUP(Applicants[[#This Row],[Job Title]], Mapping!$A:$B, 2, FALSE)</f>
        <v>Business Development</v>
      </c>
      <c r="K756" s="1" t="s">
        <v>20</v>
      </c>
      <c r="L756" s="14" t="str">
        <f>TRIM(PROPER(Applicants[[#This Row],[Recruitment Source]]))</f>
        <v>Employee Referral</v>
      </c>
      <c r="M756" s="15">
        <v>45204</v>
      </c>
      <c r="N756" s="1" t="s">
        <v>16</v>
      </c>
      <c r="O756" s="15">
        <v>45261</v>
      </c>
      <c r="P7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756" s="20" t="str">
        <f>TEXT(Applicants[[#This Row],[Confirmation Date]],"MMMM")</f>
        <v>December</v>
      </c>
      <c r="R756" s="5" t="s">
        <v>17</v>
      </c>
      <c r="S756" s="7">
        <v>3000</v>
      </c>
    </row>
    <row r="757" spans="1:19" x14ac:dyDescent="0.4">
      <c r="A757" s="4">
        <v>1232</v>
      </c>
      <c r="B757" s="1" t="s">
        <v>1519</v>
      </c>
      <c r="C757" s="1" t="s">
        <v>13</v>
      </c>
      <c r="D757" s="2">
        <v>35634</v>
      </c>
      <c r="E757" s="3">
        <v>28.084931506849315</v>
      </c>
      <c r="F757" s="1" t="s">
        <v>1591</v>
      </c>
      <c r="G757" s="1" t="s">
        <v>15</v>
      </c>
      <c r="H757" s="1">
        <v>17</v>
      </c>
      <c r="I757" s="1" t="s">
        <v>1580</v>
      </c>
      <c r="J757" s="1" t="str">
        <f>VLOOKUP(Applicants[[#This Row],[Job Title]], Mapping!$A:$B, 2, FALSE)</f>
        <v>Management</v>
      </c>
      <c r="K757" s="1" t="s">
        <v>20</v>
      </c>
      <c r="L757" s="14" t="str">
        <f>TRIM(PROPER(Applicants[[#This Row],[Recruitment Source]]))</f>
        <v>Employee Referral</v>
      </c>
      <c r="M757" s="15">
        <v>45511</v>
      </c>
      <c r="N757" s="1" t="s">
        <v>26</v>
      </c>
      <c r="O757" s="15">
        <v>45566</v>
      </c>
      <c r="P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7" s="20" t="str">
        <f>TEXT(Applicants[[#This Row],[Confirmation Date]],"MMMM")</f>
        <v>October</v>
      </c>
      <c r="R757" s="5" t="s">
        <v>25</v>
      </c>
      <c r="S757" s="7">
        <v>3500</v>
      </c>
    </row>
    <row r="758" spans="1:19" x14ac:dyDescent="0.4">
      <c r="A758" s="4">
        <v>2123</v>
      </c>
      <c r="B758" s="1" t="s">
        <v>68</v>
      </c>
      <c r="C758" s="1" t="s">
        <v>28</v>
      </c>
      <c r="D758" s="2">
        <v>35633</v>
      </c>
      <c r="E758" s="3">
        <v>28.087671232876712</v>
      </c>
      <c r="F758" s="1" t="s">
        <v>1591</v>
      </c>
      <c r="G758" s="1" t="s">
        <v>21</v>
      </c>
      <c r="H758" s="1">
        <v>4</v>
      </c>
      <c r="I758" s="1" t="s">
        <v>1581</v>
      </c>
      <c r="J758" s="1" t="str">
        <f>VLOOKUP(Applicants[[#This Row],[Job Title]], Mapping!$A:$B, 2, FALSE)</f>
        <v>Business Development</v>
      </c>
      <c r="K758" s="1" t="s">
        <v>1594</v>
      </c>
      <c r="L758" s="14" t="str">
        <f>TRIM(PROPER(Applicants[[#This Row],[Recruitment Source]]))</f>
        <v>Bd Jobs</v>
      </c>
      <c r="M758" s="15">
        <v>45294</v>
      </c>
      <c r="N758" s="1" t="s">
        <v>26</v>
      </c>
      <c r="O758" s="15">
        <v>45348</v>
      </c>
      <c r="P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8" s="20" t="str">
        <f>TEXT(Applicants[[#This Row],[Confirmation Date]],"MMMM")</f>
        <v>February</v>
      </c>
      <c r="R758" s="5" t="s">
        <v>25</v>
      </c>
      <c r="S758" s="7">
        <v>2900</v>
      </c>
    </row>
    <row r="759" spans="1:19" x14ac:dyDescent="0.4">
      <c r="A759" s="4">
        <v>1002</v>
      </c>
      <c r="B759" s="1" t="s">
        <v>110</v>
      </c>
      <c r="C759" s="1" t="s">
        <v>28</v>
      </c>
      <c r="D759" s="2">
        <v>35624</v>
      </c>
      <c r="E759" s="3">
        <v>28.112328767123287</v>
      </c>
      <c r="F759" s="1" t="s">
        <v>1591</v>
      </c>
      <c r="G759" s="1" t="s">
        <v>19</v>
      </c>
      <c r="H759" s="1">
        <v>17</v>
      </c>
      <c r="I759" s="1" t="s">
        <v>1585</v>
      </c>
      <c r="J759" s="1" t="str">
        <f>VLOOKUP(Applicants[[#This Row],[Job Title]], Mapping!$A:$B, 2, FALSE)</f>
        <v>Engineering</v>
      </c>
      <c r="K759" s="1" t="s">
        <v>20</v>
      </c>
      <c r="L759" s="14" t="str">
        <f>TRIM(PROPER(Applicants[[#This Row],[Recruitment Source]]))</f>
        <v>Employee Referral</v>
      </c>
      <c r="M759" s="15">
        <v>45580</v>
      </c>
      <c r="N759" s="1" t="s">
        <v>27</v>
      </c>
      <c r="O759" s="15">
        <v>45611</v>
      </c>
      <c r="P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9" s="20" t="str">
        <f>TEXT(Applicants[[#This Row],[Confirmation Date]],"MMMM")</f>
        <v>November</v>
      </c>
      <c r="R759" s="5" t="s">
        <v>25</v>
      </c>
      <c r="S759" s="7">
        <v>2900</v>
      </c>
    </row>
    <row r="760" spans="1:19" x14ac:dyDescent="0.4">
      <c r="A760" s="4">
        <v>1479</v>
      </c>
      <c r="B760" s="1" t="s">
        <v>174</v>
      </c>
      <c r="C760" s="1" t="s">
        <v>13</v>
      </c>
      <c r="D760" s="2">
        <v>35622</v>
      </c>
      <c r="E760" s="3">
        <v>28.117808219178084</v>
      </c>
      <c r="F760" s="1" t="s">
        <v>1591</v>
      </c>
      <c r="G760" s="1" t="s">
        <v>15</v>
      </c>
      <c r="H760" s="1">
        <v>19</v>
      </c>
      <c r="I760" s="1" t="s">
        <v>1587</v>
      </c>
      <c r="J760" s="1" t="str">
        <f>VLOOKUP(Applicants[[#This Row],[Job Title]], Mapping!$A:$B, 2, FALSE)</f>
        <v>Admin</v>
      </c>
      <c r="K760" s="1" t="s">
        <v>1594</v>
      </c>
      <c r="L760" s="14" t="str">
        <f>TRIM(PROPER(Applicants[[#This Row],[Recruitment Source]]))</f>
        <v>Bd Jobs</v>
      </c>
      <c r="M760" s="15">
        <v>45335</v>
      </c>
      <c r="N760" s="1" t="s">
        <v>24</v>
      </c>
      <c r="O760" s="15">
        <v>45385</v>
      </c>
      <c r="P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0" s="20" t="str">
        <f>TEXT(Applicants[[#This Row],[Confirmation Date]],"MMMM")</f>
        <v>April</v>
      </c>
      <c r="R760" s="5" t="s">
        <v>25</v>
      </c>
      <c r="S760" s="7">
        <v>3400</v>
      </c>
    </row>
    <row r="761" spans="1:19" x14ac:dyDescent="0.4">
      <c r="A761" s="4">
        <v>2777</v>
      </c>
      <c r="B761" s="1" t="s">
        <v>1273</v>
      </c>
      <c r="C761" s="1" t="s">
        <v>28</v>
      </c>
      <c r="D761" s="2">
        <v>35620</v>
      </c>
      <c r="E761" s="3">
        <v>28.123287671232877</v>
      </c>
      <c r="F761" s="1" t="s">
        <v>1591</v>
      </c>
      <c r="G761" s="1" t="s">
        <v>18</v>
      </c>
      <c r="H761" s="1">
        <v>15</v>
      </c>
      <c r="I761" s="1" t="s">
        <v>1583</v>
      </c>
      <c r="J761" s="1" t="str">
        <f>VLOOKUP(Applicants[[#This Row],[Job Title]], Mapping!$A:$B, 2, FALSE)</f>
        <v>Finance</v>
      </c>
      <c r="K761" s="1" t="s">
        <v>1595</v>
      </c>
      <c r="L761" s="14" t="str">
        <f>TRIM(PROPER(Applicants[[#This Row],[Recruitment Source]]))</f>
        <v>Linkedin</v>
      </c>
      <c r="M761" s="15">
        <v>45105</v>
      </c>
      <c r="N761" s="1" t="s">
        <v>29</v>
      </c>
      <c r="O761" s="15">
        <v>45135</v>
      </c>
      <c r="P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1" s="20" t="str">
        <f>TEXT(Applicants[[#This Row],[Confirmation Date]],"MMMM")</f>
        <v>July</v>
      </c>
      <c r="R761" s="5" t="s">
        <v>25</v>
      </c>
      <c r="S761" s="7">
        <v>2600</v>
      </c>
    </row>
    <row r="762" spans="1:19" x14ac:dyDescent="0.4">
      <c r="A762" s="4">
        <v>1113</v>
      </c>
      <c r="B762" s="1" t="s">
        <v>1165</v>
      </c>
      <c r="C762" s="1" t="s">
        <v>13</v>
      </c>
      <c r="D762" s="2">
        <v>35617</v>
      </c>
      <c r="E762" s="3">
        <v>28.13150684931507</v>
      </c>
      <c r="F762" s="1" t="s">
        <v>1591</v>
      </c>
      <c r="G762" s="1" t="s">
        <v>19</v>
      </c>
      <c r="H762" s="1">
        <v>16</v>
      </c>
      <c r="I762" s="1" t="s">
        <v>1586</v>
      </c>
      <c r="J762" s="1" t="str">
        <f>VLOOKUP(Applicants[[#This Row],[Job Title]], Mapping!$A:$B, 2, FALSE)</f>
        <v>Operations</v>
      </c>
      <c r="K762" s="1" t="s">
        <v>20</v>
      </c>
      <c r="L762" s="14" t="str">
        <f>TRIM(PROPER(Applicants[[#This Row],[Recruitment Source]]))</f>
        <v>Employee Referral</v>
      </c>
      <c r="M762" s="15">
        <v>45213</v>
      </c>
      <c r="N762" s="1" t="s">
        <v>24</v>
      </c>
      <c r="O762" s="15">
        <v>45261</v>
      </c>
      <c r="P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2" s="20" t="str">
        <f>TEXT(Applicants[[#This Row],[Confirmation Date]],"MMMM")</f>
        <v>December</v>
      </c>
      <c r="R762" s="5" t="s">
        <v>25</v>
      </c>
      <c r="S762" s="7">
        <v>2500</v>
      </c>
    </row>
    <row r="763" spans="1:19" x14ac:dyDescent="0.4">
      <c r="A763" s="4">
        <v>2344</v>
      </c>
      <c r="B763" s="1" t="s">
        <v>817</v>
      </c>
      <c r="C763" s="1" t="s">
        <v>28</v>
      </c>
      <c r="D763" s="2">
        <v>35605</v>
      </c>
      <c r="E763" s="3">
        <v>28.164383561643834</v>
      </c>
      <c r="F763" s="1" t="s">
        <v>1591</v>
      </c>
      <c r="G763" s="1" t="s">
        <v>19</v>
      </c>
      <c r="H763" s="1">
        <v>15</v>
      </c>
      <c r="I763" s="1" t="s">
        <v>1586</v>
      </c>
      <c r="J763" s="1" t="str">
        <f>VLOOKUP(Applicants[[#This Row],[Job Title]], Mapping!$A:$B, 2, FALSE)</f>
        <v>Operations</v>
      </c>
      <c r="K763" s="1" t="s">
        <v>1594</v>
      </c>
      <c r="L763" s="14" t="str">
        <f>TRIM(PROPER(Applicants[[#This Row],[Recruitment Source]]))</f>
        <v>Bd Jobs</v>
      </c>
      <c r="M763" s="15">
        <v>45560</v>
      </c>
      <c r="N763" s="1" t="s">
        <v>27</v>
      </c>
      <c r="O763" s="15">
        <v>45615</v>
      </c>
      <c r="P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3" s="20" t="str">
        <f>TEXT(Applicants[[#This Row],[Confirmation Date]],"MMMM")</f>
        <v>November</v>
      </c>
      <c r="R763" s="5" t="s">
        <v>25</v>
      </c>
      <c r="S763" s="7">
        <v>3400</v>
      </c>
    </row>
    <row r="764" spans="1:19" x14ac:dyDescent="0.4">
      <c r="A764" s="4">
        <v>2518</v>
      </c>
      <c r="B764" s="1" t="s">
        <v>443</v>
      </c>
      <c r="C764" s="1" t="s">
        <v>28</v>
      </c>
      <c r="D764" s="2">
        <v>35603</v>
      </c>
      <c r="E764" s="3">
        <v>28.169863013698631</v>
      </c>
      <c r="F764" s="1" t="s">
        <v>1591</v>
      </c>
      <c r="G764" s="1" t="s">
        <v>21</v>
      </c>
      <c r="H764" s="1">
        <v>11</v>
      </c>
      <c r="I764" s="1" t="s">
        <v>1577</v>
      </c>
      <c r="J764" s="1" t="str">
        <f>VLOOKUP(Applicants[[#This Row],[Job Title]], Mapping!$A:$B, 2, FALSE)</f>
        <v>Management</v>
      </c>
      <c r="K764" s="1" t="s">
        <v>22</v>
      </c>
      <c r="L764" s="14" t="str">
        <f>TRIM(PROPER(Applicants[[#This Row],[Recruitment Source]]))</f>
        <v>In-House</v>
      </c>
      <c r="M764" s="15">
        <v>45168</v>
      </c>
      <c r="N764" s="1" t="s">
        <v>16</v>
      </c>
      <c r="O764" s="15">
        <v>45227</v>
      </c>
      <c r="P7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764" s="20" t="str">
        <f>TEXT(Applicants[[#This Row],[Confirmation Date]],"MMMM")</f>
        <v>October</v>
      </c>
      <c r="R764" s="5" t="s">
        <v>17</v>
      </c>
      <c r="S764" s="7">
        <v>3000</v>
      </c>
    </row>
    <row r="765" spans="1:19" x14ac:dyDescent="0.4">
      <c r="A765" s="4">
        <v>1769</v>
      </c>
      <c r="B765" s="1" t="s">
        <v>1041</v>
      </c>
      <c r="C765" s="1" t="s">
        <v>28</v>
      </c>
      <c r="D765" s="2">
        <v>35598</v>
      </c>
      <c r="E765" s="3">
        <v>28.183561643835617</v>
      </c>
      <c r="F765" s="1" t="s">
        <v>1591</v>
      </c>
      <c r="G765" s="1" t="s">
        <v>19</v>
      </c>
      <c r="H765" s="1">
        <v>9</v>
      </c>
      <c r="I765" s="1" t="s">
        <v>1578</v>
      </c>
      <c r="J765" s="1" t="str">
        <f>VLOOKUP(Applicants[[#This Row],[Job Title]], Mapping!$A:$B, 2, FALSE)</f>
        <v>Operations</v>
      </c>
      <c r="K765" s="1" t="s">
        <v>1595</v>
      </c>
      <c r="L765" s="14" t="str">
        <f>TRIM(PROPER(Applicants[[#This Row],[Recruitment Source]]))</f>
        <v>Linkedin</v>
      </c>
      <c r="M765" s="15">
        <v>45502</v>
      </c>
      <c r="N765" s="1" t="s">
        <v>29</v>
      </c>
      <c r="O765" s="15">
        <v>45558</v>
      </c>
      <c r="P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5" s="20" t="str">
        <f>TEXT(Applicants[[#This Row],[Confirmation Date]],"MMMM")</f>
        <v>September</v>
      </c>
      <c r="R765" s="5" t="s">
        <v>25</v>
      </c>
      <c r="S765" s="7">
        <v>3800</v>
      </c>
    </row>
    <row r="766" spans="1:19" x14ac:dyDescent="0.4">
      <c r="A766" s="4">
        <v>2004</v>
      </c>
      <c r="B766" s="1" t="s">
        <v>333</v>
      </c>
      <c r="C766" s="1" t="s">
        <v>28</v>
      </c>
      <c r="D766" s="2">
        <v>35591</v>
      </c>
      <c r="E766" s="3">
        <v>28.202739726027396</v>
      </c>
      <c r="F766" s="1" t="s">
        <v>1591</v>
      </c>
      <c r="G766" s="1" t="s">
        <v>21</v>
      </c>
      <c r="H766" s="1">
        <v>11</v>
      </c>
      <c r="I766" s="1" t="s">
        <v>1590</v>
      </c>
      <c r="J766" s="1" t="str">
        <f>VLOOKUP(Applicants[[#This Row],[Job Title]], Mapping!$A:$B, 2, FALSE)</f>
        <v>Finance</v>
      </c>
      <c r="K766" s="1" t="s">
        <v>1595</v>
      </c>
      <c r="L766" s="14" t="str">
        <f>TRIM(PROPER(Applicants[[#This Row],[Recruitment Source]]))</f>
        <v>Linkedin</v>
      </c>
      <c r="M766" s="15">
        <v>45274</v>
      </c>
      <c r="N766" s="1" t="s">
        <v>24</v>
      </c>
      <c r="O766" s="15">
        <v>45333</v>
      </c>
      <c r="P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6" s="20" t="str">
        <f>TEXT(Applicants[[#This Row],[Confirmation Date]],"MMMM")</f>
        <v>February</v>
      </c>
      <c r="R766" s="5" t="s">
        <v>25</v>
      </c>
      <c r="S766" s="7">
        <v>2200</v>
      </c>
    </row>
    <row r="767" spans="1:19" x14ac:dyDescent="0.4">
      <c r="A767" s="4">
        <v>3650</v>
      </c>
      <c r="B767" s="1" t="s">
        <v>535</v>
      </c>
      <c r="C767" s="1" t="s">
        <v>13</v>
      </c>
      <c r="D767" s="2">
        <v>35587</v>
      </c>
      <c r="E767" s="3">
        <v>28.213698630136985</v>
      </c>
      <c r="F767" s="1" t="s">
        <v>1591</v>
      </c>
      <c r="G767" s="1" t="s">
        <v>18</v>
      </c>
      <c r="H767" s="1">
        <v>16</v>
      </c>
      <c r="I767" s="1" t="s">
        <v>1583</v>
      </c>
      <c r="J767" s="1" t="str">
        <f>VLOOKUP(Applicants[[#This Row],[Job Title]], Mapping!$A:$B, 2, FALSE)</f>
        <v>Finance</v>
      </c>
      <c r="K767" s="1" t="s">
        <v>1594</v>
      </c>
      <c r="L767" s="14" t="str">
        <f>TRIM(PROPER(Applicants[[#This Row],[Recruitment Source]]))</f>
        <v>Bd Jobs</v>
      </c>
      <c r="M767" s="15">
        <v>45156</v>
      </c>
      <c r="N767" s="1" t="s">
        <v>26</v>
      </c>
      <c r="O767" s="15">
        <v>45213</v>
      </c>
      <c r="P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7" s="20" t="str">
        <f>TEXT(Applicants[[#This Row],[Confirmation Date]],"MMMM")</f>
        <v>October</v>
      </c>
      <c r="R767" s="5" t="s">
        <v>25</v>
      </c>
      <c r="S767" s="7">
        <v>2000</v>
      </c>
    </row>
    <row r="768" spans="1:19" x14ac:dyDescent="0.4">
      <c r="A768" s="4">
        <v>2815</v>
      </c>
      <c r="B768" s="1" t="s">
        <v>835</v>
      </c>
      <c r="C768" s="1" t="s">
        <v>13</v>
      </c>
      <c r="D768" s="2">
        <v>35587</v>
      </c>
      <c r="E768" s="3">
        <v>28.213698630136985</v>
      </c>
      <c r="F768" s="1" t="s">
        <v>1591</v>
      </c>
      <c r="G768" s="1" t="s">
        <v>21</v>
      </c>
      <c r="H768" s="1">
        <v>17</v>
      </c>
      <c r="I768" s="1" t="s">
        <v>1586</v>
      </c>
      <c r="J768" s="1" t="str">
        <f>VLOOKUP(Applicants[[#This Row],[Job Title]], Mapping!$A:$B, 2, FALSE)</f>
        <v>Operations</v>
      </c>
      <c r="K768" s="1" t="s">
        <v>1594</v>
      </c>
      <c r="L768" s="14" t="str">
        <f>TRIM(PROPER(Applicants[[#This Row],[Recruitment Source]]))</f>
        <v>Bd Jobs</v>
      </c>
      <c r="M768" s="15">
        <v>45462</v>
      </c>
      <c r="N768" s="1" t="s">
        <v>27</v>
      </c>
      <c r="O768" s="15">
        <v>45496</v>
      </c>
      <c r="P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8" s="20" t="str">
        <f>TEXT(Applicants[[#This Row],[Confirmation Date]],"MMMM")</f>
        <v>July</v>
      </c>
      <c r="R768" s="5" t="s">
        <v>25</v>
      </c>
      <c r="S768" s="7">
        <v>3900</v>
      </c>
    </row>
    <row r="769" spans="1:19" x14ac:dyDescent="0.4">
      <c r="A769" s="4">
        <v>1917</v>
      </c>
      <c r="B769" s="1" t="s">
        <v>268</v>
      </c>
      <c r="C769" s="1" t="s">
        <v>28</v>
      </c>
      <c r="D769" s="2">
        <v>35584</v>
      </c>
      <c r="E769" s="3">
        <v>28.221917808219178</v>
      </c>
      <c r="F769" s="1" t="s">
        <v>1591</v>
      </c>
      <c r="G769" s="1" t="s">
        <v>18</v>
      </c>
      <c r="H769" s="1">
        <v>16</v>
      </c>
      <c r="I769" s="1" t="s">
        <v>1590</v>
      </c>
      <c r="J769" s="1" t="str">
        <f>VLOOKUP(Applicants[[#This Row],[Job Title]], Mapping!$A:$B, 2, FALSE)</f>
        <v>Finance</v>
      </c>
      <c r="K769" s="1" t="s">
        <v>1594</v>
      </c>
      <c r="L769" s="14" t="str">
        <f>TRIM(PROPER(Applicants[[#This Row],[Recruitment Source]]))</f>
        <v>Bd Jobs</v>
      </c>
      <c r="M769" s="15">
        <v>45450</v>
      </c>
      <c r="N769" s="1" t="s">
        <v>27</v>
      </c>
      <c r="O769" s="15">
        <v>45486</v>
      </c>
      <c r="P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9" s="20" t="str">
        <f>TEXT(Applicants[[#This Row],[Confirmation Date]],"MMMM")</f>
        <v>July</v>
      </c>
      <c r="R769" s="5" t="s">
        <v>25</v>
      </c>
      <c r="S769" s="7">
        <v>2500</v>
      </c>
    </row>
    <row r="770" spans="1:19" x14ac:dyDescent="0.4">
      <c r="A770" s="4">
        <v>2278</v>
      </c>
      <c r="B770" s="1" t="s">
        <v>1006</v>
      </c>
      <c r="C770" s="1" t="s">
        <v>13</v>
      </c>
      <c r="D770" s="2">
        <v>35584</v>
      </c>
      <c r="E770" s="3">
        <v>28.221917808219178</v>
      </c>
      <c r="F770" s="1" t="s">
        <v>1591</v>
      </c>
      <c r="G770" s="1" t="s">
        <v>18</v>
      </c>
      <c r="H770" s="1">
        <v>16</v>
      </c>
      <c r="I770" s="1" t="s">
        <v>1585</v>
      </c>
      <c r="J770" s="1" t="str">
        <f>VLOOKUP(Applicants[[#This Row],[Job Title]], Mapping!$A:$B, 2, FALSE)</f>
        <v>Engineering</v>
      </c>
      <c r="K770" s="1" t="s">
        <v>1594</v>
      </c>
      <c r="L770" s="14" t="str">
        <f>TRIM(PROPER(Applicants[[#This Row],[Recruitment Source]]))</f>
        <v>Bd Jobs</v>
      </c>
      <c r="M770" s="15">
        <v>45076</v>
      </c>
      <c r="N770" s="1" t="s">
        <v>26</v>
      </c>
      <c r="O770" s="15">
        <v>45136</v>
      </c>
      <c r="P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0" s="20" t="str">
        <f>TEXT(Applicants[[#This Row],[Confirmation Date]],"MMMM")</f>
        <v>July</v>
      </c>
      <c r="R770" s="5" t="s">
        <v>25</v>
      </c>
      <c r="S770" s="7">
        <v>3900</v>
      </c>
    </row>
    <row r="771" spans="1:19" x14ac:dyDescent="0.4">
      <c r="A771" s="4">
        <v>1727</v>
      </c>
      <c r="B771" s="1" t="s">
        <v>226</v>
      </c>
      <c r="C771" s="1" t="s">
        <v>13</v>
      </c>
      <c r="D771" s="2">
        <v>35584</v>
      </c>
      <c r="E771" s="3">
        <v>28.221917808219178</v>
      </c>
      <c r="F771" s="1" t="s">
        <v>1591</v>
      </c>
      <c r="G771" s="1" t="s">
        <v>15</v>
      </c>
      <c r="H771" s="1">
        <v>8</v>
      </c>
      <c r="I771" s="1" t="s">
        <v>1582</v>
      </c>
      <c r="J771" s="1" t="str">
        <f>VLOOKUP(Applicants[[#This Row],[Job Title]], Mapping!$A:$B, 2, FALSE)</f>
        <v>Business Development</v>
      </c>
      <c r="K771" s="1" t="s">
        <v>22</v>
      </c>
      <c r="L771" s="14" t="str">
        <f>TRIM(PROPER(Applicants[[#This Row],[Recruitment Source]]))</f>
        <v>In-House</v>
      </c>
      <c r="M771" s="15">
        <v>45342</v>
      </c>
      <c r="N771" s="1" t="s">
        <v>16</v>
      </c>
      <c r="O771" s="15">
        <v>45374</v>
      </c>
      <c r="P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1" s="20" t="str">
        <f>TEXT(Applicants[[#This Row],[Confirmation Date]],"MMMM")</f>
        <v>March</v>
      </c>
      <c r="R771" s="5" t="s">
        <v>30</v>
      </c>
      <c r="S771" s="7">
        <v>3300</v>
      </c>
    </row>
    <row r="772" spans="1:19" x14ac:dyDescent="0.4">
      <c r="A772" s="4">
        <v>3866</v>
      </c>
      <c r="B772" s="1" t="s">
        <v>431</v>
      </c>
      <c r="C772" s="1" t="s">
        <v>28</v>
      </c>
      <c r="D772" s="2">
        <v>35583</v>
      </c>
      <c r="E772" s="3">
        <v>28.224657534246575</v>
      </c>
      <c r="F772" s="1" t="s">
        <v>1591</v>
      </c>
      <c r="G772" s="1" t="s">
        <v>21</v>
      </c>
      <c r="H772" s="1">
        <v>4</v>
      </c>
      <c r="I772" s="1" t="s">
        <v>1583</v>
      </c>
      <c r="J772" s="1" t="str">
        <f>VLOOKUP(Applicants[[#This Row],[Job Title]], Mapping!$A:$B, 2, FALSE)</f>
        <v>Finance</v>
      </c>
      <c r="K772" s="1" t="s">
        <v>1594</v>
      </c>
      <c r="L772" s="14" t="str">
        <f>TRIM(PROPER(Applicants[[#This Row],[Recruitment Source]]))</f>
        <v>Bd Jobs</v>
      </c>
      <c r="M772" s="15">
        <v>45373</v>
      </c>
      <c r="N772" s="1" t="s">
        <v>24</v>
      </c>
      <c r="O772" s="15">
        <v>45408</v>
      </c>
      <c r="P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2" s="20" t="str">
        <f>TEXT(Applicants[[#This Row],[Confirmation Date]],"MMMM")</f>
        <v>April</v>
      </c>
      <c r="R772" s="5" t="s">
        <v>25</v>
      </c>
      <c r="S772" s="7">
        <v>2100</v>
      </c>
    </row>
    <row r="773" spans="1:19" x14ac:dyDescent="0.4">
      <c r="A773" s="4">
        <v>1952</v>
      </c>
      <c r="B773" s="1" t="s">
        <v>485</v>
      </c>
      <c r="C773" s="1" t="s">
        <v>28</v>
      </c>
      <c r="D773" s="2">
        <v>35582</v>
      </c>
      <c r="E773" s="3">
        <v>28.227397260273971</v>
      </c>
      <c r="F773" s="1" t="s">
        <v>1591</v>
      </c>
      <c r="G773" s="1" t="s">
        <v>19</v>
      </c>
      <c r="H773" s="1">
        <v>18</v>
      </c>
      <c r="I773" s="1" t="s">
        <v>1586</v>
      </c>
      <c r="J773" s="1" t="str">
        <f>VLOOKUP(Applicants[[#This Row],[Job Title]], Mapping!$A:$B, 2, FALSE)</f>
        <v>Operations</v>
      </c>
      <c r="K773" s="1" t="s">
        <v>1594</v>
      </c>
      <c r="L773" s="14" t="str">
        <f>TRIM(PROPER(Applicants[[#This Row],[Recruitment Source]]))</f>
        <v>Bd Jobs</v>
      </c>
      <c r="M773" s="15">
        <v>45073</v>
      </c>
      <c r="N773" s="1" t="s">
        <v>24</v>
      </c>
      <c r="O773" s="15">
        <v>45105</v>
      </c>
      <c r="P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3" s="20" t="str">
        <f>TEXT(Applicants[[#This Row],[Confirmation Date]],"MMMM")</f>
        <v>June</v>
      </c>
      <c r="R773" s="5" t="s">
        <v>25</v>
      </c>
      <c r="S773" s="7">
        <v>3000</v>
      </c>
    </row>
    <row r="774" spans="1:19" x14ac:dyDescent="0.4">
      <c r="A774" s="4">
        <v>2524</v>
      </c>
      <c r="B774" s="1" t="s">
        <v>597</v>
      </c>
      <c r="C774" s="1" t="s">
        <v>28</v>
      </c>
      <c r="D774" s="2">
        <v>35578</v>
      </c>
      <c r="E774" s="3">
        <v>28.238356164383561</v>
      </c>
      <c r="F774" s="1" t="s">
        <v>1591</v>
      </c>
      <c r="G774" s="1" t="s">
        <v>19</v>
      </c>
      <c r="H774" s="1">
        <v>5</v>
      </c>
      <c r="I774" s="1" t="s">
        <v>1585</v>
      </c>
      <c r="J774" s="1" t="str">
        <f>VLOOKUP(Applicants[[#This Row],[Job Title]], Mapping!$A:$B, 2, FALSE)</f>
        <v>Engineering</v>
      </c>
      <c r="K774" s="1" t="s">
        <v>1594</v>
      </c>
      <c r="L774" s="14" t="str">
        <f>TRIM(PROPER(Applicants[[#This Row],[Recruitment Source]]))</f>
        <v>Bd Jobs</v>
      </c>
      <c r="M774" s="15">
        <v>45089</v>
      </c>
      <c r="N774" s="1" t="s">
        <v>27</v>
      </c>
      <c r="O774" s="15">
        <v>45128</v>
      </c>
      <c r="P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4" s="20" t="str">
        <f>TEXT(Applicants[[#This Row],[Confirmation Date]],"MMMM")</f>
        <v>July</v>
      </c>
      <c r="R774" s="5" t="s">
        <v>25</v>
      </c>
      <c r="S774" s="7">
        <v>3600</v>
      </c>
    </row>
    <row r="775" spans="1:19" x14ac:dyDescent="0.4">
      <c r="A775" s="4">
        <v>1891</v>
      </c>
      <c r="B775" s="1" t="s">
        <v>324</v>
      </c>
      <c r="C775" s="1" t="s">
        <v>28</v>
      </c>
      <c r="D775" s="2">
        <v>35571</v>
      </c>
      <c r="E775" s="3">
        <v>28.257534246575343</v>
      </c>
      <c r="F775" s="1" t="s">
        <v>1591</v>
      </c>
      <c r="G775" s="1" t="s">
        <v>18</v>
      </c>
      <c r="H775" s="1">
        <v>13</v>
      </c>
      <c r="I775" s="1" t="s">
        <v>1579</v>
      </c>
      <c r="J775" s="1" t="str">
        <f>VLOOKUP(Applicants[[#This Row],[Job Title]], Mapping!$A:$B, 2, FALSE)</f>
        <v>Management</v>
      </c>
      <c r="K775" s="1" t="s">
        <v>1595</v>
      </c>
      <c r="L775" s="14" t="str">
        <f>TRIM(PROPER(Applicants[[#This Row],[Recruitment Source]]))</f>
        <v>Linkedin</v>
      </c>
      <c r="M775" s="15">
        <v>45368</v>
      </c>
      <c r="N775" s="1" t="s">
        <v>24</v>
      </c>
      <c r="O775" s="15">
        <v>45399</v>
      </c>
      <c r="P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5" s="20" t="str">
        <f>TEXT(Applicants[[#This Row],[Confirmation Date]],"MMMM")</f>
        <v>April</v>
      </c>
      <c r="R775" s="5" t="s">
        <v>25</v>
      </c>
      <c r="S775" s="7">
        <v>2100</v>
      </c>
    </row>
    <row r="776" spans="1:19" x14ac:dyDescent="0.4">
      <c r="A776" s="4">
        <v>1483</v>
      </c>
      <c r="B776" s="1" t="s">
        <v>888</v>
      </c>
      <c r="C776" s="1" t="s">
        <v>28</v>
      </c>
      <c r="D776" s="2">
        <v>35569</v>
      </c>
      <c r="E776" s="3">
        <v>28.263013698630136</v>
      </c>
      <c r="F776" s="1" t="s">
        <v>1591</v>
      </c>
      <c r="G776" s="1" t="s">
        <v>15</v>
      </c>
      <c r="H776" s="1">
        <v>3</v>
      </c>
      <c r="I776" s="1" t="s">
        <v>1580</v>
      </c>
      <c r="J776" s="1" t="str">
        <f>VLOOKUP(Applicants[[#This Row],[Job Title]], Mapping!$A:$B, 2, FALSE)</f>
        <v>Management</v>
      </c>
      <c r="K776" s="1" t="s">
        <v>1594</v>
      </c>
      <c r="L776" s="14" t="str">
        <f>TRIM(PROPER(Applicants[[#This Row],[Recruitment Source]]))</f>
        <v>Bd Jobs</v>
      </c>
      <c r="M776" s="15">
        <v>45328</v>
      </c>
      <c r="N776" s="1" t="s">
        <v>24</v>
      </c>
      <c r="O776" s="15">
        <v>45377</v>
      </c>
      <c r="P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6" s="20" t="str">
        <f>TEXT(Applicants[[#This Row],[Confirmation Date]],"MMMM")</f>
        <v>March</v>
      </c>
      <c r="R776" s="5" t="s">
        <v>25</v>
      </c>
      <c r="S776" s="7">
        <v>2900</v>
      </c>
    </row>
    <row r="777" spans="1:19" x14ac:dyDescent="0.4">
      <c r="A777" s="4">
        <v>3063</v>
      </c>
      <c r="B777" s="1" t="s">
        <v>138</v>
      </c>
      <c r="C777" s="1" t="s">
        <v>28</v>
      </c>
      <c r="D777" s="2">
        <v>35569</v>
      </c>
      <c r="E777" s="3">
        <v>28.263013698630136</v>
      </c>
      <c r="F777" s="1" t="s">
        <v>1591</v>
      </c>
      <c r="G777" s="1" t="s">
        <v>19</v>
      </c>
      <c r="H777" s="1">
        <v>14</v>
      </c>
      <c r="I777" s="1" t="s">
        <v>1581</v>
      </c>
      <c r="J777" s="1" t="str">
        <f>VLOOKUP(Applicants[[#This Row],[Job Title]], Mapping!$A:$B, 2, FALSE)</f>
        <v>Business Development</v>
      </c>
      <c r="K777" s="1" t="s">
        <v>22</v>
      </c>
      <c r="L777" s="14" t="str">
        <f>TRIM(PROPER(Applicants[[#This Row],[Recruitment Source]]))</f>
        <v>In-House</v>
      </c>
      <c r="M777" s="15">
        <v>45147</v>
      </c>
      <c r="N777" s="1" t="s">
        <v>16</v>
      </c>
      <c r="O777" s="15">
        <v>45195</v>
      </c>
      <c r="P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7" s="20" t="str">
        <f>TEXT(Applicants[[#This Row],[Confirmation Date]],"MMMM")</f>
        <v>September</v>
      </c>
      <c r="R777" s="5" t="s">
        <v>30</v>
      </c>
      <c r="S777" s="7">
        <v>3300</v>
      </c>
    </row>
    <row r="778" spans="1:19" x14ac:dyDescent="0.4">
      <c r="A778" s="4">
        <v>2612</v>
      </c>
      <c r="B778" s="1" t="s">
        <v>161</v>
      </c>
      <c r="C778" s="1" t="s">
        <v>13</v>
      </c>
      <c r="D778" s="2">
        <v>35562</v>
      </c>
      <c r="E778" s="3">
        <v>28.282191780821918</v>
      </c>
      <c r="F778" s="1" t="s">
        <v>1591</v>
      </c>
      <c r="G778" s="1" t="s">
        <v>15</v>
      </c>
      <c r="H778" s="1">
        <v>12</v>
      </c>
      <c r="I778" s="1" t="s">
        <v>1579</v>
      </c>
      <c r="J778" s="1" t="str">
        <f>VLOOKUP(Applicants[[#This Row],[Job Title]], Mapping!$A:$B, 2, FALSE)</f>
        <v>Management</v>
      </c>
      <c r="K778" s="1" t="s">
        <v>1594</v>
      </c>
      <c r="L778" s="14" t="str">
        <f>TRIM(PROPER(Applicants[[#This Row],[Recruitment Source]]))</f>
        <v>Bd Jobs</v>
      </c>
      <c r="M778" s="15">
        <v>45365</v>
      </c>
      <c r="N778" s="1" t="s">
        <v>24</v>
      </c>
      <c r="O778" s="15">
        <v>45402</v>
      </c>
      <c r="P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8" s="20" t="str">
        <f>TEXT(Applicants[[#This Row],[Confirmation Date]],"MMMM")</f>
        <v>April</v>
      </c>
      <c r="R778" s="5" t="s">
        <v>25</v>
      </c>
      <c r="S778" s="7">
        <v>3200</v>
      </c>
    </row>
    <row r="779" spans="1:19" x14ac:dyDescent="0.4">
      <c r="A779" s="4">
        <v>2724</v>
      </c>
      <c r="B779" s="1" t="s">
        <v>1372</v>
      </c>
      <c r="C779" s="1" t="s">
        <v>13</v>
      </c>
      <c r="D779" s="2">
        <v>35550</v>
      </c>
      <c r="E779" s="3">
        <v>28.315068493150687</v>
      </c>
      <c r="F779" s="1" t="s">
        <v>1591</v>
      </c>
      <c r="G779" s="1" t="s">
        <v>21</v>
      </c>
      <c r="H779" s="1">
        <v>2</v>
      </c>
      <c r="I779" s="1" t="s">
        <v>1578</v>
      </c>
      <c r="J779" s="1" t="str">
        <f>VLOOKUP(Applicants[[#This Row],[Job Title]], Mapping!$A:$B, 2, FALSE)</f>
        <v>Operations</v>
      </c>
      <c r="K779" s="1" t="s">
        <v>20</v>
      </c>
      <c r="L779" s="14" t="str">
        <f>TRIM(PROPER(Applicants[[#This Row],[Recruitment Source]]))</f>
        <v>Employee Referral</v>
      </c>
      <c r="M779" s="15">
        <v>45421</v>
      </c>
      <c r="N779" s="1" t="s">
        <v>27</v>
      </c>
      <c r="O779" s="15">
        <v>45460</v>
      </c>
      <c r="P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9" s="20" t="str">
        <f>TEXT(Applicants[[#This Row],[Confirmation Date]],"MMMM")</f>
        <v>June</v>
      </c>
      <c r="R779" s="5" t="s">
        <v>25</v>
      </c>
      <c r="S779" s="7">
        <v>3100</v>
      </c>
    </row>
    <row r="780" spans="1:19" x14ac:dyDescent="0.4">
      <c r="A780" s="4">
        <v>1504</v>
      </c>
      <c r="B780" s="1" t="s">
        <v>546</v>
      </c>
      <c r="C780" s="1" t="s">
        <v>28</v>
      </c>
      <c r="D780" s="2">
        <v>35549</v>
      </c>
      <c r="E780" s="3">
        <v>28.317808219178083</v>
      </c>
      <c r="F780" s="1" t="s">
        <v>1591</v>
      </c>
      <c r="G780" s="1" t="s">
        <v>18</v>
      </c>
      <c r="H780" s="1">
        <v>1</v>
      </c>
      <c r="I780" s="1" t="s">
        <v>1581</v>
      </c>
      <c r="J780" s="1" t="str">
        <f>VLOOKUP(Applicants[[#This Row],[Job Title]], Mapping!$A:$B, 2, FALSE)</f>
        <v>Business Development</v>
      </c>
      <c r="K780" s="1" t="s">
        <v>20</v>
      </c>
      <c r="L780" s="14" t="str">
        <f>TRIM(PROPER(Applicants[[#This Row],[Recruitment Source]]))</f>
        <v>Employee Referral</v>
      </c>
      <c r="M780" s="15">
        <v>45294</v>
      </c>
      <c r="N780" s="1" t="s">
        <v>27</v>
      </c>
      <c r="O780" s="15">
        <v>45334</v>
      </c>
      <c r="P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0" s="20" t="str">
        <f>TEXT(Applicants[[#This Row],[Confirmation Date]],"MMMM")</f>
        <v>February</v>
      </c>
      <c r="R780" s="5" t="s">
        <v>25</v>
      </c>
      <c r="S780" s="7">
        <v>3500</v>
      </c>
    </row>
    <row r="781" spans="1:19" x14ac:dyDescent="0.4">
      <c r="A781" s="4">
        <v>2917</v>
      </c>
      <c r="B781" s="1" t="s">
        <v>376</v>
      </c>
      <c r="C781" s="1" t="s">
        <v>28</v>
      </c>
      <c r="D781" s="2">
        <v>35532</v>
      </c>
      <c r="E781" s="3">
        <v>28.364383561643837</v>
      </c>
      <c r="F781" s="1" t="s">
        <v>1591</v>
      </c>
      <c r="G781" s="1" t="s">
        <v>18</v>
      </c>
      <c r="H781" s="1">
        <v>13</v>
      </c>
      <c r="I781" s="1" t="s">
        <v>1589</v>
      </c>
      <c r="J781" s="1" t="str">
        <f>VLOOKUP(Applicants[[#This Row],[Job Title]], Mapping!$A:$B, 2, FALSE)</f>
        <v>Admin</v>
      </c>
      <c r="K781" s="1" t="s">
        <v>1594</v>
      </c>
      <c r="L781" s="14" t="str">
        <f>TRIM(PROPER(Applicants[[#This Row],[Recruitment Source]]))</f>
        <v>Bd Jobs</v>
      </c>
      <c r="M781" s="15">
        <v>45264</v>
      </c>
      <c r="N781" s="1" t="s">
        <v>24</v>
      </c>
      <c r="O781" s="15">
        <v>45317</v>
      </c>
      <c r="P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1" s="20" t="str">
        <f>TEXT(Applicants[[#This Row],[Confirmation Date]],"MMMM")</f>
        <v>January</v>
      </c>
      <c r="R781" s="5" t="s">
        <v>25</v>
      </c>
      <c r="S781" s="7">
        <v>3800</v>
      </c>
    </row>
    <row r="782" spans="1:19" x14ac:dyDescent="0.4">
      <c r="A782" s="4">
        <v>1581</v>
      </c>
      <c r="B782" s="1" t="s">
        <v>765</v>
      </c>
      <c r="C782" s="1" t="s">
        <v>13</v>
      </c>
      <c r="D782" s="2">
        <v>35531</v>
      </c>
      <c r="E782" s="3">
        <v>28.367123287671234</v>
      </c>
      <c r="F782" s="1" t="s">
        <v>1591</v>
      </c>
      <c r="G782" s="1" t="s">
        <v>15</v>
      </c>
      <c r="H782" s="1">
        <v>20</v>
      </c>
      <c r="I782" s="1" t="s">
        <v>1576</v>
      </c>
      <c r="J782" s="1" t="str">
        <f>VLOOKUP(Applicants[[#This Row],[Job Title]], Mapping!$A:$B, 2, FALSE)</f>
        <v>Operations</v>
      </c>
      <c r="K782" s="1" t="s">
        <v>1594</v>
      </c>
      <c r="L782" s="14" t="str">
        <f>TRIM(PROPER(Applicants[[#This Row],[Recruitment Source]]))</f>
        <v>Bd Jobs</v>
      </c>
      <c r="M782" s="15">
        <v>45581</v>
      </c>
      <c r="N782" s="1" t="s">
        <v>16</v>
      </c>
      <c r="O782" s="15">
        <v>45630</v>
      </c>
      <c r="P7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782" s="20" t="str">
        <f>TEXT(Applicants[[#This Row],[Confirmation Date]],"MMMM")</f>
        <v>December</v>
      </c>
      <c r="R782" s="5" t="s">
        <v>17</v>
      </c>
      <c r="S782" s="7">
        <v>2600</v>
      </c>
    </row>
    <row r="783" spans="1:19" x14ac:dyDescent="0.4">
      <c r="A783" s="4">
        <v>1904</v>
      </c>
      <c r="B783" s="1" t="s">
        <v>1280</v>
      </c>
      <c r="C783" s="1" t="s">
        <v>13</v>
      </c>
      <c r="D783" s="2">
        <v>35521</v>
      </c>
      <c r="E783" s="3">
        <v>28.394520547945206</v>
      </c>
      <c r="F783" s="1" t="s">
        <v>1591</v>
      </c>
      <c r="G783" s="1" t="s">
        <v>21</v>
      </c>
      <c r="H783" s="1">
        <v>4</v>
      </c>
      <c r="I783" s="1" t="s">
        <v>1587</v>
      </c>
      <c r="J783" s="1" t="str">
        <f>VLOOKUP(Applicants[[#This Row],[Job Title]], Mapping!$A:$B, 2, FALSE)</f>
        <v>Admin</v>
      </c>
      <c r="K783" s="1" t="s">
        <v>20</v>
      </c>
      <c r="L783" s="14" t="str">
        <f>TRIM(PROPER(Applicants[[#This Row],[Recruitment Source]]))</f>
        <v>Employee Referral</v>
      </c>
      <c r="M783" s="15">
        <v>45477</v>
      </c>
      <c r="N783" s="1" t="s">
        <v>16</v>
      </c>
      <c r="O783" s="15">
        <v>45511</v>
      </c>
      <c r="P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783" s="20" t="str">
        <f>TEXT(Applicants[[#This Row],[Confirmation Date]],"MMMM")</f>
        <v>August</v>
      </c>
      <c r="R783" s="5" t="s">
        <v>17</v>
      </c>
      <c r="S783" s="7">
        <v>2800</v>
      </c>
    </row>
    <row r="784" spans="1:19" x14ac:dyDescent="0.4">
      <c r="A784" s="4">
        <v>2822</v>
      </c>
      <c r="B784" s="1" t="s">
        <v>259</v>
      </c>
      <c r="C784" s="1" t="s">
        <v>28</v>
      </c>
      <c r="D784" s="2">
        <v>35518</v>
      </c>
      <c r="E784" s="3">
        <v>28.402739726027399</v>
      </c>
      <c r="F784" s="1" t="s">
        <v>1591</v>
      </c>
      <c r="G784" s="1" t="s">
        <v>15</v>
      </c>
      <c r="H784" s="1">
        <v>20</v>
      </c>
      <c r="I784" s="1" t="s">
        <v>1584</v>
      </c>
      <c r="J784" s="1" t="str">
        <f>VLOOKUP(Applicants[[#This Row],[Job Title]], Mapping!$A:$B, 2, FALSE)</f>
        <v>Sales</v>
      </c>
      <c r="K784" s="1" t="s">
        <v>1594</v>
      </c>
      <c r="L784" s="14" t="str">
        <f>TRIM(PROPER(Applicants[[#This Row],[Recruitment Source]]))</f>
        <v>Bd Jobs</v>
      </c>
      <c r="M784" s="15">
        <v>45404</v>
      </c>
      <c r="N784" s="1" t="s">
        <v>27</v>
      </c>
      <c r="O784" s="15">
        <v>45437</v>
      </c>
      <c r="P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4" s="20" t="str">
        <f>TEXT(Applicants[[#This Row],[Confirmation Date]],"MMMM")</f>
        <v>May</v>
      </c>
      <c r="R784" s="5" t="s">
        <v>25</v>
      </c>
      <c r="S784" s="7">
        <v>3300</v>
      </c>
    </row>
    <row r="785" spans="1:19" x14ac:dyDescent="0.4">
      <c r="A785" s="4">
        <v>3346</v>
      </c>
      <c r="B785" s="1" t="s">
        <v>259</v>
      </c>
      <c r="C785" s="1" t="s">
        <v>13</v>
      </c>
      <c r="D785" s="2">
        <v>35507</v>
      </c>
      <c r="E785" s="3">
        <v>28.432876712328767</v>
      </c>
      <c r="F785" s="1" t="s">
        <v>1591</v>
      </c>
      <c r="G785" s="1" t="s">
        <v>19</v>
      </c>
      <c r="H785" s="1">
        <v>14</v>
      </c>
      <c r="I785" s="1" t="s">
        <v>1580</v>
      </c>
      <c r="J785" s="1" t="str">
        <f>VLOOKUP(Applicants[[#This Row],[Job Title]], Mapping!$A:$B, 2, FALSE)</f>
        <v>Management</v>
      </c>
      <c r="K785" s="1" t="s">
        <v>1595</v>
      </c>
      <c r="L785" s="14" t="str">
        <f>TRIM(PROPER(Applicants[[#This Row],[Recruitment Source]]))</f>
        <v>Linkedin</v>
      </c>
      <c r="M785" s="15">
        <v>45328</v>
      </c>
      <c r="N785" s="1" t="s">
        <v>16</v>
      </c>
      <c r="O785" s="15">
        <v>45373</v>
      </c>
      <c r="P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785" s="20" t="str">
        <f>TEXT(Applicants[[#This Row],[Confirmation Date]],"MMMM")</f>
        <v>March</v>
      </c>
      <c r="R785" s="5" t="s">
        <v>17</v>
      </c>
      <c r="S785" s="7">
        <v>2200</v>
      </c>
    </row>
    <row r="786" spans="1:19" x14ac:dyDescent="0.4">
      <c r="A786" s="4">
        <v>3010</v>
      </c>
      <c r="B786" s="1" t="s">
        <v>627</v>
      </c>
      <c r="C786" s="1" t="s">
        <v>28</v>
      </c>
      <c r="D786" s="2">
        <v>35505</v>
      </c>
      <c r="E786" s="3">
        <v>28.438356164383563</v>
      </c>
      <c r="F786" s="1" t="s">
        <v>1591</v>
      </c>
      <c r="G786" s="1" t="s">
        <v>15</v>
      </c>
      <c r="H786" s="1">
        <v>13</v>
      </c>
      <c r="I786" s="1" t="s">
        <v>1584</v>
      </c>
      <c r="J786" s="1" t="str">
        <f>VLOOKUP(Applicants[[#This Row],[Job Title]], Mapping!$A:$B, 2, FALSE)</f>
        <v>Sales</v>
      </c>
      <c r="K786" s="1" t="s">
        <v>1594</v>
      </c>
      <c r="L786" s="14" t="str">
        <f>TRIM(PROPER(Applicants[[#This Row],[Recruitment Source]]))</f>
        <v>Bd Jobs</v>
      </c>
      <c r="M786" s="15">
        <v>45157</v>
      </c>
      <c r="N786" s="1" t="s">
        <v>27</v>
      </c>
      <c r="O786" s="15">
        <v>45202</v>
      </c>
      <c r="P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6" s="20" t="str">
        <f>TEXT(Applicants[[#This Row],[Confirmation Date]],"MMMM")</f>
        <v>October</v>
      </c>
      <c r="R786" s="5" t="s">
        <v>25</v>
      </c>
      <c r="S786" s="7">
        <v>2800</v>
      </c>
    </row>
    <row r="787" spans="1:19" x14ac:dyDescent="0.4">
      <c r="A787" s="4">
        <v>2639</v>
      </c>
      <c r="B787" s="1" t="s">
        <v>930</v>
      </c>
      <c r="C787" s="1" t="s">
        <v>28</v>
      </c>
      <c r="D787" s="2">
        <v>35493</v>
      </c>
      <c r="E787" s="3">
        <v>28.471232876712328</v>
      </c>
      <c r="F787" s="1" t="s">
        <v>1591</v>
      </c>
      <c r="G787" s="1" t="s">
        <v>18</v>
      </c>
      <c r="H787" s="1">
        <v>7</v>
      </c>
      <c r="I787" s="1" t="s">
        <v>1588</v>
      </c>
      <c r="J787" s="1" t="str">
        <f>VLOOKUP(Applicants[[#This Row],[Job Title]], Mapping!$A:$B, 2, FALSE)</f>
        <v>Business Development</v>
      </c>
      <c r="K787" s="1" t="s">
        <v>1594</v>
      </c>
      <c r="L787" s="14" t="str">
        <f>TRIM(PROPER(Applicants[[#This Row],[Recruitment Source]]))</f>
        <v>Bd Jobs</v>
      </c>
      <c r="M787" s="15">
        <v>45221</v>
      </c>
      <c r="N787" s="1" t="s">
        <v>29</v>
      </c>
      <c r="O787" s="15">
        <v>45269</v>
      </c>
      <c r="P7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7" s="20" t="str">
        <f>TEXT(Applicants[[#This Row],[Confirmation Date]],"MMMM")</f>
        <v>December</v>
      </c>
      <c r="R787" s="5" t="s">
        <v>25</v>
      </c>
      <c r="S787" s="7">
        <v>2300</v>
      </c>
    </row>
    <row r="788" spans="1:19" x14ac:dyDescent="0.4">
      <c r="A788" s="4">
        <v>3331</v>
      </c>
      <c r="B788" s="1" t="s">
        <v>1460</v>
      </c>
      <c r="C788" s="1" t="s">
        <v>23</v>
      </c>
      <c r="D788" s="2">
        <v>35485</v>
      </c>
      <c r="E788" s="3">
        <v>28.493150684931507</v>
      </c>
      <c r="F788" s="1" t="s">
        <v>1591</v>
      </c>
      <c r="G788" s="1" t="s">
        <v>15</v>
      </c>
      <c r="H788" s="1">
        <v>5</v>
      </c>
      <c r="I788" s="1" t="s">
        <v>1584</v>
      </c>
      <c r="J788" s="1" t="str">
        <f>VLOOKUP(Applicants[[#This Row],[Job Title]], Mapping!$A:$B, 2, FALSE)</f>
        <v>Sales</v>
      </c>
      <c r="K788" s="1" t="s">
        <v>1594</v>
      </c>
      <c r="L788" s="14" t="str">
        <f>TRIM(PROPER(Applicants[[#This Row],[Recruitment Source]]))</f>
        <v>Bd Jobs</v>
      </c>
      <c r="M788" s="15">
        <v>45122</v>
      </c>
      <c r="N788" s="1" t="s">
        <v>24</v>
      </c>
      <c r="O788" s="15">
        <v>45163</v>
      </c>
      <c r="P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8" s="20" t="str">
        <f>TEXT(Applicants[[#This Row],[Confirmation Date]],"MMMM")</f>
        <v>August</v>
      </c>
      <c r="R788" s="5" t="s">
        <v>25</v>
      </c>
      <c r="S788" s="7">
        <v>3800</v>
      </c>
    </row>
    <row r="789" spans="1:19" x14ac:dyDescent="0.4">
      <c r="A789" s="4">
        <v>2333</v>
      </c>
      <c r="B789" s="1" t="s">
        <v>404</v>
      </c>
      <c r="C789" s="1" t="s">
        <v>13</v>
      </c>
      <c r="D789" s="2">
        <v>35482</v>
      </c>
      <c r="E789" s="3">
        <v>28.5013698630137</v>
      </c>
      <c r="F789" s="1" t="s">
        <v>1591</v>
      </c>
      <c r="G789" s="1" t="s">
        <v>15</v>
      </c>
      <c r="H789" s="1">
        <v>1</v>
      </c>
      <c r="I789" s="1" t="s">
        <v>1575</v>
      </c>
      <c r="J789" s="1" t="str">
        <f>VLOOKUP(Applicants[[#This Row],[Job Title]], Mapping!$A:$B, 2, FALSE)</f>
        <v>HR</v>
      </c>
      <c r="K789" s="1" t="s">
        <v>20</v>
      </c>
      <c r="L789" s="14" t="str">
        <f>TRIM(PROPER(Applicants[[#This Row],[Recruitment Source]]))</f>
        <v>Employee Referral</v>
      </c>
      <c r="M789" s="15">
        <v>45057</v>
      </c>
      <c r="N789" s="1" t="s">
        <v>27</v>
      </c>
      <c r="O789" s="15">
        <v>45108</v>
      </c>
      <c r="P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9" s="20" t="str">
        <f>TEXT(Applicants[[#This Row],[Confirmation Date]],"MMMM")</f>
        <v>July</v>
      </c>
      <c r="R789" s="5" t="s">
        <v>25</v>
      </c>
      <c r="S789" s="7">
        <v>2100</v>
      </c>
    </row>
    <row r="790" spans="1:19" x14ac:dyDescent="0.4">
      <c r="A790" s="4">
        <v>1567</v>
      </c>
      <c r="B790" s="1" t="s">
        <v>893</v>
      </c>
      <c r="C790" s="1" t="s">
        <v>28</v>
      </c>
      <c r="D790" s="2">
        <v>35481</v>
      </c>
      <c r="E790" s="3">
        <v>28.504109589041096</v>
      </c>
      <c r="F790" s="1" t="s">
        <v>1591</v>
      </c>
      <c r="G790" s="1" t="s">
        <v>19</v>
      </c>
      <c r="H790" s="1">
        <v>0</v>
      </c>
      <c r="I790" s="1" t="s">
        <v>1578</v>
      </c>
      <c r="J790" s="1" t="str">
        <f>VLOOKUP(Applicants[[#This Row],[Job Title]], Mapping!$A:$B, 2, FALSE)</f>
        <v>Operations</v>
      </c>
      <c r="K790" s="1" t="s">
        <v>1594</v>
      </c>
      <c r="L790" s="14" t="str">
        <f>TRIM(PROPER(Applicants[[#This Row],[Recruitment Source]]))</f>
        <v>Bd Jobs</v>
      </c>
      <c r="M790" s="15">
        <v>45170</v>
      </c>
      <c r="N790" s="1" t="s">
        <v>24</v>
      </c>
      <c r="O790" s="15">
        <v>45223</v>
      </c>
      <c r="P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0" s="20" t="str">
        <f>TEXT(Applicants[[#This Row],[Confirmation Date]],"MMMM")</f>
        <v>October</v>
      </c>
      <c r="R790" s="5" t="s">
        <v>25</v>
      </c>
      <c r="S790" s="7">
        <v>3100</v>
      </c>
    </row>
    <row r="791" spans="1:19" x14ac:dyDescent="0.4">
      <c r="A791" s="4">
        <v>2652</v>
      </c>
      <c r="B791" s="1" t="s">
        <v>273</v>
      </c>
      <c r="C791" s="1" t="s">
        <v>28</v>
      </c>
      <c r="D791" s="2">
        <v>35480</v>
      </c>
      <c r="E791" s="3">
        <v>28.506849315068493</v>
      </c>
      <c r="F791" s="1" t="s">
        <v>1591</v>
      </c>
      <c r="G791" s="1" t="s">
        <v>18</v>
      </c>
      <c r="H791" s="1">
        <v>2</v>
      </c>
      <c r="I791" s="1" t="s">
        <v>1581</v>
      </c>
      <c r="J791" s="1" t="str">
        <f>VLOOKUP(Applicants[[#This Row],[Job Title]], Mapping!$A:$B, 2, FALSE)</f>
        <v>Business Development</v>
      </c>
      <c r="K791" s="1" t="s">
        <v>1594</v>
      </c>
      <c r="L791" s="14" t="str">
        <f>TRIM(PROPER(Applicants[[#This Row],[Recruitment Source]]))</f>
        <v>Bd Jobs</v>
      </c>
      <c r="M791" s="15">
        <v>44907</v>
      </c>
      <c r="N791" s="1" t="s">
        <v>26</v>
      </c>
      <c r="O791" s="15">
        <v>44960</v>
      </c>
      <c r="P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1" s="20" t="str">
        <f>TEXT(Applicants[[#This Row],[Confirmation Date]],"MMMM")</f>
        <v>February</v>
      </c>
      <c r="R791" s="5" t="s">
        <v>25</v>
      </c>
      <c r="S791" s="7">
        <v>2300</v>
      </c>
    </row>
    <row r="792" spans="1:19" x14ac:dyDescent="0.4">
      <c r="A792" s="4">
        <v>3345</v>
      </c>
      <c r="B792" s="1" t="s">
        <v>1039</v>
      </c>
      <c r="C792" s="1" t="s">
        <v>13</v>
      </c>
      <c r="D792" s="2">
        <v>35476</v>
      </c>
      <c r="E792" s="3">
        <v>28.517808219178082</v>
      </c>
      <c r="F792" s="1" t="s">
        <v>1591</v>
      </c>
      <c r="G792" s="1" t="s">
        <v>15</v>
      </c>
      <c r="H792" s="1">
        <v>15</v>
      </c>
      <c r="I792" s="1" t="s">
        <v>1576</v>
      </c>
      <c r="J792" s="1" t="str">
        <f>VLOOKUP(Applicants[[#This Row],[Job Title]], Mapping!$A:$B, 2, FALSE)</f>
        <v>Operations</v>
      </c>
      <c r="K792" s="1" t="s">
        <v>1594</v>
      </c>
      <c r="L792" s="14" t="str">
        <f>TRIM(PROPER(Applicants[[#This Row],[Recruitment Source]]))</f>
        <v>Bd Jobs</v>
      </c>
      <c r="M792" s="15">
        <v>45157</v>
      </c>
      <c r="N792" s="1" t="s">
        <v>26</v>
      </c>
      <c r="O792" s="15">
        <v>45209</v>
      </c>
      <c r="P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2" s="20" t="str">
        <f>TEXT(Applicants[[#This Row],[Confirmation Date]],"MMMM")</f>
        <v>October</v>
      </c>
      <c r="R792" s="5" t="s">
        <v>25</v>
      </c>
      <c r="S792" s="7">
        <v>2700</v>
      </c>
    </row>
    <row r="793" spans="1:19" x14ac:dyDescent="0.4">
      <c r="A793" s="4">
        <v>3596</v>
      </c>
      <c r="B793" s="1" t="s">
        <v>358</v>
      </c>
      <c r="C793" s="1" t="s">
        <v>28</v>
      </c>
      <c r="D793" s="2">
        <v>35472</v>
      </c>
      <c r="E793" s="3">
        <v>28.528767123287672</v>
      </c>
      <c r="F793" s="1" t="s">
        <v>1591</v>
      </c>
      <c r="G793" s="1" t="s">
        <v>15</v>
      </c>
      <c r="H793" s="1">
        <v>10</v>
      </c>
      <c r="I793" s="1" t="s">
        <v>1588</v>
      </c>
      <c r="J793" s="1" t="str">
        <f>VLOOKUP(Applicants[[#This Row],[Job Title]], Mapping!$A:$B, 2, FALSE)</f>
        <v>Business Development</v>
      </c>
      <c r="K793" s="1" t="s">
        <v>1594</v>
      </c>
      <c r="L793" s="14" t="str">
        <f>TRIM(PROPER(Applicants[[#This Row],[Recruitment Source]]))</f>
        <v>Bd Jobs</v>
      </c>
      <c r="M793" s="15">
        <v>45434</v>
      </c>
      <c r="N793" s="1" t="s">
        <v>26</v>
      </c>
      <c r="O793" s="15">
        <v>45488</v>
      </c>
      <c r="P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3" s="20" t="str">
        <f>TEXT(Applicants[[#This Row],[Confirmation Date]],"MMMM")</f>
        <v>July</v>
      </c>
      <c r="R793" s="5" t="s">
        <v>25</v>
      </c>
      <c r="S793" s="7">
        <v>3100</v>
      </c>
    </row>
    <row r="794" spans="1:19" x14ac:dyDescent="0.4">
      <c r="A794" s="4">
        <v>3114</v>
      </c>
      <c r="B794" s="1" t="s">
        <v>64</v>
      </c>
      <c r="C794" s="1" t="s">
        <v>28</v>
      </c>
      <c r="D794" s="2">
        <v>35459</v>
      </c>
      <c r="E794" s="3">
        <v>28.564383561643837</v>
      </c>
      <c r="F794" s="1" t="s">
        <v>1591</v>
      </c>
      <c r="G794" s="1" t="s">
        <v>15</v>
      </c>
      <c r="H794" s="1">
        <v>1</v>
      </c>
      <c r="I794" s="1" t="s">
        <v>1579</v>
      </c>
      <c r="J794" s="1" t="str">
        <f>VLOOKUP(Applicants[[#This Row],[Job Title]], Mapping!$A:$B, 2, FALSE)</f>
        <v>Management</v>
      </c>
      <c r="K794" s="1" t="s">
        <v>1594</v>
      </c>
      <c r="L794" s="14" t="str">
        <f>TRIM(PROPER(Applicants[[#This Row],[Recruitment Source]]))</f>
        <v>Bd Jobs</v>
      </c>
      <c r="M794" s="15">
        <v>44989</v>
      </c>
      <c r="N794" s="1" t="s">
        <v>27</v>
      </c>
      <c r="O794" s="15">
        <v>45032</v>
      </c>
      <c r="P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4" s="20" t="str">
        <f>TEXT(Applicants[[#This Row],[Confirmation Date]],"MMMM")</f>
        <v>April</v>
      </c>
      <c r="R794" s="5" t="s">
        <v>25</v>
      </c>
      <c r="S794" s="7">
        <v>2200</v>
      </c>
    </row>
    <row r="795" spans="1:19" x14ac:dyDescent="0.4">
      <c r="A795" s="4">
        <v>3707</v>
      </c>
      <c r="B795" s="1" t="s">
        <v>830</v>
      </c>
      <c r="C795" s="1" t="s">
        <v>13</v>
      </c>
      <c r="D795" s="2">
        <v>35459</v>
      </c>
      <c r="E795" s="3">
        <v>28.564383561643837</v>
      </c>
      <c r="F795" s="1" t="s">
        <v>1591</v>
      </c>
      <c r="G795" s="1" t="s">
        <v>21</v>
      </c>
      <c r="H795" s="1">
        <v>8</v>
      </c>
      <c r="I795" s="1" t="s">
        <v>1583</v>
      </c>
      <c r="J795" s="1" t="str">
        <f>VLOOKUP(Applicants[[#This Row],[Job Title]], Mapping!$A:$B, 2, FALSE)</f>
        <v>Finance</v>
      </c>
      <c r="K795" s="1" t="s">
        <v>22</v>
      </c>
      <c r="L795" s="14" t="str">
        <f>TRIM(PROPER(Applicants[[#This Row],[Recruitment Source]]))</f>
        <v>In-House</v>
      </c>
      <c r="M795" s="15">
        <v>45052</v>
      </c>
      <c r="N795" s="1" t="s">
        <v>16</v>
      </c>
      <c r="O795" s="15">
        <v>45089</v>
      </c>
      <c r="P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5" s="20" t="str">
        <f>TEXT(Applicants[[#This Row],[Confirmation Date]],"MMMM")</f>
        <v>June</v>
      </c>
      <c r="R795" s="5" t="s">
        <v>30</v>
      </c>
      <c r="S795" s="7">
        <v>2200</v>
      </c>
    </row>
    <row r="796" spans="1:19" x14ac:dyDescent="0.4">
      <c r="A796" s="4">
        <v>1105</v>
      </c>
      <c r="B796" s="1" t="s">
        <v>1546</v>
      </c>
      <c r="C796" s="1" t="s">
        <v>28</v>
      </c>
      <c r="D796" s="2">
        <v>35457</v>
      </c>
      <c r="E796" s="3">
        <v>28.56986301369863</v>
      </c>
      <c r="F796" s="1" t="s">
        <v>1591</v>
      </c>
      <c r="G796" s="1" t="s">
        <v>18</v>
      </c>
      <c r="H796" s="1">
        <v>4</v>
      </c>
      <c r="I796" s="1" t="s">
        <v>1576</v>
      </c>
      <c r="J796" s="1" t="str">
        <f>VLOOKUP(Applicants[[#This Row],[Job Title]], Mapping!$A:$B, 2, FALSE)</f>
        <v>Operations</v>
      </c>
      <c r="K796" s="1" t="s">
        <v>20</v>
      </c>
      <c r="L796" s="14" t="str">
        <f>TRIM(PROPER(Applicants[[#This Row],[Recruitment Source]]))</f>
        <v>Employee Referral</v>
      </c>
      <c r="M796" s="15">
        <v>45201</v>
      </c>
      <c r="N796" s="1" t="s">
        <v>27</v>
      </c>
      <c r="O796" s="15">
        <v>45255</v>
      </c>
      <c r="P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6" s="20" t="str">
        <f>TEXT(Applicants[[#This Row],[Confirmation Date]],"MMMM")</f>
        <v>November</v>
      </c>
      <c r="R796" s="5" t="s">
        <v>25</v>
      </c>
      <c r="S796" s="7">
        <v>2200</v>
      </c>
    </row>
    <row r="797" spans="1:19" x14ac:dyDescent="0.4">
      <c r="A797" s="4">
        <v>3649</v>
      </c>
      <c r="B797" s="1" t="s">
        <v>797</v>
      </c>
      <c r="C797" s="1" t="s">
        <v>28</v>
      </c>
      <c r="D797" s="2">
        <v>35447</v>
      </c>
      <c r="E797" s="3">
        <v>28.597260273972601</v>
      </c>
      <c r="F797" s="1" t="s">
        <v>1591</v>
      </c>
      <c r="G797" s="1" t="s">
        <v>15</v>
      </c>
      <c r="H797" s="1">
        <v>0</v>
      </c>
      <c r="I797" s="1" t="s">
        <v>1576</v>
      </c>
      <c r="J797" s="1" t="str">
        <f>VLOOKUP(Applicants[[#This Row],[Job Title]], Mapping!$A:$B, 2, FALSE)</f>
        <v>Operations</v>
      </c>
      <c r="K797" s="1" t="s">
        <v>1594</v>
      </c>
      <c r="L797" s="14" t="str">
        <f>TRIM(PROPER(Applicants[[#This Row],[Recruitment Source]]))</f>
        <v>Bd Jobs</v>
      </c>
      <c r="M797" s="15">
        <v>45250</v>
      </c>
      <c r="N797" s="1" t="s">
        <v>27</v>
      </c>
      <c r="O797" s="15">
        <v>45288</v>
      </c>
      <c r="P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7" s="20" t="str">
        <f>TEXT(Applicants[[#This Row],[Confirmation Date]],"MMMM")</f>
        <v>December</v>
      </c>
      <c r="R797" s="5" t="s">
        <v>25</v>
      </c>
      <c r="S797" s="7">
        <v>2900</v>
      </c>
    </row>
    <row r="798" spans="1:19" x14ac:dyDescent="0.4">
      <c r="A798" s="4">
        <v>3558</v>
      </c>
      <c r="B798" s="1" t="s">
        <v>269</v>
      </c>
      <c r="C798" s="1" t="s">
        <v>28</v>
      </c>
      <c r="D798" s="2">
        <v>35446</v>
      </c>
      <c r="E798" s="3">
        <v>28.6</v>
      </c>
      <c r="F798" s="1" t="s">
        <v>1591</v>
      </c>
      <c r="G798" s="1" t="s">
        <v>21</v>
      </c>
      <c r="H798" s="1">
        <v>5</v>
      </c>
      <c r="I798" s="1" t="s">
        <v>1576</v>
      </c>
      <c r="J798" s="1" t="str">
        <f>VLOOKUP(Applicants[[#This Row],[Job Title]], Mapping!$A:$B, 2, FALSE)</f>
        <v>Operations</v>
      </c>
      <c r="K798" s="1" t="s">
        <v>1595</v>
      </c>
      <c r="L798" s="14" t="str">
        <f>TRIM(PROPER(Applicants[[#This Row],[Recruitment Source]]))</f>
        <v>Linkedin</v>
      </c>
      <c r="M798" s="15">
        <v>45544</v>
      </c>
      <c r="N798" s="1" t="s">
        <v>16</v>
      </c>
      <c r="O798" s="15">
        <v>45604</v>
      </c>
      <c r="P7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798" s="20" t="str">
        <f>TEXT(Applicants[[#This Row],[Confirmation Date]],"MMMM")</f>
        <v>November</v>
      </c>
      <c r="R798" s="5" t="s">
        <v>17</v>
      </c>
      <c r="S798" s="7">
        <v>3500</v>
      </c>
    </row>
    <row r="799" spans="1:19" x14ac:dyDescent="0.4">
      <c r="A799" s="4">
        <v>3280</v>
      </c>
      <c r="B799" s="1" t="s">
        <v>855</v>
      </c>
      <c r="C799" s="1" t="s">
        <v>13</v>
      </c>
      <c r="D799" s="2">
        <v>35442</v>
      </c>
      <c r="E799" s="3">
        <v>28.610958904109587</v>
      </c>
      <c r="F799" s="1" t="s">
        <v>1591</v>
      </c>
      <c r="G799" s="1" t="s">
        <v>19</v>
      </c>
      <c r="H799" s="1">
        <v>12</v>
      </c>
      <c r="I799" s="1" t="s">
        <v>1590</v>
      </c>
      <c r="J799" s="1" t="str">
        <f>VLOOKUP(Applicants[[#This Row],[Job Title]], Mapping!$A:$B, 2, FALSE)</f>
        <v>Finance</v>
      </c>
      <c r="K799" s="1" t="s">
        <v>1594</v>
      </c>
      <c r="L799" s="14" t="str">
        <f>TRIM(PROPER(Applicants[[#This Row],[Recruitment Source]]))</f>
        <v>Bd Jobs</v>
      </c>
      <c r="M799" s="15">
        <v>45059</v>
      </c>
      <c r="N799" s="1" t="s">
        <v>27</v>
      </c>
      <c r="O799" s="15">
        <v>45095</v>
      </c>
      <c r="P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9" s="20" t="str">
        <f>TEXT(Applicants[[#This Row],[Confirmation Date]],"MMMM")</f>
        <v>June</v>
      </c>
      <c r="R799" s="5" t="s">
        <v>25</v>
      </c>
      <c r="S799" s="7">
        <v>2200</v>
      </c>
    </row>
    <row r="800" spans="1:19" x14ac:dyDescent="0.4">
      <c r="A800" s="4">
        <v>3079</v>
      </c>
      <c r="B800" s="1" t="s">
        <v>266</v>
      </c>
      <c r="C800" s="1" t="s">
        <v>13</v>
      </c>
      <c r="D800" s="2">
        <v>35437</v>
      </c>
      <c r="E800" s="3">
        <v>28.624657534246577</v>
      </c>
      <c r="F800" s="1" t="s">
        <v>1591</v>
      </c>
      <c r="G800" s="1" t="s">
        <v>15</v>
      </c>
      <c r="H800" s="1">
        <v>10</v>
      </c>
      <c r="I800" s="1" t="s">
        <v>1577</v>
      </c>
      <c r="J800" s="1" t="str">
        <f>VLOOKUP(Applicants[[#This Row],[Job Title]], Mapping!$A:$B, 2, FALSE)</f>
        <v>Management</v>
      </c>
      <c r="K800" s="1" t="s">
        <v>1594</v>
      </c>
      <c r="L800" s="14" t="str">
        <f>TRIM(PROPER(Applicants[[#This Row],[Recruitment Source]]))</f>
        <v>Bd Jobs</v>
      </c>
      <c r="M800" s="15">
        <v>45489</v>
      </c>
      <c r="N800" s="1" t="s">
        <v>27</v>
      </c>
      <c r="O800" s="15">
        <v>45540</v>
      </c>
      <c r="P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0" s="20" t="str">
        <f>TEXT(Applicants[[#This Row],[Confirmation Date]],"MMMM")</f>
        <v>September</v>
      </c>
      <c r="R800" s="5" t="s">
        <v>25</v>
      </c>
      <c r="S800" s="7">
        <v>2700</v>
      </c>
    </row>
    <row r="801" spans="1:19" x14ac:dyDescent="0.4">
      <c r="A801" s="4">
        <v>1308</v>
      </c>
      <c r="B801" s="1" t="s">
        <v>1388</v>
      </c>
      <c r="C801" s="1" t="s">
        <v>28</v>
      </c>
      <c r="D801" s="2">
        <v>35433</v>
      </c>
      <c r="E801" s="3">
        <v>28.635616438356163</v>
      </c>
      <c r="F801" s="1" t="s">
        <v>1591</v>
      </c>
      <c r="G801" s="1" t="s">
        <v>19</v>
      </c>
      <c r="H801" s="1">
        <v>6</v>
      </c>
      <c r="I801" s="1" t="s">
        <v>1589</v>
      </c>
      <c r="J801" s="1" t="str">
        <f>VLOOKUP(Applicants[[#This Row],[Job Title]], Mapping!$A:$B, 2, FALSE)</f>
        <v>Admin</v>
      </c>
      <c r="K801" s="1" t="s">
        <v>1594</v>
      </c>
      <c r="L801" s="14" t="str">
        <f>TRIM(PROPER(Applicants[[#This Row],[Recruitment Source]]))</f>
        <v>Bd Jobs</v>
      </c>
      <c r="M801" s="15">
        <v>45138</v>
      </c>
      <c r="N801" s="1" t="s">
        <v>24</v>
      </c>
      <c r="O801" s="15">
        <v>45179</v>
      </c>
      <c r="P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1" s="20" t="str">
        <f>TEXT(Applicants[[#This Row],[Confirmation Date]],"MMMM")</f>
        <v>September</v>
      </c>
      <c r="R801" s="5" t="s">
        <v>25</v>
      </c>
      <c r="S801" s="7">
        <v>2500</v>
      </c>
    </row>
    <row r="802" spans="1:19" x14ac:dyDescent="0.4">
      <c r="A802" s="4">
        <v>2426</v>
      </c>
      <c r="B802" s="1" t="s">
        <v>591</v>
      </c>
      <c r="C802" s="1" t="s">
        <v>28</v>
      </c>
      <c r="D802" s="2">
        <v>35430</v>
      </c>
      <c r="E802" s="3">
        <v>28.643835616438356</v>
      </c>
      <c r="F802" s="1" t="s">
        <v>1591</v>
      </c>
      <c r="G802" s="1" t="s">
        <v>18</v>
      </c>
      <c r="H802" s="1">
        <v>3</v>
      </c>
      <c r="I802" s="1" t="s">
        <v>1584</v>
      </c>
      <c r="J802" s="1" t="str">
        <f>VLOOKUP(Applicants[[#This Row],[Job Title]], Mapping!$A:$B, 2, FALSE)</f>
        <v>Sales</v>
      </c>
      <c r="K802" s="1" t="s">
        <v>1594</v>
      </c>
      <c r="L802" s="14" t="str">
        <f>TRIM(PROPER(Applicants[[#This Row],[Recruitment Source]]))</f>
        <v>Bd Jobs</v>
      </c>
      <c r="M802" s="15">
        <v>45440</v>
      </c>
      <c r="N802" s="1" t="s">
        <v>27</v>
      </c>
      <c r="O802" s="15">
        <v>45499</v>
      </c>
      <c r="P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2" s="20" t="str">
        <f>TEXT(Applicants[[#This Row],[Confirmation Date]],"MMMM")</f>
        <v>July</v>
      </c>
      <c r="R802" s="5" t="s">
        <v>25</v>
      </c>
      <c r="S802" s="7">
        <v>2000</v>
      </c>
    </row>
    <row r="803" spans="1:19" x14ac:dyDescent="0.4">
      <c r="A803" s="4">
        <v>2031</v>
      </c>
      <c r="B803" s="1" t="s">
        <v>516</v>
      </c>
      <c r="C803" s="1" t="s">
        <v>28</v>
      </c>
      <c r="D803" s="2">
        <v>35429</v>
      </c>
      <c r="E803" s="3">
        <v>28.646575342465752</v>
      </c>
      <c r="F803" s="1" t="s">
        <v>1591</v>
      </c>
      <c r="G803" s="1" t="s">
        <v>15</v>
      </c>
      <c r="H803" s="1">
        <v>16</v>
      </c>
      <c r="I803" s="1" t="s">
        <v>1584</v>
      </c>
      <c r="J803" s="1" t="str">
        <f>VLOOKUP(Applicants[[#This Row],[Job Title]], Mapping!$A:$B, 2, FALSE)</f>
        <v>Sales</v>
      </c>
      <c r="K803" s="1" t="s">
        <v>1594</v>
      </c>
      <c r="L803" s="14" t="str">
        <f>TRIM(PROPER(Applicants[[#This Row],[Recruitment Source]]))</f>
        <v>Bd Jobs</v>
      </c>
      <c r="M803" s="15">
        <v>45257</v>
      </c>
      <c r="N803" s="1" t="s">
        <v>29</v>
      </c>
      <c r="O803" s="15">
        <v>45309</v>
      </c>
      <c r="P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3" s="20" t="str">
        <f>TEXT(Applicants[[#This Row],[Confirmation Date]],"MMMM")</f>
        <v>January</v>
      </c>
      <c r="R803" s="5" t="s">
        <v>25</v>
      </c>
      <c r="S803" s="7">
        <v>2600</v>
      </c>
    </row>
    <row r="804" spans="1:19" x14ac:dyDescent="0.4">
      <c r="A804" s="4">
        <v>2694</v>
      </c>
      <c r="B804" s="1" t="s">
        <v>1195</v>
      </c>
      <c r="C804" s="1" t="s">
        <v>28</v>
      </c>
      <c r="D804" s="2">
        <v>35426</v>
      </c>
      <c r="E804" s="3">
        <v>28.654794520547945</v>
      </c>
      <c r="F804" s="1" t="s">
        <v>1591</v>
      </c>
      <c r="G804" s="1" t="s">
        <v>15</v>
      </c>
      <c r="H804" s="1">
        <v>15</v>
      </c>
      <c r="I804" s="1" t="s">
        <v>1577</v>
      </c>
      <c r="J804" s="1" t="str">
        <f>VLOOKUP(Applicants[[#This Row],[Job Title]], Mapping!$A:$B, 2, FALSE)</f>
        <v>Management</v>
      </c>
      <c r="K804" s="1" t="s">
        <v>1595</v>
      </c>
      <c r="L804" s="14" t="str">
        <f>TRIM(PROPER(Applicants[[#This Row],[Recruitment Source]]))</f>
        <v>Linkedin</v>
      </c>
      <c r="M804" s="15">
        <v>45248</v>
      </c>
      <c r="N804" s="1" t="s">
        <v>27</v>
      </c>
      <c r="O804" s="15">
        <v>45297</v>
      </c>
      <c r="P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4" s="20" t="str">
        <f>TEXT(Applicants[[#This Row],[Confirmation Date]],"MMMM")</f>
        <v>January</v>
      </c>
      <c r="R804" s="5" t="s">
        <v>25</v>
      </c>
      <c r="S804" s="7">
        <v>2300</v>
      </c>
    </row>
    <row r="805" spans="1:19" x14ac:dyDescent="0.4">
      <c r="A805" s="4">
        <v>1275</v>
      </c>
      <c r="B805" s="1" t="s">
        <v>596</v>
      </c>
      <c r="C805" s="1" t="s">
        <v>28</v>
      </c>
      <c r="D805" s="2">
        <v>35420</v>
      </c>
      <c r="E805" s="3">
        <v>28.671232876712327</v>
      </c>
      <c r="F805" s="1" t="s">
        <v>1591</v>
      </c>
      <c r="G805" s="1" t="s">
        <v>15</v>
      </c>
      <c r="H805" s="1">
        <v>17</v>
      </c>
      <c r="I805" s="1" t="s">
        <v>1583</v>
      </c>
      <c r="J805" s="1" t="str">
        <f>VLOOKUP(Applicants[[#This Row],[Job Title]], Mapping!$A:$B, 2, FALSE)</f>
        <v>Finance</v>
      </c>
      <c r="K805" s="1" t="s">
        <v>1594</v>
      </c>
      <c r="L805" s="14" t="str">
        <f>TRIM(PROPER(Applicants[[#This Row],[Recruitment Source]]))</f>
        <v>Bd Jobs</v>
      </c>
      <c r="M805" s="15">
        <v>45102</v>
      </c>
      <c r="N805" s="1" t="s">
        <v>24</v>
      </c>
      <c r="O805" s="15">
        <v>45154</v>
      </c>
      <c r="P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5" s="20" t="str">
        <f>TEXT(Applicants[[#This Row],[Confirmation Date]],"MMMM")</f>
        <v>August</v>
      </c>
      <c r="R805" s="5" t="s">
        <v>25</v>
      </c>
      <c r="S805" s="7">
        <v>2400</v>
      </c>
    </row>
    <row r="806" spans="1:19" x14ac:dyDescent="0.4">
      <c r="A806" s="4">
        <v>2907</v>
      </c>
      <c r="B806" s="1" t="s">
        <v>662</v>
      </c>
      <c r="C806" s="1" t="s">
        <v>28</v>
      </c>
      <c r="D806" s="2">
        <v>35419</v>
      </c>
      <c r="E806" s="3">
        <v>28.673972602739727</v>
      </c>
      <c r="F806" s="1" t="s">
        <v>1591</v>
      </c>
      <c r="G806" s="1" t="s">
        <v>15</v>
      </c>
      <c r="H806" s="1">
        <v>15</v>
      </c>
      <c r="I806" s="1" t="s">
        <v>1575</v>
      </c>
      <c r="J806" s="1" t="str">
        <f>VLOOKUP(Applicants[[#This Row],[Job Title]], Mapping!$A:$B, 2, FALSE)</f>
        <v>HR</v>
      </c>
      <c r="K806" s="1" t="s">
        <v>1594</v>
      </c>
      <c r="L806" s="14" t="str">
        <f>TRIM(PROPER(Applicants[[#This Row],[Recruitment Source]]))</f>
        <v>Bd Jobs</v>
      </c>
      <c r="M806" s="15">
        <v>45293</v>
      </c>
      <c r="N806" s="1" t="s">
        <v>29</v>
      </c>
      <c r="O806" s="15">
        <v>45336</v>
      </c>
      <c r="P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6" s="20" t="str">
        <f>TEXT(Applicants[[#This Row],[Confirmation Date]],"MMMM")</f>
        <v>February</v>
      </c>
      <c r="R806" s="5" t="s">
        <v>25</v>
      </c>
      <c r="S806" s="7">
        <v>2800</v>
      </c>
    </row>
    <row r="807" spans="1:19" x14ac:dyDescent="0.4">
      <c r="A807" s="4">
        <v>2609</v>
      </c>
      <c r="B807" s="1" t="s">
        <v>834</v>
      </c>
      <c r="C807" s="1" t="s">
        <v>28</v>
      </c>
      <c r="D807" s="2">
        <v>35417</v>
      </c>
      <c r="E807" s="3">
        <v>28.67945205479452</v>
      </c>
      <c r="F807" s="1" t="s">
        <v>1591</v>
      </c>
      <c r="G807" s="1" t="s">
        <v>21</v>
      </c>
      <c r="H807" s="1">
        <v>16</v>
      </c>
      <c r="I807" s="1" t="s">
        <v>1589</v>
      </c>
      <c r="J807" s="1" t="str">
        <f>VLOOKUP(Applicants[[#This Row],[Job Title]], Mapping!$A:$B, 2, FALSE)</f>
        <v>Admin</v>
      </c>
      <c r="K807" s="1" t="s">
        <v>1594</v>
      </c>
      <c r="L807" s="14" t="str">
        <f>TRIM(PROPER(Applicants[[#This Row],[Recruitment Source]]))</f>
        <v>Bd Jobs</v>
      </c>
      <c r="M807" s="15">
        <v>45136</v>
      </c>
      <c r="N807" s="1" t="s">
        <v>26</v>
      </c>
      <c r="O807" s="15">
        <v>45179</v>
      </c>
      <c r="P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7" s="20" t="str">
        <f>TEXT(Applicants[[#This Row],[Confirmation Date]],"MMMM")</f>
        <v>September</v>
      </c>
      <c r="R807" s="5" t="s">
        <v>25</v>
      </c>
      <c r="S807" s="7">
        <v>3100</v>
      </c>
    </row>
    <row r="808" spans="1:19" x14ac:dyDescent="0.4">
      <c r="A808" s="4">
        <v>1409</v>
      </c>
      <c r="B808" s="1" t="s">
        <v>538</v>
      </c>
      <c r="C808" s="1" t="s">
        <v>28</v>
      </c>
      <c r="D808" s="2">
        <v>35415</v>
      </c>
      <c r="E808" s="3">
        <v>28.684931506849313</v>
      </c>
      <c r="F808" s="1" t="s">
        <v>1591</v>
      </c>
      <c r="G808" s="1" t="s">
        <v>18</v>
      </c>
      <c r="H808" s="1">
        <v>6</v>
      </c>
      <c r="I808" s="1" t="s">
        <v>1585</v>
      </c>
      <c r="J808" s="1" t="str">
        <f>VLOOKUP(Applicants[[#This Row],[Job Title]], Mapping!$A:$B, 2, FALSE)</f>
        <v>Engineering</v>
      </c>
      <c r="K808" s="1" t="s">
        <v>1594</v>
      </c>
      <c r="L808" s="14" t="str">
        <f>TRIM(PROPER(Applicants[[#This Row],[Recruitment Source]]))</f>
        <v>Bd Jobs</v>
      </c>
      <c r="M808" s="15">
        <v>45020</v>
      </c>
      <c r="N808" s="1" t="s">
        <v>16</v>
      </c>
      <c r="O808" s="15">
        <v>45074</v>
      </c>
      <c r="P8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808" s="20" t="str">
        <f>TEXT(Applicants[[#This Row],[Confirmation Date]],"MMMM")</f>
        <v>May</v>
      </c>
      <c r="R808" s="5" t="s">
        <v>17</v>
      </c>
      <c r="S808" s="7">
        <v>3400</v>
      </c>
    </row>
    <row r="809" spans="1:19" x14ac:dyDescent="0.4">
      <c r="A809" s="4">
        <v>2715</v>
      </c>
      <c r="B809" s="1" t="s">
        <v>356</v>
      </c>
      <c r="C809" s="1" t="s">
        <v>13</v>
      </c>
      <c r="D809" s="2">
        <v>35413</v>
      </c>
      <c r="E809" s="3">
        <v>28.69041095890411</v>
      </c>
      <c r="F809" s="1" t="s">
        <v>1591</v>
      </c>
      <c r="G809" s="1" t="s">
        <v>15</v>
      </c>
      <c r="H809" s="1">
        <v>3</v>
      </c>
      <c r="I809" s="1" t="s">
        <v>1589</v>
      </c>
      <c r="J809" s="1" t="str">
        <f>VLOOKUP(Applicants[[#This Row],[Job Title]], Mapping!$A:$B, 2, FALSE)</f>
        <v>Admin</v>
      </c>
      <c r="K809" s="1" t="s">
        <v>1594</v>
      </c>
      <c r="L809" s="14" t="str">
        <f>TRIM(PROPER(Applicants[[#This Row],[Recruitment Source]]))</f>
        <v>Bd Jobs</v>
      </c>
      <c r="M809" s="15">
        <v>45508</v>
      </c>
      <c r="N809" s="1" t="s">
        <v>26</v>
      </c>
      <c r="O809" s="15">
        <v>45539</v>
      </c>
      <c r="P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9" s="20" t="str">
        <f>TEXT(Applicants[[#This Row],[Confirmation Date]],"MMMM")</f>
        <v>September</v>
      </c>
      <c r="R809" s="5" t="s">
        <v>25</v>
      </c>
      <c r="S809" s="7">
        <v>2600</v>
      </c>
    </row>
    <row r="810" spans="1:19" x14ac:dyDescent="0.4">
      <c r="A810" s="4">
        <v>3175</v>
      </c>
      <c r="B810" s="1" t="s">
        <v>850</v>
      </c>
      <c r="C810" s="1" t="s">
        <v>28</v>
      </c>
      <c r="D810" s="2">
        <v>35411</v>
      </c>
      <c r="E810" s="3">
        <v>28.695890410958903</v>
      </c>
      <c r="F810" s="1" t="s">
        <v>1591</v>
      </c>
      <c r="G810" s="1" t="s">
        <v>21</v>
      </c>
      <c r="H810" s="1">
        <v>12</v>
      </c>
      <c r="I810" s="1" t="s">
        <v>1582</v>
      </c>
      <c r="J810" s="1" t="str">
        <f>VLOOKUP(Applicants[[#This Row],[Job Title]], Mapping!$A:$B, 2, FALSE)</f>
        <v>Business Development</v>
      </c>
      <c r="K810" s="1" t="s">
        <v>1594</v>
      </c>
      <c r="L810" s="14" t="str">
        <f>TRIM(PROPER(Applicants[[#This Row],[Recruitment Source]]))</f>
        <v>Bd Jobs</v>
      </c>
      <c r="M810" s="15">
        <v>45433</v>
      </c>
      <c r="N810" s="1" t="s">
        <v>26</v>
      </c>
      <c r="O810" s="15">
        <v>45476</v>
      </c>
      <c r="P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0" s="20" t="str">
        <f>TEXT(Applicants[[#This Row],[Confirmation Date]],"MMMM")</f>
        <v>July</v>
      </c>
      <c r="R810" s="5" t="s">
        <v>25</v>
      </c>
      <c r="S810" s="7">
        <v>3600</v>
      </c>
    </row>
    <row r="811" spans="1:19" x14ac:dyDescent="0.4">
      <c r="A811" s="4">
        <v>2733</v>
      </c>
      <c r="B811" s="1" t="s">
        <v>96</v>
      </c>
      <c r="C811" s="1" t="s">
        <v>28</v>
      </c>
      <c r="D811" s="2">
        <v>35411</v>
      </c>
      <c r="E811" s="3">
        <v>28.695890410958903</v>
      </c>
      <c r="F811" s="1" t="s">
        <v>1591</v>
      </c>
      <c r="G811" s="1" t="s">
        <v>18</v>
      </c>
      <c r="H811" s="1">
        <v>12</v>
      </c>
      <c r="I811" s="1" t="s">
        <v>1583</v>
      </c>
      <c r="J811" s="1" t="str">
        <f>VLOOKUP(Applicants[[#This Row],[Job Title]], Mapping!$A:$B, 2, FALSE)</f>
        <v>Finance</v>
      </c>
      <c r="K811" s="1" t="s">
        <v>1594</v>
      </c>
      <c r="L811" s="14" t="str">
        <f>TRIM(PROPER(Applicants[[#This Row],[Recruitment Source]]))</f>
        <v>Bd Jobs</v>
      </c>
      <c r="M811" s="15">
        <v>44912</v>
      </c>
      <c r="N811" s="1" t="s">
        <v>26</v>
      </c>
      <c r="O811" s="15">
        <v>44957</v>
      </c>
      <c r="P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1" s="20" t="str">
        <f>TEXT(Applicants[[#This Row],[Confirmation Date]],"MMMM")</f>
        <v>January</v>
      </c>
      <c r="R811" s="5" t="s">
        <v>25</v>
      </c>
      <c r="S811" s="7">
        <v>2300</v>
      </c>
    </row>
    <row r="812" spans="1:19" x14ac:dyDescent="0.4">
      <c r="A812" s="4">
        <v>2711</v>
      </c>
      <c r="B812" s="1" t="s">
        <v>1090</v>
      </c>
      <c r="C812" s="1" t="s">
        <v>23</v>
      </c>
      <c r="D812" s="2">
        <v>35410</v>
      </c>
      <c r="E812" s="3">
        <v>28.698630136986303</v>
      </c>
      <c r="F812" s="1" t="s">
        <v>1591</v>
      </c>
      <c r="G812" s="1" t="s">
        <v>15</v>
      </c>
      <c r="H812" s="1">
        <v>20</v>
      </c>
      <c r="I812" s="1" t="s">
        <v>1576</v>
      </c>
      <c r="J812" s="1" t="str">
        <f>VLOOKUP(Applicants[[#This Row],[Job Title]], Mapping!$A:$B, 2, FALSE)</f>
        <v>Operations</v>
      </c>
      <c r="K812" s="1" t="s">
        <v>1594</v>
      </c>
      <c r="L812" s="14" t="str">
        <f>TRIM(PROPER(Applicants[[#This Row],[Recruitment Source]]))</f>
        <v>Bd Jobs</v>
      </c>
      <c r="M812" s="15">
        <v>45459</v>
      </c>
      <c r="N812" s="1" t="s">
        <v>24</v>
      </c>
      <c r="O812" s="15">
        <v>45502</v>
      </c>
      <c r="P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2" s="20" t="str">
        <f>TEXT(Applicants[[#This Row],[Confirmation Date]],"MMMM")</f>
        <v>July</v>
      </c>
      <c r="R812" s="5" t="s">
        <v>25</v>
      </c>
      <c r="S812" s="7">
        <v>2400</v>
      </c>
    </row>
    <row r="813" spans="1:19" x14ac:dyDescent="0.4">
      <c r="A813" s="4">
        <v>2009</v>
      </c>
      <c r="B813" s="1" t="s">
        <v>1361</v>
      </c>
      <c r="C813" s="1" t="s">
        <v>28</v>
      </c>
      <c r="D813" s="2">
        <v>35410</v>
      </c>
      <c r="E813" s="3">
        <v>28.698630136986303</v>
      </c>
      <c r="F813" s="1" t="s">
        <v>1591</v>
      </c>
      <c r="G813" s="1" t="s">
        <v>18</v>
      </c>
      <c r="H813" s="1">
        <v>15</v>
      </c>
      <c r="I813" s="1" t="s">
        <v>1581</v>
      </c>
      <c r="J813" s="1" t="str">
        <f>VLOOKUP(Applicants[[#This Row],[Job Title]], Mapping!$A:$B, 2, FALSE)</f>
        <v>Business Development</v>
      </c>
      <c r="K813" s="1" t="s">
        <v>20</v>
      </c>
      <c r="L813" s="14" t="str">
        <f>TRIM(PROPER(Applicants[[#This Row],[Recruitment Source]]))</f>
        <v>Employee Referral</v>
      </c>
      <c r="M813" s="15">
        <v>44954</v>
      </c>
      <c r="N813" s="1" t="s">
        <v>27</v>
      </c>
      <c r="O813" s="15">
        <v>44996</v>
      </c>
      <c r="P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3" s="20" t="str">
        <f>TEXT(Applicants[[#This Row],[Confirmation Date]],"MMMM")</f>
        <v>March</v>
      </c>
      <c r="R813" s="5" t="s">
        <v>25</v>
      </c>
      <c r="S813" s="7">
        <v>3300</v>
      </c>
    </row>
    <row r="814" spans="1:19" x14ac:dyDescent="0.4">
      <c r="A814" s="4">
        <v>3272</v>
      </c>
      <c r="B814" s="1" t="s">
        <v>1520</v>
      </c>
      <c r="C814" s="1" t="s">
        <v>28</v>
      </c>
      <c r="D814" s="2">
        <v>35410</v>
      </c>
      <c r="E814" s="3">
        <v>28.698630136986303</v>
      </c>
      <c r="F814" s="1" t="s">
        <v>1591</v>
      </c>
      <c r="G814" s="1" t="s">
        <v>18</v>
      </c>
      <c r="H814" s="1">
        <v>2</v>
      </c>
      <c r="I814" s="1" t="s">
        <v>1577</v>
      </c>
      <c r="J814" s="1" t="str">
        <f>VLOOKUP(Applicants[[#This Row],[Job Title]], Mapping!$A:$B, 2, FALSE)</f>
        <v>Management</v>
      </c>
      <c r="K814" s="1" t="s">
        <v>1594</v>
      </c>
      <c r="L814" s="14" t="str">
        <f>TRIM(PROPER(Applicants[[#This Row],[Recruitment Source]]))</f>
        <v>Bd Jobs</v>
      </c>
      <c r="M814" s="15">
        <v>45080</v>
      </c>
      <c r="N814" s="1" t="s">
        <v>26</v>
      </c>
      <c r="O814" s="15">
        <v>45133</v>
      </c>
      <c r="P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4" s="20" t="str">
        <f>TEXT(Applicants[[#This Row],[Confirmation Date]],"MMMM")</f>
        <v>July</v>
      </c>
      <c r="R814" s="5" t="s">
        <v>25</v>
      </c>
      <c r="S814" s="7">
        <v>2300</v>
      </c>
    </row>
    <row r="815" spans="1:19" x14ac:dyDescent="0.4">
      <c r="A815" s="4">
        <v>3448</v>
      </c>
      <c r="B815" s="1" t="s">
        <v>761</v>
      </c>
      <c r="C815" s="1" t="s">
        <v>13</v>
      </c>
      <c r="D815" s="2">
        <v>35409</v>
      </c>
      <c r="E815" s="3">
        <v>28.701369863013699</v>
      </c>
      <c r="F815" s="1" t="s">
        <v>1591</v>
      </c>
      <c r="G815" s="1" t="s">
        <v>19</v>
      </c>
      <c r="H815" s="1">
        <v>14</v>
      </c>
      <c r="I815" s="1" t="s">
        <v>1585</v>
      </c>
      <c r="J815" s="1" t="str">
        <f>VLOOKUP(Applicants[[#This Row],[Job Title]], Mapping!$A:$B, 2, FALSE)</f>
        <v>Engineering</v>
      </c>
      <c r="K815" s="1" t="s">
        <v>1594</v>
      </c>
      <c r="L815" s="14" t="str">
        <f>TRIM(PROPER(Applicants[[#This Row],[Recruitment Source]]))</f>
        <v>Bd Jobs</v>
      </c>
      <c r="M815" s="15">
        <v>45042</v>
      </c>
      <c r="N815" s="1" t="s">
        <v>24</v>
      </c>
      <c r="O815" s="15">
        <v>45085</v>
      </c>
      <c r="P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5" s="20" t="str">
        <f>TEXT(Applicants[[#This Row],[Confirmation Date]],"MMMM")</f>
        <v>June</v>
      </c>
      <c r="R815" s="5" t="s">
        <v>25</v>
      </c>
      <c r="S815" s="7">
        <v>2000</v>
      </c>
    </row>
    <row r="816" spans="1:19" x14ac:dyDescent="0.4">
      <c r="A816" s="4">
        <v>1645</v>
      </c>
      <c r="B816" s="1" t="s">
        <v>168</v>
      </c>
      <c r="C816" s="1" t="s">
        <v>13</v>
      </c>
      <c r="D816" s="2">
        <v>35400</v>
      </c>
      <c r="E816" s="3">
        <v>28.726027397260275</v>
      </c>
      <c r="F816" s="1" t="s">
        <v>1591</v>
      </c>
      <c r="G816" s="1" t="s">
        <v>21</v>
      </c>
      <c r="H816" s="1">
        <v>13</v>
      </c>
      <c r="I816" s="1" t="s">
        <v>1589</v>
      </c>
      <c r="J816" s="1" t="str">
        <f>VLOOKUP(Applicants[[#This Row],[Job Title]], Mapping!$A:$B, 2, FALSE)</f>
        <v>Admin</v>
      </c>
      <c r="K816" s="1" t="s">
        <v>20</v>
      </c>
      <c r="L816" s="14" t="str">
        <f>TRIM(PROPER(Applicants[[#This Row],[Recruitment Source]]))</f>
        <v>Employee Referral</v>
      </c>
      <c r="M816" s="15">
        <v>45183</v>
      </c>
      <c r="N816" s="1" t="s">
        <v>16</v>
      </c>
      <c r="O816" s="15">
        <v>45225</v>
      </c>
      <c r="P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816" s="20" t="str">
        <f>TEXT(Applicants[[#This Row],[Confirmation Date]],"MMMM")</f>
        <v>October</v>
      </c>
      <c r="R816" s="5" t="s">
        <v>17</v>
      </c>
      <c r="S816" s="7">
        <v>3500</v>
      </c>
    </row>
    <row r="817" spans="1:19" x14ac:dyDescent="0.4">
      <c r="A817" s="4">
        <v>1988</v>
      </c>
      <c r="B817" s="1" t="s">
        <v>1201</v>
      </c>
      <c r="C817" s="1" t="s">
        <v>13</v>
      </c>
      <c r="D817" s="2">
        <v>35400</v>
      </c>
      <c r="E817" s="3">
        <v>28.726027397260275</v>
      </c>
      <c r="F817" s="1" t="s">
        <v>1591</v>
      </c>
      <c r="G817" s="1" t="s">
        <v>21</v>
      </c>
      <c r="H817" s="1">
        <v>4</v>
      </c>
      <c r="I817" s="1" t="s">
        <v>1576</v>
      </c>
      <c r="J817" s="1" t="str">
        <f>VLOOKUP(Applicants[[#This Row],[Job Title]], Mapping!$A:$B, 2, FALSE)</f>
        <v>Operations</v>
      </c>
      <c r="K817" s="1" t="s">
        <v>1594</v>
      </c>
      <c r="L817" s="14" t="str">
        <f>TRIM(PROPER(Applicants[[#This Row],[Recruitment Source]]))</f>
        <v>Bd Jobs</v>
      </c>
      <c r="M817" s="15">
        <v>45375</v>
      </c>
      <c r="N817" s="1" t="s">
        <v>26</v>
      </c>
      <c r="O817" s="15">
        <v>45421</v>
      </c>
      <c r="P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7" s="20" t="str">
        <f>TEXT(Applicants[[#This Row],[Confirmation Date]],"MMMM")</f>
        <v>May</v>
      </c>
      <c r="R817" s="5" t="s">
        <v>25</v>
      </c>
      <c r="S817" s="7">
        <v>2400</v>
      </c>
    </row>
    <row r="818" spans="1:19" x14ac:dyDescent="0.4">
      <c r="A818" s="4">
        <v>1371</v>
      </c>
      <c r="B818" s="1" t="s">
        <v>154</v>
      </c>
      <c r="C818" s="1" t="s">
        <v>13</v>
      </c>
      <c r="D818" s="2">
        <v>35397</v>
      </c>
      <c r="E818" s="3">
        <v>28.734246575342464</v>
      </c>
      <c r="F818" s="1" t="s">
        <v>1591</v>
      </c>
      <c r="G818" s="1" t="s">
        <v>15</v>
      </c>
      <c r="H818" s="1">
        <v>6</v>
      </c>
      <c r="I818" s="1" t="s">
        <v>1585</v>
      </c>
      <c r="J818" s="1" t="str">
        <f>VLOOKUP(Applicants[[#This Row],[Job Title]], Mapping!$A:$B, 2, FALSE)</f>
        <v>Engineering</v>
      </c>
      <c r="K818" s="1" t="s">
        <v>20</v>
      </c>
      <c r="L818" s="14" t="str">
        <f>TRIM(PROPER(Applicants[[#This Row],[Recruitment Source]]))</f>
        <v>Employee Referral</v>
      </c>
      <c r="M818" s="15">
        <v>45210</v>
      </c>
      <c r="N818" s="1" t="s">
        <v>16</v>
      </c>
      <c r="O818" s="15">
        <v>45267</v>
      </c>
      <c r="P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818" s="20" t="str">
        <f>TEXT(Applicants[[#This Row],[Confirmation Date]],"MMMM")</f>
        <v>December</v>
      </c>
      <c r="R818" s="5" t="s">
        <v>17</v>
      </c>
      <c r="S818" s="7">
        <v>2300</v>
      </c>
    </row>
    <row r="819" spans="1:19" x14ac:dyDescent="0.4">
      <c r="A819" s="4">
        <v>3490</v>
      </c>
      <c r="B819" s="1" t="s">
        <v>770</v>
      </c>
      <c r="C819" s="1" t="s">
        <v>13</v>
      </c>
      <c r="D819" s="2">
        <v>35394</v>
      </c>
      <c r="E819" s="3">
        <v>28.742465753424657</v>
      </c>
      <c r="F819" s="1" t="s">
        <v>1591</v>
      </c>
      <c r="G819" s="1" t="s">
        <v>18</v>
      </c>
      <c r="H819" s="1">
        <v>17</v>
      </c>
      <c r="I819" s="1" t="s">
        <v>1583</v>
      </c>
      <c r="J819" s="1" t="str">
        <f>VLOOKUP(Applicants[[#This Row],[Job Title]], Mapping!$A:$B, 2, FALSE)</f>
        <v>Finance</v>
      </c>
      <c r="K819" s="1" t="s">
        <v>1594</v>
      </c>
      <c r="L819" s="14" t="str">
        <f>TRIM(PROPER(Applicants[[#This Row],[Recruitment Source]]))</f>
        <v>Bd Jobs</v>
      </c>
      <c r="M819" s="15">
        <v>45103</v>
      </c>
      <c r="N819" s="1" t="s">
        <v>26</v>
      </c>
      <c r="O819" s="15">
        <v>45148</v>
      </c>
      <c r="P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9" s="20" t="str">
        <f>TEXT(Applicants[[#This Row],[Confirmation Date]],"MMMM")</f>
        <v>August</v>
      </c>
      <c r="R819" s="5" t="s">
        <v>25</v>
      </c>
      <c r="S819" s="7">
        <v>2900</v>
      </c>
    </row>
    <row r="820" spans="1:19" x14ac:dyDescent="0.4">
      <c r="A820" s="4">
        <v>2762</v>
      </c>
      <c r="B820" s="1" t="s">
        <v>86</v>
      </c>
      <c r="C820" s="1" t="s">
        <v>28</v>
      </c>
      <c r="D820" s="2">
        <v>35392</v>
      </c>
      <c r="E820" s="3">
        <v>28.747945205479454</v>
      </c>
      <c r="F820" s="1" t="s">
        <v>1591</v>
      </c>
      <c r="G820" s="1" t="s">
        <v>19</v>
      </c>
      <c r="H820" s="1">
        <v>6</v>
      </c>
      <c r="I820" s="1" t="s">
        <v>1579</v>
      </c>
      <c r="J820" s="1" t="str">
        <f>VLOOKUP(Applicants[[#This Row],[Job Title]], Mapping!$A:$B, 2, FALSE)</f>
        <v>Management</v>
      </c>
      <c r="K820" s="1" t="s">
        <v>22</v>
      </c>
      <c r="L820" s="14" t="str">
        <f>TRIM(PROPER(Applicants[[#This Row],[Recruitment Source]]))</f>
        <v>In-House</v>
      </c>
      <c r="M820" s="15">
        <v>45545</v>
      </c>
      <c r="N820" s="1" t="s">
        <v>16</v>
      </c>
      <c r="O820" s="15">
        <v>45597</v>
      </c>
      <c r="P8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20" s="20" t="str">
        <f>TEXT(Applicants[[#This Row],[Confirmation Date]],"MMMM")</f>
        <v>November</v>
      </c>
      <c r="R820" s="5" t="s">
        <v>17</v>
      </c>
      <c r="S820" s="7">
        <v>3300</v>
      </c>
    </row>
    <row r="821" spans="1:19" x14ac:dyDescent="0.4">
      <c r="A821" s="4">
        <v>3863</v>
      </c>
      <c r="B821" s="1" t="s">
        <v>291</v>
      </c>
      <c r="C821" s="1" t="s">
        <v>28</v>
      </c>
      <c r="D821" s="2">
        <v>35388</v>
      </c>
      <c r="E821" s="3">
        <v>28.758904109589039</v>
      </c>
      <c r="F821" s="1" t="s">
        <v>1591</v>
      </c>
      <c r="G821" s="1" t="s">
        <v>21</v>
      </c>
      <c r="H821" s="1">
        <v>10</v>
      </c>
      <c r="I821" s="1" t="s">
        <v>1575</v>
      </c>
      <c r="J821" s="1" t="str">
        <f>VLOOKUP(Applicants[[#This Row],[Job Title]], Mapping!$A:$B, 2, FALSE)</f>
        <v>HR</v>
      </c>
      <c r="K821" s="1" t="s">
        <v>1595</v>
      </c>
      <c r="L821" s="14" t="str">
        <f>TRIM(PROPER(Applicants[[#This Row],[Recruitment Source]]))</f>
        <v>Linkedin</v>
      </c>
      <c r="M821" s="15">
        <v>45410</v>
      </c>
      <c r="N821" s="1" t="s">
        <v>16</v>
      </c>
      <c r="O821" s="15">
        <v>45456</v>
      </c>
      <c r="P8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821" s="20" t="str">
        <f>TEXT(Applicants[[#This Row],[Confirmation Date]],"MMMM")</f>
        <v>June</v>
      </c>
      <c r="R821" s="5" t="s">
        <v>17</v>
      </c>
      <c r="S821" s="7">
        <v>3800</v>
      </c>
    </row>
    <row r="822" spans="1:19" x14ac:dyDescent="0.4">
      <c r="A822" s="4">
        <v>1585</v>
      </c>
      <c r="B822" s="1" t="s">
        <v>128</v>
      </c>
      <c r="C822" s="1" t="s">
        <v>13</v>
      </c>
      <c r="D822" s="2">
        <v>35388</v>
      </c>
      <c r="E822" s="3">
        <v>28.758904109589039</v>
      </c>
      <c r="F822" s="1" t="s">
        <v>1591</v>
      </c>
      <c r="G822" s="1" t="s">
        <v>19</v>
      </c>
      <c r="H822" s="1">
        <v>12</v>
      </c>
      <c r="I822" s="1" t="s">
        <v>1584</v>
      </c>
      <c r="J822" s="1" t="str">
        <f>VLOOKUP(Applicants[[#This Row],[Job Title]], Mapping!$A:$B, 2, FALSE)</f>
        <v>Sales</v>
      </c>
      <c r="K822" s="1" t="s">
        <v>1594</v>
      </c>
      <c r="L822" s="14" t="str">
        <f>TRIM(PROPER(Applicants[[#This Row],[Recruitment Source]]))</f>
        <v>Bd Jobs</v>
      </c>
      <c r="M822" s="15">
        <v>45366</v>
      </c>
      <c r="N822" s="1" t="s">
        <v>24</v>
      </c>
      <c r="O822" s="15">
        <v>45411</v>
      </c>
      <c r="P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2" s="20" t="str">
        <f>TEXT(Applicants[[#This Row],[Confirmation Date]],"MMMM")</f>
        <v>April</v>
      </c>
      <c r="R822" s="5" t="s">
        <v>25</v>
      </c>
      <c r="S822" s="7">
        <v>2400</v>
      </c>
    </row>
    <row r="823" spans="1:19" x14ac:dyDescent="0.4">
      <c r="A823" s="4">
        <v>1798</v>
      </c>
      <c r="B823" s="1" t="s">
        <v>1332</v>
      </c>
      <c r="C823" s="1" t="s">
        <v>28</v>
      </c>
      <c r="D823" s="2">
        <v>35365</v>
      </c>
      <c r="E823" s="3">
        <v>28.82191780821918</v>
      </c>
      <c r="F823" s="1" t="s">
        <v>1591</v>
      </c>
      <c r="G823" s="1" t="s">
        <v>21</v>
      </c>
      <c r="H823" s="1">
        <v>4</v>
      </c>
      <c r="I823" s="1" t="s">
        <v>1578</v>
      </c>
      <c r="J823" s="1" t="str">
        <f>VLOOKUP(Applicants[[#This Row],[Job Title]], Mapping!$A:$B, 2, FALSE)</f>
        <v>Operations</v>
      </c>
      <c r="K823" s="1" t="s">
        <v>1594</v>
      </c>
      <c r="L823" s="14" t="str">
        <f>TRIM(PROPER(Applicants[[#This Row],[Recruitment Source]]))</f>
        <v>Bd Jobs</v>
      </c>
      <c r="M823" s="15">
        <v>45037</v>
      </c>
      <c r="N823" s="1" t="s">
        <v>24</v>
      </c>
      <c r="O823" s="15">
        <v>45097</v>
      </c>
      <c r="P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3" s="20" t="str">
        <f>TEXT(Applicants[[#This Row],[Confirmation Date]],"MMMM")</f>
        <v>June</v>
      </c>
      <c r="R823" s="5" t="s">
        <v>25</v>
      </c>
      <c r="S823" s="7">
        <v>2000</v>
      </c>
    </row>
    <row r="824" spans="1:19" x14ac:dyDescent="0.4">
      <c r="A824" s="4">
        <v>2015</v>
      </c>
      <c r="B824" s="1" t="s">
        <v>693</v>
      </c>
      <c r="C824" s="1" t="s">
        <v>28</v>
      </c>
      <c r="D824" s="2">
        <v>35364</v>
      </c>
      <c r="E824" s="3">
        <v>28.824657534246576</v>
      </c>
      <c r="F824" s="1" t="s">
        <v>1591</v>
      </c>
      <c r="G824" s="1" t="s">
        <v>15</v>
      </c>
      <c r="H824" s="1">
        <v>7</v>
      </c>
      <c r="I824" s="1" t="s">
        <v>1579</v>
      </c>
      <c r="J824" s="1" t="str">
        <f>VLOOKUP(Applicants[[#This Row],[Job Title]], Mapping!$A:$B, 2, FALSE)</f>
        <v>Management</v>
      </c>
      <c r="K824" s="1" t="s">
        <v>1594</v>
      </c>
      <c r="L824" s="14" t="str">
        <f>TRIM(PROPER(Applicants[[#This Row],[Recruitment Source]]))</f>
        <v>Bd Jobs</v>
      </c>
      <c r="M824" s="15">
        <v>45445</v>
      </c>
      <c r="N824" s="1" t="s">
        <v>26</v>
      </c>
      <c r="O824" s="15">
        <v>45483</v>
      </c>
      <c r="P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4" s="20" t="str">
        <f>TEXT(Applicants[[#This Row],[Confirmation Date]],"MMMM")</f>
        <v>July</v>
      </c>
      <c r="R824" s="5" t="s">
        <v>25</v>
      </c>
      <c r="S824" s="7">
        <v>3300</v>
      </c>
    </row>
    <row r="825" spans="1:19" x14ac:dyDescent="0.4">
      <c r="A825" s="4">
        <v>1704</v>
      </c>
      <c r="B825" s="1" t="s">
        <v>586</v>
      </c>
      <c r="C825" s="1" t="s">
        <v>13</v>
      </c>
      <c r="D825" s="2">
        <v>35362</v>
      </c>
      <c r="E825" s="3">
        <v>28.830136986301369</v>
      </c>
      <c r="F825" s="1" t="s">
        <v>1591</v>
      </c>
      <c r="G825" s="1" t="s">
        <v>21</v>
      </c>
      <c r="H825" s="1">
        <v>1</v>
      </c>
      <c r="I825" s="1" t="s">
        <v>1590</v>
      </c>
      <c r="J825" s="1" t="str">
        <f>VLOOKUP(Applicants[[#This Row],[Job Title]], Mapping!$A:$B, 2, FALSE)</f>
        <v>Finance</v>
      </c>
      <c r="K825" s="1" t="s">
        <v>1594</v>
      </c>
      <c r="L825" s="14" t="str">
        <f>TRIM(PROPER(Applicants[[#This Row],[Recruitment Source]]))</f>
        <v>Bd Jobs</v>
      </c>
      <c r="M825" s="15">
        <v>45097</v>
      </c>
      <c r="N825" s="1" t="s">
        <v>26</v>
      </c>
      <c r="O825" s="15">
        <v>45154</v>
      </c>
      <c r="P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5" s="20" t="str">
        <f>TEXT(Applicants[[#This Row],[Confirmation Date]],"MMMM")</f>
        <v>August</v>
      </c>
      <c r="R825" s="5" t="s">
        <v>25</v>
      </c>
      <c r="S825" s="7">
        <v>3000</v>
      </c>
    </row>
    <row r="826" spans="1:19" x14ac:dyDescent="0.4">
      <c r="A826" s="4">
        <v>2827</v>
      </c>
      <c r="B826" s="1" t="s">
        <v>124</v>
      </c>
      <c r="C826" s="1" t="s">
        <v>13</v>
      </c>
      <c r="D826" s="2">
        <v>35362</v>
      </c>
      <c r="E826" s="3">
        <v>28.830136986301369</v>
      </c>
      <c r="F826" s="1" t="s">
        <v>1591</v>
      </c>
      <c r="G826" s="1" t="s">
        <v>21</v>
      </c>
      <c r="H826" s="1">
        <v>17</v>
      </c>
      <c r="I826" s="1" t="s">
        <v>1588</v>
      </c>
      <c r="J826" s="1" t="str">
        <f>VLOOKUP(Applicants[[#This Row],[Job Title]], Mapping!$A:$B, 2, FALSE)</f>
        <v>Business Development</v>
      </c>
      <c r="K826" s="1" t="s">
        <v>1594</v>
      </c>
      <c r="L826" s="14" t="str">
        <f>TRIM(PROPER(Applicants[[#This Row],[Recruitment Source]]))</f>
        <v>Bd Jobs</v>
      </c>
      <c r="M826" s="15">
        <v>45540</v>
      </c>
      <c r="N826" s="1" t="s">
        <v>24</v>
      </c>
      <c r="O826" s="15">
        <v>45577</v>
      </c>
      <c r="P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6" s="20" t="str">
        <f>TEXT(Applicants[[#This Row],[Confirmation Date]],"MMMM")</f>
        <v>October</v>
      </c>
      <c r="R826" s="5" t="s">
        <v>25</v>
      </c>
      <c r="S826" s="7">
        <v>3100</v>
      </c>
    </row>
    <row r="827" spans="1:19" x14ac:dyDescent="0.4">
      <c r="A827" s="4">
        <v>3888</v>
      </c>
      <c r="B827" s="1" t="s">
        <v>656</v>
      </c>
      <c r="C827" s="1" t="s">
        <v>28</v>
      </c>
      <c r="D827" s="2">
        <v>35358</v>
      </c>
      <c r="E827" s="3">
        <v>28.841095890410958</v>
      </c>
      <c r="F827" s="1" t="s">
        <v>1591</v>
      </c>
      <c r="G827" s="1" t="s">
        <v>15</v>
      </c>
      <c r="H827" s="1">
        <v>8</v>
      </c>
      <c r="I827" s="1" t="s">
        <v>1583</v>
      </c>
      <c r="J827" s="1" t="str">
        <f>VLOOKUP(Applicants[[#This Row],[Job Title]], Mapping!$A:$B, 2, FALSE)</f>
        <v>Finance</v>
      </c>
      <c r="K827" s="1" t="s">
        <v>1594</v>
      </c>
      <c r="L827" s="14" t="str">
        <f>TRIM(PROPER(Applicants[[#This Row],[Recruitment Source]]))</f>
        <v>Bd Jobs</v>
      </c>
      <c r="M827" s="15">
        <v>44947</v>
      </c>
      <c r="N827" s="1" t="s">
        <v>27</v>
      </c>
      <c r="O827" s="15">
        <v>44986</v>
      </c>
      <c r="P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7" s="20" t="str">
        <f>TEXT(Applicants[[#This Row],[Confirmation Date]],"MMMM")</f>
        <v>March</v>
      </c>
      <c r="R827" s="5" t="s">
        <v>25</v>
      </c>
      <c r="S827" s="7">
        <v>3400</v>
      </c>
    </row>
    <row r="828" spans="1:19" x14ac:dyDescent="0.4">
      <c r="A828" s="4">
        <v>2150</v>
      </c>
      <c r="B828" s="1" t="s">
        <v>49</v>
      </c>
      <c r="C828" s="1" t="s">
        <v>28</v>
      </c>
      <c r="D828" s="2">
        <v>35354</v>
      </c>
      <c r="E828" s="3">
        <v>28.852054794520548</v>
      </c>
      <c r="F828" s="1" t="s">
        <v>1591</v>
      </c>
      <c r="G828" s="1" t="s">
        <v>19</v>
      </c>
      <c r="H828" s="1">
        <v>9</v>
      </c>
      <c r="I828" s="1" t="s">
        <v>1584</v>
      </c>
      <c r="J828" s="1" t="str">
        <f>VLOOKUP(Applicants[[#This Row],[Job Title]], Mapping!$A:$B, 2, FALSE)</f>
        <v>Sales</v>
      </c>
      <c r="K828" s="1" t="s">
        <v>20</v>
      </c>
      <c r="L828" s="14" t="str">
        <f>TRIM(PROPER(Applicants[[#This Row],[Recruitment Source]]))</f>
        <v>Employee Referral</v>
      </c>
      <c r="M828" s="15">
        <v>44921</v>
      </c>
      <c r="N828" s="1" t="s">
        <v>16</v>
      </c>
      <c r="O828" s="15">
        <v>44972</v>
      </c>
      <c r="P8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28" s="20" t="str">
        <f>TEXT(Applicants[[#This Row],[Confirmation Date]],"MMMM")</f>
        <v>February</v>
      </c>
      <c r="R828" s="5" t="s">
        <v>17</v>
      </c>
      <c r="S828" s="7">
        <v>2500</v>
      </c>
    </row>
    <row r="829" spans="1:19" x14ac:dyDescent="0.4">
      <c r="A829" s="4">
        <v>2920</v>
      </c>
      <c r="B829" s="1" t="s">
        <v>678</v>
      </c>
      <c r="C829" s="1" t="s">
        <v>28</v>
      </c>
      <c r="D829" s="2">
        <v>35352</v>
      </c>
      <c r="E829" s="3">
        <v>28.857534246575341</v>
      </c>
      <c r="F829" s="1" t="s">
        <v>1591</v>
      </c>
      <c r="G829" s="1" t="s">
        <v>19</v>
      </c>
      <c r="H829" s="1">
        <v>7</v>
      </c>
      <c r="I829" s="1" t="s">
        <v>1588</v>
      </c>
      <c r="J829" s="1" t="str">
        <f>VLOOKUP(Applicants[[#This Row],[Job Title]], Mapping!$A:$B, 2, FALSE)</f>
        <v>Business Development</v>
      </c>
      <c r="K829" s="1" t="s">
        <v>1594</v>
      </c>
      <c r="L829" s="14" t="str">
        <f>TRIM(PROPER(Applicants[[#This Row],[Recruitment Source]]))</f>
        <v>Bd Jobs</v>
      </c>
      <c r="M829" s="15">
        <v>45319</v>
      </c>
      <c r="N829" s="1" t="s">
        <v>16</v>
      </c>
      <c r="O829" s="15">
        <v>45352</v>
      </c>
      <c r="P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9" s="20" t="str">
        <f>TEXT(Applicants[[#This Row],[Confirmation Date]],"MMMM")</f>
        <v>March</v>
      </c>
      <c r="R829" s="5" t="s">
        <v>30</v>
      </c>
      <c r="S829" s="7">
        <v>3400</v>
      </c>
    </row>
    <row r="830" spans="1:19" x14ac:dyDescent="0.4">
      <c r="A830" s="4">
        <v>3249</v>
      </c>
      <c r="B830" s="1" t="s">
        <v>951</v>
      </c>
      <c r="C830" s="1" t="s">
        <v>13</v>
      </c>
      <c r="D830" s="2">
        <v>35346</v>
      </c>
      <c r="E830" s="3">
        <v>28.873972602739727</v>
      </c>
      <c r="F830" s="1" t="s">
        <v>1591</v>
      </c>
      <c r="G830" s="1" t="s">
        <v>21</v>
      </c>
      <c r="H830" s="1">
        <v>7</v>
      </c>
      <c r="I830" s="1" t="s">
        <v>1576</v>
      </c>
      <c r="J830" s="1" t="str">
        <f>VLOOKUP(Applicants[[#This Row],[Job Title]], Mapping!$A:$B, 2, FALSE)</f>
        <v>Operations</v>
      </c>
      <c r="K830" s="1" t="s">
        <v>1594</v>
      </c>
      <c r="L830" s="14" t="str">
        <f>TRIM(PROPER(Applicants[[#This Row],[Recruitment Source]]))</f>
        <v>Bd Jobs</v>
      </c>
      <c r="M830" s="15">
        <v>45347</v>
      </c>
      <c r="N830" s="1" t="s">
        <v>26</v>
      </c>
      <c r="O830" s="15">
        <v>45401</v>
      </c>
      <c r="P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0" s="20" t="str">
        <f>TEXT(Applicants[[#This Row],[Confirmation Date]],"MMMM")</f>
        <v>April</v>
      </c>
      <c r="R830" s="5" t="s">
        <v>25</v>
      </c>
      <c r="S830" s="7">
        <v>2600</v>
      </c>
    </row>
    <row r="831" spans="1:19" x14ac:dyDescent="0.4">
      <c r="A831" s="4">
        <v>3855</v>
      </c>
      <c r="B831" s="1" t="s">
        <v>567</v>
      </c>
      <c r="C831" s="1" t="s">
        <v>13</v>
      </c>
      <c r="D831" s="2">
        <v>35344</v>
      </c>
      <c r="E831" s="3">
        <v>28.87945205479452</v>
      </c>
      <c r="F831" s="1" t="s">
        <v>1591</v>
      </c>
      <c r="G831" s="1" t="s">
        <v>15</v>
      </c>
      <c r="H831" s="1">
        <v>0</v>
      </c>
      <c r="I831" s="1" t="s">
        <v>1588</v>
      </c>
      <c r="J831" s="1" t="str">
        <f>VLOOKUP(Applicants[[#This Row],[Job Title]], Mapping!$A:$B, 2, FALSE)</f>
        <v>Business Development</v>
      </c>
      <c r="K831" s="1" t="s">
        <v>1594</v>
      </c>
      <c r="L831" s="14" t="str">
        <f>TRIM(PROPER(Applicants[[#This Row],[Recruitment Source]]))</f>
        <v>Bd Jobs</v>
      </c>
      <c r="M831" s="15">
        <v>45543</v>
      </c>
      <c r="N831" s="1" t="s">
        <v>27</v>
      </c>
      <c r="O831" s="15">
        <v>45583</v>
      </c>
      <c r="P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1" s="20" t="str">
        <f>TEXT(Applicants[[#This Row],[Confirmation Date]],"MMMM")</f>
        <v>October</v>
      </c>
      <c r="R831" s="5" t="s">
        <v>25</v>
      </c>
      <c r="S831" s="7">
        <v>3600</v>
      </c>
    </row>
    <row r="832" spans="1:19" x14ac:dyDescent="0.4">
      <c r="A832" s="4">
        <v>1566</v>
      </c>
      <c r="B832" s="1" t="s">
        <v>1015</v>
      </c>
      <c r="C832" s="1" t="s">
        <v>28</v>
      </c>
      <c r="D832" s="2">
        <v>35341</v>
      </c>
      <c r="E832" s="3">
        <v>28.887671232876713</v>
      </c>
      <c r="F832" s="1" t="s">
        <v>1591</v>
      </c>
      <c r="G832" s="1" t="s">
        <v>18</v>
      </c>
      <c r="H832" s="1">
        <v>10</v>
      </c>
      <c r="I832" s="1" t="s">
        <v>1575</v>
      </c>
      <c r="J832" s="1" t="str">
        <f>VLOOKUP(Applicants[[#This Row],[Job Title]], Mapping!$A:$B, 2, FALSE)</f>
        <v>HR</v>
      </c>
      <c r="K832" s="1" t="s">
        <v>22</v>
      </c>
      <c r="L832" s="14" t="str">
        <f>TRIM(PROPER(Applicants[[#This Row],[Recruitment Source]]))</f>
        <v>In-House</v>
      </c>
      <c r="M832" s="15">
        <v>45426</v>
      </c>
      <c r="N832" s="1" t="s">
        <v>29</v>
      </c>
      <c r="O832" s="15">
        <v>45474</v>
      </c>
      <c r="P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2" s="20" t="str">
        <f>TEXT(Applicants[[#This Row],[Confirmation Date]],"MMMM")</f>
        <v>July</v>
      </c>
      <c r="R832" s="5" t="s">
        <v>25</v>
      </c>
      <c r="S832" s="7">
        <v>3900</v>
      </c>
    </row>
    <row r="833" spans="1:19" x14ac:dyDescent="0.4">
      <c r="A833" s="4">
        <v>1937</v>
      </c>
      <c r="B833" s="1" t="s">
        <v>534</v>
      </c>
      <c r="C833" s="1" t="s">
        <v>13</v>
      </c>
      <c r="D833" s="2">
        <v>35340</v>
      </c>
      <c r="E833" s="3">
        <v>28.890410958904109</v>
      </c>
      <c r="F833" s="1" t="s">
        <v>1591</v>
      </c>
      <c r="G833" s="1" t="s">
        <v>19</v>
      </c>
      <c r="H833" s="1">
        <v>4</v>
      </c>
      <c r="I833" s="1" t="s">
        <v>1583</v>
      </c>
      <c r="J833" s="1" t="str">
        <f>VLOOKUP(Applicants[[#This Row],[Job Title]], Mapping!$A:$B, 2, FALSE)</f>
        <v>Finance</v>
      </c>
      <c r="K833" s="1" t="s">
        <v>1594</v>
      </c>
      <c r="L833" s="14" t="str">
        <f>TRIM(PROPER(Applicants[[#This Row],[Recruitment Source]]))</f>
        <v>Bd Jobs</v>
      </c>
      <c r="M833" s="15">
        <v>45090</v>
      </c>
      <c r="N833" s="1" t="s">
        <v>26</v>
      </c>
      <c r="O833" s="15">
        <v>45148</v>
      </c>
      <c r="P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3" s="20" t="str">
        <f>TEXT(Applicants[[#This Row],[Confirmation Date]],"MMMM")</f>
        <v>August</v>
      </c>
      <c r="R833" s="5" t="s">
        <v>25</v>
      </c>
      <c r="S833" s="7">
        <v>2200</v>
      </c>
    </row>
    <row r="834" spans="1:19" x14ac:dyDescent="0.4">
      <c r="A834" s="4">
        <v>1683</v>
      </c>
      <c r="B834" s="1" t="s">
        <v>898</v>
      </c>
      <c r="C834" s="1" t="s">
        <v>28</v>
      </c>
      <c r="D834" s="2">
        <v>35339</v>
      </c>
      <c r="E834" s="3">
        <v>28.893150684931506</v>
      </c>
      <c r="F834" s="1" t="s">
        <v>1591</v>
      </c>
      <c r="G834" s="1" t="s">
        <v>19</v>
      </c>
      <c r="H834" s="1">
        <v>16</v>
      </c>
      <c r="I834" s="1" t="s">
        <v>1583</v>
      </c>
      <c r="J834" s="1" t="str">
        <f>VLOOKUP(Applicants[[#This Row],[Job Title]], Mapping!$A:$B, 2, FALSE)</f>
        <v>Finance</v>
      </c>
      <c r="K834" s="1" t="s">
        <v>1594</v>
      </c>
      <c r="L834" s="14" t="str">
        <f>TRIM(PROPER(Applicants[[#This Row],[Recruitment Source]]))</f>
        <v>Bd Jobs</v>
      </c>
      <c r="M834" s="15">
        <v>45227</v>
      </c>
      <c r="N834" s="1" t="s">
        <v>24</v>
      </c>
      <c r="O834" s="15">
        <v>45279</v>
      </c>
      <c r="P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4" s="20" t="str">
        <f>TEXT(Applicants[[#This Row],[Confirmation Date]],"MMMM")</f>
        <v>December</v>
      </c>
      <c r="R834" s="5" t="s">
        <v>25</v>
      </c>
      <c r="S834" s="7">
        <v>3200</v>
      </c>
    </row>
    <row r="835" spans="1:19" x14ac:dyDescent="0.4">
      <c r="A835" s="4">
        <v>2535</v>
      </c>
      <c r="B835" s="1" t="s">
        <v>1156</v>
      </c>
      <c r="C835" s="1" t="s">
        <v>28</v>
      </c>
      <c r="D835" s="2">
        <v>35339</v>
      </c>
      <c r="E835" s="3">
        <v>28.893150684931506</v>
      </c>
      <c r="F835" s="1" t="s">
        <v>1591</v>
      </c>
      <c r="G835" s="1" t="s">
        <v>21</v>
      </c>
      <c r="H835" s="1">
        <v>11</v>
      </c>
      <c r="I835" s="1" t="s">
        <v>1583</v>
      </c>
      <c r="J835" s="1" t="str">
        <f>VLOOKUP(Applicants[[#This Row],[Job Title]], Mapping!$A:$B, 2, FALSE)</f>
        <v>Finance</v>
      </c>
      <c r="K835" s="1" t="s">
        <v>22</v>
      </c>
      <c r="L835" s="14" t="str">
        <f>TRIM(PROPER(Applicants[[#This Row],[Recruitment Source]]))</f>
        <v>In-House</v>
      </c>
      <c r="M835" s="15">
        <v>45310</v>
      </c>
      <c r="N835" s="1" t="s">
        <v>16</v>
      </c>
      <c r="O835" s="15">
        <v>45360</v>
      </c>
      <c r="P8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835" s="20" t="str">
        <f>TEXT(Applicants[[#This Row],[Confirmation Date]],"MMMM")</f>
        <v>March</v>
      </c>
      <c r="R835" s="5" t="s">
        <v>17</v>
      </c>
      <c r="S835" s="7">
        <v>2300</v>
      </c>
    </row>
    <row r="836" spans="1:19" x14ac:dyDescent="0.4">
      <c r="A836" s="4">
        <v>1597</v>
      </c>
      <c r="B836" s="1" t="s">
        <v>787</v>
      </c>
      <c r="C836" s="1" t="s">
        <v>28</v>
      </c>
      <c r="D836" s="2">
        <v>35338</v>
      </c>
      <c r="E836" s="3">
        <v>28.895890410958906</v>
      </c>
      <c r="F836" s="1" t="s">
        <v>1591</v>
      </c>
      <c r="G836" s="1" t="s">
        <v>21</v>
      </c>
      <c r="H836" s="1">
        <v>2</v>
      </c>
      <c r="I836" s="1" t="s">
        <v>1589</v>
      </c>
      <c r="J836" s="1" t="str">
        <f>VLOOKUP(Applicants[[#This Row],[Job Title]], Mapping!$A:$B, 2, FALSE)</f>
        <v>Admin</v>
      </c>
      <c r="K836" s="1" t="s">
        <v>1594</v>
      </c>
      <c r="L836" s="14" t="str">
        <f>TRIM(PROPER(Applicants[[#This Row],[Recruitment Source]]))</f>
        <v>Bd Jobs</v>
      </c>
      <c r="M836" s="15">
        <v>45088</v>
      </c>
      <c r="N836" s="1" t="s">
        <v>27</v>
      </c>
      <c r="O836" s="15">
        <v>45140</v>
      </c>
      <c r="P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6" s="20" t="str">
        <f>TEXT(Applicants[[#This Row],[Confirmation Date]],"MMMM")</f>
        <v>August</v>
      </c>
      <c r="R836" s="5" t="s">
        <v>25</v>
      </c>
      <c r="S836" s="7">
        <v>3400</v>
      </c>
    </row>
    <row r="837" spans="1:19" x14ac:dyDescent="0.4">
      <c r="A837" s="4">
        <v>1305</v>
      </c>
      <c r="B837" s="1" t="s">
        <v>696</v>
      </c>
      <c r="C837" s="1" t="s">
        <v>13</v>
      </c>
      <c r="D837" s="2">
        <v>35330</v>
      </c>
      <c r="E837" s="3">
        <v>28.917808219178081</v>
      </c>
      <c r="F837" s="1" t="s">
        <v>1591</v>
      </c>
      <c r="G837" s="1" t="s">
        <v>19</v>
      </c>
      <c r="H837" s="1">
        <v>14</v>
      </c>
      <c r="I837" s="1" t="s">
        <v>1584</v>
      </c>
      <c r="J837" s="1" t="str">
        <f>VLOOKUP(Applicants[[#This Row],[Job Title]], Mapping!$A:$B, 2, FALSE)</f>
        <v>Sales</v>
      </c>
      <c r="K837" s="1" t="s">
        <v>1594</v>
      </c>
      <c r="L837" s="14" t="str">
        <f>TRIM(PROPER(Applicants[[#This Row],[Recruitment Source]]))</f>
        <v>Bd Jobs</v>
      </c>
      <c r="M837" s="15">
        <v>44892</v>
      </c>
      <c r="N837" s="1" t="s">
        <v>16</v>
      </c>
      <c r="O837" s="15">
        <v>44952</v>
      </c>
      <c r="P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7" s="20" t="str">
        <f>TEXT(Applicants[[#This Row],[Confirmation Date]],"MMMM")</f>
        <v>January</v>
      </c>
      <c r="R837" s="5" t="s">
        <v>30</v>
      </c>
      <c r="S837" s="7">
        <v>3100</v>
      </c>
    </row>
    <row r="838" spans="1:19" x14ac:dyDescent="0.4">
      <c r="A838" s="4">
        <v>1345</v>
      </c>
      <c r="B838" s="1" t="s">
        <v>1353</v>
      </c>
      <c r="C838" s="1" t="s">
        <v>28</v>
      </c>
      <c r="D838" s="2">
        <v>35324</v>
      </c>
      <c r="E838" s="3">
        <v>28.934246575342467</v>
      </c>
      <c r="F838" s="1" t="s">
        <v>1591</v>
      </c>
      <c r="G838" s="1" t="s">
        <v>21</v>
      </c>
      <c r="H838" s="1">
        <v>8</v>
      </c>
      <c r="I838" s="1" t="s">
        <v>1584</v>
      </c>
      <c r="J838" s="1" t="str">
        <f>VLOOKUP(Applicants[[#This Row],[Job Title]], Mapping!$A:$B, 2, FALSE)</f>
        <v>Sales</v>
      </c>
      <c r="K838" s="1" t="s">
        <v>20</v>
      </c>
      <c r="L838" s="14" t="str">
        <f>TRIM(PROPER(Applicants[[#This Row],[Recruitment Source]]))</f>
        <v>Employee Referral</v>
      </c>
      <c r="M838" s="15">
        <v>45485</v>
      </c>
      <c r="N838" s="1" t="s">
        <v>27</v>
      </c>
      <c r="O838" s="15">
        <v>45523</v>
      </c>
      <c r="P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8" s="20" t="str">
        <f>TEXT(Applicants[[#This Row],[Confirmation Date]],"MMMM")</f>
        <v>August</v>
      </c>
      <c r="R838" s="5" t="s">
        <v>25</v>
      </c>
      <c r="S838" s="7">
        <v>3500</v>
      </c>
    </row>
    <row r="839" spans="1:19" x14ac:dyDescent="0.4">
      <c r="A839" s="4">
        <v>2098</v>
      </c>
      <c r="B839" s="1" t="s">
        <v>188</v>
      </c>
      <c r="C839" s="1" t="s">
        <v>28</v>
      </c>
      <c r="D839" s="2">
        <v>35323</v>
      </c>
      <c r="E839" s="3">
        <v>28.936986301369863</v>
      </c>
      <c r="F839" s="1" t="s">
        <v>1591</v>
      </c>
      <c r="G839" s="1" t="s">
        <v>18</v>
      </c>
      <c r="H839" s="1">
        <v>13</v>
      </c>
      <c r="I839" s="1" t="s">
        <v>1586</v>
      </c>
      <c r="J839" s="1" t="str">
        <f>VLOOKUP(Applicants[[#This Row],[Job Title]], Mapping!$A:$B, 2, FALSE)</f>
        <v>Operations</v>
      </c>
      <c r="K839" s="1" t="s">
        <v>1595</v>
      </c>
      <c r="L839" s="14" t="str">
        <f>TRIM(PROPER(Applicants[[#This Row],[Recruitment Source]]))</f>
        <v>Linkedin</v>
      </c>
      <c r="M839" s="15">
        <v>45055</v>
      </c>
      <c r="N839" s="1" t="s">
        <v>16</v>
      </c>
      <c r="O839" s="15">
        <v>45100</v>
      </c>
      <c r="P8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839" s="20" t="str">
        <f>TEXT(Applicants[[#This Row],[Confirmation Date]],"MMMM")</f>
        <v>June</v>
      </c>
      <c r="R839" s="5" t="s">
        <v>17</v>
      </c>
      <c r="S839" s="7">
        <v>2800</v>
      </c>
    </row>
    <row r="840" spans="1:19" x14ac:dyDescent="0.4">
      <c r="A840" s="4">
        <v>3938</v>
      </c>
      <c r="B840" s="1" t="s">
        <v>702</v>
      </c>
      <c r="C840" s="1" t="s">
        <v>28</v>
      </c>
      <c r="D840" s="2">
        <v>35322</v>
      </c>
      <c r="E840" s="3">
        <v>28.93972602739726</v>
      </c>
      <c r="F840" s="1" t="s">
        <v>1591</v>
      </c>
      <c r="G840" s="1" t="s">
        <v>21</v>
      </c>
      <c r="H840" s="1">
        <v>17</v>
      </c>
      <c r="I840" s="1" t="s">
        <v>1590</v>
      </c>
      <c r="J840" s="1" t="str">
        <f>VLOOKUP(Applicants[[#This Row],[Job Title]], Mapping!$A:$B, 2, FALSE)</f>
        <v>Finance</v>
      </c>
      <c r="K840" s="1" t="s">
        <v>1594</v>
      </c>
      <c r="L840" s="14" t="str">
        <f>TRIM(PROPER(Applicants[[#This Row],[Recruitment Source]]))</f>
        <v>Bd Jobs</v>
      </c>
      <c r="M840" s="15">
        <v>45333</v>
      </c>
      <c r="N840" s="1" t="s">
        <v>24</v>
      </c>
      <c r="O840" s="15">
        <v>45386</v>
      </c>
      <c r="P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0" s="20" t="str">
        <f>TEXT(Applicants[[#This Row],[Confirmation Date]],"MMMM")</f>
        <v>April</v>
      </c>
      <c r="R840" s="5" t="s">
        <v>25</v>
      </c>
      <c r="S840" s="7">
        <v>3500</v>
      </c>
    </row>
    <row r="841" spans="1:19" x14ac:dyDescent="0.4">
      <c r="A841" s="4">
        <v>3351</v>
      </c>
      <c r="B841" s="1" t="s">
        <v>78</v>
      </c>
      <c r="C841" s="1" t="s">
        <v>13</v>
      </c>
      <c r="D841" s="2">
        <v>35321</v>
      </c>
      <c r="E841" s="3">
        <v>28.942465753424656</v>
      </c>
      <c r="F841" s="1" t="s">
        <v>1591</v>
      </c>
      <c r="G841" s="1" t="s">
        <v>21</v>
      </c>
      <c r="H841" s="1">
        <v>15</v>
      </c>
      <c r="I841" s="1" t="s">
        <v>1586</v>
      </c>
      <c r="J841" s="1" t="str">
        <f>VLOOKUP(Applicants[[#This Row],[Job Title]], Mapping!$A:$B, 2, FALSE)</f>
        <v>Operations</v>
      </c>
      <c r="K841" s="1" t="s">
        <v>1594</v>
      </c>
      <c r="L841" s="14" t="str">
        <f>TRIM(PROPER(Applicants[[#This Row],[Recruitment Source]]))</f>
        <v>Bd Jobs</v>
      </c>
      <c r="M841" s="15">
        <v>44966</v>
      </c>
      <c r="N841" s="1" t="s">
        <v>26</v>
      </c>
      <c r="O841" s="15">
        <v>44996</v>
      </c>
      <c r="P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1" s="20" t="str">
        <f>TEXT(Applicants[[#This Row],[Confirmation Date]],"MMMM")</f>
        <v>March</v>
      </c>
      <c r="R841" s="5" t="s">
        <v>25</v>
      </c>
      <c r="S841" s="7">
        <v>3500</v>
      </c>
    </row>
    <row r="842" spans="1:19" x14ac:dyDescent="0.4">
      <c r="A842" s="4">
        <v>2007</v>
      </c>
      <c r="B842" s="1" t="s">
        <v>205</v>
      </c>
      <c r="C842" s="1" t="s">
        <v>28</v>
      </c>
      <c r="D842" s="2">
        <v>35321</v>
      </c>
      <c r="E842" s="3">
        <v>28.942465753424656</v>
      </c>
      <c r="F842" s="1" t="s">
        <v>1591</v>
      </c>
      <c r="G842" s="1" t="s">
        <v>15</v>
      </c>
      <c r="H842" s="1">
        <v>14</v>
      </c>
      <c r="I842" s="1" t="s">
        <v>1590</v>
      </c>
      <c r="J842" s="1" t="str">
        <f>VLOOKUP(Applicants[[#This Row],[Job Title]], Mapping!$A:$B, 2, FALSE)</f>
        <v>Finance</v>
      </c>
      <c r="K842" s="1" t="s">
        <v>1594</v>
      </c>
      <c r="L842" s="14" t="str">
        <f>TRIM(PROPER(Applicants[[#This Row],[Recruitment Source]]))</f>
        <v>Bd Jobs</v>
      </c>
      <c r="M842" s="15">
        <v>45190</v>
      </c>
      <c r="N842" s="1" t="s">
        <v>27</v>
      </c>
      <c r="O842" s="15">
        <v>45220</v>
      </c>
      <c r="P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2" s="20" t="str">
        <f>TEXT(Applicants[[#This Row],[Confirmation Date]],"MMMM")</f>
        <v>October</v>
      </c>
      <c r="R842" s="5" t="s">
        <v>25</v>
      </c>
      <c r="S842" s="7">
        <v>3600</v>
      </c>
    </row>
    <row r="843" spans="1:19" x14ac:dyDescent="0.4">
      <c r="A843" s="4">
        <v>2975</v>
      </c>
      <c r="B843" s="1" t="s">
        <v>625</v>
      </c>
      <c r="C843" s="1" t="s">
        <v>13</v>
      </c>
      <c r="D843" s="2">
        <v>35318</v>
      </c>
      <c r="E843" s="3">
        <v>28.950684931506849</v>
      </c>
      <c r="F843" s="1" t="s">
        <v>1591</v>
      </c>
      <c r="G843" s="1" t="s">
        <v>15</v>
      </c>
      <c r="H843" s="1">
        <v>3</v>
      </c>
      <c r="I843" s="1" t="s">
        <v>1579</v>
      </c>
      <c r="J843" s="1" t="str">
        <f>VLOOKUP(Applicants[[#This Row],[Job Title]], Mapping!$A:$B, 2, FALSE)</f>
        <v>Management</v>
      </c>
      <c r="K843" s="1" t="s">
        <v>1594</v>
      </c>
      <c r="L843" s="14" t="str">
        <f>TRIM(PROPER(Applicants[[#This Row],[Recruitment Source]]))</f>
        <v>Bd Jobs</v>
      </c>
      <c r="M843" s="15">
        <v>45404</v>
      </c>
      <c r="N843" s="1" t="s">
        <v>24</v>
      </c>
      <c r="O843" s="15">
        <v>45451</v>
      </c>
      <c r="P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3" s="20" t="str">
        <f>TEXT(Applicants[[#This Row],[Confirmation Date]],"MMMM")</f>
        <v>June</v>
      </c>
      <c r="R843" s="5" t="s">
        <v>25</v>
      </c>
      <c r="S843" s="7">
        <v>2000</v>
      </c>
    </row>
    <row r="844" spans="1:19" x14ac:dyDescent="0.4">
      <c r="A844" s="4">
        <v>3252</v>
      </c>
      <c r="B844" s="1" t="s">
        <v>594</v>
      </c>
      <c r="C844" s="1" t="s">
        <v>13</v>
      </c>
      <c r="D844" s="2">
        <v>35317</v>
      </c>
      <c r="E844" s="3">
        <v>28.953424657534246</v>
      </c>
      <c r="F844" s="1" t="s">
        <v>1591</v>
      </c>
      <c r="G844" s="1" t="s">
        <v>21</v>
      </c>
      <c r="H844" s="1">
        <v>7</v>
      </c>
      <c r="I844" s="1" t="s">
        <v>1583</v>
      </c>
      <c r="J844" s="1" t="str">
        <f>VLOOKUP(Applicants[[#This Row],[Job Title]], Mapping!$A:$B, 2, FALSE)</f>
        <v>Finance</v>
      </c>
      <c r="K844" s="1" t="s">
        <v>1594</v>
      </c>
      <c r="L844" s="14" t="str">
        <f>TRIM(PROPER(Applicants[[#This Row],[Recruitment Source]]))</f>
        <v>Bd Jobs</v>
      </c>
      <c r="M844" s="15">
        <v>44999</v>
      </c>
      <c r="N844" s="1" t="s">
        <v>29</v>
      </c>
      <c r="O844" s="15">
        <v>45030</v>
      </c>
      <c r="P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4" s="20" t="str">
        <f>TEXT(Applicants[[#This Row],[Confirmation Date]],"MMMM")</f>
        <v>April</v>
      </c>
      <c r="R844" s="5" t="s">
        <v>25</v>
      </c>
      <c r="S844" s="7">
        <v>3200</v>
      </c>
    </row>
    <row r="845" spans="1:19" x14ac:dyDescent="0.4">
      <c r="A845" s="4">
        <v>1136</v>
      </c>
      <c r="B845" s="1" t="s">
        <v>255</v>
      </c>
      <c r="C845" s="1" t="s">
        <v>13</v>
      </c>
      <c r="D845" s="2">
        <v>35317</v>
      </c>
      <c r="E845" s="3">
        <v>28.953424657534246</v>
      </c>
      <c r="F845" s="1" t="s">
        <v>1591</v>
      </c>
      <c r="G845" s="1" t="s">
        <v>19</v>
      </c>
      <c r="H845" s="1">
        <v>5</v>
      </c>
      <c r="I845" s="1" t="s">
        <v>1576</v>
      </c>
      <c r="J845" s="1" t="str">
        <f>VLOOKUP(Applicants[[#This Row],[Job Title]], Mapping!$A:$B, 2, FALSE)</f>
        <v>Operations</v>
      </c>
      <c r="K845" s="1" t="s">
        <v>1594</v>
      </c>
      <c r="L845" s="14" t="str">
        <f>TRIM(PROPER(Applicants[[#This Row],[Recruitment Source]]))</f>
        <v>Bd Jobs</v>
      </c>
      <c r="M845" s="15">
        <v>45209</v>
      </c>
      <c r="N845" s="1" t="s">
        <v>27</v>
      </c>
      <c r="O845" s="15">
        <v>45244</v>
      </c>
      <c r="P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5" s="20" t="str">
        <f>TEXT(Applicants[[#This Row],[Confirmation Date]],"MMMM")</f>
        <v>November</v>
      </c>
      <c r="R845" s="5" t="s">
        <v>25</v>
      </c>
      <c r="S845" s="7">
        <v>2900</v>
      </c>
    </row>
    <row r="846" spans="1:19" x14ac:dyDescent="0.4">
      <c r="A846" s="4">
        <v>3255</v>
      </c>
      <c r="B846" s="1" t="s">
        <v>1038</v>
      </c>
      <c r="C846" s="1" t="s">
        <v>13</v>
      </c>
      <c r="D846" s="2">
        <v>35316</v>
      </c>
      <c r="E846" s="3">
        <v>28.956164383561642</v>
      </c>
      <c r="F846" s="1" t="s">
        <v>1591</v>
      </c>
      <c r="G846" s="1" t="s">
        <v>21</v>
      </c>
      <c r="H846" s="1">
        <v>16</v>
      </c>
      <c r="I846" s="1" t="s">
        <v>1581</v>
      </c>
      <c r="J846" s="1" t="str">
        <f>VLOOKUP(Applicants[[#This Row],[Job Title]], Mapping!$A:$B, 2, FALSE)</f>
        <v>Business Development</v>
      </c>
      <c r="K846" s="1" t="s">
        <v>1594</v>
      </c>
      <c r="L846" s="14" t="str">
        <f>TRIM(PROPER(Applicants[[#This Row],[Recruitment Source]]))</f>
        <v>Bd Jobs</v>
      </c>
      <c r="M846" s="15">
        <v>45321</v>
      </c>
      <c r="N846" s="1" t="s">
        <v>26</v>
      </c>
      <c r="O846" s="15">
        <v>45360</v>
      </c>
      <c r="P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6" s="20" t="str">
        <f>TEXT(Applicants[[#This Row],[Confirmation Date]],"MMMM")</f>
        <v>March</v>
      </c>
      <c r="R846" s="5" t="s">
        <v>25</v>
      </c>
      <c r="S846" s="7">
        <v>3900</v>
      </c>
    </row>
    <row r="847" spans="1:19" x14ac:dyDescent="0.4">
      <c r="A847" s="4">
        <v>3633</v>
      </c>
      <c r="B847" s="1" t="s">
        <v>1186</v>
      </c>
      <c r="C847" s="1" t="s">
        <v>13</v>
      </c>
      <c r="D847" s="2">
        <v>35314</v>
      </c>
      <c r="E847" s="3">
        <v>28.961643835616439</v>
      </c>
      <c r="F847" s="1" t="s">
        <v>1591</v>
      </c>
      <c r="G847" s="1" t="s">
        <v>18</v>
      </c>
      <c r="H847" s="1">
        <v>11</v>
      </c>
      <c r="I847" s="1" t="s">
        <v>1584</v>
      </c>
      <c r="J847" s="1" t="str">
        <f>VLOOKUP(Applicants[[#This Row],[Job Title]], Mapping!$A:$B, 2, FALSE)</f>
        <v>Sales</v>
      </c>
      <c r="K847" s="1" t="s">
        <v>22</v>
      </c>
      <c r="L847" s="14" t="str">
        <f>TRIM(PROPER(Applicants[[#This Row],[Recruitment Source]]))</f>
        <v>In-House</v>
      </c>
      <c r="M847" s="15">
        <v>45404</v>
      </c>
      <c r="N847" s="1" t="s">
        <v>16</v>
      </c>
      <c r="O847" s="15">
        <v>45444</v>
      </c>
      <c r="P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7" s="20" t="str">
        <f>TEXT(Applicants[[#This Row],[Confirmation Date]],"MMMM")</f>
        <v>June</v>
      </c>
      <c r="R847" s="5" t="s">
        <v>30</v>
      </c>
      <c r="S847" s="7">
        <v>2700</v>
      </c>
    </row>
    <row r="848" spans="1:19" x14ac:dyDescent="0.4">
      <c r="A848" s="4">
        <v>1060</v>
      </c>
      <c r="B848" s="1" t="s">
        <v>207</v>
      </c>
      <c r="C848" s="1" t="s">
        <v>13</v>
      </c>
      <c r="D848" s="2">
        <v>35313</v>
      </c>
      <c r="E848" s="3">
        <v>28.964383561643835</v>
      </c>
      <c r="F848" s="1" t="s">
        <v>1591</v>
      </c>
      <c r="G848" s="1" t="s">
        <v>21</v>
      </c>
      <c r="H848" s="1">
        <v>14</v>
      </c>
      <c r="I848" s="1" t="s">
        <v>1581</v>
      </c>
      <c r="J848" s="1" t="str">
        <f>VLOOKUP(Applicants[[#This Row],[Job Title]], Mapping!$A:$B, 2, FALSE)</f>
        <v>Business Development</v>
      </c>
      <c r="K848" s="1" t="s">
        <v>1594</v>
      </c>
      <c r="L848" s="14" t="str">
        <f>TRIM(PROPER(Applicants[[#This Row],[Recruitment Source]]))</f>
        <v>Bd Jobs</v>
      </c>
      <c r="M848" s="15">
        <v>45294</v>
      </c>
      <c r="N848" s="1" t="s">
        <v>26</v>
      </c>
      <c r="O848" s="15">
        <v>45354</v>
      </c>
      <c r="P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8" s="20" t="str">
        <f>TEXT(Applicants[[#This Row],[Confirmation Date]],"MMMM")</f>
        <v>March</v>
      </c>
      <c r="R848" s="5" t="s">
        <v>25</v>
      </c>
      <c r="S848" s="7">
        <v>2100</v>
      </c>
    </row>
    <row r="849" spans="1:19" x14ac:dyDescent="0.4">
      <c r="A849" s="4">
        <v>3400</v>
      </c>
      <c r="B849" s="1" t="s">
        <v>636</v>
      </c>
      <c r="C849" s="1" t="s">
        <v>13</v>
      </c>
      <c r="D849" s="2">
        <v>35312</v>
      </c>
      <c r="E849" s="3">
        <v>28.967123287671232</v>
      </c>
      <c r="F849" s="1" t="s">
        <v>1591</v>
      </c>
      <c r="G849" s="1" t="s">
        <v>19</v>
      </c>
      <c r="H849" s="1">
        <v>3</v>
      </c>
      <c r="I849" s="1" t="s">
        <v>1588</v>
      </c>
      <c r="J849" s="1" t="str">
        <f>VLOOKUP(Applicants[[#This Row],[Job Title]], Mapping!$A:$B, 2, FALSE)</f>
        <v>Business Development</v>
      </c>
      <c r="K849" s="1" t="s">
        <v>1594</v>
      </c>
      <c r="L849" s="14" t="str">
        <f>TRIM(PROPER(Applicants[[#This Row],[Recruitment Source]]))</f>
        <v>Bd Jobs</v>
      </c>
      <c r="M849" s="15">
        <v>45216</v>
      </c>
      <c r="N849" s="1" t="s">
        <v>27</v>
      </c>
      <c r="O849" s="15">
        <v>45254</v>
      </c>
      <c r="P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9" s="20" t="str">
        <f>TEXT(Applicants[[#This Row],[Confirmation Date]],"MMMM")</f>
        <v>November</v>
      </c>
      <c r="R849" s="5" t="s">
        <v>25</v>
      </c>
      <c r="S849" s="7">
        <v>2400</v>
      </c>
    </row>
    <row r="850" spans="1:19" x14ac:dyDescent="0.4">
      <c r="A850" s="4">
        <v>3956</v>
      </c>
      <c r="B850" s="1" t="s">
        <v>1195</v>
      </c>
      <c r="C850" s="1" t="s">
        <v>13</v>
      </c>
      <c r="D850" s="2">
        <v>35311</v>
      </c>
      <c r="E850" s="3">
        <v>28.969863013698632</v>
      </c>
      <c r="F850" s="1" t="s">
        <v>1591</v>
      </c>
      <c r="G850" s="1" t="s">
        <v>21</v>
      </c>
      <c r="H850" s="1">
        <v>9</v>
      </c>
      <c r="I850" s="1" t="s">
        <v>1576</v>
      </c>
      <c r="J850" s="1" t="str">
        <f>VLOOKUP(Applicants[[#This Row],[Job Title]], Mapping!$A:$B, 2, FALSE)</f>
        <v>Operations</v>
      </c>
      <c r="K850" s="1" t="s">
        <v>22</v>
      </c>
      <c r="L850" s="14" t="str">
        <f>TRIM(PROPER(Applicants[[#This Row],[Recruitment Source]]))</f>
        <v>In-House</v>
      </c>
      <c r="M850" s="15">
        <v>44949</v>
      </c>
      <c r="N850" s="1" t="s">
        <v>16</v>
      </c>
      <c r="O850" s="15">
        <v>44992</v>
      </c>
      <c r="P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0" s="20" t="str">
        <f>TEXT(Applicants[[#This Row],[Confirmation Date]],"MMMM")</f>
        <v>March</v>
      </c>
      <c r="R850" s="5" t="s">
        <v>30</v>
      </c>
      <c r="S850" s="7">
        <v>3900</v>
      </c>
    </row>
    <row r="851" spans="1:19" x14ac:dyDescent="0.4">
      <c r="A851" s="4">
        <v>1711</v>
      </c>
      <c r="B851" s="1" t="s">
        <v>41</v>
      </c>
      <c r="C851" s="1" t="s">
        <v>13</v>
      </c>
      <c r="D851" s="2">
        <v>35308</v>
      </c>
      <c r="E851" s="3">
        <v>28.978082191780821</v>
      </c>
      <c r="F851" s="1" t="s">
        <v>1591</v>
      </c>
      <c r="G851" s="1" t="s">
        <v>19</v>
      </c>
      <c r="H851" s="1">
        <v>0</v>
      </c>
      <c r="I851" s="1" t="s">
        <v>1583</v>
      </c>
      <c r="J851" s="1" t="str">
        <f>VLOOKUP(Applicants[[#This Row],[Job Title]], Mapping!$A:$B, 2, FALSE)</f>
        <v>Finance</v>
      </c>
      <c r="K851" s="1" t="s">
        <v>1595</v>
      </c>
      <c r="L851" s="14" t="str">
        <f>TRIM(PROPER(Applicants[[#This Row],[Recruitment Source]]))</f>
        <v>Linkedin</v>
      </c>
      <c r="M851" s="15">
        <v>44959</v>
      </c>
      <c r="N851" s="1" t="s">
        <v>16</v>
      </c>
      <c r="O851" s="15">
        <v>44991</v>
      </c>
      <c r="P8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1" s="20" t="str">
        <f>TEXT(Applicants[[#This Row],[Confirmation Date]],"MMMM")</f>
        <v>March</v>
      </c>
      <c r="R851" s="5" t="s">
        <v>17</v>
      </c>
      <c r="S851" s="7">
        <v>2500</v>
      </c>
    </row>
    <row r="852" spans="1:19" x14ac:dyDescent="0.4">
      <c r="A852" s="4">
        <v>2300</v>
      </c>
      <c r="B852" s="1" t="s">
        <v>1510</v>
      </c>
      <c r="C852" s="1" t="s">
        <v>28</v>
      </c>
      <c r="D852" s="2">
        <v>35306</v>
      </c>
      <c r="E852" s="3">
        <v>28.983561643835618</v>
      </c>
      <c r="F852" s="1" t="s">
        <v>1591</v>
      </c>
      <c r="G852" s="1" t="s">
        <v>21</v>
      </c>
      <c r="H852" s="1">
        <v>6</v>
      </c>
      <c r="I852" s="1" t="s">
        <v>1581</v>
      </c>
      <c r="J852" s="1" t="str">
        <f>VLOOKUP(Applicants[[#This Row],[Job Title]], Mapping!$A:$B, 2, FALSE)</f>
        <v>Business Development</v>
      </c>
      <c r="K852" s="1" t="s">
        <v>1594</v>
      </c>
      <c r="L852" s="14" t="str">
        <f>TRIM(PROPER(Applicants[[#This Row],[Recruitment Source]]))</f>
        <v>Bd Jobs</v>
      </c>
      <c r="M852" s="15">
        <v>45005</v>
      </c>
      <c r="N852" s="1" t="s">
        <v>26</v>
      </c>
      <c r="O852" s="15">
        <v>45052</v>
      </c>
      <c r="P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2" s="20" t="str">
        <f>TEXT(Applicants[[#This Row],[Confirmation Date]],"MMMM")</f>
        <v>May</v>
      </c>
      <c r="R852" s="5" t="s">
        <v>25</v>
      </c>
      <c r="S852" s="7">
        <v>3900</v>
      </c>
    </row>
    <row r="853" spans="1:19" x14ac:dyDescent="0.4">
      <c r="A853" s="4">
        <v>2164</v>
      </c>
      <c r="B853" s="1" t="s">
        <v>191</v>
      </c>
      <c r="C853" s="1" t="s">
        <v>28</v>
      </c>
      <c r="D853" s="2">
        <v>35297</v>
      </c>
      <c r="E853" s="3">
        <v>29.008219178082193</v>
      </c>
      <c r="F853" s="1" t="s">
        <v>1591</v>
      </c>
      <c r="G853" s="1" t="s">
        <v>21</v>
      </c>
      <c r="H853" s="1">
        <v>9</v>
      </c>
      <c r="I853" s="1" t="s">
        <v>1583</v>
      </c>
      <c r="J853" s="1" t="str">
        <f>VLOOKUP(Applicants[[#This Row],[Job Title]], Mapping!$A:$B, 2, FALSE)</f>
        <v>Finance</v>
      </c>
      <c r="K853" s="1" t="s">
        <v>1595</v>
      </c>
      <c r="L853" s="14" t="str">
        <f>TRIM(PROPER(Applicants[[#This Row],[Recruitment Source]]))</f>
        <v>Linkedin</v>
      </c>
      <c r="M853" s="15">
        <v>44882</v>
      </c>
      <c r="N853" s="1" t="s">
        <v>16</v>
      </c>
      <c r="O853" s="15">
        <v>44933</v>
      </c>
      <c r="P8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53" s="20" t="str">
        <f>TEXT(Applicants[[#This Row],[Confirmation Date]],"MMMM")</f>
        <v>January</v>
      </c>
      <c r="R853" s="5" t="s">
        <v>17</v>
      </c>
      <c r="S853" s="7">
        <v>2000</v>
      </c>
    </row>
    <row r="854" spans="1:19" x14ac:dyDescent="0.4">
      <c r="A854" s="4">
        <v>3683</v>
      </c>
      <c r="B854" s="1" t="s">
        <v>277</v>
      </c>
      <c r="C854" s="1" t="s">
        <v>28</v>
      </c>
      <c r="D854" s="2">
        <v>35294</v>
      </c>
      <c r="E854" s="3">
        <v>29.016438356164382</v>
      </c>
      <c r="F854" s="1" t="s">
        <v>1591</v>
      </c>
      <c r="G854" s="1" t="s">
        <v>19</v>
      </c>
      <c r="H854" s="1">
        <v>14</v>
      </c>
      <c r="I854" s="1" t="s">
        <v>1590</v>
      </c>
      <c r="J854" s="1" t="str">
        <f>VLOOKUP(Applicants[[#This Row],[Job Title]], Mapping!$A:$B, 2, FALSE)</f>
        <v>Finance</v>
      </c>
      <c r="K854" s="1" t="s">
        <v>1595</v>
      </c>
      <c r="L854" s="14" t="str">
        <f>TRIM(PROPER(Applicants[[#This Row],[Recruitment Source]]))</f>
        <v>Linkedin</v>
      </c>
      <c r="M854" s="15">
        <v>45563</v>
      </c>
      <c r="N854" s="1" t="s">
        <v>16</v>
      </c>
      <c r="O854" s="15">
        <v>45615</v>
      </c>
      <c r="P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54" s="20" t="str">
        <f>TEXT(Applicants[[#This Row],[Confirmation Date]],"MMMM")</f>
        <v>November</v>
      </c>
      <c r="R854" s="5" t="s">
        <v>17</v>
      </c>
      <c r="S854" s="7">
        <v>2100</v>
      </c>
    </row>
    <row r="855" spans="1:19" x14ac:dyDescent="0.4">
      <c r="A855" s="4">
        <v>3542</v>
      </c>
      <c r="B855" s="1" t="s">
        <v>1212</v>
      </c>
      <c r="C855" s="1" t="s">
        <v>13</v>
      </c>
      <c r="D855" s="2">
        <v>35293</v>
      </c>
      <c r="E855" s="3">
        <v>29.019178082191782</v>
      </c>
      <c r="F855" s="1" t="s">
        <v>1591</v>
      </c>
      <c r="G855" s="1" t="s">
        <v>18</v>
      </c>
      <c r="H855" s="1">
        <v>20</v>
      </c>
      <c r="I855" s="1" t="s">
        <v>1580</v>
      </c>
      <c r="J855" s="1" t="str">
        <f>VLOOKUP(Applicants[[#This Row],[Job Title]], Mapping!$A:$B, 2, FALSE)</f>
        <v>Management</v>
      </c>
      <c r="K855" s="1" t="s">
        <v>20</v>
      </c>
      <c r="L855" s="14" t="str">
        <f>TRIM(PROPER(Applicants[[#This Row],[Recruitment Source]]))</f>
        <v>Employee Referral</v>
      </c>
      <c r="M855" s="15">
        <v>45207</v>
      </c>
      <c r="N855" s="1" t="s">
        <v>16</v>
      </c>
      <c r="O855" s="15">
        <v>45239</v>
      </c>
      <c r="P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5" s="20" t="str">
        <f>TEXT(Applicants[[#This Row],[Confirmation Date]],"MMMM")</f>
        <v>November</v>
      </c>
      <c r="R855" s="5" t="s">
        <v>17</v>
      </c>
      <c r="S855" s="7">
        <v>2400</v>
      </c>
    </row>
    <row r="856" spans="1:19" x14ac:dyDescent="0.4">
      <c r="A856" s="4">
        <v>1875</v>
      </c>
      <c r="B856" s="1" t="s">
        <v>991</v>
      </c>
      <c r="C856" s="1" t="s">
        <v>28</v>
      </c>
      <c r="D856" s="2">
        <v>35292</v>
      </c>
      <c r="E856" s="3">
        <v>29.021917808219179</v>
      </c>
      <c r="F856" s="1" t="s">
        <v>1591</v>
      </c>
      <c r="G856" s="1" t="s">
        <v>18</v>
      </c>
      <c r="H856" s="1">
        <v>0</v>
      </c>
      <c r="I856" s="1" t="s">
        <v>1575</v>
      </c>
      <c r="J856" s="1" t="str">
        <f>VLOOKUP(Applicants[[#This Row],[Job Title]], Mapping!$A:$B, 2, FALSE)</f>
        <v>HR</v>
      </c>
      <c r="K856" s="1" t="s">
        <v>1594</v>
      </c>
      <c r="L856" s="14" t="str">
        <f>TRIM(PROPER(Applicants[[#This Row],[Recruitment Source]]))</f>
        <v>Bd Jobs</v>
      </c>
      <c r="M856" s="15">
        <v>45248</v>
      </c>
      <c r="N856" s="1" t="s">
        <v>26</v>
      </c>
      <c r="O856" s="15">
        <v>45285</v>
      </c>
      <c r="P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6" s="20" t="str">
        <f>TEXT(Applicants[[#This Row],[Confirmation Date]],"MMMM")</f>
        <v>December</v>
      </c>
      <c r="R856" s="5" t="s">
        <v>25</v>
      </c>
      <c r="S856" s="7">
        <v>2500</v>
      </c>
    </row>
    <row r="857" spans="1:19" x14ac:dyDescent="0.4">
      <c r="A857" s="4">
        <v>2093</v>
      </c>
      <c r="B857" s="1" t="s">
        <v>871</v>
      </c>
      <c r="C857" s="1" t="s">
        <v>13</v>
      </c>
      <c r="D857" s="2">
        <v>35291</v>
      </c>
      <c r="E857" s="3">
        <v>29.024657534246575</v>
      </c>
      <c r="F857" s="1" t="s">
        <v>1591</v>
      </c>
      <c r="G857" s="1" t="s">
        <v>18</v>
      </c>
      <c r="H857" s="1">
        <v>7</v>
      </c>
      <c r="I857" s="1" t="s">
        <v>1589</v>
      </c>
      <c r="J857" s="1" t="str">
        <f>VLOOKUP(Applicants[[#This Row],[Job Title]], Mapping!$A:$B, 2, FALSE)</f>
        <v>Admin</v>
      </c>
      <c r="K857" s="1" t="s">
        <v>1594</v>
      </c>
      <c r="L857" s="14" t="str">
        <f>TRIM(PROPER(Applicants[[#This Row],[Recruitment Source]]))</f>
        <v>Bd Jobs</v>
      </c>
      <c r="M857" s="15">
        <v>45396</v>
      </c>
      <c r="N857" s="1" t="s">
        <v>26</v>
      </c>
      <c r="O857" s="15">
        <v>45449</v>
      </c>
      <c r="P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7" s="20" t="str">
        <f>TEXT(Applicants[[#This Row],[Confirmation Date]],"MMMM")</f>
        <v>June</v>
      </c>
      <c r="R857" s="5" t="s">
        <v>25</v>
      </c>
      <c r="S857" s="7">
        <v>2000</v>
      </c>
    </row>
    <row r="858" spans="1:19" x14ac:dyDescent="0.4">
      <c r="A858" s="4">
        <v>2446</v>
      </c>
      <c r="B858" s="1" t="s">
        <v>1227</v>
      </c>
      <c r="C858" s="1" t="s">
        <v>28</v>
      </c>
      <c r="D858" s="2">
        <v>35290</v>
      </c>
      <c r="E858" s="3">
        <v>29.027397260273972</v>
      </c>
      <c r="F858" s="1" t="s">
        <v>1591</v>
      </c>
      <c r="G858" s="1" t="s">
        <v>15</v>
      </c>
      <c r="H858" s="1">
        <v>6</v>
      </c>
      <c r="I858" s="1" t="s">
        <v>1579</v>
      </c>
      <c r="J858" s="1" t="str">
        <f>VLOOKUP(Applicants[[#This Row],[Job Title]], Mapping!$A:$B, 2, FALSE)</f>
        <v>Management</v>
      </c>
      <c r="K858" s="1" t="s">
        <v>1594</v>
      </c>
      <c r="L858" s="14" t="str">
        <f>TRIM(PROPER(Applicants[[#This Row],[Recruitment Source]]))</f>
        <v>Bd Jobs</v>
      </c>
      <c r="M858" s="15">
        <v>45161</v>
      </c>
      <c r="N858" s="1" t="s">
        <v>16</v>
      </c>
      <c r="O858" s="15">
        <v>45201</v>
      </c>
      <c r="P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8" s="20" t="str">
        <f>TEXT(Applicants[[#This Row],[Confirmation Date]],"MMMM")</f>
        <v>October</v>
      </c>
      <c r="R858" s="5" t="s">
        <v>30</v>
      </c>
      <c r="S858" s="7">
        <v>2000</v>
      </c>
    </row>
    <row r="859" spans="1:19" x14ac:dyDescent="0.4">
      <c r="A859" s="4">
        <v>3941</v>
      </c>
      <c r="B859" s="1" t="s">
        <v>34</v>
      </c>
      <c r="C859" s="1" t="s">
        <v>28</v>
      </c>
      <c r="D859" s="2">
        <v>35288</v>
      </c>
      <c r="E859" s="3">
        <v>29.032876712328768</v>
      </c>
      <c r="F859" s="1" t="s">
        <v>1591</v>
      </c>
      <c r="G859" s="1" t="s">
        <v>21</v>
      </c>
      <c r="H859" s="1">
        <v>20</v>
      </c>
      <c r="I859" s="1" t="s">
        <v>1585</v>
      </c>
      <c r="J859" s="1" t="str">
        <f>VLOOKUP(Applicants[[#This Row],[Job Title]], Mapping!$A:$B, 2, FALSE)</f>
        <v>Engineering</v>
      </c>
      <c r="K859" s="1" t="s">
        <v>1594</v>
      </c>
      <c r="L859" s="14" t="str">
        <f>TRIM(PROPER(Applicants[[#This Row],[Recruitment Source]]))</f>
        <v>Bd Jobs</v>
      </c>
      <c r="M859" s="15">
        <v>45505</v>
      </c>
      <c r="N859" s="1" t="s">
        <v>24</v>
      </c>
      <c r="O859" s="15">
        <v>45561</v>
      </c>
      <c r="P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9" s="20" t="str">
        <f>TEXT(Applicants[[#This Row],[Confirmation Date]],"MMMM")</f>
        <v>September</v>
      </c>
      <c r="R859" s="5" t="s">
        <v>25</v>
      </c>
      <c r="S859" s="7">
        <v>2900</v>
      </c>
    </row>
    <row r="860" spans="1:19" x14ac:dyDescent="0.4">
      <c r="A860" s="4">
        <v>3695</v>
      </c>
      <c r="B860" s="1" t="s">
        <v>477</v>
      </c>
      <c r="C860" s="1" t="s">
        <v>13</v>
      </c>
      <c r="D860" s="2">
        <v>35286</v>
      </c>
      <c r="E860" s="3">
        <v>29.038356164383561</v>
      </c>
      <c r="F860" s="1" t="s">
        <v>1591</v>
      </c>
      <c r="G860" s="1" t="s">
        <v>19</v>
      </c>
      <c r="H860" s="1">
        <v>8</v>
      </c>
      <c r="I860" s="1" t="s">
        <v>1575</v>
      </c>
      <c r="J860" s="1" t="str">
        <f>VLOOKUP(Applicants[[#This Row],[Job Title]], Mapping!$A:$B, 2, FALSE)</f>
        <v>HR</v>
      </c>
      <c r="K860" s="1" t="s">
        <v>1594</v>
      </c>
      <c r="L860" s="14" t="str">
        <f>TRIM(PROPER(Applicants[[#This Row],[Recruitment Source]]))</f>
        <v>Bd Jobs</v>
      </c>
      <c r="M860" s="15">
        <v>45328</v>
      </c>
      <c r="N860" s="1" t="s">
        <v>26</v>
      </c>
      <c r="O860" s="15">
        <v>45362</v>
      </c>
      <c r="P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0" s="20" t="str">
        <f>TEXT(Applicants[[#This Row],[Confirmation Date]],"MMMM")</f>
        <v>March</v>
      </c>
      <c r="R860" s="5" t="s">
        <v>25</v>
      </c>
      <c r="S860" s="7">
        <v>3300</v>
      </c>
    </row>
    <row r="861" spans="1:19" x14ac:dyDescent="0.4">
      <c r="A861" s="4">
        <v>2175</v>
      </c>
      <c r="B861" s="1" t="s">
        <v>984</v>
      </c>
      <c r="C861" s="1" t="s">
        <v>13</v>
      </c>
      <c r="D861" s="2">
        <v>35262</v>
      </c>
      <c r="E861" s="3">
        <v>29.104109589041094</v>
      </c>
      <c r="F861" s="1" t="s">
        <v>1591</v>
      </c>
      <c r="G861" s="1" t="s">
        <v>18</v>
      </c>
      <c r="H861" s="1">
        <v>5</v>
      </c>
      <c r="I861" s="1" t="s">
        <v>1585</v>
      </c>
      <c r="J861" s="1" t="str">
        <f>VLOOKUP(Applicants[[#This Row],[Job Title]], Mapping!$A:$B, 2, FALSE)</f>
        <v>Engineering</v>
      </c>
      <c r="K861" s="1" t="s">
        <v>1594</v>
      </c>
      <c r="L861" s="14" t="str">
        <f>TRIM(PROPER(Applicants[[#This Row],[Recruitment Source]]))</f>
        <v>Bd Jobs</v>
      </c>
      <c r="M861" s="15">
        <v>44914</v>
      </c>
      <c r="N861" s="1" t="s">
        <v>27</v>
      </c>
      <c r="O861" s="15">
        <v>44963</v>
      </c>
      <c r="P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1" s="20" t="str">
        <f>TEXT(Applicants[[#This Row],[Confirmation Date]],"MMMM")</f>
        <v>February</v>
      </c>
      <c r="R861" s="5" t="s">
        <v>25</v>
      </c>
      <c r="S861" s="7">
        <v>2400</v>
      </c>
    </row>
    <row r="862" spans="1:19" x14ac:dyDescent="0.4">
      <c r="A862" s="4">
        <v>2742</v>
      </c>
      <c r="B862" s="1" t="s">
        <v>829</v>
      </c>
      <c r="C862" s="1" t="s">
        <v>28</v>
      </c>
      <c r="D862" s="2">
        <v>35261</v>
      </c>
      <c r="E862" s="3">
        <v>29.106849315068494</v>
      </c>
      <c r="F862" s="1" t="s">
        <v>1591</v>
      </c>
      <c r="G862" s="1" t="s">
        <v>15</v>
      </c>
      <c r="H862" s="1">
        <v>16</v>
      </c>
      <c r="I862" s="1" t="s">
        <v>1586</v>
      </c>
      <c r="J862" s="1" t="str">
        <f>VLOOKUP(Applicants[[#This Row],[Job Title]], Mapping!$A:$B, 2, FALSE)</f>
        <v>Operations</v>
      </c>
      <c r="K862" s="1" t="s">
        <v>1594</v>
      </c>
      <c r="L862" s="14" t="str">
        <f>TRIM(PROPER(Applicants[[#This Row],[Recruitment Source]]))</f>
        <v>Bd Jobs</v>
      </c>
      <c r="M862" s="15">
        <v>45596</v>
      </c>
      <c r="N862" s="1" t="s">
        <v>27</v>
      </c>
      <c r="O862" s="15">
        <v>45628</v>
      </c>
      <c r="P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2" s="20" t="str">
        <f>TEXT(Applicants[[#This Row],[Confirmation Date]],"MMMM")</f>
        <v>December</v>
      </c>
      <c r="R862" s="5" t="s">
        <v>25</v>
      </c>
      <c r="S862" s="7">
        <v>3100</v>
      </c>
    </row>
    <row r="863" spans="1:19" x14ac:dyDescent="0.4">
      <c r="A863" s="4">
        <v>2954</v>
      </c>
      <c r="B863" s="1" t="s">
        <v>1097</v>
      </c>
      <c r="C863" s="1" t="s">
        <v>13</v>
      </c>
      <c r="D863" s="2">
        <v>35258</v>
      </c>
      <c r="E863" s="3">
        <v>29.115068493150684</v>
      </c>
      <c r="F863" s="1" t="s">
        <v>1591</v>
      </c>
      <c r="G863" s="1" t="s">
        <v>19</v>
      </c>
      <c r="H863" s="1">
        <v>16</v>
      </c>
      <c r="I863" s="1" t="s">
        <v>1581</v>
      </c>
      <c r="J863" s="1" t="str">
        <f>VLOOKUP(Applicants[[#This Row],[Job Title]], Mapping!$A:$B, 2, FALSE)</f>
        <v>Business Development</v>
      </c>
      <c r="K863" s="1" t="s">
        <v>1594</v>
      </c>
      <c r="L863" s="14" t="str">
        <f>TRIM(PROPER(Applicants[[#This Row],[Recruitment Source]]))</f>
        <v>Bd Jobs</v>
      </c>
      <c r="M863" s="15">
        <v>45226</v>
      </c>
      <c r="N863" s="1" t="s">
        <v>24</v>
      </c>
      <c r="O863" s="15">
        <v>45285</v>
      </c>
      <c r="P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3" s="20" t="str">
        <f>TEXT(Applicants[[#This Row],[Confirmation Date]],"MMMM")</f>
        <v>December</v>
      </c>
      <c r="R863" s="5" t="s">
        <v>25</v>
      </c>
      <c r="S863" s="7">
        <v>2800</v>
      </c>
    </row>
    <row r="864" spans="1:19" x14ac:dyDescent="0.4">
      <c r="A864" s="4">
        <v>1528</v>
      </c>
      <c r="B864" s="1" t="s">
        <v>1212</v>
      </c>
      <c r="C864" s="1" t="s">
        <v>13</v>
      </c>
      <c r="D864" s="2">
        <v>35257</v>
      </c>
      <c r="E864" s="3">
        <v>29.117808219178084</v>
      </c>
      <c r="F864" s="1" t="s">
        <v>1591</v>
      </c>
      <c r="G864" s="1" t="s">
        <v>15</v>
      </c>
      <c r="H864" s="1">
        <v>6</v>
      </c>
      <c r="I864" s="1" t="s">
        <v>1580</v>
      </c>
      <c r="J864" s="1" t="str">
        <f>VLOOKUP(Applicants[[#This Row],[Job Title]], Mapping!$A:$B, 2, FALSE)</f>
        <v>Management</v>
      </c>
      <c r="K864" s="1" t="s">
        <v>1594</v>
      </c>
      <c r="L864" s="14" t="str">
        <f>TRIM(PROPER(Applicants[[#This Row],[Recruitment Source]]))</f>
        <v>Bd Jobs</v>
      </c>
      <c r="M864" s="15">
        <v>45479</v>
      </c>
      <c r="N864" s="1" t="s">
        <v>26</v>
      </c>
      <c r="O864" s="15">
        <v>45514</v>
      </c>
      <c r="P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4" s="20" t="str">
        <f>TEXT(Applicants[[#This Row],[Confirmation Date]],"MMMM")</f>
        <v>August</v>
      </c>
      <c r="R864" s="5" t="s">
        <v>25</v>
      </c>
      <c r="S864" s="7">
        <v>3600</v>
      </c>
    </row>
    <row r="865" spans="1:19" x14ac:dyDescent="0.4">
      <c r="A865" s="4">
        <v>2979</v>
      </c>
      <c r="B865" s="1" t="s">
        <v>95</v>
      </c>
      <c r="C865" s="1" t="s">
        <v>13</v>
      </c>
      <c r="D865" s="2">
        <v>35253</v>
      </c>
      <c r="E865" s="3">
        <v>29.12876712328767</v>
      </c>
      <c r="F865" s="1" t="s">
        <v>1591</v>
      </c>
      <c r="G865" s="1" t="s">
        <v>21</v>
      </c>
      <c r="H865" s="1">
        <v>16</v>
      </c>
      <c r="I865" s="1" t="s">
        <v>1584</v>
      </c>
      <c r="J865" s="1" t="str">
        <f>VLOOKUP(Applicants[[#This Row],[Job Title]], Mapping!$A:$B, 2, FALSE)</f>
        <v>Sales</v>
      </c>
      <c r="K865" s="1" t="s">
        <v>22</v>
      </c>
      <c r="L865" s="14" t="str">
        <f>TRIM(PROPER(Applicants[[#This Row],[Recruitment Source]]))</f>
        <v>In-House</v>
      </c>
      <c r="M865" s="15">
        <v>45438</v>
      </c>
      <c r="N865" s="1" t="s">
        <v>16</v>
      </c>
      <c r="O865" s="15">
        <v>45478</v>
      </c>
      <c r="P8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865" s="20" t="str">
        <f>TEXT(Applicants[[#This Row],[Confirmation Date]],"MMMM")</f>
        <v>July</v>
      </c>
      <c r="R865" s="5" t="s">
        <v>17</v>
      </c>
      <c r="S865" s="7">
        <v>2900</v>
      </c>
    </row>
    <row r="866" spans="1:19" x14ac:dyDescent="0.4">
      <c r="A866" s="4">
        <v>2141</v>
      </c>
      <c r="B866" s="1" t="s">
        <v>1364</v>
      </c>
      <c r="C866" s="1" t="s">
        <v>13</v>
      </c>
      <c r="D866" s="2">
        <v>35250</v>
      </c>
      <c r="E866" s="3">
        <v>29.136986301369863</v>
      </c>
      <c r="F866" s="1" t="s">
        <v>1591</v>
      </c>
      <c r="G866" s="1" t="s">
        <v>21</v>
      </c>
      <c r="H866" s="1">
        <v>0</v>
      </c>
      <c r="I866" s="1" t="s">
        <v>1584</v>
      </c>
      <c r="J866" s="1" t="str">
        <f>VLOOKUP(Applicants[[#This Row],[Job Title]], Mapping!$A:$B, 2, FALSE)</f>
        <v>Sales</v>
      </c>
      <c r="K866" s="1" t="s">
        <v>20</v>
      </c>
      <c r="L866" s="14" t="str">
        <f>TRIM(PROPER(Applicants[[#This Row],[Recruitment Source]]))</f>
        <v>Employee Referral</v>
      </c>
      <c r="M866" s="15">
        <v>45407</v>
      </c>
      <c r="N866" s="1" t="s">
        <v>27</v>
      </c>
      <c r="O866" s="15">
        <v>45462</v>
      </c>
      <c r="P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6" s="20" t="str">
        <f>TEXT(Applicants[[#This Row],[Confirmation Date]],"MMMM")</f>
        <v>June</v>
      </c>
      <c r="R866" s="5" t="s">
        <v>25</v>
      </c>
      <c r="S866" s="7">
        <v>2900</v>
      </c>
    </row>
    <row r="867" spans="1:19" x14ac:dyDescent="0.4">
      <c r="A867" s="4">
        <v>3310</v>
      </c>
      <c r="B867" s="1" t="s">
        <v>1058</v>
      </c>
      <c r="C867" s="1" t="s">
        <v>13</v>
      </c>
      <c r="D867" s="2">
        <v>35248</v>
      </c>
      <c r="E867" s="3">
        <v>29.142465753424659</v>
      </c>
      <c r="F867" s="1" t="s">
        <v>1591</v>
      </c>
      <c r="G867" s="1" t="s">
        <v>15</v>
      </c>
      <c r="H867" s="1">
        <v>13</v>
      </c>
      <c r="I867" s="1" t="s">
        <v>1582</v>
      </c>
      <c r="J867" s="1" t="str">
        <f>VLOOKUP(Applicants[[#This Row],[Job Title]], Mapping!$A:$B, 2, FALSE)</f>
        <v>Business Development</v>
      </c>
      <c r="K867" s="1" t="s">
        <v>1594</v>
      </c>
      <c r="L867" s="14" t="str">
        <f>TRIM(PROPER(Applicants[[#This Row],[Recruitment Source]]))</f>
        <v>Bd Jobs</v>
      </c>
      <c r="M867" s="15">
        <v>45519</v>
      </c>
      <c r="N867" s="1" t="s">
        <v>29</v>
      </c>
      <c r="O867" s="15">
        <v>45567</v>
      </c>
      <c r="P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7" s="20" t="str">
        <f>TEXT(Applicants[[#This Row],[Confirmation Date]],"MMMM")</f>
        <v>October</v>
      </c>
      <c r="R867" s="5" t="s">
        <v>25</v>
      </c>
      <c r="S867" s="7">
        <v>3500</v>
      </c>
    </row>
    <row r="868" spans="1:19" x14ac:dyDescent="0.4">
      <c r="A868" s="4">
        <v>2837</v>
      </c>
      <c r="B868" s="1" t="s">
        <v>230</v>
      </c>
      <c r="C868" s="1" t="s">
        <v>13</v>
      </c>
      <c r="D868" s="2">
        <v>35243</v>
      </c>
      <c r="E868" s="3">
        <v>29.156164383561645</v>
      </c>
      <c r="F868" s="1" t="s">
        <v>1591</v>
      </c>
      <c r="G868" s="1" t="s">
        <v>21</v>
      </c>
      <c r="H868" s="1">
        <v>12</v>
      </c>
      <c r="I868" s="1" t="s">
        <v>1583</v>
      </c>
      <c r="J868" s="1" t="str">
        <f>VLOOKUP(Applicants[[#This Row],[Job Title]], Mapping!$A:$B, 2, FALSE)</f>
        <v>Finance</v>
      </c>
      <c r="K868" s="1" t="s">
        <v>1595</v>
      </c>
      <c r="L868" s="14" t="str">
        <f>TRIM(PROPER(Applicants[[#This Row],[Recruitment Source]]))</f>
        <v>Linkedin</v>
      </c>
      <c r="M868" s="15">
        <v>45344</v>
      </c>
      <c r="N868" s="1" t="s">
        <v>16</v>
      </c>
      <c r="O868" s="15">
        <v>45381</v>
      </c>
      <c r="P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868" s="20" t="str">
        <f>TEXT(Applicants[[#This Row],[Confirmation Date]],"MMMM")</f>
        <v>March</v>
      </c>
      <c r="R868" s="5" t="s">
        <v>17</v>
      </c>
      <c r="S868" s="7">
        <v>2300</v>
      </c>
    </row>
    <row r="869" spans="1:19" x14ac:dyDescent="0.4">
      <c r="A869" s="4">
        <v>3220</v>
      </c>
      <c r="B869" s="1" t="s">
        <v>1437</v>
      </c>
      <c r="C869" s="1" t="s">
        <v>13</v>
      </c>
      <c r="D869" s="2">
        <v>35243</v>
      </c>
      <c r="E869" s="3">
        <v>29.156164383561645</v>
      </c>
      <c r="F869" s="1" t="s">
        <v>1591</v>
      </c>
      <c r="G869" s="1" t="s">
        <v>21</v>
      </c>
      <c r="H869" s="1">
        <v>0</v>
      </c>
      <c r="I869" s="1" t="s">
        <v>1586</v>
      </c>
      <c r="J869" s="1" t="str">
        <f>VLOOKUP(Applicants[[#This Row],[Job Title]], Mapping!$A:$B, 2, FALSE)</f>
        <v>Operations</v>
      </c>
      <c r="K869" s="1" t="s">
        <v>1594</v>
      </c>
      <c r="L869" s="14" t="str">
        <f>TRIM(PROPER(Applicants[[#This Row],[Recruitment Source]]))</f>
        <v>Bd Jobs</v>
      </c>
      <c r="M869" s="15">
        <v>44943</v>
      </c>
      <c r="N869" s="1" t="s">
        <v>26</v>
      </c>
      <c r="O869" s="15">
        <v>44991</v>
      </c>
      <c r="P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9" s="20" t="str">
        <f>TEXT(Applicants[[#This Row],[Confirmation Date]],"MMMM")</f>
        <v>March</v>
      </c>
      <c r="R869" s="5" t="s">
        <v>25</v>
      </c>
      <c r="S869" s="7">
        <v>2900</v>
      </c>
    </row>
    <row r="870" spans="1:19" x14ac:dyDescent="0.4">
      <c r="A870" s="4">
        <v>1224</v>
      </c>
      <c r="B870" s="1" t="s">
        <v>771</v>
      </c>
      <c r="C870" s="1" t="s">
        <v>13</v>
      </c>
      <c r="D870" s="2">
        <v>35242</v>
      </c>
      <c r="E870" s="3">
        <v>29.158904109589042</v>
      </c>
      <c r="F870" s="1" t="s">
        <v>1591</v>
      </c>
      <c r="G870" s="1" t="s">
        <v>19</v>
      </c>
      <c r="H870" s="1">
        <v>17</v>
      </c>
      <c r="I870" s="1" t="s">
        <v>1588</v>
      </c>
      <c r="J870" s="1" t="str">
        <f>VLOOKUP(Applicants[[#This Row],[Job Title]], Mapping!$A:$B, 2, FALSE)</f>
        <v>Business Development</v>
      </c>
      <c r="K870" s="1" t="s">
        <v>1594</v>
      </c>
      <c r="L870" s="14" t="str">
        <f>TRIM(PROPER(Applicants[[#This Row],[Recruitment Source]]))</f>
        <v>Bd Jobs</v>
      </c>
      <c r="M870" s="15">
        <v>45125</v>
      </c>
      <c r="N870" s="1" t="s">
        <v>24</v>
      </c>
      <c r="O870" s="15">
        <v>45156</v>
      </c>
      <c r="P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0" s="20" t="str">
        <f>TEXT(Applicants[[#This Row],[Confirmation Date]],"MMMM")</f>
        <v>August</v>
      </c>
      <c r="R870" s="5" t="s">
        <v>25</v>
      </c>
      <c r="S870" s="7">
        <v>3500</v>
      </c>
    </row>
    <row r="871" spans="1:19" x14ac:dyDescent="0.4">
      <c r="A871" s="4">
        <v>3910</v>
      </c>
      <c r="B871" s="1" t="s">
        <v>775</v>
      </c>
      <c r="C871" s="1" t="s">
        <v>28</v>
      </c>
      <c r="D871" s="2">
        <v>35234</v>
      </c>
      <c r="E871" s="3">
        <v>29.18082191780822</v>
      </c>
      <c r="F871" s="1" t="s">
        <v>1591</v>
      </c>
      <c r="G871" s="1" t="s">
        <v>19</v>
      </c>
      <c r="H871" s="1">
        <v>20</v>
      </c>
      <c r="I871" s="1" t="s">
        <v>1579</v>
      </c>
      <c r="J871" s="1" t="str">
        <f>VLOOKUP(Applicants[[#This Row],[Job Title]], Mapping!$A:$B, 2, FALSE)</f>
        <v>Management</v>
      </c>
      <c r="K871" s="1" t="s">
        <v>1594</v>
      </c>
      <c r="L871" s="14" t="str">
        <f>TRIM(PROPER(Applicants[[#This Row],[Recruitment Source]]))</f>
        <v>Bd Jobs</v>
      </c>
      <c r="M871" s="15">
        <v>45066</v>
      </c>
      <c r="N871" s="1" t="s">
        <v>24</v>
      </c>
      <c r="O871" s="15">
        <v>45112</v>
      </c>
      <c r="P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1" s="20" t="str">
        <f>TEXT(Applicants[[#This Row],[Confirmation Date]],"MMMM")</f>
        <v>July</v>
      </c>
      <c r="R871" s="5" t="s">
        <v>25</v>
      </c>
      <c r="S871" s="7">
        <v>2400</v>
      </c>
    </row>
    <row r="872" spans="1:19" x14ac:dyDescent="0.4">
      <c r="A872" s="4">
        <v>3287</v>
      </c>
      <c r="B872" s="1" t="s">
        <v>618</v>
      </c>
      <c r="C872" s="1" t="s">
        <v>28</v>
      </c>
      <c r="D872" s="2">
        <v>35233</v>
      </c>
      <c r="E872" s="3">
        <v>29.183561643835617</v>
      </c>
      <c r="F872" s="1" t="s">
        <v>1591</v>
      </c>
      <c r="G872" s="1" t="s">
        <v>15</v>
      </c>
      <c r="H872" s="1">
        <v>13</v>
      </c>
      <c r="I872" s="1" t="s">
        <v>1576</v>
      </c>
      <c r="J872" s="1" t="str">
        <f>VLOOKUP(Applicants[[#This Row],[Job Title]], Mapping!$A:$B, 2, FALSE)</f>
        <v>Operations</v>
      </c>
      <c r="K872" s="1" t="s">
        <v>1594</v>
      </c>
      <c r="L872" s="14" t="str">
        <f>TRIM(PROPER(Applicants[[#This Row],[Recruitment Source]]))</f>
        <v>Bd Jobs</v>
      </c>
      <c r="M872" s="15">
        <v>45545</v>
      </c>
      <c r="N872" s="1" t="s">
        <v>24</v>
      </c>
      <c r="O872" s="15">
        <v>45595</v>
      </c>
      <c r="P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2" s="20" t="str">
        <f>TEXT(Applicants[[#This Row],[Confirmation Date]],"MMMM")</f>
        <v>October</v>
      </c>
      <c r="R872" s="5" t="s">
        <v>25</v>
      </c>
      <c r="S872" s="7">
        <v>3300</v>
      </c>
    </row>
    <row r="873" spans="1:19" x14ac:dyDescent="0.4">
      <c r="A873" s="4">
        <v>1706</v>
      </c>
      <c r="B873" s="1" t="s">
        <v>1278</v>
      </c>
      <c r="C873" s="1" t="s">
        <v>28</v>
      </c>
      <c r="D873" s="2">
        <v>35227</v>
      </c>
      <c r="E873" s="3">
        <v>29.2</v>
      </c>
      <c r="F873" s="1" t="s">
        <v>1591</v>
      </c>
      <c r="G873" s="1" t="s">
        <v>21</v>
      </c>
      <c r="H873" s="1">
        <v>8</v>
      </c>
      <c r="I873" s="1" t="s">
        <v>1579</v>
      </c>
      <c r="J873" s="1" t="str">
        <f>VLOOKUP(Applicants[[#This Row],[Job Title]], Mapping!$A:$B, 2, FALSE)</f>
        <v>Management</v>
      </c>
      <c r="K873" s="1" t="s">
        <v>20</v>
      </c>
      <c r="L873" s="14" t="str">
        <f>TRIM(PROPER(Applicants[[#This Row],[Recruitment Source]]))</f>
        <v>Employee Referral</v>
      </c>
      <c r="M873" s="15">
        <v>45317</v>
      </c>
      <c r="N873" s="1" t="s">
        <v>27</v>
      </c>
      <c r="O873" s="15">
        <v>45354</v>
      </c>
      <c r="P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3" s="20" t="str">
        <f>TEXT(Applicants[[#This Row],[Confirmation Date]],"MMMM")</f>
        <v>March</v>
      </c>
      <c r="R873" s="5" t="s">
        <v>25</v>
      </c>
      <c r="S873" s="7">
        <v>3300</v>
      </c>
    </row>
    <row r="874" spans="1:19" x14ac:dyDescent="0.4">
      <c r="A874" s="4">
        <v>3454</v>
      </c>
      <c r="B874" s="1" t="s">
        <v>131</v>
      </c>
      <c r="C874" s="1" t="s">
        <v>13</v>
      </c>
      <c r="D874" s="2">
        <v>35221</v>
      </c>
      <c r="E874" s="3">
        <v>29.216438356164385</v>
      </c>
      <c r="F874" s="1" t="s">
        <v>1591</v>
      </c>
      <c r="G874" s="1" t="s">
        <v>18</v>
      </c>
      <c r="H874" s="1">
        <v>8</v>
      </c>
      <c r="I874" s="1" t="s">
        <v>1582</v>
      </c>
      <c r="J874" s="1" t="str">
        <f>VLOOKUP(Applicants[[#This Row],[Job Title]], Mapping!$A:$B, 2, FALSE)</f>
        <v>Business Development</v>
      </c>
      <c r="K874" s="1" t="s">
        <v>20</v>
      </c>
      <c r="L874" s="14" t="str">
        <f>TRIM(PROPER(Applicants[[#This Row],[Recruitment Source]]))</f>
        <v>Employee Referral</v>
      </c>
      <c r="M874" s="15">
        <v>45455</v>
      </c>
      <c r="N874" s="1" t="s">
        <v>16</v>
      </c>
      <c r="O874" s="15">
        <v>45508</v>
      </c>
      <c r="P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874" s="20" t="str">
        <f>TEXT(Applicants[[#This Row],[Confirmation Date]],"MMMM")</f>
        <v>August</v>
      </c>
      <c r="R874" s="5" t="s">
        <v>17</v>
      </c>
      <c r="S874" s="7">
        <v>2300</v>
      </c>
    </row>
    <row r="875" spans="1:19" x14ac:dyDescent="0.4">
      <c r="A875" s="4">
        <v>1530</v>
      </c>
      <c r="B875" s="1" t="s">
        <v>464</v>
      </c>
      <c r="C875" s="1" t="s">
        <v>28</v>
      </c>
      <c r="D875" s="2">
        <v>35218</v>
      </c>
      <c r="E875" s="3">
        <v>29.224657534246575</v>
      </c>
      <c r="F875" s="1" t="s">
        <v>1591</v>
      </c>
      <c r="G875" s="1" t="s">
        <v>18</v>
      </c>
      <c r="H875" s="1">
        <v>19</v>
      </c>
      <c r="I875" s="1" t="s">
        <v>1588</v>
      </c>
      <c r="J875" s="1" t="str">
        <f>VLOOKUP(Applicants[[#This Row],[Job Title]], Mapping!$A:$B, 2, FALSE)</f>
        <v>Business Development</v>
      </c>
      <c r="K875" s="1" t="s">
        <v>1594</v>
      </c>
      <c r="L875" s="14" t="str">
        <f>TRIM(PROPER(Applicants[[#This Row],[Recruitment Source]]))</f>
        <v>Bd Jobs</v>
      </c>
      <c r="M875" s="15">
        <v>45285</v>
      </c>
      <c r="N875" s="1" t="s">
        <v>27</v>
      </c>
      <c r="O875" s="15">
        <v>45344</v>
      </c>
      <c r="P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5" s="20" t="str">
        <f>TEXT(Applicants[[#This Row],[Confirmation Date]],"MMMM")</f>
        <v>February</v>
      </c>
      <c r="R875" s="5" t="s">
        <v>25</v>
      </c>
      <c r="S875" s="7">
        <v>3200</v>
      </c>
    </row>
    <row r="876" spans="1:19" x14ac:dyDescent="0.4">
      <c r="A876" s="4">
        <v>2737</v>
      </c>
      <c r="B876" s="1" t="s">
        <v>315</v>
      </c>
      <c r="C876" s="1" t="s">
        <v>28</v>
      </c>
      <c r="D876" s="2">
        <v>35213</v>
      </c>
      <c r="E876" s="3">
        <v>29.238356164383561</v>
      </c>
      <c r="F876" s="1" t="s">
        <v>1591</v>
      </c>
      <c r="G876" s="1" t="s">
        <v>19</v>
      </c>
      <c r="H876" s="1">
        <v>0</v>
      </c>
      <c r="I876" s="1" t="s">
        <v>1588</v>
      </c>
      <c r="J876" s="1" t="str">
        <f>VLOOKUP(Applicants[[#This Row],[Job Title]], Mapping!$A:$B, 2, FALSE)</f>
        <v>Business Development</v>
      </c>
      <c r="K876" s="1" t="s">
        <v>20</v>
      </c>
      <c r="L876" s="14" t="str">
        <f>TRIM(PROPER(Applicants[[#This Row],[Recruitment Source]]))</f>
        <v>Employee Referral</v>
      </c>
      <c r="M876" s="15">
        <v>45358</v>
      </c>
      <c r="N876" s="1" t="s">
        <v>26</v>
      </c>
      <c r="O876" s="15">
        <v>45398</v>
      </c>
      <c r="P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6" s="20" t="str">
        <f>TEXT(Applicants[[#This Row],[Confirmation Date]],"MMMM")</f>
        <v>April</v>
      </c>
      <c r="R876" s="5" t="s">
        <v>25</v>
      </c>
      <c r="S876" s="7">
        <v>3700</v>
      </c>
    </row>
    <row r="877" spans="1:19" x14ac:dyDescent="0.4">
      <c r="A877" s="4">
        <v>1316</v>
      </c>
      <c r="B877" s="1" t="s">
        <v>434</v>
      </c>
      <c r="C877" s="1" t="s">
        <v>13</v>
      </c>
      <c r="D877" s="2">
        <v>35208</v>
      </c>
      <c r="E877" s="3">
        <v>29.252054794520546</v>
      </c>
      <c r="F877" s="1" t="s">
        <v>1591</v>
      </c>
      <c r="G877" s="1" t="s">
        <v>18</v>
      </c>
      <c r="H877" s="1">
        <v>8</v>
      </c>
      <c r="I877" s="1" t="s">
        <v>1589</v>
      </c>
      <c r="J877" s="1" t="str">
        <f>VLOOKUP(Applicants[[#This Row],[Job Title]], Mapping!$A:$B, 2, FALSE)</f>
        <v>Admin</v>
      </c>
      <c r="K877" s="1" t="s">
        <v>1594</v>
      </c>
      <c r="L877" s="14" t="str">
        <f>TRIM(PROPER(Applicants[[#This Row],[Recruitment Source]]))</f>
        <v>Bd Jobs</v>
      </c>
      <c r="M877" s="15">
        <v>44895</v>
      </c>
      <c r="N877" s="1" t="s">
        <v>27</v>
      </c>
      <c r="O877" s="15">
        <v>44955</v>
      </c>
      <c r="P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7" s="20" t="str">
        <f>TEXT(Applicants[[#This Row],[Confirmation Date]],"MMMM")</f>
        <v>January</v>
      </c>
      <c r="R877" s="5" t="s">
        <v>25</v>
      </c>
      <c r="S877" s="7">
        <v>2900</v>
      </c>
    </row>
    <row r="878" spans="1:19" x14ac:dyDescent="0.4">
      <c r="A878" s="4">
        <v>1675</v>
      </c>
      <c r="B878" s="1" t="s">
        <v>35</v>
      </c>
      <c r="C878" s="1" t="s">
        <v>13</v>
      </c>
      <c r="D878" s="2">
        <v>35207</v>
      </c>
      <c r="E878" s="3">
        <v>29.254794520547946</v>
      </c>
      <c r="F878" s="1" t="s">
        <v>1591</v>
      </c>
      <c r="G878" s="1" t="s">
        <v>21</v>
      </c>
      <c r="H878" s="1">
        <v>4</v>
      </c>
      <c r="I878" s="1" t="s">
        <v>1581</v>
      </c>
      <c r="J878" s="1" t="str">
        <f>VLOOKUP(Applicants[[#This Row],[Job Title]], Mapping!$A:$B, 2, FALSE)</f>
        <v>Business Development</v>
      </c>
      <c r="K878" s="1" t="s">
        <v>1595</v>
      </c>
      <c r="L878" s="14" t="str">
        <f>TRIM(PROPER(Applicants[[#This Row],[Recruitment Source]]))</f>
        <v>Linkedin</v>
      </c>
      <c r="M878" s="15">
        <v>45520</v>
      </c>
      <c r="N878" s="1" t="s">
        <v>16</v>
      </c>
      <c r="O878" s="15">
        <v>45579</v>
      </c>
      <c r="P8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878" s="20" t="str">
        <f>TEXT(Applicants[[#This Row],[Confirmation Date]],"MMMM")</f>
        <v>October</v>
      </c>
      <c r="R878" s="5" t="s">
        <v>17</v>
      </c>
      <c r="S878" s="7">
        <v>2200</v>
      </c>
    </row>
    <row r="879" spans="1:19" x14ac:dyDescent="0.4">
      <c r="A879" s="4">
        <v>3911</v>
      </c>
      <c r="B879" s="1" t="s">
        <v>968</v>
      </c>
      <c r="C879" s="1" t="s">
        <v>28</v>
      </c>
      <c r="D879" s="2">
        <v>35202</v>
      </c>
      <c r="E879" s="3">
        <v>29.268493150684932</v>
      </c>
      <c r="F879" s="1" t="s">
        <v>1591</v>
      </c>
      <c r="G879" s="1" t="s">
        <v>15</v>
      </c>
      <c r="H879" s="1">
        <v>10</v>
      </c>
      <c r="I879" s="1" t="s">
        <v>1583</v>
      </c>
      <c r="J879" s="1" t="str">
        <f>VLOOKUP(Applicants[[#This Row],[Job Title]], Mapping!$A:$B, 2, FALSE)</f>
        <v>Finance</v>
      </c>
      <c r="K879" s="1" t="s">
        <v>1594</v>
      </c>
      <c r="L879" s="14" t="str">
        <f>TRIM(PROPER(Applicants[[#This Row],[Recruitment Source]]))</f>
        <v>Bd Jobs</v>
      </c>
      <c r="M879" s="15">
        <v>45500</v>
      </c>
      <c r="N879" s="1" t="s">
        <v>29</v>
      </c>
      <c r="O879" s="15">
        <v>45549</v>
      </c>
      <c r="P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9" s="20" t="str">
        <f>TEXT(Applicants[[#This Row],[Confirmation Date]],"MMMM")</f>
        <v>September</v>
      </c>
      <c r="R879" s="5" t="s">
        <v>25</v>
      </c>
      <c r="S879" s="7">
        <v>2900</v>
      </c>
    </row>
    <row r="880" spans="1:19" x14ac:dyDescent="0.4">
      <c r="A880" s="4">
        <v>3813</v>
      </c>
      <c r="B880" s="1" t="s">
        <v>161</v>
      </c>
      <c r="C880" s="1" t="s">
        <v>13</v>
      </c>
      <c r="D880" s="2">
        <v>35190</v>
      </c>
      <c r="E880" s="3">
        <v>29.301369863013697</v>
      </c>
      <c r="F880" s="1" t="s">
        <v>1591</v>
      </c>
      <c r="G880" s="1" t="s">
        <v>19</v>
      </c>
      <c r="H880" s="1">
        <v>2</v>
      </c>
      <c r="I880" s="1" t="s">
        <v>1583</v>
      </c>
      <c r="J880" s="1" t="str">
        <f>VLOOKUP(Applicants[[#This Row],[Job Title]], Mapping!$A:$B, 2, FALSE)</f>
        <v>Finance</v>
      </c>
      <c r="K880" s="1" t="s">
        <v>1594</v>
      </c>
      <c r="L880" s="14" t="str">
        <f>TRIM(PROPER(Applicants[[#This Row],[Recruitment Source]]))</f>
        <v>Bd Jobs</v>
      </c>
      <c r="M880" s="15">
        <v>44915</v>
      </c>
      <c r="N880" s="1" t="s">
        <v>26</v>
      </c>
      <c r="O880" s="15">
        <v>44973</v>
      </c>
      <c r="P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0" s="20" t="str">
        <f>TEXT(Applicants[[#This Row],[Confirmation Date]],"MMMM")</f>
        <v>February</v>
      </c>
      <c r="R880" s="5" t="s">
        <v>25</v>
      </c>
      <c r="S880" s="7">
        <v>3900</v>
      </c>
    </row>
    <row r="881" spans="1:19" x14ac:dyDescent="0.4">
      <c r="A881" s="4">
        <v>3907</v>
      </c>
      <c r="B881" s="1" t="s">
        <v>1362</v>
      </c>
      <c r="C881" s="1" t="s">
        <v>13</v>
      </c>
      <c r="D881" s="2">
        <v>35185</v>
      </c>
      <c r="E881" s="3">
        <v>29.315068493150687</v>
      </c>
      <c r="F881" s="1" t="s">
        <v>1591</v>
      </c>
      <c r="G881" s="1" t="s">
        <v>21</v>
      </c>
      <c r="H881" s="1">
        <v>13</v>
      </c>
      <c r="I881" s="1" t="s">
        <v>1581</v>
      </c>
      <c r="J881" s="1" t="str">
        <f>VLOOKUP(Applicants[[#This Row],[Job Title]], Mapping!$A:$B, 2, FALSE)</f>
        <v>Business Development</v>
      </c>
      <c r="K881" s="1" t="s">
        <v>1594</v>
      </c>
      <c r="L881" s="14" t="str">
        <f>TRIM(PROPER(Applicants[[#This Row],[Recruitment Source]]))</f>
        <v>Bd Jobs</v>
      </c>
      <c r="M881" s="15">
        <v>45070</v>
      </c>
      <c r="N881" s="1" t="s">
        <v>27</v>
      </c>
      <c r="O881" s="15">
        <v>45116</v>
      </c>
      <c r="P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1" s="20" t="str">
        <f>TEXT(Applicants[[#This Row],[Confirmation Date]],"MMMM")</f>
        <v>July</v>
      </c>
      <c r="R881" s="5" t="s">
        <v>25</v>
      </c>
      <c r="S881" s="7">
        <v>3700</v>
      </c>
    </row>
    <row r="882" spans="1:19" x14ac:dyDescent="0.4">
      <c r="A882" s="4">
        <v>1303</v>
      </c>
      <c r="B882" s="1" t="s">
        <v>778</v>
      </c>
      <c r="C882" s="1" t="s">
        <v>13</v>
      </c>
      <c r="D882" s="2">
        <v>35181</v>
      </c>
      <c r="E882" s="3">
        <v>29.326027397260273</v>
      </c>
      <c r="F882" s="1" t="s">
        <v>1591</v>
      </c>
      <c r="G882" s="1" t="s">
        <v>19</v>
      </c>
      <c r="H882" s="1">
        <v>4</v>
      </c>
      <c r="I882" s="1" t="s">
        <v>1581</v>
      </c>
      <c r="J882" s="1" t="str">
        <f>VLOOKUP(Applicants[[#This Row],[Job Title]], Mapping!$A:$B, 2, FALSE)</f>
        <v>Business Development</v>
      </c>
      <c r="K882" s="1" t="s">
        <v>1594</v>
      </c>
      <c r="L882" s="14" t="str">
        <f>TRIM(PROPER(Applicants[[#This Row],[Recruitment Source]]))</f>
        <v>Bd Jobs</v>
      </c>
      <c r="M882" s="15">
        <v>45267</v>
      </c>
      <c r="N882" s="1" t="s">
        <v>27</v>
      </c>
      <c r="O882" s="15">
        <v>45306</v>
      </c>
      <c r="P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2" s="20" t="str">
        <f>TEXT(Applicants[[#This Row],[Confirmation Date]],"MMMM")</f>
        <v>January</v>
      </c>
      <c r="R882" s="5" t="s">
        <v>25</v>
      </c>
      <c r="S882" s="7">
        <v>2400</v>
      </c>
    </row>
    <row r="883" spans="1:19" x14ac:dyDescent="0.4">
      <c r="A883" s="4">
        <v>2430</v>
      </c>
      <c r="B883" s="1" t="s">
        <v>489</v>
      </c>
      <c r="C883" s="1" t="s">
        <v>28</v>
      </c>
      <c r="D883" s="2">
        <v>35180</v>
      </c>
      <c r="E883" s="3">
        <v>29.328767123287673</v>
      </c>
      <c r="F883" s="1" t="s">
        <v>1591</v>
      </c>
      <c r="G883" s="1" t="s">
        <v>21</v>
      </c>
      <c r="H883" s="1">
        <v>8</v>
      </c>
      <c r="I883" s="1" t="s">
        <v>1581</v>
      </c>
      <c r="J883" s="1" t="str">
        <f>VLOOKUP(Applicants[[#This Row],[Job Title]], Mapping!$A:$B, 2, FALSE)</f>
        <v>Business Development</v>
      </c>
      <c r="K883" s="1" t="s">
        <v>1594</v>
      </c>
      <c r="L883" s="14" t="str">
        <f>TRIM(PROPER(Applicants[[#This Row],[Recruitment Source]]))</f>
        <v>Bd Jobs</v>
      </c>
      <c r="M883" s="15">
        <v>45284</v>
      </c>
      <c r="N883" s="1" t="s">
        <v>26</v>
      </c>
      <c r="O883" s="15">
        <v>45336</v>
      </c>
      <c r="P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3" s="20" t="str">
        <f>TEXT(Applicants[[#This Row],[Confirmation Date]],"MMMM")</f>
        <v>February</v>
      </c>
      <c r="R883" s="5" t="s">
        <v>25</v>
      </c>
      <c r="S883" s="7">
        <v>2000</v>
      </c>
    </row>
    <row r="884" spans="1:19" x14ac:dyDescent="0.4">
      <c r="A884" s="4">
        <v>1548</v>
      </c>
      <c r="B884" s="1" t="s">
        <v>786</v>
      </c>
      <c r="C884" s="1" t="s">
        <v>28</v>
      </c>
      <c r="D884" s="2">
        <v>35178</v>
      </c>
      <c r="E884" s="3">
        <v>29.334246575342465</v>
      </c>
      <c r="F884" s="1" t="s">
        <v>1591</v>
      </c>
      <c r="G884" s="1" t="s">
        <v>15</v>
      </c>
      <c r="H884" s="1">
        <v>18</v>
      </c>
      <c r="I884" s="1" t="s">
        <v>1589</v>
      </c>
      <c r="J884" s="1" t="str">
        <f>VLOOKUP(Applicants[[#This Row],[Job Title]], Mapping!$A:$B, 2, FALSE)</f>
        <v>Admin</v>
      </c>
      <c r="K884" s="1" t="s">
        <v>1594</v>
      </c>
      <c r="L884" s="14" t="str">
        <f>TRIM(PROPER(Applicants[[#This Row],[Recruitment Source]]))</f>
        <v>Bd Jobs</v>
      </c>
      <c r="M884" s="15">
        <v>45096</v>
      </c>
      <c r="N884" s="1" t="s">
        <v>27</v>
      </c>
      <c r="O884" s="15">
        <v>45145</v>
      </c>
      <c r="P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4" s="20" t="str">
        <f>TEXT(Applicants[[#This Row],[Confirmation Date]],"MMMM")</f>
        <v>August</v>
      </c>
      <c r="R884" s="5" t="s">
        <v>25</v>
      </c>
      <c r="S884" s="7">
        <v>2900</v>
      </c>
    </row>
    <row r="885" spans="1:19" x14ac:dyDescent="0.4">
      <c r="A885" s="4">
        <v>1231</v>
      </c>
      <c r="B885" s="1" t="s">
        <v>786</v>
      </c>
      <c r="C885" s="1" t="s">
        <v>28</v>
      </c>
      <c r="D885" s="2">
        <v>35173</v>
      </c>
      <c r="E885" s="3">
        <v>29.347945205479451</v>
      </c>
      <c r="F885" s="1" t="s">
        <v>1591</v>
      </c>
      <c r="G885" s="1" t="s">
        <v>19</v>
      </c>
      <c r="H885" s="1">
        <v>8</v>
      </c>
      <c r="I885" s="1" t="s">
        <v>1587</v>
      </c>
      <c r="J885" s="1" t="str">
        <f>VLOOKUP(Applicants[[#This Row],[Job Title]], Mapping!$A:$B, 2, FALSE)</f>
        <v>Admin</v>
      </c>
      <c r="K885" s="1" t="s">
        <v>20</v>
      </c>
      <c r="L885" s="14" t="str">
        <f>TRIM(PROPER(Applicants[[#This Row],[Recruitment Source]]))</f>
        <v>Employee Referral</v>
      </c>
      <c r="M885" s="15">
        <v>45106</v>
      </c>
      <c r="N885" s="1" t="s">
        <v>24</v>
      </c>
      <c r="O885" s="15">
        <v>45156</v>
      </c>
      <c r="P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5" s="20" t="str">
        <f>TEXT(Applicants[[#This Row],[Confirmation Date]],"MMMM")</f>
        <v>August</v>
      </c>
      <c r="R885" s="5" t="s">
        <v>25</v>
      </c>
      <c r="S885" s="7">
        <v>2500</v>
      </c>
    </row>
    <row r="886" spans="1:19" x14ac:dyDescent="0.4">
      <c r="A886" s="4">
        <v>2025</v>
      </c>
      <c r="B886" s="1" t="s">
        <v>464</v>
      </c>
      <c r="C886" s="1" t="s">
        <v>28</v>
      </c>
      <c r="D886" s="2">
        <v>35169</v>
      </c>
      <c r="E886" s="3">
        <v>29.358904109589041</v>
      </c>
      <c r="F886" s="1" t="s">
        <v>1591</v>
      </c>
      <c r="G886" s="1" t="s">
        <v>18</v>
      </c>
      <c r="H886" s="1">
        <v>9</v>
      </c>
      <c r="I886" s="1" t="s">
        <v>1588</v>
      </c>
      <c r="J886" s="1" t="str">
        <f>VLOOKUP(Applicants[[#This Row],[Job Title]], Mapping!$A:$B, 2, FALSE)</f>
        <v>Business Development</v>
      </c>
      <c r="K886" s="1" t="s">
        <v>1594</v>
      </c>
      <c r="L886" s="14" t="str">
        <f>TRIM(PROPER(Applicants[[#This Row],[Recruitment Source]]))</f>
        <v>Bd Jobs</v>
      </c>
      <c r="M886" s="15">
        <v>45353</v>
      </c>
      <c r="N886" s="1" t="s">
        <v>26</v>
      </c>
      <c r="O886" s="15">
        <v>45410</v>
      </c>
      <c r="P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6" s="20" t="str">
        <f>TEXT(Applicants[[#This Row],[Confirmation Date]],"MMMM")</f>
        <v>April</v>
      </c>
      <c r="R886" s="5" t="s">
        <v>25</v>
      </c>
      <c r="S886" s="7">
        <v>3600</v>
      </c>
    </row>
    <row r="887" spans="1:19" x14ac:dyDescent="0.4">
      <c r="A887" s="4">
        <v>1699</v>
      </c>
      <c r="B887" s="1" t="s">
        <v>1303</v>
      </c>
      <c r="C887" s="1" t="s">
        <v>28</v>
      </c>
      <c r="D887" s="2">
        <v>35167</v>
      </c>
      <c r="E887" s="3">
        <v>29.364383561643837</v>
      </c>
      <c r="F887" s="1" t="s">
        <v>1591</v>
      </c>
      <c r="G887" s="1" t="s">
        <v>18</v>
      </c>
      <c r="H887" s="1">
        <v>3</v>
      </c>
      <c r="I887" s="1" t="s">
        <v>1588</v>
      </c>
      <c r="J887" s="1" t="str">
        <f>VLOOKUP(Applicants[[#This Row],[Job Title]], Mapping!$A:$B, 2, FALSE)</f>
        <v>Business Development</v>
      </c>
      <c r="K887" s="1" t="s">
        <v>1594</v>
      </c>
      <c r="L887" s="14" t="str">
        <f>TRIM(PROPER(Applicants[[#This Row],[Recruitment Source]]))</f>
        <v>Bd Jobs</v>
      </c>
      <c r="M887" s="15">
        <v>45160</v>
      </c>
      <c r="N887" s="1" t="s">
        <v>26</v>
      </c>
      <c r="O887" s="15">
        <v>45193</v>
      </c>
      <c r="P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7" s="20" t="str">
        <f>TEXT(Applicants[[#This Row],[Confirmation Date]],"MMMM")</f>
        <v>September</v>
      </c>
      <c r="R887" s="5" t="s">
        <v>25</v>
      </c>
      <c r="S887" s="7">
        <v>2400</v>
      </c>
    </row>
    <row r="888" spans="1:19" x14ac:dyDescent="0.4">
      <c r="A888" s="4">
        <v>1953</v>
      </c>
      <c r="B888" s="1" t="s">
        <v>184</v>
      </c>
      <c r="C888" s="1" t="s">
        <v>28</v>
      </c>
      <c r="D888" s="2">
        <v>35155</v>
      </c>
      <c r="E888" s="3">
        <v>29.397260273972602</v>
      </c>
      <c r="F888" s="1" t="s">
        <v>1591</v>
      </c>
      <c r="G888" s="1" t="s">
        <v>19</v>
      </c>
      <c r="H888" s="1">
        <v>12</v>
      </c>
      <c r="I888" s="1" t="s">
        <v>1583</v>
      </c>
      <c r="J888" s="1" t="str">
        <f>VLOOKUP(Applicants[[#This Row],[Job Title]], Mapping!$A:$B, 2, FALSE)</f>
        <v>Finance</v>
      </c>
      <c r="K888" s="1" t="s">
        <v>1595</v>
      </c>
      <c r="L888" s="14" t="str">
        <f>TRIM(PROPER(Applicants[[#This Row],[Recruitment Source]]))</f>
        <v>Linkedin</v>
      </c>
      <c r="M888" s="15">
        <v>45129</v>
      </c>
      <c r="N888" s="1" t="s">
        <v>16</v>
      </c>
      <c r="O888" s="15">
        <v>45178</v>
      </c>
      <c r="P8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888" s="20" t="str">
        <f>TEXT(Applicants[[#This Row],[Confirmation Date]],"MMMM")</f>
        <v>September</v>
      </c>
      <c r="R888" s="5" t="s">
        <v>17</v>
      </c>
      <c r="S888" s="7">
        <v>3900</v>
      </c>
    </row>
    <row r="889" spans="1:19" x14ac:dyDescent="0.4">
      <c r="A889" s="4">
        <v>2797</v>
      </c>
      <c r="B889" s="1" t="s">
        <v>1163</v>
      </c>
      <c r="C889" s="1" t="s">
        <v>13</v>
      </c>
      <c r="D889" s="2">
        <v>35155</v>
      </c>
      <c r="E889" s="3">
        <v>29.397260273972602</v>
      </c>
      <c r="F889" s="1" t="s">
        <v>1591</v>
      </c>
      <c r="G889" s="1" t="s">
        <v>18</v>
      </c>
      <c r="H889" s="1">
        <v>9</v>
      </c>
      <c r="I889" s="1" t="s">
        <v>1578</v>
      </c>
      <c r="J889" s="1" t="str">
        <f>VLOOKUP(Applicants[[#This Row],[Job Title]], Mapping!$A:$B, 2, FALSE)</f>
        <v>Operations</v>
      </c>
      <c r="K889" s="1" t="s">
        <v>22</v>
      </c>
      <c r="L889" s="14" t="str">
        <f>TRIM(PROPER(Applicants[[#This Row],[Recruitment Source]]))</f>
        <v>In-House</v>
      </c>
      <c r="M889" s="15">
        <v>45101</v>
      </c>
      <c r="N889" s="1" t="s">
        <v>16</v>
      </c>
      <c r="O889" s="15">
        <v>45134</v>
      </c>
      <c r="P8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889" s="20" t="str">
        <f>TEXT(Applicants[[#This Row],[Confirmation Date]],"MMMM")</f>
        <v>July</v>
      </c>
      <c r="R889" s="5" t="s">
        <v>17</v>
      </c>
      <c r="S889" s="7">
        <v>3900</v>
      </c>
    </row>
    <row r="890" spans="1:19" x14ac:dyDescent="0.4">
      <c r="A890" s="4">
        <v>1797</v>
      </c>
      <c r="B890" s="1" t="s">
        <v>106</v>
      </c>
      <c r="C890" s="1" t="s">
        <v>23</v>
      </c>
      <c r="D890" s="2">
        <v>35149</v>
      </c>
      <c r="E890" s="3">
        <v>29.413698630136988</v>
      </c>
      <c r="F890" s="1" t="s">
        <v>1591</v>
      </c>
      <c r="G890" s="1" t="s">
        <v>15</v>
      </c>
      <c r="H890" s="1">
        <v>7</v>
      </c>
      <c r="I890" s="1" t="s">
        <v>1588</v>
      </c>
      <c r="J890" s="1" t="str">
        <f>VLOOKUP(Applicants[[#This Row],[Job Title]], Mapping!$A:$B, 2, FALSE)</f>
        <v>Business Development</v>
      </c>
      <c r="K890" s="1" t="s">
        <v>1594</v>
      </c>
      <c r="L890" s="14" t="str">
        <f>TRIM(PROPER(Applicants[[#This Row],[Recruitment Source]]))</f>
        <v>Bd Jobs</v>
      </c>
      <c r="M890" s="15">
        <v>45589</v>
      </c>
      <c r="N890" s="1" t="s">
        <v>26</v>
      </c>
      <c r="O890" s="15">
        <v>45622</v>
      </c>
      <c r="P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0" s="20" t="str">
        <f>TEXT(Applicants[[#This Row],[Confirmation Date]],"MMMM")</f>
        <v>November</v>
      </c>
      <c r="R890" s="5" t="s">
        <v>25</v>
      </c>
      <c r="S890" s="7">
        <v>2500</v>
      </c>
    </row>
    <row r="891" spans="1:19" x14ac:dyDescent="0.4">
      <c r="A891" s="4">
        <v>1698</v>
      </c>
      <c r="B891" s="1" t="s">
        <v>470</v>
      </c>
      <c r="C891" s="1" t="s">
        <v>28</v>
      </c>
      <c r="D891" s="2">
        <v>35147</v>
      </c>
      <c r="E891" s="3">
        <v>29.419178082191781</v>
      </c>
      <c r="F891" s="1" t="s">
        <v>1591</v>
      </c>
      <c r="G891" s="1" t="s">
        <v>19</v>
      </c>
      <c r="H891" s="1">
        <v>2</v>
      </c>
      <c r="I891" s="1" t="s">
        <v>1577</v>
      </c>
      <c r="J891" s="1" t="str">
        <f>VLOOKUP(Applicants[[#This Row],[Job Title]], Mapping!$A:$B, 2, FALSE)</f>
        <v>Management</v>
      </c>
      <c r="K891" s="1" t="s">
        <v>1594</v>
      </c>
      <c r="L891" s="14" t="str">
        <f>TRIM(PROPER(Applicants[[#This Row],[Recruitment Source]]))</f>
        <v>Bd Jobs</v>
      </c>
      <c r="M891" s="15">
        <v>45173</v>
      </c>
      <c r="N891" s="1" t="s">
        <v>26</v>
      </c>
      <c r="O891" s="15">
        <v>45227</v>
      </c>
      <c r="P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1" s="20" t="str">
        <f>TEXT(Applicants[[#This Row],[Confirmation Date]],"MMMM")</f>
        <v>October</v>
      </c>
      <c r="R891" s="5" t="s">
        <v>25</v>
      </c>
      <c r="S891" s="7">
        <v>3100</v>
      </c>
    </row>
    <row r="892" spans="1:19" x14ac:dyDescent="0.4">
      <c r="A892" s="4">
        <v>3716</v>
      </c>
      <c r="B892" s="1" t="s">
        <v>770</v>
      </c>
      <c r="C892" s="1" t="s">
        <v>13</v>
      </c>
      <c r="D892" s="2">
        <v>35143</v>
      </c>
      <c r="E892" s="3">
        <v>29.43013698630137</v>
      </c>
      <c r="F892" s="1" t="s">
        <v>1591</v>
      </c>
      <c r="G892" s="1" t="s">
        <v>21</v>
      </c>
      <c r="H892" s="1">
        <v>5</v>
      </c>
      <c r="I892" s="1" t="s">
        <v>1579</v>
      </c>
      <c r="J892" s="1" t="str">
        <f>VLOOKUP(Applicants[[#This Row],[Job Title]], Mapping!$A:$B, 2, FALSE)</f>
        <v>Management</v>
      </c>
      <c r="K892" s="1" t="s">
        <v>1594</v>
      </c>
      <c r="L892" s="14" t="str">
        <f>TRIM(PROPER(Applicants[[#This Row],[Recruitment Source]]))</f>
        <v>Bd Jobs</v>
      </c>
      <c r="M892" s="15">
        <v>45292</v>
      </c>
      <c r="N892" s="1" t="s">
        <v>24</v>
      </c>
      <c r="O892" s="15">
        <v>45344</v>
      </c>
      <c r="P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2" s="20" t="str">
        <f>TEXT(Applicants[[#This Row],[Confirmation Date]],"MMMM")</f>
        <v>February</v>
      </c>
      <c r="R892" s="5" t="s">
        <v>25</v>
      </c>
      <c r="S892" s="7">
        <v>2400</v>
      </c>
    </row>
    <row r="893" spans="1:19" x14ac:dyDescent="0.4">
      <c r="A893" s="4">
        <v>2576</v>
      </c>
      <c r="B893" s="1" t="s">
        <v>945</v>
      </c>
      <c r="C893" s="1" t="s">
        <v>13</v>
      </c>
      <c r="D893" s="2">
        <v>35139</v>
      </c>
      <c r="E893" s="3">
        <v>29.44109589041096</v>
      </c>
      <c r="F893" s="1" t="s">
        <v>1591</v>
      </c>
      <c r="G893" s="1" t="s">
        <v>18</v>
      </c>
      <c r="H893" s="1">
        <v>12</v>
      </c>
      <c r="I893" s="1" t="s">
        <v>1583</v>
      </c>
      <c r="J893" s="1" t="str">
        <f>VLOOKUP(Applicants[[#This Row],[Job Title]], Mapping!$A:$B, 2, FALSE)</f>
        <v>Finance</v>
      </c>
      <c r="K893" s="1" t="s">
        <v>1594</v>
      </c>
      <c r="L893" s="14" t="str">
        <f>TRIM(PROPER(Applicants[[#This Row],[Recruitment Source]]))</f>
        <v>Bd Jobs</v>
      </c>
      <c r="M893" s="15">
        <v>45346</v>
      </c>
      <c r="N893" s="1" t="s">
        <v>29</v>
      </c>
      <c r="O893" s="15">
        <v>45378</v>
      </c>
      <c r="P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3" s="20" t="str">
        <f>TEXT(Applicants[[#This Row],[Confirmation Date]],"MMMM")</f>
        <v>March</v>
      </c>
      <c r="R893" s="5" t="s">
        <v>25</v>
      </c>
      <c r="S893" s="7">
        <v>3700</v>
      </c>
    </row>
    <row r="894" spans="1:19" x14ac:dyDescent="0.4">
      <c r="A894" s="4">
        <v>2683</v>
      </c>
      <c r="B894" s="1" t="s">
        <v>721</v>
      </c>
      <c r="C894" s="1" t="s">
        <v>28</v>
      </c>
      <c r="D894" s="2">
        <v>35133</v>
      </c>
      <c r="E894" s="3">
        <v>29.457534246575342</v>
      </c>
      <c r="F894" s="1" t="s">
        <v>1591</v>
      </c>
      <c r="G894" s="1" t="s">
        <v>18</v>
      </c>
      <c r="H894" s="1">
        <v>9</v>
      </c>
      <c r="I894" s="1" t="s">
        <v>1584</v>
      </c>
      <c r="J894" s="1" t="str">
        <f>VLOOKUP(Applicants[[#This Row],[Job Title]], Mapping!$A:$B, 2, FALSE)</f>
        <v>Sales</v>
      </c>
      <c r="K894" s="1" t="s">
        <v>1594</v>
      </c>
      <c r="L894" s="14" t="str">
        <f>TRIM(PROPER(Applicants[[#This Row],[Recruitment Source]]))</f>
        <v>Bd Jobs</v>
      </c>
      <c r="M894" s="15">
        <v>45428</v>
      </c>
      <c r="N894" s="1" t="s">
        <v>24</v>
      </c>
      <c r="O894" s="15">
        <v>45459</v>
      </c>
      <c r="P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4" s="20" t="str">
        <f>TEXT(Applicants[[#This Row],[Confirmation Date]],"MMMM")</f>
        <v>June</v>
      </c>
      <c r="R894" s="5" t="s">
        <v>25</v>
      </c>
      <c r="S894" s="7">
        <v>3000</v>
      </c>
    </row>
    <row r="895" spans="1:19" x14ac:dyDescent="0.4">
      <c r="A895" s="4">
        <v>1354</v>
      </c>
      <c r="B895" s="1" t="s">
        <v>73</v>
      </c>
      <c r="C895" s="1" t="s">
        <v>28</v>
      </c>
      <c r="D895" s="2">
        <v>35120</v>
      </c>
      <c r="E895" s="3">
        <v>29.493150684931507</v>
      </c>
      <c r="F895" s="1" t="s">
        <v>1591</v>
      </c>
      <c r="G895" s="1" t="s">
        <v>15</v>
      </c>
      <c r="H895" s="1">
        <v>12</v>
      </c>
      <c r="I895" s="1" t="s">
        <v>1588</v>
      </c>
      <c r="J895" s="1" t="str">
        <f>VLOOKUP(Applicants[[#This Row],[Job Title]], Mapping!$A:$B, 2, FALSE)</f>
        <v>Business Development</v>
      </c>
      <c r="K895" s="1" t="s">
        <v>1594</v>
      </c>
      <c r="L895" s="14" t="str">
        <f>TRIM(PROPER(Applicants[[#This Row],[Recruitment Source]]))</f>
        <v>Bd Jobs</v>
      </c>
      <c r="M895" s="15">
        <v>45114</v>
      </c>
      <c r="N895" s="1" t="s">
        <v>27</v>
      </c>
      <c r="O895" s="15">
        <v>45162</v>
      </c>
      <c r="P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5" s="20" t="str">
        <f>TEXT(Applicants[[#This Row],[Confirmation Date]],"MMMM")</f>
        <v>August</v>
      </c>
      <c r="R895" s="5" t="s">
        <v>25</v>
      </c>
      <c r="S895" s="7">
        <v>2500</v>
      </c>
    </row>
    <row r="896" spans="1:19" x14ac:dyDescent="0.4">
      <c r="A896" s="4">
        <v>3890</v>
      </c>
      <c r="B896" s="1" t="s">
        <v>862</v>
      </c>
      <c r="C896" s="1" t="s">
        <v>28</v>
      </c>
      <c r="D896" s="2">
        <v>35118</v>
      </c>
      <c r="E896" s="3">
        <v>29.4986301369863</v>
      </c>
      <c r="F896" s="1" t="s">
        <v>1591</v>
      </c>
      <c r="G896" s="1" t="s">
        <v>21</v>
      </c>
      <c r="H896" s="1">
        <v>4</v>
      </c>
      <c r="I896" s="1" t="s">
        <v>1576</v>
      </c>
      <c r="J896" s="1" t="str">
        <f>VLOOKUP(Applicants[[#This Row],[Job Title]], Mapping!$A:$B, 2, FALSE)</f>
        <v>Operations</v>
      </c>
      <c r="K896" s="1" t="s">
        <v>1594</v>
      </c>
      <c r="L896" s="14" t="str">
        <f>TRIM(PROPER(Applicants[[#This Row],[Recruitment Source]]))</f>
        <v>Bd Jobs</v>
      </c>
      <c r="M896" s="15">
        <v>45458</v>
      </c>
      <c r="N896" s="1" t="s">
        <v>24</v>
      </c>
      <c r="O896" s="15">
        <v>45515</v>
      </c>
      <c r="P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6" s="20" t="str">
        <f>TEXT(Applicants[[#This Row],[Confirmation Date]],"MMMM")</f>
        <v>August</v>
      </c>
      <c r="R896" s="5" t="s">
        <v>25</v>
      </c>
      <c r="S896" s="7">
        <v>3400</v>
      </c>
    </row>
    <row r="897" spans="1:19" x14ac:dyDescent="0.4">
      <c r="A897" s="4">
        <v>3513</v>
      </c>
      <c r="B897" s="1" t="s">
        <v>1041</v>
      </c>
      <c r="C897" s="1" t="s">
        <v>28</v>
      </c>
      <c r="D897" s="2">
        <v>35113</v>
      </c>
      <c r="E897" s="3">
        <v>29.512328767123286</v>
      </c>
      <c r="F897" s="1" t="s">
        <v>1591</v>
      </c>
      <c r="G897" s="1" t="s">
        <v>15</v>
      </c>
      <c r="H897" s="1">
        <v>7</v>
      </c>
      <c r="I897" s="1" t="s">
        <v>1575</v>
      </c>
      <c r="J897" s="1" t="str">
        <f>VLOOKUP(Applicants[[#This Row],[Job Title]], Mapping!$A:$B, 2, FALSE)</f>
        <v>HR</v>
      </c>
      <c r="K897" s="1" t="s">
        <v>1594</v>
      </c>
      <c r="L897" s="14" t="str">
        <f>TRIM(PROPER(Applicants[[#This Row],[Recruitment Source]]))</f>
        <v>Bd Jobs</v>
      </c>
      <c r="M897" s="15">
        <v>45386</v>
      </c>
      <c r="N897" s="1" t="s">
        <v>26</v>
      </c>
      <c r="O897" s="15">
        <v>45416</v>
      </c>
      <c r="P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7" s="20" t="str">
        <f>TEXT(Applicants[[#This Row],[Confirmation Date]],"MMMM")</f>
        <v>May</v>
      </c>
      <c r="R897" s="5" t="s">
        <v>25</v>
      </c>
      <c r="S897" s="7">
        <v>2000</v>
      </c>
    </row>
    <row r="898" spans="1:19" x14ac:dyDescent="0.4">
      <c r="A898" s="4">
        <v>3697</v>
      </c>
      <c r="B898" s="1" t="s">
        <v>135</v>
      </c>
      <c r="C898" s="1" t="s">
        <v>28</v>
      </c>
      <c r="D898" s="2">
        <v>35107</v>
      </c>
      <c r="E898" s="3">
        <v>29.528767123287672</v>
      </c>
      <c r="F898" s="1" t="s">
        <v>1591</v>
      </c>
      <c r="G898" s="1" t="s">
        <v>15</v>
      </c>
      <c r="H898" s="1">
        <v>5</v>
      </c>
      <c r="I898" s="1" t="s">
        <v>1583</v>
      </c>
      <c r="J898" s="1" t="str">
        <f>VLOOKUP(Applicants[[#This Row],[Job Title]], Mapping!$A:$B, 2, FALSE)</f>
        <v>Finance</v>
      </c>
      <c r="K898" s="1" t="s">
        <v>1594</v>
      </c>
      <c r="L898" s="14" t="str">
        <f>TRIM(PROPER(Applicants[[#This Row],[Recruitment Source]]))</f>
        <v>Bd Jobs</v>
      </c>
      <c r="M898" s="15">
        <v>45253</v>
      </c>
      <c r="N898" s="1" t="s">
        <v>26</v>
      </c>
      <c r="O898" s="15">
        <v>45305</v>
      </c>
      <c r="P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8" s="20" t="str">
        <f>TEXT(Applicants[[#This Row],[Confirmation Date]],"MMMM")</f>
        <v>January</v>
      </c>
      <c r="R898" s="5" t="s">
        <v>25</v>
      </c>
      <c r="S898" s="7">
        <v>3900</v>
      </c>
    </row>
    <row r="899" spans="1:19" x14ac:dyDescent="0.4">
      <c r="A899" s="4">
        <v>3321</v>
      </c>
      <c r="B899" s="1" t="s">
        <v>190</v>
      </c>
      <c r="C899" s="1" t="s">
        <v>28</v>
      </c>
      <c r="D899" s="2">
        <v>35103</v>
      </c>
      <c r="E899" s="3">
        <v>29.539726027397261</v>
      </c>
      <c r="F899" s="1" t="s">
        <v>1591</v>
      </c>
      <c r="G899" s="1" t="s">
        <v>21</v>
      </c>
      <c r="H899" s="1">
        <v>9</v>
      </c>
      <c r="I899" s="1" t="s">
        <v>1579</v>
      </c>
      <c r="J899" s="1" t="str">
        <f>VLOOKUP(Applicants[[#This Row],[Job Title]], Mapping!$A:$B, 2, FALSE)</f>
        <v>Management</v>
      </c>
      <c r="K899" s="1" t="s">
        <v>1594</v>
      </c>
      <c r="L899" s="14" t="str">
        <f>TRIM(PROPER(Applicants[[#This Row],[Recruitment Source]]))</f>
        <v>Bd Jobs</v>
      </c>
      <c r="M899" s="15">
        <v>45300</v>
      </c>
      <c r="N899" s="1" t="s">
        <v>27</v>
      </c>
      <c r="O899" s="15">
        <v>45356</v>
      </c>
      <c r="P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9" s="20" t="str">
        <f>TEXT(Applicants[[#This Row],[Confirmation Date]],"MMMM")</f>
        <v>March</v>
      </c>
      <c r="R899" s="5" t="s">
        <v>25</v>
      </c>
      <c r="S899" s="7">
        <v>2400</v>
      </c>
    </row>
    <row r="900" spans="1:19" x14ac:dyDescent="0.4">
      <c r="A900" s="4">
        <v>1406</v>
      </c>
      <c r="B900" s="1" t="s">
        <v>1057</v>
      </c>
      <c r="C900" s="1" t="s">
        <v>13</v>
      </c>
      <c r="D900" s="2">
        <v>35097</v>
      </c>
      <c r="E900" s="3">
        <v>29.556164383561644</v>
      </c>
      <c r="F900" s="1" t="s">
        <v>1591</v>
      </c>
      <c r="G900" s="1" t="s">
        <v>15</v>
      </c>
      <c r="H900" s="1">
        <v>2</v>
      </c>
      <c r="I900" s="1" t="s">
        <v>1580</v>
      </c>
      <c r="J900" s="1" t="str">
        <f>VLOOKUP(Applicants[[#This Row],[Job Title]], Mapping!$A:$B, 2, FALSE)</f>
        <v>Management</v>
      </c>
      <c r="K900" s="1" t="s">
        <v>1594</v>
      </c>
      <c r="L900" s="14" t="str">
        <f>TRIM(PROPER(Applicants[[#This Row],[Recruitment Source]]))</f>
        <v>Bd Jobs</v>
      </c>
      <c r="M900" s="15">
        <v>45470</v>
      </c>
      <c r="N900" s="1" t="s">
        <v>24</v>
      </c>
      <c r="O900" s="15">
        <v>45518</v>
      </c>
      <c r="P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0" s="20" t="str">
        <f>TEXT(Applicants[[#This Row],[Confirmation Date]],"MMMM")</f>
        <v>August</v>
      </c>
      <c r="R900" s="5" t="s">
        <v>25</v>
      </c>
      <c r="S900" s="7">
        <v>2700</v>
      </c>
    </row>
    <row r="901" spans="1:19" x14ac:dyDescent="0.4">
      <c r="A901" s="4">
        <v>1461</v>
      </c>
      <c r="B901" s="1" t="s">
        <v>160</v>
      </c>
      <c r="C901" s="1" t="s">
        <v>28</v>
      </c>
      <c r="D901" s="2">
        <v>35095</v>
      </c>
      <c r="E901" s="3">
        <v>29.561643835616437</v>
      </c>
      <c r="F901" s="1" t="s">
        <v>1591</v>
      </c>
      <c r="G901" s="1" t="s">
        <v>15</v>
      </c>
      <c r="H901" s="1">
        <v>12</v>
      </c>
      <c r="I901" s="1" t="s">
        <v>1576</v>
      </c>
      <c r="J901" s="1" t="str">
        <f>VLOOKUP(Applicants[[#This Row],[Job Title]], Mapping!$A:$B, 2, FALSE)</f>
        <v>Operations</v>
      </c>
      <c r="K901" s="1" t="s">
        <v>20</v>
      </c>
      <c r="L901" s="14" t="str">
        <f>TRIM(PROPER(Applicants[[#This Row],[Recruitment Source]]))</f>
        <v>Employee Referral</v>
      </c>
      <c r="M901" s="15">
        <v>45399</v>
      </c>
      <c r="N901" s="1" t="s">
        <v>16</v>
      </c>
      <c r="O901" s="15">
        <v>45430</v>
      </c>
      <c r="P9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01" s="20" t="str">
        <f>TEXT(Applicants[[#This Row],[Confirmation Date]],"MMMM")</f>
        <v>May</v>
      </c>
      <c r="R901" s="5" t="s">
        <v>17</v>
      </c>
      <c r="S901" s="7">
        <v>3900</v>
      </c>
    </row>
    <row r="902" spans="1:19" x14ac:dyDescent="0.4">
      <c r="A902" s="4">
        <v>1900</v>
      </c>
      <c r="B902" s="1" t="s">
        <v>459</v>
      </c>
      <c r="C902" s="1" t="s">
        <v>28</v>
      </c>
      <c r="D902" s="2">
        <v>35080</v>
      </c>
      <c r="E902" s="3">
        <v>29.602739726027398</v>
      </c>
      <c r="F902" s="1" t="s">
        <v>1591</v>
      </c>
      <c r="G902" s="1" t="s">
        <v>21</v>
      </c>
      <c r="H902" s="1">
        <v>7</v>
      </c>
      <c r="I902" s="1" t="s">
        <v>1576</v>
      </c>
      <c r="J902" s="1" t="str">
        <f>VLOOKUP(Applicants[[#This Row],[Job Title]], Mapping!$A:$B, 2, FALSE)</f>
        <v>Operations</v>
      </c>
      <c r="K902" s="1" t="s">
        <v>1594</v>
      </c>
      <c r="L902" s="14" t="str">
        <f>TRIM(PROPER(Applicants[[#This Row],[Recruitment Source]]))</f>
        <v>Bd Jobs</v>
      </c>
      <c r="M902" s="15">
        <v>45422</v>
      </c>
      <c r="N902" s="1" t="s">
        <v>26</v>
      </c>
      <c r="O902" s="15">
        <v>45462</v>
      </c>
      <c r="P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2" s="20" t="str">
        <f>TEXT(Applicants[[#This Row],[Confirmation Date]],"MMMM")</f>
        <v>June</v>
      </c>
      <c r="R902" s="5" t="s">
        <v>25</v>
      </c>
      <c r="S902" s="7">
        <v>3800</v>
      </c>
    </row>
    <row r="903" spans="1:19" x14ac:dyDescent="0.4">
      <c r="A903" s="4">
        <v>2896</v>
      </c>
      <c r="B903" s="1" t="s">
        <v>1274</v>
      </c>
      <c r="C903" s="1" t="s">
        <v>28</v>
      </c>
      <c r="D903" s="2">
        <v>35080</v>
      </c>
      <c r="E903" s="3">
        <v>29.602739726027398</v>
      </c>
      <c r="F903" s="1" t="s">
        <v>1591</v>
      </c>
      <c r="G903" s="1" t="s">
        <v>15</v>
      </c>
      <c r="H903" s="1">
        <v>9</v>
      </c>
      <c r="I903" s="1" t="s">
        <v>1581</v>
      </c>
      <c r="J903" s="1" t="str">
        <f>VLOOKUP(Applicants[[#This Row],[Job Title]], Mapping!$A:$B, 2, FALSE)</f>
        <v>Business Development</v>
      </c>
      <c r="K903" s="1" t="s">
        <v>1595</v>
      </c>
      <c r="L903" s="14" t="str">
        <f>TRIM(PROPER(Applicants[[#This Row],[Recruitment Source]]))</f>
        <v>Linkedin</v>
      </c>
      <c r="M903" s="15">
        <v>45383</v>
      </c>
      <c r="N903" s="1" t="s">
        <v>29</v>
      </c>
      <c r="O903" s="15">
        <v>45417</v>
      </c>
      <c r="P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3" s="20" t="str">
        <f>TEXT(Applicants[[#This Row],[Confirmation Date]],"MMMM")</f>
        <v>May</v>
      </c>
      <c r="R903" s="5" t="s">
        <v>25</v>
      </c>
      <c r="S903" s="7">
        <v>3900</v>
      </c>
    </row>
    <row r="904" spans="1:19" x14ac:dyDescent="0.4">
      <c r="A904" s="4">
        <v>1395</v>
      </c>
      <c r="B904" s="1" t="s">
        <v>515</v>
      </c>
      <c r="C904" s="1" t="s">
        <v>28</v>
      </c>
      <c r="D904" s="2">
        <v>35074</v>
      </c>
      <c r="E904" s="3">
        <v>29.61917808219178</v>
      </c>
      <c r="F904" s="1" t="s">
        <v>1591</v>
      </c>
      <c r="G904" s="1" t="s">
        <v>19</v>
      </c>
      <c r="H904" s="1">
        <v>5</v>
      </c>
      <c r="I904" s="1" t="s">
        <v>1587</v>
      </c>
      <c r="J904" s="1" t="str">
        <f>VLOOKUP(Applicants[[#This Row],[Job Title]], Mapping!$A:$B, 2, FALSE)</f>
        <v>Admin</v>
      </c>
      <c r="K904" s="1" t="s">
        <v>1594</v>
      </c>
      <c r="L904" s="14" t="str">
        <f>TRIM(PROPER(Applicants[[#This Row],[Recruitment Source]]))</f>
        <v>Bd Jobs</v>
      </c>
      <c r="M904" s="15">
        <v>45255</v>
      </c>
      <c r="N904" s="1" t="s">
        <v>24</v>
      </c>
      <c r="O904" s="15">
        <v>45301</v>
      </c>
      <c r="P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4" s="20" t="str">
        <f>TEXT(Applicants[[#This Row],[Confirmation Date]],"MMMM")</f>
        <v>January</v>
      </c>
      <c r="R904" s="5" t="s">
        <v>25</v>
      </c>
      <c r="S904" s="7">
        <v>3500</v>
      </c>
    </row>
    <row r="905" spans="1:19" x14ac:dyDescent="0.4">
      <c r="A905" s="4">
        <v>1352</v>
      </c>
      <c r="B905" s="1" t="s">
        <v>1224</v>
      </c>
      <c r="C905" s="1" t="s">
        <v>28</v>
      </c>
      <c r="D905" s="2">
        <v>35073</v>
      </c>
      <c r="E905" s="3">
        <v>29.621917808219177</v>
      </c>
      <c r="F905" s="1" t="s">
        <v>1591</v>
      </c>
      <c r="G905" s="1" t="s">
        <v>21</v>
      </c>
      <c r="H905" s="1">
        <v>3</v>
      </c>
      <c r="I905" s="1" t="s">
        <v>1583</v>
      </c>
      <c r="J905" s="1" t="str">
        <f>VLOOKUP(Applicants[[#This Row],[Job Title]], Mapping!$A:$B, 2, FALSE)</f>
        <v>Finance</v>
      </c>
      <c r="K905" s="1" t="s">
        <v>1594</v>
      </c>
      <c r="L905" s="14" t="str">
        <f>TRIM(PROPER(Applicants[[#This Row],[Recruitment Source]]))</f>
        <v>Bd Jobs</v>
      </c>
      <c r="M905" s="15">
        <v>44918</v>
      </c>
      <c r="N905" s="1" t="s">
        <v>26</v>
      </c>
      <c r="O905" s="15">
        <v>44970</v>
      </c>
      <c r="P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5" s="20" t="str">
        <f>TEXT(Applicants[[#This Row],[Confirmation Date]],"MMMM")</f>
        <v>February</v>
      </c>
      <c r="R905" s="5" t="s">
        <v>25</v>
      </c>
      <c r="S905" s="7">
        <v>3000</v>
      </c>
    </row>
    <row r="906" spans="1:19" x14ac:dyDescent="0.4">
      <c r="A906" s="4">
        <v>3548</v>
      </c>
      <c r="B906" s="1" t="s">
        <v>267</v>
      </c>
      <c r="C906" s="1" t="s">
        <v>28</v>
      </c>
      <c r="D906" s="2">
        <v>35068</v>
      </c>
      <c r="E906" s="3">
        <v>29.635616438356163</v>
      </c>
      <c r="F906" s="1" t="s">
        <v>1591</v>
      </c>
      <c r="G906" s="1" t="s">
        <v>18</v>
      </c>
      <c r="H906" s="1">
        <v>2</v>
      </c>
      <c r="I906" s="1" t="s">
        <v>1578</v>
      </c>
      <c r="J906" s="1" t="str">
        <f>VLOOKUP(Applicants[[#This Row],[Job Title]], Mapping!$A:$B, 2, FALSE)</f>
        <v>Operations</v>
      </c>
      <c r="K906" s="1" t="s">
        <v>1595</v>
      </c>
      <c r="L906" s="14" t="str">
        <f>TRIM(PROPER(Applicants[[#This Row],[Recruitment Source]]))</f>
        <v>Linkedin</v>
      </c>
      <c r="M906" s="15">
        <v>44967</v>
      </c>
      <c r="N906" s="1" t="s">
        <v>16</v>
      </c>
      <c r="O906" s="15">
        <v>45006</v>
      </c>
      <c r="P9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06" s="20" t="str">
        <f>TEXT(Applicants[[#This Row],[Confirmation Date]],"MMMM")</f>
        <v>March</v>
      </c>
      <c r="R906" s="5" t="s">
        <v>17</v>
      </c>
      <c r="S906" s="7">
        <v>2700</v>
      </c>
    </row>
    <row r="907" spans="1:19" x14ac:dyDescent="0.4">
      <c r="A907" s="4">
        <v>1884</v>
      </c>
      <c r="B907" s="1" t="s">
        <v>552</v>
      </c>
      <c r="C907" s="1" t="s">
        <v>13</v>
      </c>
      <c r="D907" s="2">
        <v>35068</v>
      </c>
      <c r="E907" s="3">
        <v>29.635616438356163</v>
      </c>
      <c r="F907" s="1" t="s">
        <v>1591</v>
      </c>
      <c r="G907" s="1" t="s">
        <v>15</v>
      </c>
      <c r="H907" s="1">
        <v>10</v>
      </c>
      <c r="I907" s="1" t="s">
        <v>1581</v>
      </c>
      <c r="J907" s="1" t="str">
        <f>VLOOKUP(Applicants[[#This Row],[Job Title]], Mapping!$A:$B, 2, FALSE)</f>
        <v>Business Development</v>
      </c>
      <c r="K907" s="1" t="s">
        <v>1594</v>
      </c>
      <c r="L907" s="14" t="str">
        <f>TRIM(PROPER(Applicants[[#This Row],[Recruitment Source]]))</f>
        <v>Bd Jobs</v>
      </c>
      <c r="M907" s="15">
        <v>45087</v>
      </c>
      <c r="N907" s="1" t="s">
        <v>27</v>
      </c>
      <c r="O907" s="15">
        <v>45130</v>
      </c>
      <c r="P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7" s="20" t="str">
        <f>TEXT(Applicants[[#This Row],[Confirmation Date]],"MMMM")</f>
        <v>July</v>
      </c>
      <c r="R907" s="5" t="s">
        <v>25</v>
      </c>
      <c r="S907" s="7">
        <v>3900</v>
      </c>
    </row>
    <row r="908" spans="1:19" x14ac:dyDescent="0.4">
      <c r="A908" s="4">
        <v>2235</v>
      </c>
      <c r="B908" s="1" t="s">
        <v>809</v>
      </c>
      <c r="C908" s="1" t="s">
        <v>28</v>
      </c>
      <c r="D908" s="2">
        <v>35061</v>
      </c>
      <c r="E908" s="3">
        <v>29.654794520547945</v>
      </c>
      <c r="F908" s="1" t="s">
        <v>1591</v>
      </c>
      <c r="G908" s="1" t="s">
        <v>19</v>
      </c>
      <c r="H908" s="1">
        <v>17</v>
      </c>
      <c r="I908" s="1" t="s">
        <v>1580</v>
      </c>
      <c r="J908" s="1" t="str">
        <f>VLOOKUP(Applicants[[#This Row],[Job Title]], Mapping!$A:$B, 2, FALSE)</f>
        <v>Management</v>
      </c>
      <c r="K908" s="1" t="s">
        <v>1594</v>
      </c>
      <c r="L908" s="14" t="str">
        <f>TRIM(PROPER(Applicants[[#This Row],[Recruitment Source]]))</f>
        <v>Bd Jobs</v>
      </c>
      <c r="M908" s="15">
        <v>45399</v>
      </c>
      <c r="N908" s="1" t="s">
        <v>27</v>
      </c>
      <c r="O908" s="15">
        <v>45440</v>
      </c>
      <c r="P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8" s="20" t="str">
        <f>TEXT(Applicants[[#This Row],[Confirmation Date]],"MMMM")</f>
        <v>May</v>
      </c>
      <c r="R908" s="5" t="s">
        <v>25</v>
      </c>
      <c r="S908" s="7">
        <v>2500</v>
      </c>
    </row>
    <row r="909" spans="1:19" x14ac:dyDescent="0.4">
      <c r="A909" s="4">
        <v>1338</v>
      </c>
      <c r="B909" s="1" t="s">
        <v>439</v>
      </c>
      <c r="C909" s="1" t="s">
        <v>28</v>
      </c>
      <c r="D909" s="2">
        <v>35059</v>
      </c>
      <c r="E909" s="3">
        <v>29.660273972602738</v>
      </c>
      <c r="F909" s="1" t="s">
        <v>1591</v>
      </c>
      <c r="G909" s="1" t="s">
        <v>19</v>
      </c>
      <c r="H909" s="1">
        <v>19</v>
      </c>
      <c r="I909" s="1" t="s">
        <v>1576</v>
      </c>
      <c r="J909" s="1" t="str">
        <f>VLOOKUP(Applicants[[#This Row],[Job Title]], Mapping!$A:$B, 2, FALSE)</f>
        <v>Operations</v>
      </c>
      <c r="K909" s="1" t="s">
        <v>1594</v>
      </c>
      <c r="L909" s="14" t="str">
        <f>TRIM(PROPER(Applicants[[#This Row],[Recruitment Source]]))</f>
        <v>Bd Jobs</v>
      </c>
      <c r="M909" s="15">
        <v>45351</v>
      </c>
      <c r="N909" s="1" t="s">
        <v>26</v>
      </c>
      <c r="O909" s="15">
        <v>45395</v>
      </c>
      <c r="P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9" s="20" t="str">
        <f>TEXT(Applicants[[#This Row],[Confirmation Date]],"MMMM")</f>
        <v>April</v>
      </c>
      <c r="R909" s="5" t="s">
        <v>25</v>
      </c>
      <c r="S909" s="7">
        <v>2400</v>
      </c>
    </row>
    <row r="910" spans="1:19" x14ac:dyDescent="0.4">
      <c r="A910" s="4">
        <v>3271</v>
      </c>
      <c r="B910" s="1" t="s">
        <v>372</v>
      </c>
      <c r="C910" s="1" t="s">
        <v>28</v>
      </c>
      <c r="D910" s="2">
        <v>35055</v>
      </c>
      <c r="E910" s="3">
        <v>29.671232876712327</v>
      </c>
      <c r="F910" s="1" t="s">
        <v>1591</v>
      </c>
      <c r="G910" s="1" t="s">
        <v>18</v>
      </c>
      <c r="H910" s="1">
        <v>8</v>
      </c>
      <c r="I910" s="1" t="s">
        <v>1580</v>
      </c>
      <c r="J910" s="1" t="str">
        <f>VLOOKUP(Applicants[[#This Row],[Job Title]], Mapping!$A:$B, 2, FALSE)</f>
        <v>Management</v>
      </c>
      <c r="K910" s="1" t="s">
        <v>1594</v>
      </c>
      <c r="L910" s="14" t="str">
        <f>TRIM(PROPER(Applicants[[#This Row],[Recruitment Source]]))</f>
        <v>Bd Jobs</v>
      </c>
      <c r="M910" s="15">
        <v>45334</v>
      </c>
      <c r="N910" s="1" t="s">
        <v>24</v>
      </c>
      <c r="O910" s="15">
        <v>45389</v>
      </c>
      <c r="P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0" s="20" t="str">
        <f>TEXT(Applicants[[#This Row],[Confirmation Date]],"MMMM")</f>
        <v>April</v>
      </c>
      <c r="R910" s="5" t="s">
        <v>25</v>
      </c>
      <c r="S910" s="7">
        <v>2000</v>
      </c>
    </row>
    <row r="911" spans="1:19" x14ac:dyDescent="0.4">
      <c r="A911" s="4">
        <v>1009</v>
      </c>
      <c r="B911" s="1" t="s">
        <v>242</v>
      </c>
      <c r="C911" s="1" t="s">
        <v>13</v>
      </c>
      <c r="D911" s="2">
        <v>35054</v>
      </c>
      <c r="E911" s="3">
        <v>29.673972602739727</v>
      </c>
      <c r="F911" s="1" t="s">
        <v>1591</v>
      </c>
      <c r="G911" s="1" t="s">
        <v>15</v>
      </c>
      <c r="H911" s="1">
        <v>15</v>
      </c>
      <c r="I911" s="1" t="s">
        <v>1576</v>
      </c>
      <c r="J911" s="1" t="str">
        <f>VLOOKUP(Applicants[[#This Row],[Job Title]], Mapping!$A:$B, 2, FALSE)</f>
        <v>Operations</v>
      </c>
      <c r="K911" s="1" t="s">
        <v>1594</v>
      </c>
      <c r="L911" s="14" t="str">
        <f>TRIM(PROPER(Applicants[[#This Row],[Recruitment Source]]))</f>
        <v>Bd Jobs</v>
      </c>
      <c r="M911" s="15">
        <v>44951</v>
      </c>
      <c r="N911" s="1" t="s">
        <v>24</v>
      </c>
      <c r="O911" s="15">
        <v>45004</v>
      </c>
      <c r="P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1" s="20" t="str">
        <f>TEXT(Applicants[[#This Row],[Confirmation Date]],"MMMM")</f>
        <v>March</v>
      </c>
      <c r="R911" s="5" t="s">
        <v>25</v>
      </c>
      <c r="S911" s="7">
        <v>2700</v>
      </c>
    </row>
    <row r="912" spans="1:19" x14ac:dyDescent="0.4">
      <c r="A912" s="4">
        <v>1690</v>
      </c>
      <c r="B912" s="1" t="s">
        <v>319</v>
      </c>
      <c r="C912" s="1" t="s">
        <v>28</v>
      </c>
      <c r="D912" s="2">
        <v>35053</v>
      </c>
      <c r="E912" s="3">
        <v>29.676712328767124</v>
      </c>
      <c r="F912" s="1" t="s">
        <v>1591</v>
      </c>
      <c r="G912" s="1" t="s">
        <v>18</v>
      </c>
      <c r="H912" s="1">
        <v>20</v>
      </c>
      <c r="I912" s="1" t="s">
        <v>1580</v>
      </c>
      <c r="J912" s="1" t="str">
        <f>VLOOKUP(Applicants[[#This Row],[Job Title]], Mapping!$A:$B, 2, FALSE)</f>
        <v>Management</v>
      </c>
      <c r="K912" s="1" t="s">
        <v>1595</v>
      </c>
      <c r="L912" s="14" t="str">
        <f>TRIM(PROPER(Applicants[[#This Row],[Recruitment Source]]))</f>
        <v>Linkedin</v>
      </c>
      <c r="M912" s="15">
        <v>45151</v>
      </c>
      <c r="N912" s="1" t="s">
        <v>24</v>
      </c>
      <c r="O912" s="15">
        <v>45203</v>
      </c>
      <c r="P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2" s="20" t="str">
        <f>TEXT(Applicants[[#This Row],[Confirmation Date]],"MMMM")</f>
        <v>October</v>
      </c>
      <c r="R912" s="5" t="s">
        <v>25</v>
      </c>
      <c r="S912" s="7">
        <v>2400</v>
      </c>
    </row>
    <row r="913" spans="1:19" x14ac:dyDescent="0.4">
      <c r="A913" s="4">
        <v>3505</v>
      </c>
      <c r="B913" s="1" t="s">
        <v>1065</v>
      </c>
      <c r="C913" s="1" t="s">
        <v>28</v>
      </c>
      <c r="D913" s="2">
        <v>35051</v>
      </c>
      <c r="E913" s="3">
        <v>29.682191780821917</v>
      </c>
      <c r="F913" s="1" t="s">
        <v>1591</v>
      </c>
      <c r="G913" s="1" t="s">
        <v>19</v>
      </c>
      <c r="H913" s="1">
        <v>9</v>
      </c>
      <c r="I913" s="1" t="s">
        <v>1590</v>
      </c>
      <c r="J913" s="1" t="str">
        <f>VLOOKUP(Applicants[[#This Row],[Job Title]], Mapping!$A:$B, 2, FALSE)</f>
        <v>Finance</v>
      </c>
      <c r="K913" s="1" t="s">
        <v>1594</v>
      </c>
      <c r="L913" s="14" t="str">
        <f>TRIM(PROPER(Applicants[[#This Row],[Recruitment Source]]))</f>
        <v>Bd Jobs</v>
      </c>
      <c r="M913" s="15">
        <v>45489</v>
      </c>
      <c r="N913" s="1" t="s">
        <v>26</v>
      </c>
      <c r="O913" s="15">
        <v>45544</v>
      </c>
      <c r="P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3" s="20" t="str">
        <f>TEXT(Applicants[[#This Row],[Confirmation Date]],"MMMM")</f>
        <v>September</v>
      </c>
      <c r="R913" s="5" t="s">
        <v>25</v>
      </c>
      <c r="S913" s="7">
        <v>2700</v>
      </c>
    </row>
    <row r="914" spans="1:19" x14ac:dyDescent="0.4">
      <c r="A914" s="4">
        <v>3073</v>
      </c>
      <c r="B914" s="1" t="s">
        <v>243</v>
      </c>
      <c r="C914" s="1" t="s">
        <v>13</v>
      </c>
      <c r="D914" s="2">
        <v>35049</v>
      </c>
      <c r="E914" s="3">
        <v>29.687671232876713</v>
      </c>
      <c r="F914" s="1" t="s">
        <v>1591</v>
      </c>
      <c r="G914" s="1" t="s">
        <v>19</v>
      </c>
      <c r="H914" s="1">
        <v>5</v>
      </c>
      <c r="I914" s="1" t="s">
        <v>1590</v>
      </c>
      <c r="J914" s="1" t="str">
        <f>VLOOKUP(Applicants[[#This Row],[Job Title]], Mapping!$A:$B, 2, FALSE)</f>
        <v>Finance</v>
      </c>
      <c r="K914" s="1" t="s">
        <v>1595</v>
      </c>
      <c r="L914" s="14" t="str">
        <f>TRIM(PROPER(Applicants[[#This Row],[Recruitment Source]]))</f>
        <v>Linkedin</v>
      </c>
      <c r="M914" s="15">
        <v>45272</v>
      </c>
      <c r="N914" s="1" t="s">
        <v>16</v>
      </c>
      <c r="O914" s="15">
        <v>45307</v>
      </c>
      <c r="P9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914" s="20" t="str">
        <f>TEXT(Applicants[[#This Row],[Confirmation Date]],"MMMM")</f>
        <v>January</v>
      </c>
      <c r="R914" s="5" t="s">
        <v>17</v>
      </c>
      <c r="S914" s="7">
        <v>3200</v>
      </c>
    </row>
    <row r="915" spans="1:19" x14ac:dyDescent="0.4">
      <c r="A915" s="4">
        <v>3919</v>
      </c>
      <c r="B915" s="1" t="s">
        <v>935</v>
      </c>
      <c r="C915" s="1" t="s">
        <v>28</v>
      </c>
      <c r="D915" s="2">
        <v>35049</v>
      </c>
      <c r="E915" s="3">
        <v>29.687671232876713</v>
      </c>
      <c r="F915" s="1" t="s">
        <v>1591</v>
      </c>
      <c r="G915" s="1" t="s">
        <v>18</v>
      </c>
      <c r="H915" s="1">
        <v>3</v>
      </c>
      <c r="I915" s="1" t="s">
        <v>1579</v>
      </c>
      <c r="J915" s="1" t="str">
        <f>VLOOKUP(Applicants[[#This Row],[Job Title]], Mapping!$A:$B, 2, FALSE)</f>
        <v>Management</v>
      </c>
      <c r="K915" s="1" t="s">
        <v>1594</v>
      </c>
      <c r="L915" s="14" t="str">
        <f>TRIM(PROPER(Applicants[[#This Row],[Recruitment Source]]))</f>
        <v>Bd Jobs</v>
      </c>
      <c r="M915" s="15">
        <v>45564</v>
      </c>
      <c r="N915" s="1" t="s">
        <v>26</v>
      </c>
      <c r="O915" s="15">
        <v>45606</v>
      </c>
      <c r="P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5" s="20" t="str">
        <f>TEXT(Applicants[[#This Row],[Confirmation Date]],"MMMM")</f>
        <v>November</v>
      </c>
      <c r="R915" s="5" t="s">
        <v>25</v>
      </c>
      <c r="S915" s="7">
        <v>3000</v>
      </c>
    </row>
    <row r="916" spans="1:19" x14ac:dyDescent="0.4">
      <c r="A916" s="4">
        <v>2294</v>
      </c>
      <c r="B916" s="1" t="s">
        <v>1416</v>
      </c>
      <c r="C916" s="1" t="s">
        <v>28</v>
      </c>
      <c r="D916" s="2">
        <v>35049</v>
      </c>
      <c r="E916" s="3">
        <v>29.687671232876713</v>
      </c>
      <c r="F916" s="1" t="s">
        <v>1591</v>
      </c>
      <c r="G916" s="1" t="s">
        <v>15</v>
      </c>
      <c r="H916" s="1">
        <v>9</v>
      </c>
      <c r="I916" s="1" t="s">
        <v>1581</v>
      </c>
      <c r="J916" s="1" t="str">
        <f>VLOOKUP(Applicants[[#This Row],[Job Title]], Mapping!$A:$B, 2, FALSE)</f>
        <v>Business Development</v>
      </c>
      <c r="K916" s="1" t="s">
        <v>1594</v>
      </c>
      <c r="L916" s="14" t="str">
        <f>TRIM(PROPER(Applicants[[#This Row],[Recruitment Source]]))</f>
        <v>Bd Jobs</v>
      </c>
      <c r="M916" s="15">
        <v>45294</v>
      </c>
      <c r="N916" s="1" t="s">
        <v>26</v>
      </c>
      <c r="O916" s="15">
        <v>45349</v>
      </c>
      <c r="P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6" s="20" t="str">
        <f>TEXT(Applicants[[#This Row],[Confirmation Date]],"MMMM")</f>
        <v>February</v>
      </c>
      <c r="R916" s="5" t="s">
        <v>25</v>
      </c>
      <c r="S916" s="7">
        <v>2400</v>
      </c>
    </row>
    <row r="917" spans="1:19" x14ac:dyDescent="0.4">
      <c r="A917" s="4">
        <v>3326</v>
      </c>
      <c r="B917" s="1" t="s">
        <v>520</v>
      </c>
      <c r="C917" s="1" t="s">
        <v>28</v>
      </c>
      <c r="D917" s="2">
        <v>35046</v>
      </c>
      <c r="E917" s="3">
        <v>29.695890410958903</v>
      </c>
      <c r="F917" s="1" t="s">
        <v>1591</v>
      </c>
      <c r="G917" s="1" t="s">
        <v>15</v>
      </c>
      <c r="H917" s="1">
        <v>16</v>
      </c>
      <c r="I917" s="1" t="s">
        <v>1588</v>
      </c>
      <c r="J917" s="1" t="str">
        <f>VLOOKUP(Applicants[[#This Row],[Job Title]], Mapping!$A:$B, 2, FALSE)</f>
        <v>Business Development</v>
      </c>
      <c r="K917" s="1" t="s">
        <v>1594</v>
      </c>
      <c r="L917" s="14" t="str">
        <f>TRIM(PROPER(Applicants[[#This Row],[Recruitment Source]]))</f>
        <v>Bd Jobs</v>
      </c>
      <c r="M917" s="15">
        <v>45578</v>
      </c>
      <c r="N917" s="1" t="s">
        <v>26</v>
      </c>
      <c r="O917" s="15">
        <v>45632</v>
      </c>
      <c r="P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7" s="20" t="str">
        <f>TEXT(Applicants[[#This Row],[Confirmation Date]],"MMMM")</f>
        <v>December</v>
      </c>
      <c r="R917" s="5" t="s">
        <v>25</v>
      </c>
      <c r="S917" s="7">
        <v>3100</v>
      </c>
    </row>
    <row r="918" spans="1:19" x14ac:dyDescent="0.4">
      <c r="A918" s="4">
        <v>3790</v>
      </c>
      <c r="B918" s="1" t="s">
        <v>1190</v>
      </c>
      <c r="C918" s="1" t="s">
        <v>28</v>
      </c>
      <c r="D918" s="2">
        <v>35045</v>
      </c>
      <c r="E918" s="3">
        <v>29.698630136986303</v>
      </c>
      <c r="F918" s="1" t="s">
        <v>1591</v>
      </c>
      <c r="G918" s="1" t="s">
        <v>19</v>
      </c>
      <c r="H918" s="1">
        <v>4</v>
      </c>
      <c r="I918" s="1" t="s">
        <v>1578</v>
      </c>
      <c r="J918" s="1" t="str">
        <f>VLOOKUP(Applicants[[#This Row],[Job Title]], Mapping!$A:$B, 2, FALSE)</f>
        <v>Operations</v>
      </c>
      <c r="K918" s="1" t="s">
        <v>22</v>
      </c>
      <c r="L918" s="14" t="str">
        <f>TRIM(PROPER(Applicants[[#This Row],[Recruitment Source]]))</f>
        <v>In-House</v>
      </c>
      <c r="M918" s="15">
        <v>45570</v>
      </c>
      <c r="N918" s="1" t="s">
        <v>16</v>
      </c>
      <c r="O918" s="15">
        <v>45607</v>
      </c>
      <c r="P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8" s="20" t="str">
        <f>TEXT(Applicants[[#This Row],[Confirmation Date]],"MMMM")</f>
        <v>November</v>
      </c>
      <c r="R918" s="5" t="s">
        <v>30</v>
      </c>
      <c r="S918" s="7">
        <v>3200</v>
      </c>
    </row>
    <row r="919" spans="1:19" x14ac:dyDescent="0.4">
      <c r="A919" s="4">
        <v>1958</v>
      </c>
      <c r="B919" s="1" t="s">
        <v>622</v>
      </c>
      <c r="C919" s="1" t="s">
        <v>28</v>
      </c>
      <c r="D919" s="2">
        <v>35041</v>
      </c>
      <c r="E919" s="3">
        <v>29.709589041095889</v>
      </c>
      <c r="F919" s="1" t="s">
        <v>1591</v>
      </c>
      <c r="G919" s="1" t="s">
        <v>21</v>
      </c>
      <c r="H919" s="1">
        <v>18</v>
      </c>
      <c r="I919" s="1" t="s">
        <v>1588</v>
      </c>
      <c r="J919" s="1" t="str">
        <f>VLOOKUP(Applicants[[#This Row],[Job Title]], Mapping!$A:$B, 2, FALSE)</f>
        <v>Business Development</v>
      </c>
      <c r="K919" s="1" t="s">
        <v>1594</v>
      </c>
      <c r="L919" s="14" t="str">
        <f>TRIM(PROPER(Applicants[[#This Row],[Recruitment Source]]))</f>
        <v>Bd Jobs</v>
      </c>
      <c r="M919" s="15">
        <v>45248</v>
      </c>
      <c r="N919" s="1" t="s">
        <v>26</v>
      </c>
      <c r="O919" s="15">
        <v>45291</v>
      </c>
      <c r="P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9" s="20" t="str">
        <f>TEXT(Applicants[[#This Row],[Confirmation Date]],"MMMM")</f>
        <v>December</v>
      </c>
      <c r="R919" s="5" t="s">
        <v>25</v>
      </c>
      <c r="S919" s="7">
        <v>3600</v>
      </c>
    </row>
    <row r="920" spans="1:19" x14ac:dyDescent="0.4">
      <c r="A920" s="4">
        <v>1549</v>
      </c>
      <c r="B920" s="1" t="s">
        <v>1209</v>
      </c>
      <c r="C920" s="1" t="s">
        <v>13</v>
      </c>
      <c r="D920" s="2">
        <v>35038</v>
      </c>
      <c r="E920" s="3">
        <v>29.717808219178082</v>
      </c>
      <c r="F920" s="1" t="s">
        <v>1591</v>
      </c>
      <c r="G920" s="1" t="s">
        <v>21</v>
      </c>
      <c r="H920" s="1">
        <v>19</v>
      </c>
      <c r="I920" s="1" t="s">
        <v>1584</v>
      </c>
      <c r="J920" s="1" t="str">
        <f>VLOOKUP(Applicants[[#This Row],[Job Title]], Mapping!$A:$B, 2, FALSE)</f>
        <v>Sales</v>
      </c>
      <c r="K920" s="1" t="s">
        <v>22</v>
      </c>
      <c r="L920" s="14" t="str">
        <f>TRIM(PROPER(Applicants[[#This Row],[Recruitment Source]]))</f>
        <v>In-House</v>
      </c>
      <c r="M920" s="15">
        <v>45269</v>
      </c>
      <c r="N920" s="1" t="s">
        <v>16</v>
      </c>
      <c r="O920" s="15">
        <v>45304</v>
      </c>
      <c r="P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0" s="20" t="str">
        <f>TEXT(Applicants[[#This Row],[Confirmation Date]],"MMMM")</f>
        <v>January</v>
      </c>
      <c r="R920" s="5" t="s">
        <v>30</v>
      </c>
      <c r="S920" s="7">
        <v>3000</v>
      </c>
    </row>
    <row r="921" spans="1:19" x14ac:dyDescent="0.4">
      <c r="A921" s="4">
        <v>2770</v>
      </c>
      <c r="B921" s="1" t="s">
        <v>344</v>
      </c>
      <c r="C921" s="1" t="s">
        <v>28</v>
      </c>
      <c r="D921" s="2">
        <v>35038</v>
      </c>
      <c r="E921" s="3">
        <v>29.717808219178082</v>
      </c>
      <c r="F921" s="1" t="s">
        <v>1591</v>
      </c>
      <c r="G921" s="1" t="s">
        <v>21</v>
      </c>
      <c r="H921" s="1">
        <v>0</v>
      </c>
      <c r="I921" s="1" t="s">
        <v>1590</v>
      </c>
      <c r="J921" s="1" t="str">
        <f>VLOOKUP(Applicants[[#This Row],[Job Title]], Mapping!$A:$B, 2, FALSE)</f>
        <v>Finance</v>
      </c>
      <c r="K921" s="1" t="s">
        <v>20</v>
      </c>
      <c r="L921" s="14" t="str">
        <f>TRIM(PROPER(Applicants[[#This Row],[Recruitment Source]]))</f>
        <v>Employee Referral</v>
      </c>
      <c r="M921" s="15">
        <v>44920</v>
      </c>
      <c r="N921" s="1" t="s">
        <v>26</v>
      </c>
      <c r="O921" s="15">
        <v>44965</v>
      </c>
      <c r="P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1" s="20" t="str">
        <f>TEXT(Applicants[[#This Row],[Confirmation Date]],"MMMM")</f>
        <v>February</v>
      </c>
      <c r="R921" s="5" t="s">
        <v>25</v>
      </c>
      <c r="S921" s="7">
        <v>3800</v>
      </c>
    </row>
    <row r="922" spans="1:19" x14ac:dyDescent="0.4">
      <c r="A922" s="4">
        <v>2109</v>
      </c>
      <c r="B922" s="1" t="s">
        <v>800</v>
      </c>
      <c r="C922" s="1" t="s">
        <v>13</v>
      </c>
      <c r="D922" s="2">
        <v>35035</v>
      </c>
      <c r="E922" s="3">
        <v>29.726027397260275</v>
      </c>
      <c r="F922" s="1" t="s">
        <v>1591</v>
      </c>
      <c r="G922" s="1" t="s">
        <v>21</v>
      </c>
      <c r="H922" s="1">
        <v>1</v>
      </c>
      <c r="I922" s="1" t="s">
        <v>1578</v>
      </c>
      <c r="J922" s="1" t="str">
        <f>VLOOKUP(Applicants[[#This Row],[Job Title]], Mapping!$A:$B, 2, FALSE)</f>
        <v>Operations</v>
      </c>
      <c r="K922" s="1" t="s">
        <v>1594</v>
      </c>
      <c r="L922" s="14" t="str">
        <f>TRIM(PROPER(Applicants[[#This Row],[Recruitment Source]]))</f>
        <v>Bd Jobs</v>
      </c>
      <c r="M922" s="15">
        <v>45193</v>
      </c>
      <c r="N922" s="1" t="s">
        <v>27</v>
      </c>
      <c r="O922" s="15">
        <v>45228</v>
      </c>
      <c r="P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2" s="20" t="str">
        <f>TEXT(Applicants[[#This Row],[Confirmation Date]],"MMMM")</f>
        <v>October</v>
      </c>
      <c r="R922" s="5" t="s">
        <v>25</v>
      </c>
      <c r="S922" s="7">
        <v>3300</v>
      </c>
    </row>
    <row r="923" spans="1:19" x14ac:dyDescent="0.4">
      <c r="A923" s="4">
        <v>3597</v>
      </c>
      <c r="B923" s="1" t="s">
        <v>523</v>
      </c>
      <c r="C923" s="1" t="s">
        <v>13</v>
      </c>
      <c r="D923" s="2">
        <v>35030</v>
      </c>
      <c r="E923" s="3">
        <v>29.739726027397261</v>
      </c>
      <c r="F923" s="1" t="s">
        <v>1591</v>
      </c>
      <c r="G923" s="1" t="s">
        <v>21</v>
      </c>
      <c r="H923" s="1">
        <v>3</v>
      </c>
      <c r="I923" s="1" t="s">
        <v>1586</v>
      </c>
      <c r="J923" s="1" t="str">
        <f>VLOOKUP(Applicants[[#This Row],[Job Title]], Mapping!$A:$B, 2, FALSE)</f>
        <v>Operations</v>
      </c>
      <c r="K923" s="1" t="s">
        <v>20</v>
      </c>
      <c r="L923" s="14" t="str">
        <f>TRIM(PROPER(Applicants[[#This Row],[Recruitment Source]]))</f>
        <v>Employee Referral</v>
      </c>
      <c r="M923" s="15">
        <v>45392</v>
      </c>
      <c r="N923" s="1" t="s">
        <v>26</v>
      </c>
      <c r="O923" s="15">
        <v>45451</v>
      </c>
      <c r="P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3" s="20" t="str">
        <f>TEXT(Applicants[[#This Row],[Confirmation Date]],"MMMM")</f>
        <v>June</v>
      </c>
      <c r="R923" s="5" t="s">
        <v>25</v>
      </c>
      <c r="S923" s="7">
        <v>3200</v>
      </c>
    </row>
    <row r="924" spans="1:19" x14ac:dyDescent="0.4">
      <c r="A924" s="4">
        <v>1422</v>
      </c>
      <c r="B924" s="1" t="s">
        <v>781</v>
      </c>
      <c r="C924" s="1" t="s">
        <v>13</v>
      </c>
      <c r="D924" s="2">
        <v>35021</v>
      </c>
      <c r="E924" s="3">
        <v>29.764383561643836</v>
      </c>
      <c r="F924" s="1" t="s">
        <v>1591</v>
      </c>
      <c r="G924" s="1" t="s">
        <v>21</v>
      </c>
      <c r="H924" s="1">
        <v>5</v>
      </c>
      <c r="I924" s="1" t="s">
        <v>1581</v>
      </c>
      <c r="J924" s="1" t="str">
        <f>VLOOKUP(Applicants[[#This Row],[Job Title]], Mapping!$A:$B, 2, FALSE)</f>
        <v>Business Development</v>
      </c>
      <c r="K924" s="1" t="s">
        <v>1594</v>
      </c>
      <c r="L924" s="14" t="str">
        <f>TRIM(PROPER(Applicants[[#This Row],[Recruitment Source]]))</f>
        <v>Bd Jobs</v>
      </c>
      <c r="M924" s="15">
        <v>45511</v>
      </c>
      <c r="N924" s="1" t="s">
        <v>27</v>
      </c>
      <c r="O924" s="15">
        <v>45549</v>
      </c>
      <c r="P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4" s="20" t="str">
        <f>TEXT(Applicants[[#This Row],[Confirmation Date]],"MMMM")</f>
        <v>September</v>
      </c>
      <c r="R924" s="5" t="s">
        <v>25</v>
      </c>
      <c r="S924" s="7">
        <v>2500</v>
      </c>
    </row>
    <row r="925" spans="1:19" x14ac:dyDescent="0.4">
      <c r="A925" s="4">
        <v>2239</v>
      </c>
      <c r="B925" s="1" t="s">
        <v>810</v>
      </c>
      <c r="C925" s="1" t="s">
        <v>13</v>
      </c>
      <c r="D925" s="2">
        <v>35020</v>
      </c>
      <c r="E925" s="3">
        <v>29.767123287671232</v>
      </c>
      <c r="F925" s="1" t="s">
        <v>1591</v>
      </c>
      <c r="G925" s="1" t="s">
        <v>21</v>
      </c>
      <c r="H925" s="1">
        <v>11</v>
      </c>
      <c r="I925" s="1" t="s">
        <v>1589</v>
      </c>
      <c r="J925" s="1" t="str">
        <f>VLOOKUP(Applicants[[#This Row],[Job Title]], Mapping!$A:$B, 2, FALSE)</f>
        <v>Admin</v>
      </c>
      <c r="K925" s="1" t="s">
        <v>1594</v>
      </c>
      <c r="L925" s="14" t="str">
        <f>TRIM(PROPER(Applicants[[#This Row],[Recruitment Source]]))</f>
        <v>Bd Jobs</v>
      </c>
      <c r="M925" s="15">
        <v>45301</v>
      </c>
      <c r="N925" s="1" t="s">
        <v>27</v>
      </c>
      <c r="O925" s="15">
        <v>45357</v>
      </c>
      <c r="P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5" s="20" t="str">
        <f>TEXT(Applicants[[#This Row],[Confirmation Date]],"MMMM")</f>
        <v>March</v>
      </c>
      <c r="R925" s="5" t="s">
        <v>25</v>
      </c>
      <c r="S925" s="7">
        <v>3100</v>
      </c>
    </row>
    <row r="926" spans="1:19" x14ac:dyDescent="0.4">
      <c r="A926" s="4">
        <v>1837</v>
      </c>
      <c r="B926" s="1" t="s">
        <v>330</v>
      </c>
      <c r="C926" s="1" t="s">
        <v>13</v>
      </c>
      <c r="D926" s="2">
        <v>35015</v>
      </c>
      <c r="E926" s="3">
        <v>29.780821917808218</v>
      </c>
      <c r="F926" s="1" t="s">
        <v>1591</v>
      </c>
      <c r="G926" s="1" t="s">
        <v>21</v>
      </c>
      <c r="H926" s="1">
        <v>10</v>
      </c>
      <c r="I926" s="1" t="s">
        <v>1581</v>
      </c>
      <c r="J926" s="1" t="str">
        <f>VLOOKUP(Applicants[[#This Row],[Job Title]], Mapping!$A:$B, 2, FALSE)</f>
        <v>Business Development</v>
      </c>
      <c r="K926" s="1" t="s">
        <v>1594</v>
      </c>
      <c r="L926" s="14" t="str">
        <f>TRIM(PROPER(Applicants[[#This Row],[Recruitment Source]]))</f>
        <v>Bd Jobs</v>
      </c>
      <c r="M926" s="15">
        <v>45576</v>
      </c>
      <c r="N926" s="1" t="s">
        <v>27</v>
      </c>
      <c r="O926" s="15">
        <v>45610</v>
      </c>
      <c r="P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6" s="20" t="str">
        <f>TEXT(Applicants[[#This Row],[Confirmation Date]],"MMMM")</f>
        <v>November</v>
      </c>
      <c r="R926" s="5" t="s">
        <v>25</v>
      </c>
      <c r="S926" s="7">
        <v>2500</v>
      </c>
    </row>
    <row r="927" spans="1:19" x14ac:dyDescent="0.4">
      <c r="A927" s="4">
        <v>2131</v>
      </c>
      <c r="B927" s="1" t="s">
        <v>493</v>
      </c>
      <c r="C927" s="1" t="s">
        <v>13</v>
      </c>
      <c r="D927" s="2">
        <v>35006</v>
      </c>
      <c r="E927" s="3">
        <v>29.805479452054794</v>
      </c>
      <c r="F927" s="1" t="s">
        <v>1591</v>
      </c>
      <c r="G927" s="1" t="s">
        <v>15</v>
      </c>
      <c r="H927" s="1">
        <v>13</v>
      </c>
      <c r="I927" s="1" t="s">
        <v>1588</v>
      </c>
      <c r="J927" s="1" t="str">
        <f>VLOOKUP(Applicants[[#This Row],[Job Title]], Mapping!$A:$B, 2, FALSE)</f>
        <v>Business Development</v>
      </c>
      <c r="K927" s="1" t="s">
        <v>1594</v>
      </c>
      <c r="L927" s="14" t="str">
        <f>TRIM(PROPER(Applicants[[#This Row],[Recruitment Source]]))</f>
        <v>Bd Jobs</v>
      </c>
      <c r="M927" s="15">
        <v>45563</v>
      </c>
      <c r="N927" s="1" t="s">
        <v>26</v>
      </c>
      <c r="O927" s="15">
        <v>45615</v>
      </c>
      <c r="P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7" s="20" t="str">
        <f>TEXT(Applicants[[#This Row],[Confirmation Date]],"MMMM")</f>
        <v>November</v>
      </c>
      <c r="R927" s="5" t="s">
        <v>25</v>
      </c>
      <c r="S927" s="7">
        <v>2700</v>
      </c>
    </row>
    <row r="928" spans="1:19" x14ac:dyDescent="0.4">
      <c r="A928" s="4">
        <v>3282</v>
      </c>
      <c r="B928" s="1" t="s">
        <v>255</v>
      </c>
      <c r="C928" s="1" t="s">
        <v>13</v>
      </c>
      <c r="D928" s="2">
        <v>35002</v>
      </c>
      <c r="E928" s="3">
        <v>29.816438356164383</v>
      </c>
      <c r="F928" s="1" t="s">
        <v>1591</v>
      </c>
      <c r="G928" s="1" t="s">
        <v>19</v>
      </c>
      <c r="H928" s="1">
        <v>18</v>
      </c>
      <c r="I928" s="1" t="s">
        <v>1576</v>
      </c>
      <c r="J928" s="1" t="str">
        <f>VLOOKUP(Applicants[[#This Row],[Job Title]], Mapping!$A:$B, 2, FALSE)</f>
        <v>Operations</v>
      </c>
      <c r="K928" s="1" t="s">
        <v>1595</v>
      </c>
      <c r="L928" s="14" t="str">
        <f>TRIM(PROPER(Applicants[[#This Row],[Recruitment Source]]))</f>
        <v>Linkedin</v>
      </c>
      <c r="M928" s="15">
        <v>45096</v>
      </c>
      <c r="N928" s="1" t="s">
        <v>16</v>
      </c>
      <c r="O928" s="15">
        <v>45141</v>
      </c>
      <c r="P9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928" s="20" t="str">
        <f>TEXT(Applicants[[#This Row],[Confirmation Date]],"MMMM")</f>
        <v>August</v>
      </c>
      <c r="R928" s="5" t="s">
        <v>17</v>
      </c>
      <c r="S928" s="7">
        <v>3100</v>
      </c>
    </row>
    <row r="929" spans="1:19" x14ac:dyDescent="0.4">
      <c r="A929" s="4">
        <v>3368</v>
      </c>
      <c r="B929" s="1" t="s">
        <v>1156</v>
      </c>
      <c r="C929" s="1" t="s">
        <v>28</v>
      </c>
      <c r="D929" s="2">
        <v>34995</v>
      </c>
      <c r="E929" s="3">
        <v>29.835616438356166</v>
      </c>
      <c r="F929" s="1" t="s">
        <v>1591</v>
      </c>
      <c r="G929" s="1" t="s">
        <v>19</v>
      </c>
      <c r="H929" s="1">
        <v>12</v>
      </c>
      <c r="I929" s="1" t="s">
        <v>1585</v>
      </c>
      <c r="J929" s="1" t="str">
        <f>VLOOKUP(Applicants[[#This Row],[Job Title]], Mapping!$A:$B, 2, FALSE)</f>
        <v>Engineering</v>
      </c>
      <c r="K929" s="1" t="s">
        <v>20</v>
      </c>
      <c r="L929" s="14" t="str">
        <f>TRIM(PROPER(Applicants[[#This Row],[Recruitment Source]]))</f>
        <v>Employee Referral</v>
      </c>
      <c r="M929" s="15">
        <v>44929</v>
      </c>
      <c r="N929" s="1" t="s">
        <v>26</v>
      </c>
      <c r="O929" s="15">
        <v>44963</v>
      </c>
      <c r="P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9" s="20" t="str">
        <f>TEXT(Applicants[[#This Row],[Confirmation Date]],"MMMM")</f>
        <v>February</v>
      </c>
      <c r="R929" s="5" t="s">
        <v>25</v>
      </c>
      <c r="S929" s="7">
        <v>3700</v>
      </c>
    </row>
    <row r="930" spans="1:19" x14ac:dyDescent="0.4">
      <c r="A930" s="4">
        <v>3792</v>
      </c>
      <c r="B930" s="1" t="s">
        <v>1084</v>
      </c>
      <c r="C930" s="1" t="s">
        <v>28</v>
      </c>
      <c r="D930" s="2">
        <v>34995</v>
      </c>
      <c r="E930" s="3">
        <v>29.835616438356166</v>
      </c>
      <c r="F930" s="1" t="s">
        <v>1591</v>
      </c>
      <c r="G930" s="1" t="s">
        <v>21</v>
      </c>
      <c r="H930" s="1">
        <v>16</v>
      </c>
      <c r="I930" s="1" t="s">
        <v>1590</v>
      </c>
      <c r="J930" s="1" t="str">
        <f>VLOOKUP(Applicants[[#This Row],[Job Title]], Mapping!$A:$B, 2, FALSE)</f>
        <v>Finance</v>
      </c>
      <c r="K930" s="1" t="s">
        <v>1594</v>
      </c>
      <c r="L930" s="14" t="str">
        <f>TRIM(PROPER(Applicants[[#This Row],[Recruitment Source]]))</f>
        <v>Bd Jobs</v>
      </c>
      <c r="M930" s="15">
        <v>45444</v>
      </c>
      <c r="N930" s="1" t="s">
        <v>26</v>
      </c>
      <c r="O930" s="15">
        <v>45477</v>
      </c>
      <c r="P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0" s="20" t="str">
        <f>TEXT(Applicants[[#This Row],[Confirmation Date]],"MMMM")</f>
        <v>July</v>
      </c>
      <c r="R930" s="5" t="s">
        <v>25</v>
      </c>
      <c r="S930" s="7">
        <v>3900</v>
      </c>
    </row>
    <row r="931" spans="1:19" x14ac:dyDescent="0.4">
      <c r="A931" s="4">
        <v>1821</v>
      </c>
      <c r="B931" s="1" t="s">
        <v>1456</v>
      </c>
      <c r="C931" s="1" t="s">
        <v>13</v>
      </c>
      <c r="D931" s="2">
        <v>34991</v>
      </c>
      <c r="E931" s="3">
        <v>29.846575342465755</v>
      </c>
      <c r="F931" s="1" t="s">
        <v>1591</v>
      </c>
      <c r="G931" s="1" t="s">
        <v>15</v>
      </c>
      <c r="H931" s="1">
        <v>20</v>
      </c>
      <c r="I931" s="1" t="s">
        <v>1583</v>
      </c>
      <c r="J931" s="1" t="str">
        <f>VLOOKUP(Applicants[[#This Row],[Job Title]], Mapping!$A:$B, 2, FALSE)</f>
        <v>Finance</v>
      </c>
      <c r="K931" s="1" t="s">
        <v>1594</v>
      </c>
      <c r="L931" s="14" t="str">
        <f>TRIM(PROPER(Applicants[[#This Row],[Recruitment Source]]))</f>
        <v>Bd Jobs</v>
      </c>
      <c r="M931" s="15">
        <v>45017</v>
      </c>
      <c r="N931" s="1" t="s">
        <v>26</v>
      </c>
      <c r="O931" s="15">
        <v>45059</v>
      </c>
      <c r="P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1" s="20" t="str">
        <f>TEXT(Applicants[[#This Row],[Confirmation Date]],"MMMM")</f>
        <v>May</v>
      </c>
      <c r="R931" s="5" t="s">
        <v>25</v>
      </c>
      <c r="S931" s="7">
        <v>3000</v>
      </c>
    </row>
    <row r="932" spans="1:19" x14ac:dyDescent="0.4">
      <c r="A932" s="4">
        <v>3573</v>
      </c>
      <c r="B932" s="1" t="s">
        <v>456</v>
      </c>
      <c r="C932" s="1" t="s">
        <v>13</v>
      </c>
      <c r="D932" s="2">
        <v>34989</v>
      </c>
      <c r="E932" s="3">
        <v>29.852054794520548</v>
      </c>
      <c r="F932" s="1" t="s">
        <v>1591</v>
      </c>
      <c r="G932" s="1" t="s">
        <v>15</v>
      </c>
      <c r="H932" s="1">
        <v>6</v>
      </c>
      <c r="I932" s="1" t="s">
        <v>1588</v>
      </c>
      <c r="J932" s="1" t="str">
        <f>VLOOKUP(Applicants[[#This Row],[Job Title]], Mapping!$A:$B, 2, FALSE)</f>
        <v>Business Development</v>
      </c>
      <c r="K932" s="1" t="s">
        <v>20</v>
      </c>
      <c r="L932" s="14" t="str">
        <f>TRIM(PROPER(Applicants[[#This Row],[Recruitment Source]]))</f>
        <v>Employee Referral</v>
      </c>
      <c r="M932" s="15">
        <v>45358</v>
      </c>
      <c r="N932" s="1" t="s">
        <v>26</v>
      </c>
      <c r="O932" s="15">
        <v>45410</v>
      </c>
      <c r="P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2" s="20" t="str">
        <f>TEXT(Applicants[[#This Row],[Confirmation Date]],"MMMM")</f>
        <v>April</v>
      </c>
      <c r="R932" s="5" t="s">
        <v>25</v>
      </c>
      <c r="S932" s="7">
        <v>3100</v>
      </c>
    </row>
    <row r="933" spans="1:19" x14ac:dyDescent="0.4">
      <c r="A933" s="4">
        <v>3807</v>
      </c>
      <c r="B933" s="1" t="s">
        <v>1387</v>
      </c>
      <c r="C933" s="1" t="s">
        <v>13</v>
      </c>
      <c r="D933" s="2">
        <v>34988</v>
      </c>
      <c r="E933" s="3">
        <v>29.854794520547944</v>
      </c>
      <c r="F933" s="1" t="s">
        <v>1591</v>
      </c>
      <c r="G933" s="1" t="s">
        <v>19</v>
      </c>
      <c r="H933" s="1">
        <v>20</v>
      </c>
      <c r="I933" s="1" t="s">
        <v>1579</v>
      </c>
      <c r="J933" s="1" t="str">
        <f>VLOOKUP(Applicants[[#This Row],[Job Title]], Mapping!$A:$B, 2, FALSE)</f>
        <v>Management</v>
      </c>
      <c r="K933" s="1" t="s">
        <v>1594</v>
      </c>
      <c r="L933" s="14" t="str">
        <f>TRIM(PROPER(Applicants[[#This Row],[Recruitment Source]]))</f>
        <v>Bd Jobs</v>
      </c>
      <c r="M933" s="15">
        <v>45241</v>
      </c>
      <c r="N933" s="1" t="s">
        <v>27</v>
      </c>
      <c r="O933" s="15">
        <v>45301</v>
      </c>
      <c r="P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3" s="20" t="str">
        <f>TEXT(Applicants[[#This Row],[Confirmation Date]],"MMMM")</f>
        <v>January</v>
      </c>
      <c r="R933" s="5" t="s">
        <v>25</v>
      </c>
      <c r="S933" s="7">
        <v>2500</v>
      </c>
    </row>
    <row r="934" spans="1:19" x14ac:dyDescent="0.4">
      <c r="A934" s="4">
        <v>3088</v>
      </c>
      <c r="B934" s="1" t="s">
        <v>1433</v>
      </c>
      <c r="C934" s="1" t="s">
        <v>13</v>
      </c>
      <c r="D934" s="2">
        <v>34988</v>
      </c>
      <c r="E934" s="3">
        <v>29.854794520547944</v>
      </c>
      <c r="F934" s="1" t="s">
        <v>1591</v>
      </c>
      <c r="G934" s="1" t="s">
        <v>19</v>
      </c>
      <c r="H934" s="1">
        <v>0</v>
      </c>
      <c r="I934" s="1" t="s">
        <v>1586</v>
      </c>
      <c r="J934" s="1" t="str">
        <f>VLOOKUP(Applicants[[#This Row],[Job Title]], Mapping!$A:$B, 2, FALSE)</f>
        <v>Operations</v>
      </c>
      <c r="K934" s="1" t="s">
        <v>1594</v>
      </c>
      <c r="L934" s="14" t="str">
        <f>TRIM(PROPER(Applicants[[#This Row],[Recruitment Source]]))</f>
        <v>Bd Jobs</v>
      </c>
      <c r="M934" s="15">
        <v>44978</v>
      </c>
      <c r="N934" s="1" t="s">
        <v>26</v>
      </c>
      <c r="O934" s="15">
        <v>45023</v>
      </c>
      <c r="P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4" s="20" t="str">
        <f>TEXT(Applicants[[#This Row],[Confirmation Date]],"MMMM")</f>
        <v>April</v>
      </c>
      <c r="R934" s="5" t="s">
        <v>25</v>
      </c>
      <c r="S934" s="7">
        <v>3400</v>
      </c>
    </row>
    <row r="935" spans="1:19" x14ac:dyDescent="0.4">
      <c r="A935" s="4">
        <v>1441</v>
      </c>
      <c r="B935" s="1" t="s">
        <v>268</v>
      </c>
      <c r="C935" s="1" t="s">
        <v>28</v>
      </c>
      <c r="D935" s="2">
        <v>34981</v>
      </c>
      <c r="E935" s="3">
        <v>29.873972602739727</v>
      </c>
      <c r="F935" s="1" t="s">
        <v>1591</v>
      </c>
      <c r="G935" s="1" t="s">
        <v>19</v>
      </c>
      <c r="H935" s="1">
        <v>2</v>
      </c>
      <c r="I935" s="1" t="s">
        <v>1580</v>
      </c>
      <c r="J935" s="1" t="str">
        <f>VLOOKUP(Applicants[[#This Row],[Job Title]], Mapping!$A:$B, 2, FALSE)</f>
        <v>Management</v>
      </c>
      <c r="K935" s="1" t="s">
        <v>1595</v>
      </c>
      <c r="L935" s="14" t="str">
        <f>TRIM(PROPER(Applicants[[#This Row],[Recruitment Source]]))</f>
        <v>Linkedin</v>
      </c>
      <c r="M935" s="15">
        <v>45507</v>
      </c>
      <c r="N935" s="1" t="s">
        <v>24</v>
      </c>
      <c r="O935" s="15">
        <v>45538</v>
      </c>
      <c r="P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5" s="20" t="str">
        <f>TEXT(Applicants[[#This Row],[Confirmation Date]],"MMMM")</f>
        <v>September</v>
      </c>
      <c r="R935" s="5" t="s">
        <v>25</v>
      </c>
      <c r="S935" s="7">
        <v>2300</v>
      </c>
    </row>
    <row r="936" spans="1:19" x14ac:dyDescent="0.4">
      <c r="A936" s="4">
        <v>2206</v>
      </c>
      <c r="B936" s="1" t="s">
        <v>805</v>
      </c>
      <c r="C936" s="1" t="s">
        <v>23</v>
      </c>
      <c r="D936" s="2">
        <v>34979</v>
      </c>
      <c r="E936" s="3">
        <v>29.87945205479452</v>
      </c>
      <c r="F936" s="1" t="s">
        <v>1591</v>
      </c>
      <c r="G936" s="1" t="s">
        <v>15</v>
      </c>
      <c r="H936" s="1">
        <v>1</v>
      </c>
      <c r="I936" s="1" t="s">
        <v>1575</v>
      </c>
      <c r="J936" s="1" t="str">
        <f>VLOOKUP(Applicants[[#This Row],[Job Title]], Mapping!$A:$B, 2, FALSE)</f>
        <v>HR</v>
      </c>
      <c r="K936" s="1" t="s">
        <v>1594</v>
      </c>
      <c r="L936" s="14" t="str">
        <f>TRIM(PROPER(Applicants[[#This Row],[Recruitment Source]]))</f>
        <v>Bd Jobs</v>
      </c>
      <c r="M936" s="15">
        <v>45233</v>
      </c>
      <c r="N936" s="1" t="s">
        <v>27</v>
      </c>
      <c r="O936" s="15">
        <v>45279</v>
      </c>
      <c r="P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6" s="20" t="str">
        <f>TEXT(Applicants[[#This Row],[Confirmation Date]],"MMMM")</f>
        <v>December</v>
      </c>
      <c r="R936" s="5" t="s">
        <v>25</v>
      </c>
      <c r="S936" s="7">
        <v>2600</v>
      </c>
    </row>
    <row r="937" spans="1:19" x14ac:dyDescent="0.4">
      <c r="A937" s="4">
        <v>3228</v>
      </c>
      <c r="B937" s="1" t="s">
        <v>752</v>
      </c>
      <c r="C937" s="1" t="s">
        <v>28</v>
      </c>
      <c r="D937" s="2">
        <v>34973</v>
      </c>
      <c r="E937" s="3">
        <v>29.895890410958906</v>
      </c>
      <c r="F937" s="1" t="s">
        <v>1591</v>
      </c>
      <c r="G937" s="1" t="s">
        <v>19</v>
      </c>
      <c r="H937" s="1">
        <v>9</v>
      </c>
      <c r="I937" s="1" t="s">
        <v>1578</v>
      </c>
      <c r="J937" s="1" t="str">
        <f>VLOOKUP(Applicants[[#This Row],[Job Title]], Mapping!$A:$B, 2, FALSE)</f>
        <v>Operations</v>
      </c>
      <c r="K937" s="1" t="s">
        <v>1594</v>
      </c>
      <c r="L937" s="14" t="str">
        <f>TRIM(PROPER(Applicants[[#This Row],[Recruitment Source]]))</f>
        <v>Bd Jobs</v>
      </c>
      <c r="M937" s="15">
        <v>45249</v>
      </c>
      <c r="N937" s="1" t="s">
        <v>27</v>
      </c>
      <c r="O937" s="15">
        <v>45287</v>
      </c>
      <c r="P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7" s="20" t="str">
        <f>TEXT(Applicants[[#This Row],[Confirmation Date]],"MMMM")</f>
        <v>December</v>
      </c>
      <c r="R937" s="5" t="s">
        <v>25</v>
      </c>
      <c r="S937" s="7">
        <v>2200</v>
      </c>
    </row>
    <row r="938" spans="1:19" x14ac:dyDescent="0.4">
      <c r="A938" s="4">
        <v>3742</v>
      </c>
      <c r="B938" s="1" t="s">
        <v>283</v>
      </c>
      <c r="C938" s="1" t="s">
        <v>13</v>
      </c>
      <c r="D938" s="2">
        <v>34969</v>
      </c>
      <c r="E938" s="3">
        <v>29.906849315068492</v>
      </c>
      <c r="F938" s="1" t="s">
        <v>1591</v>
      </c>
      <c r="G938" s="1" t="s">
        <v>21</v>
      </c>
      <c r="H938" s="1">
        <v>16</v>
      </c>
      <c r="I938" s="1" t="s">
        <v>1588</v>
      </c>
      <c r="J938" s="1" t="str">
        <f>VLOOKUP(Applicants[[#This Row],[Job Title]], Mapping!$A:$B, 2, FALSE)</f>
        <v>Business Development</v>
      </c>
      <c r="K938" s="1" t="s">
        <v>1595</v>
      </c>
      <c r="L938" s="14" t="str">
        <f>TRIM(PROPER(Applicants[[#This Row],[Recruitment Source]]))</f>
        <v>Linkedin</v>
      </c>
      <c r="M938" s="15">
        <v>45145</v>
      </c>
      <c r="N938" s="1" t="s">
        <v>16</v>
      </c>
      <c r="O938" s="15">
        <v>45175</v>
      </c>
      <c r="P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38" s="20" t="str">
        <f>TEXT(Applicants[[#This Row],[Confirmation Date]],"MMMM")</f>
        <v>September</v>
      </c>
      <c r="R938" s="5" t="s">
        <v>17</v>
      </c>
      <c r="S938" s="7">
        <v>2900</v>
      </c>
    </row>
    <row r="939" spans="1:19" x14ac:dyDescent="0.4">
      <c r="A939" s="4">
        <v>3502</v>
      </c>
      <c r="B939" s="1" t="s">
        <v>411</v>
      </c>
      <c r="C939" s="1" t="s">
        <v>13</v>
      </c>
      <c r="D939" s="2">
        <v>34963</v>
      </c>
      <c r="E939" s="3">
        <v>29.923287671232877</v>
      </c>
      <c r="F939" s="1" t="s">
        <v>1591</v>
      </c>
      <c r="G939" s="1" t="s">
        <v>15</v>
      </c>
      <c r="H939" s="1">
        <v>15</v>
      </c>
      <c r="I939" s="1" t="s">
        <v>1576</v>
      </c>
      <c r="J939" s="1" t="str">
        <f>VLOOKUP(Applicants[[#This Row],[Job Title]], Mapping!$A:$B, 2, FALSE)</f>
        <v>Operations</v>
      </c>
      <c r="K939" s="1" t="s">
        <v>1594</v>
      </c>
      <c r="L939" s="14" t="str">
        <f>TRIM(PROPER(Applicants[[#This Row],[Recruitment Source]]))</f>
        <v>Bd Jobs</v>
      </c>
      <c r="M939" s="15">
        <v>45420</v>
      </c>
      <c r="N939" s="1" t="s">
        <v>24</v>
      </c>
      <c r="O939" s="15">
        <v>45478</v>
      </c>
      <c r="P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9" s="20" t="str">
        <f>TEXT(Applicants[[#This Row],[Confirmation Date]],"MMMM")</f>
        <v>July</v>
      </c>
      <c r="R939" s="5" t="s">
        <v>25</v>
      </c>
      <c r="S939" s="7">
        <v>2000</v>
      </c>
    </row>
    <row r="940" spans="1:19" x14ac:dyDescent="0.4">
      <c r="A940" s="4">
        <v>3664</v>
      </c>
      <c r="B940" s="1" t="s">
        <v>767</v>
      </c>
      <c r="C940" s="1" t="s">
        <v>13</v>
      </c>
      <c r="D940" s="2">
        <v>34958</v>
      </c>
      <c r="E940" s="3">
        <v>29.936986301369863</v>
      </c>
      <c r="F940" s="1" t="s">
        <v>1591</v>
      </c>
      <c r="G940" s="1" t="s">
        <v>18</v>
      </c>
      <c r="H940" s="1">
        <v>3</v>
      </c>
      <c r="I940" s="1" t="s">
        <v>1583</v>
      </c>
      <c r="J940" s="1" t="str">
        <f>VLOOKUP(Applicants[[#This Row],[Job Title]], Mapping!$A:$B, 2, FALSE)</f>
        <v>Finance</v>
      </c>
      <c r="K940" s="1" t="s">
        <v>1594</v>
      </c>
      <c r="L940" s="14" t="str">
        <f>TRIM(PROPER(Applicants[[#This Row],[Recruitment Source]]))</f>
        <v>Bd Jobs</v>
      </c>
      <c r="M940" s="15">
        <v>45348</v>
      </c>
      <c r="N940" s="1" t="s">
        <v>24</v>
      </c>
      <c r="O940" s="15">
        <v>45384</v>
      </c>
      <c r="P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0" s="20" t="str">
        <f>TEXT(Applicants[[#This Row],[Confirmation Date]],"MMMM")</f>
        <v>April</v>
      </c>
      <c r="R940" s="5" t="s">
        <v>25</v>
      </c>
      <c r="S940" s="7">
        <v>3000</v>
      </c>
    </row>
    <row r="941" spans="1:19" x14ac:dyDescent="0.4">
      <c r="A941" s="4">
        <v>3668</v>
      </c>
      <c r="B941" s="1" t="s">
        <v>1187</v>
      </c>
      <c r="C941" s="1" t="s">
        <v>28</v>
      </c>
      <c r="D941" s="2">
        <v>34958</v>
      </c>
      <c r="E941" s="3">
        <v>29.936986301369863</v>
      </c>
      <c r="F941" s="1" t="s">
        <v>1591</v>
      </c>
      <c r="G941" s="1" t="s">
        <v>21</v>
      </c>
      <c r="H941" s="1">
        <v>5</v>
      </c>
      <c r="I941" s="1" t="s">
        <v>1581</v>
      </c>
      <c r="J941" s="1" t="str">
        <f>VLOOKUP(Applicants[[#This Row],[Job Title]], Mapping!$A:$B, 2, FALSE)</f>
        <v>Business Development</v>
      </c>
      <c r="K941" s="1" t="s">
        <v>22</v>
      </c>
      <c r="L941" s="14" t="str">
        <f>TRIM(PROPER(Applicants[[#This Row],[Recruitment Source]]))</f>
        <v>In-House</v>
      </c>
      <c r="M941" s="15">
        <v>45220</v>
      </c>
      <c r="N941" s="1" t="s">
        <v>16</v>
      </c>
      <c r="O941" s="15">
        <v>45250</v>
      </c>
      <c r="P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1" s="20" t="str">
        <f>TEXT(Applicants[[#This Row],[Confirmation Date]],"MMMM")</f>
        <v>November</v>
      </c>
      <c r="R941" s="5" t="s">
        <v>30</v>
      </c>
      <c r="S941" s="7">
        <v>2100</v>
      </c>
    </row>
    <row r="942" spans="1:19" x14ac:dyDescent="0.4">
      <c r="A942" s="4">
        <v>3348</v>
      </c>
      <c r="B942" s="1" t="s">
        <v>121</v>
      </c>
      <c r="C942" s="1" t="s">
        <v>13</v>
      </c>
      <c r="D942" s="2">
        <v>34957</v>
      </c>
      <c r="E942" s="3">
        <v>29.93972602739726</v>
      </c>
      <c r="F942" s="1" t="s">
        <v>1591</v>
      </c>
      <c r="G942" s="1" t="s">
        <v>19</v>
      </c>
      <c r="H942" s="1">
        <v>19</v>
      </c>
      <c r="I942" s="1" t="s">
        <v>1584</v>
      </c>
      <c r="J942" s="1" t="str">
        <f>VLOOKUP(Applicants[[#This Row],[Job Title]], Mapping!$A:$B, 2, FALSE)</f>
        <v>Sales</v>
      </c>
      <c r="K942" s="1" t="s">
        <v>22</v>
      </c>
      <c r="L942" s="14" t="str">
        <f>TRIM(PROPER(Applicants[[#This Row],[Recruitment Source]]))</f>
        <v>In-House</v>
      </c>
      <c r="M942" s="15">
        <v>44902</v>
      </c>
      <c r="N942" s="1" t="s">
        <v>16</v>
      </c>
      <c r="O942" s="15">
        <v>44957</v>
      </c>
      <c r="P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942" s="20" t="str">
        <f>TEXT(Applicants[[#This Row],[Confirmation Date]],"MMMM")</f>
        <v>January</v>
      </c>
      <c r="R942" s="5" t="s">
        <v>17</v>
      </c>
      <c r="S942" s="7">
        <v>3400</v>
      </c>
    </row>
    <row r="943" spans="1:19" x14ac:dyDescent="0.4">
      <c r="A943" s="4">
        <v>3443</v>
      </c>
      <c r="B943" s="1" t="s">
        <v>859</v>
      </c>
      <c r="C943" s="1" t="s">
        <v>28</v>
      </c>
      <c r="D943" s="2">
        <v>34957</v>
      </c>
      <c r="E943" s="3">
        <v>29.93972602739726</v>
      </c>
      <c r="F943" s="1" t="s">
        <v>1591</v>
      </c>
      <c r="G943" s="1" t="s">
        <v>21</v>
      </c>
      <c r="H943" s="1">
        <v>19</v>
      </c>
      <c r="I943" s="1" t="s">
        <v>1584</v>
      </c>
      <c r="J943" s="1" t="str">
        <f>VLOOKUP(Applicants[[#This Row],[Job Title]], Mapping!$A:$B, 2, FALSE)</f>
        <v>Sales</v>
      </c>
      <c r="K943" s="1" t="s">
        <v>1594</v>
      </c>
      <c r="L943" s="14" t="str">
        <f>TRIM(PROPER(Applicants[[#This Row],[Recruitment Source]]))</f>
        <v>Bd Jobs</v>
      </c>
      <c r="M943" s="15">
        <v>44972</v>
      </c>
      <c r="N943" s="1" t="s">
        <v>27</v>
      </c>
      <c r="O943" s="15">
        <v>45031</v>
      </c>
      <c r="P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3" s="20" t="str">
        <f>TEXT(Applicants[[#This Row],[Confirmation Date]],"MMMM")</f>
        <v>April</v>
      </c>
      <c r="R943" s="5" t="s">
        <v>25</v>
      </c>
      <c r="S943" s="7">
        <v>3400</v>
      </c>
    </row>
    <row r="944" spans="1:19" x14ac:dyDescent="0.4">
      <c r="A944" s="4">
        <v>1075</v>
      </c>
      <c r="B944" s="1" t="s">
        <v>505</v>
      </c>
      <c r="C944" s="1" t="s">
        <v>13</v>
      </c>
      <c r="D944" s="2">
        <v>34945</v>
      </c>
      <c r="E944" s="3">
        <v>29.972602739726028</v>
      </c>
      <c r="F944" s="1" t="s">
        <v>1591</v>
      </c>
      <c r="G944" s="1" t="s">
        <v>19</v>
      </c>
      <c r="H944" s="1">
        <v>18</v>
      </c>
      <c r="I944" s="1" t="s">
        <v>1578</v>
      </c>
      <c r="J944" s="1" t="str">
        <f>VLOOKUP(Applicants[[#This Row],[Job Title]], Mapping!$A:$B, 2, FALSE)</f>
        <v>Operations</v>
      </c>
      <c r="K944" s="1" t="s">
        <v>1594</v>
      </c>
      <c r="L944" s="14" t="str">
        <f>TRIM(PROPER(Applicants[[#This Row],[Recruitment Source]]))</f>
        <v>Bd Jobs</v>
      </c>
      <c r="M944" s="15">
        <v>45440</v>
      </c>
      <c r="N944" s="1" t="s">
        <v>26</v>
      </c>
      <c r="O944" s="15">
        <v>45489</v>
      </c>
      <c r="P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4" s="20" t="str">
        <f>TEXT(Applicants[[#This Row],[Confirmation Date]],"MMMM")</f>
        <v>July</v>
      </c>
      <c r="R944" s="5" t="s">
        <v>25</v>
      </c>
      <c r="S944" s="7">
        <v>2900</v>
      </c>
    </row>
    <row r="945" spans="1:19" x14ac:dyDescent="0.4">
      <c r="A945" s="4">
        <v>2145</v>
      </c>
      <c r="B945" s="1" t="s">
        <v>341</v>
      </c>
      <c r="C945" s="1" t="s">
        <v>28</v>
      </c>
      <c r="D945" s="2">
        <v>34942</v>
      </c>
      <c r="E945" s="3">
        <v>29.980821917808218</v>
      </c>
      <c r="F945" s="1" t="s">
        <v>1591</v>
      </c>
      <c r="G945" s="1" t="s">
        <v>21</v>
      </c>
      <c r="H945" s="1">
        <v>17</v>
      </c>
      <c r="I945" s="1" t="s">
        <v>1583</v>
      </c>
      <c r="J945" s="1" t="str">
        <f>VLOOKUP(Applicants[[#This Row],[Job Title]], Mapping!$A:$B, 2, FALSE)</f>
        <v>Finance</v>
      </c>
      <c r="K945" s="1" t="s">
        <v>22</v>
      </c>
      <c r="L945" s="14" t="str">
        <f>TRIM(PROPER(Applicants[[#This Row],[Recruitment Source]]))</f>
        <v>In-House</v>
      </c>
      <c r="M945" s="15">
        <v>45311</v>
      </c>
      <c r="N945" s="1" t="s">
        <v>24</v>
      </c>
      <c r="O945" s="15">
        <v>45350</v>
      </c>
      <c r="P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5" s="20" t="str">
        <f>TEXT(Applicants[[#This Row],[Confirmation Date]],"MMMM")</f>
        <v>February</v>
      </c>
      <c r="R945" s="5" t="s">
        <v>25</v>
      </c>
      <c r="S945" s="7">
        <v>2500</v>
      </c>
    </row>
    <row r="946" spans="1:19" x14ac:dyDescent="0.4">
      <c r="A946" s="4">
        <v>1858</v>
      </c>
      <c r="B946" s="1" t="s">
        <v>1507</v>
      </c>
      <c r="C946" s="1" t="s">
        <v>28</v>
      </c>
      <c r="D946" s="2">
        <v>34942</v>
      </c>
      <c r="E946" s="3">
        <v>29.980821917808218</v>
      </c>
      <c r="F946" s="1" t="s">
        <v>1591</v>
      </c>
      <c r="G946" s="1" t="s">
        <v>19</v>
      </c>
      <c r="H946" s="1">
        <v>6</v>
      </c>
      <c r="I946" s="1" t="s">
        <v>1579</v>
      </c>
      <c r="J946" s="1" t="str">
        <f>VLOOKUP(Applicants[[#This Row],[Job Title]], Mapping!$A:$B, 2, FALSE)</f>
        <v>Management</v>
      </c>
      <c r="K946" s="1" t="s">
        <v>1594</v>
      </c>
      <c r="L946" s="14" t="str">
        <f>TRIM(PROPER(Applicants[[#This Row],[Recruitment Source]]))</f>
        <v>Bd Jobs</v>
      </c>
      <c r="M946" s="15">
        <v>45130</v>
      </c>
      <c r="N946" s="1" t="s">
        <v>26</v>
      </c>
      <c r="O946" s="15">
        <v>45172</v>
      </c>
      <c r="P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6" s="20" t="str">
        <f>TEXT(Applicants[[#This Row],[Confirmation Date]],"MMMM")</f>
        <v>September</v>
      </c>
      <c r="R946" s="5" t="s">
        <v>25</v>
      </c>
      <c r="S946" s="7">
        <v>2800</v>
      </c>
    </row>
    <row r="947" spans="1:19" x14ac:dyDescent="0.4">
      <c r="A947" s="4">
        <v>2153</v>
      </c>
      <c r="B947" s="1" t="s">
        <v>189</v>
      </c>
      <c r="C947" s="1" t="s">
        <v>28</v>
      </c>
      <c r="D947" s="2">
        <v>34940</v>
      </c>
      <c r="E947" s="3">
        <v>29.986301369863014</v>
      </c>
      <c r="F947" s="1" t="s">
        <v>1591</v>
      </c>
      <c r="G947" s="1" t="s">
        <v>21</v>
      </c>
      <c r="H947" s="1">
        <v>19</v>
      </c>
      <c r="I947" s="1" t="s">
        <v>1581</v>
      </c>
      <c r="J947" s="1" t="str">
        <f>VLOOKUP(Applicants[[#This Row],[Job Title]], Mapping!$A:$B, 2, FALSE)</f>
        <v>Business Development</v>
      </c>
      <c r="K947" s="1" t="s">
        <v>1595</v>
      </c>
      <c r="L947" s="14" t="str">
        <f>TRIM(PROPER(Applicants[[#This Row],[Recruitment Source]]))</f>
        <v>Linkedin</v>
      </c>
      <c r="M947" s="15">
        <v>45292</v>
      </c>
      <c r="N947" s="1" t="s">
        <v>16</v>
      </c>
      <c r="O947" s="15">
        <v>45322</v>
      </c>
      <c r="P9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47" s="20" t="str">
        <f>TEXT(Applicants[[#This Row],[Confirmation Date]],"MMMM")</f>
        <v>January</v>
      </c>
      <c r="R947" s="5" t="s">
        <v>17</v>
      </c>
      <c r="S947" s="7">
        <v>3100</v>
      </c>
    </row>
    <row r="948" spans="1:19" x14ac:dyDescent="0.4">
      <c r="A948" s="4">
        <v>2016</v>
      </c>
      <c r="B948" s="1" t="s">
        <v>578</v>
      </c>
      <c r="C948" s="1" t="s">
        <v>13</v>
      </c>
      <c r="D948" s="2">
        <v>34933</v>
      </c>
      <c r="E948" s="3">
        <v>30.005479452054793</v>
      </c>
      <c r="F948" s="1" t="s">
        <v>1591</v>
      </c>
      <c r="G948" s="1" t="s">
        <v>18</v>
      </c>
      <c r="H948" s="1">
        <v>20</v>
      </c>
      <c r="I948" s="1" t="s">
        <v>1584</v>
      </c>
      <c r="J948" s="1" t="str">
        <f>VLOOKUP(Applicants[[#This Row],[Job Title]], Mapping!$A:$B, 2, FALSE)</f>
        <v>Sales</v>
      </c>
      <c r="K948" s="1" t="s">
        <v>1594</v>
      </c>
      <c r="L948" s="14" t="str">
        <f>TRIM(PROPER(Applicants[[#This Row],[Recruitment Source]]))</f>
        <v>Bd Jobs</v>
      </c>
      <c r="M948" s="15">
        <v>45283</v>
      </c>
      <c r="N948" s="1" t="s">
        <v>27</v>
      </c>
      <c r="O948" s="15">
        <v>45334</v>
      </c>
      <c r="P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8" s="20" t="str">
        <f>TEXT(Applicants[[#This Row],[Confirmation Date]],"MMMM")</f>
        <v>February</v>
      </c>
      <c r="R948" s="5" t="s">
        <v>25</v>
      </c>
      <c r="S948" s="7">
        <v>2400</v>
      </c>
    </row>
    <row r="949" spans="1:19" x14ac:dyDescent="0.4">
      <c r="A949" s="4">
        <v>1859</v>
      </c>
      <c r="B949" s="1" t="s">
        <v>1169</v>
      </c>
      <c r="C949" s="1" t="s">
        <v>28</v>
      </c>
      <c r="D949" s="2">
        <v>34925</v>
      </c>
      <c r="E949" s="3">
        <v>30.027397260273972</v>
      </c>
      <c r="F949" s="1" t="s">
        <v>1591</v>
      </c>
      <c r="G949" s="1" t="s">
        <v>15</v>
      </c>
      <c r="H949" s="1">
        <v>3</v>
      </c>
      <c r="I949" s="1" t="s">
        <v>1590</v>
      </c>
      <c r="J949" s="1" t="str">
        <f>VLOOKUP(Applicants[[#This Row],[Job Title]], Mapping!$A:$B, 2, FALSE)</f>
        <v>Finance</v>
      </c>
      <c r="K949" s="1" t="s">
        <v>20</v>
      </c>
      <c r="L949" s="14" t="str">
        <f>TRIM(PROPER(Applicants[[#This Row],[Recruitment Source]]))</f>
        <v>Employee Referral</v>
      </c>
      <c r="M949" s="15">
        <v>45313</v>
      </c>
      <c r="N949" s="1" t="s">
        <v>16</v>
      </c>
      <c r="O949" s="15">
        <v>45352</v>
      </c>
      <c r="P9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49" s="20" t="str">
        <f>TEXT(Applicants[[#This Row],[Confirmation Date]],"MMMM")</f>
        <v>March</v>
      </c>
      <c r="R949" s="5" t="s">
        <v>17</v>
      </c>
      <c r="S949" s="7">
        <v>3000</v>
      </c>
    </row>
    <row r="950" spans="1:19" x14ac:dyDescent="0.4">
      <c r="A950" s="4">
        <v>2496</v>
      </c>
      <c r="B950" s="1" t="s">
        <v>1269</v>
      </c>
      <c r="C950" s="1" t="s">
        <v>28</v>
      </c>
      <c r="D950" s="2">
        <v>34921</v>
      </c>
      <c r="E950" s="3">
        <v>30.038356164383561</v>
      </c>
      <c r="F950" s="1" t="s">
        <v>1591</v>
      </c>
      <c r="G950" s="1" t="s">
        <v>18</v>
      </c>
      <c r="H950" s="1">
        <v>2</v>
      </c>
      <c r="I950" s="1" t="s">
        <v>1578</v>
      </c>
      <c r="J950" s="1" t="str">
        <f>VLOOKUP(Applicants[[#This Row],[Job Title]], Mapping!$A:$B, 2, FALSE)</f>
        <v>Operations</v>
      </c>
      <c r="K950" s="1" t="s">
        <v>1595</v>
      </c>
      <c r="L950" s="14" t="str">
        <f>TRIM(PROPER(Applicants[[#This Row],[Recruitment Source]]))</f>
        <v>Linkedin</v>
      </c>
      <c r="M950" s="15">
        <v>44996</v>
      </c>
      <c r="N950" s="1" t="s">
        <v>29</v>
      </c>
      <c r="O950" s="15">
        <v>45041</v>
      </c>
      <c r="P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0" s="20" t="str">
        <f>TEXT(Applicants[[#This Row],[Confirmation Date]],"MMMM")</f>
        <v>April</v>
      </c>
      <c r="R950" s="5" t="s">
        <v>25</v>
      </c>
      <c r="S950" s="7">
        <v>3300</v>
      </c>
    </row>
    <row r="951" spans="1:19" x14ac:dyDescent="0.4">
      <c r="A951" s="4">
        <v>1244</v>
      </c>
      <c r="B951" s="1" t="s">
        <v>1566</v>
      </c>
      <c r="C951" s="1" t="s">
        <v>13</v>
      </c>
      <c r="D951" s="2">
        <v>34917</v>
      </c>
      <c r="E951" s="3">
        <v>30.049315068493151</v>
      </c>
      <c r="F951" s="1" t="s">
        <v>1591</v>
      </c>
      <c r="G951" s="1" t="s">
        <v>18</v>
      </c>
      <c r="H951" s="1">
        <v>2</v>
      </c>
      <c r="I951" s="1" t="s">
        <v>1586</v>
      </c>
      <c r="J951" s="1" t="str">
        <f>VLOOKUP(Applicants[[#This Row],[Job Title]], Mapping!$A:$B, 2, FALSE)</f>
        <v>Operations</v>
      </c>
      <c r="K951" s="1" t="s">
        <v>1594</v>
      </c>
      <c r="L951" s="14" t="str">
        <f>TRIM(PROPER(Applicants[[#This Row],[Recruitment Source]]))</f>
        <v>Bd Jobs</v>
      </c>
      <c r="M951" s="15">
        <v>45433</v>
      </c>
      <c r="N951" s="1" t="s">
        <v>26</v>
      </c>
      <c r="O951" s="15">
        <v>45481</v>
      </c>
      <c r="P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1" s="20" t="str">
        <f>TEXT(Applicants[[#This Row],[Confirmation Date]],"MMMM")</f>
        <v>July</v>
      </c>
      <c r="R951" s="5" t="s">
        <v>25</v>
      </c>
      <c r="S951" s="7">
        <v>2800</v>
      </c>
    </row>
    <row r="952" spans="1:19" x14ac:dyDescent="0.4">
      <c r="A952" s="4">
        <v>2397</v>
      </c>
      <c r="B952" s="1" t="s">
        <v>486</v>
      </c>
      <c r="C952" s="1" t="s">
        <v>13</v>
      </c>
      <c r="D952" s="2">
        <v>34911</v>
      </c>
      <c r="E952" s="3">
        <v>30.065753424657533</v>
      </c>
      <c r="F952" s="1" t="s">
        <v>1591</v>
      </c>
      <c r="G952" s="1" t="s">
        <v>18</v>
      </c>
      <c r="H952" s="1">
        <v>2</v>
      </c>
      <c r="I952" s="1" t="s">
        <v>1581</v>
      </c>
      <c r="J952" s="1" t="str">
        <f>VLOOKUP(Applicants[[#This Row],[Job Title]], Mapping!$A:$B, 2, FALSE)</f>
        <v>Business Development</v>
      </c>
      <c r="K952" s="1" t="s">
        <v>1594</v>
      </c>
      <c r="L952" s="14" t="str">
        <f>TRIM(PROPER(Applicants[[#This Row],[Recruitment Source]]))</f>
        <v>Bd Jobs</v>
      </c>
      <c r="M952" s="15">
        <v>45497</v>
      </c>
      <c r="N952" s="1" t="s">
        <v>26</v>
      </c>
      <c r="O952" s="15">
        <v>45548</v>
      </c>
      <c r="P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2" s="20" t="str">
        <f>TEXT(Applicants[[#This Row],[Confirmation Date]],"MMMM")</f>
        <v>September</v>
      </c>
      <c r="R952" s="5" t="s">
        <v>25</v>
      </c>
      <c r="S952" s="7">
        <v>3300</v>
      </c>
    </row>
    <row r="953" spans="1:19" x14ac:dyDescent="0.4">
      <c r="A953" s="4">
        <v>1786</v>
      </c>
      <c r="B953" s="1" t="s">
        <v>227</v>
      </c>
      <c r="C953" s="1" t="s">
        <v>28</v>
      </c>
      <c r="D953" s="2">
        <v>34899</v>
      </c>
      <c r="E953" s="3">
        <v>30.098630136986301</v>
      </c>
      <c r="F953" s="1" t="s">
        <v>1591</v>
      </c>
      <c r="G953" s="1" t="s">
        <v>21</v>
      </c>
      <c r="H953" s="1">
        <v>5</v>
      </c>
      <c r="I953" s="1" t="s">
        <v>1581</v>
      </c>
      <c r="J953" s="1" t="str">
        <f>VLOOKUP(Applicants[[#This Row],[Job Title]], Mapping!$A:$B, 2, FALSE)</f>
        <v>Business Development</v>
      </c>
      <c r="K953" s="1" t="s">
        <v>1594</v>
      </c>
      <c r="L953" s="14" t="str">
        <f>TRIM(PROPER(Applicants[[#This Row],[Recruitment Source]]))</f>
        <v>Bd Jobs</v>
      </c>
      <c r="M953" s="15">
        <v>45339</v>
      </c>
      <c r="N953" s="1" t="s">
        <v>26</v>
      </c>
      <c r="O953" s="15">
        <v>45373</v>
      </c>
      <c r="P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3" s="20" t="str">
        <f>TEXT(Applicants[[#This Row],[Confirmation Date]],"MMMM")</f>
        <v>March</v>
      </c>
      <c r="R953" s="5" t="s">
        <v>25</v>
      </c>
      <c r="S953" s="7">
        <v>3100</v>
      </c>
    </row>
    <row r="954" spans="1:19" x14ac:dyDescent="0.4">
      <c r="A954" s="4">
        <v>2753</v>
      </c>
      <c r="B954" s="1" t="s">
        <v>610</v>
      </c>
      <c r="C954" s="1" t="s">
        <v>28</v>
      </c>
      <c r="D954" s="2">
        <v>34897</v>
      </c>
      <c r="E954" s="3">
        <v>30.104109589041094</v>
      </c>
      <c r="F954" s="1" t="s">
        <v>1591</v>
      </c>
      <c r="G954" s="1" t="s">
        <v>19</v>
      </c>
      <c r="H954" s="1">
        <v>11</v>
      </c>
      <c r="I954" s="1" t="s">
        <v>1577</v>
      </c>
      <c r="J954" s="1" t="str">
        <f>VLOOKUP(Applicants[[#This Row],[Job Title]], Mapping!$A:$B, 2, FALSE)</f>
        <v>Management</v>
      </c>
      <c r="K954" s="1" t="s">
        <v>1594</v>
      </c>
      <c r="L954" s="14" t="str">
        <f>TRIM(PROPER(Applicants[[#This Row],[Recruitment Source]]))</f>
        <v>Bd Jobs</v>
      </c>
      <c r="M954" s="15">
        <v>45252</v>
      </c>
      <c r="N954" s="1" t="s">
        <v>27</v>
      </c>
      <c r="O954" s="15">
        <v>45301</v>
      </c>
      <c r="P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4" s="20" t="str">
        <f>TEXT(Applicants[[#This Row],[Confirmation Date]],"MMMM")</f>
        <v>January</v>
      </c>
      <c r="R954" s="5" t="s">
        <v>25</v>
      </c>
      <c r="S954" s="7">
        <v>2500</v>
      </c>
    </row>
    <row r="955" spans="1:19" x14ac:dyDescent="0.4">
      <c r="A955" s="4">
        <v>1862</v>
      </c>
      <c r="B955" s="1" t="s">
        <v>67</v>
      </c>
      <c r="C955" s="1" t="s">
        <v>13</v>
      </c>
      <c r="D955" s="2">
        <v>34893</v>
      </c>
      <c r="E955" s="3">
        <v>30.115068493150684</v>
      </c>
      <c r="F955" s="1" t="s">
        <v>1591</v>
      </c>
      <c r="G955" s="1" t="s">
        <v>15</v>
      </c>
      <c r="H955" s="1">
        <v>1</v>
      </c>
      <c r="I955" s="1" t="s">
        <v>1587</v>
      </c>
      <c r="J955" s="1" t="str">
        <f>VLOOKUP(Applicants[[#This Row],[Job Title]], Mapping!$A:$B, 2, FALSE)</f>
        <v>Admin</v>
      </c>
      <c r="K955" s="1" t="s">
        <v>1594</v>
      </c>
      <c r="L955" s="14" t="str">
        <f>TRIM(PROPER(Applicants[[#This Row],[Recruitment Source]]))</f>
        <v>Bd Jobs</v>
      </c>
      <c r="M955" s="15">
        <v>45278</v>
      </c>
      <c r="N955" s="1" t="s">
        <v>29</v>
      </c>
      <c r="O955" s="15">
        <v>45327</v>
      </c>
      <c r="P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5" s="20" t="str">
        <f>TEXT(Applicants[[#This Row],[Confirmation Date]],"MMMM")</f>
        <v>February</v>
      </c>
      <c r="R955" s="5" t="s">
        <v>25</v>
      </c>
      <c r="S955" s="7">
        <v>3000</v>
      </c>
    </row>
    <row r="956" spans="1:19" x14ac:dyDescent="0.4">
      <c r="A956" s="4">
        <v>3539</v>
      </c>
      <c r="B956" s="1" t="s">
        <v>865</v>
      </c>
      <c r="C956" s="1" t="s">
        <v>13</v>
      </c>
      <c r="D956" s="2">
        <v>34869</v>
      </c>
      <c r="E956" s="3">
        <v>30.18082191780822</v>
      </c>
      <c r="F956" s="1" t="s">
        <v>1591</v>
      </c>
      <c r="G956" s="1" t="s">
        <v>18</v>
      </c>
      <c r="H956" s="1">
        <v>8</v>
      </c>
      <c r="I956" s="1" t="s">
        <v>1588</v>
      </c>
      <c r="J956" s="1" t="str">
        <f>VLOOKUP(Applicants[[#This Row],[Job Title]], Mapping!$A:$B, 2, FALSE)</f>
        <v>Business Development</v>
      </c>
      <c r="K956" s="1" t="s">
        <v>1594</v>
      </c>
      <c r="L956" s="14" t="str">
        <f>TRIM(PROPER(Applicants[[#This Row],[Recruitment Source]]))</f>
        <v>Bd Jobs</v>
      </c>
      <c r="M956" s="15">
        <v>45304</v>
      </c>
      <c r="N956" s="1" t="s">
        <v>27</v>
      </c>
      <c r="O956" s="15">
        <v>45361</v>
      </c>
      <c r="P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6" s="20" t="str">
        <f>TEXT(Applicants[[#This Row],[Confirmation Date]],"MMMM")</f>
        <v>March</v>
      </c>
      <c r="R956" s="5" t="s">
        <v>25</v>
      </c>
      <c r="S956" s="7">
        <v>2800</v>
      </c>
    </row>
    <row r="957" spans="1:19" x14ac:dyDescent="0.4">
      <c r="A957" s="4">
        <v>1410</v>
      </c>
      <c r="B957" s="1" t="s">
        <v>1058</v>
      </c>
      <c r="C957" s="1" t="s">
        <v>28</v>
      </c>
      <c r="D957" s="2">
        <v>34867</v>
      </c>
      <c r="E957" s="3">
        <v>30.186301369863013</v>
      </c>
      <c r="F957" s="1" t="s">
        <v>1591</v>
      </c>
      <c r="G957" s="1" t="s">
        <v>15</v>
      </c>
      <c r="H957" s="1">
        <v>14</v>
      </c>
      <c r="I957" s="1" t="s">
        <v>1584</v>
      </c>
      <c r="J957" s="1" t="str">
        <f>VLOOKUP(Applicants[[#This Row],[Job Title]], Mapping!$A:$B, 2, FALSE)</f>
        <v>Sales</v>
      </c>
      <c r="K957" s="1" t="s">
        <v>1594</v>
      </c>
      <c r="L957" s="14" t="str">
        <f>TRIM(PROPER(Applicants[[#This Row],[Recruitment Source]]))</f>
        <v>Bd Jobs</v>
      </c>
      <c r="M957" s="15">
        <v>45087</v>
      </c>
      <c r="N957" s="1" t="s">
        <v>24</v>
      </c>
      <c r="O957" s="15">
        <v>45127</v>
      </c>
      <c r="P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7" s="20" t="str">
        <f>TEXT(Applicants[[#This Row],[Confirmation Date]],"MMMM")</f>
        <v>July</v>
      </c>
      <c r="R957" s="5" t="s">
        <v>25</v>
      </c>
      <c r="S957" s="7">
        <v>2900</v>
      </c>
    </row>
    <row r="958" spans="1:19" x14ac:dyDescent="0.4">
      <c r="A958" s="4">
        <v>2861</v>
      </c>
      <c r="B958" s="1" t="s">
        <v>142</v>
      </c>
      <c r="C958" s="1" t="s">
        <v>28</v>
      </c>
      <c r="D958" s="2">
        <v>34864</v>
      </c>
      <c r="E958" s="3">
        <v>30.194520547945206</v>
      </c>
      <c r="F958" s="1" t="s">
        <v>1591</v>
      </c>
      <c r="G958" s="1" t="s">
        <v>19</v>
      </c>
      <c r="H958" s="1">
        <v>8</v>
      </c>
      <c r="I958" s="1" t="s">
        <v>1590</v>
      </c>
      <c r="J958" s="1" t="str">
        <f>VLOOKUP(Applicants[[#This Row],[Job Title]], Mapping!$A:$B, 2, FALSE)</f>
        <v>Finance</v>
      </c>
      <c r="K958" s="1" t="s">
        <v>1594</v>
      </c>
      <c r="L958" s="14" t="str">
        <f>TRIM(PROPER(Applicants[[#This Row],[Recruitment Source]]))</f>
        <v>Bd Jobs</v>
      </c>
      <c r="M958" s="15">
        <v>45148</v>
      </c>
      <c r="N958" s="1" t="s">
        <v>16</v>
      </c>
      <c r="O958" s="15">
        <v>45206</v>
      </c>
      <c r="P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8" s="20" t="str">
        <f>TEXT(Applicants[[#This Row],[Confirmation Date]],"MMMM")</f>
        <v>October</v>
      </c>
      <c r="R958" s="5" t="s">
        <v>30</v>
      </c>
      <c r="S958" s="7">
        <v>3300</v>
      </c>
    </row>
    <row r="959" spans="1:19" x14ac:dyDescent="0.4">
      <c r="A959" s="4">
        <v>1800</v>
      </c>
      <c r="B959" s="1" t="s">
        <v>263</v>
      </c>
      <c r="C959" s="1" t="s">
        <v>13</v>
      </c>
      <c r="D959" s="2">
        <v>34863</v>
      </c>
      <c r="E959" s="3">
        <v>30.197260273972603</v>
      </c>
      <c r="F959" s="1" t="s">
        <v>1591</v>
      </c>
      <c r="G959" s="1" t="s">
        <v>15</v>
      </c>
      <c r="H959" s="1">
        <v>1</v>
      </c>
      <c r="I959" s="1" t="s">
        <v>1582</v>
      </c>
      <c r="J959" s="1" t="str">
        <f>VLOOKUP(Applicants[[#This Row],[Job Title]], Mapping!$A:$B, 2, FALSE)</f>
        <v>Business Development</v>
      </c>
      <c r="K959" s="1" t="s">
        <v>1594</v>
      </c>
      <c r="L959" s="14" t="str">
        <f>TRIM(PROPER(Applicants[[#This Row],[Recruitment Source]]))</f>
        <v>Bd Jobs</v>
      </c>
      <c r="M959" s="15">
        <v>45176</v>
      </c>
      <c r="N959" s="1" t="s">
        <v>29</v>
      </c>
      <c r="O959" s="15">
        <v>45233</v>
      </c>
      <c r="P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9" s="20" t="str">
        <f>TEXT(Applicants[[#This Row],[Confirmation Date]],"MMMM")</f>
        <v>November</v>
      </c>
      <c r="R959" s="5" t="s">
        <v>25</v>
      </c>
      <c r="S959" s="7">
        <v>3500</v>
      </c>
    </row>
    <row r="960" spans="1:19" x14ac:dyDescent="0.4">
      <c r="A960" s="4">
        <v>1931</v>
      </c>
      <c r="B960" s="1" t="s">
        <v>1408</v>
      </c>
      <c r="C960" s="1" t="s">
        <v>28</v>
      </c>
      <c r="D960" s="2">
        <v>34849</v>
      </c>
      <c r="E960" s="3">
        <v>30.235616438356164</v>
      </c>
      <c r="F960" s="1" t="s">
        <v>1591</v>
      </c>
      <c r="G960" s="1" t="s">
        <v>21</v>
      </c>
      <c r="H960" s="1">
        <v>10</v>
      </c>
      <c r="I960" s="1" t="s">
        <v>1583</v>
      </c>
      <c r="J960" s="1" t="str">
        <f>VLOOKUP(Applicants[[#This Row],[Job Title]], Mapping!$A:$B, 2, FALSE)</f>
        <v>Finance</v>
      </c>
      <c r="K960" s="1" t="s">
        <v>1594</v>
      </c>
      <c r="L960" s="14" t="str">
        <f>TRIM(PROPER(Applicants[[#This Row],[Recruitment Source]]))</f>
        <v>Bd Jobs</v>
      </c>
      <c r="M960" s="15">
        <v>45028</v>
      </c>
      <c r="N960" s="1" t="s">
        <v>26</v>
      </c>
      <c r="O960" s="15">
        <v>45077</v>
      </c>
      <c r="P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0" s="20" t="str">
        <f>TEXT(Applicants[[#This Row],[Confirmation Date]],"MMMM")</f>
        <v>May</v>
      </c>
      <c r="R960" s="5" t="s">
        <v>25</v>
      </c>
      <c r="S960" s="7">
        <v>2300</v>
      </c>
    </row>
    <row r="961" spans="1:19" x14ac:dyDescent="0.4">
      <c r="A961" s="4">
        <v>2049</v>
      </c>
      <c r="B961" s="1" t="s">
        <v>1086</v>
      </c>
      <c r="C961" s="1" t="s">
        <v>23</v>
      </c>
      <c r="D961" s="2">
        <v>34844</v>
      </c>
      <c r="E961" s="3">
        <v>30.24931506849315</v>
      </c>
      <c r="F961" s="1" t="s">
        <v>1591</v>
      </c>
      <c r="G961" s="1" t="s">
        <v>15</v>
      </c>
      <c r="H961" s="1">
        <v>1</v>
      </c>
      <c r="I961" s="1" t="s">
        <v>1590</v>
      </c>
      <c r="J961" s="1" t="str">
        <f>VLOOKUP(Applicants[[#This Row],[Job Title]], Mapping!$A:$B, 2, FALSE)</f>
        <v>Finance</v>
      </c>
      <c r="K961" s="1" t="s">
        <v>1594</v>
      </c>
      <c r="L961" s="14" t="str">
        <f>TRIM(PROPER(Applicants[[#This Row],[Recruitment Source]]))</f>
        <v>Bd Jobs</v>
      </c>
      <c r="M961" s="15">
        <v>45222</v>
      </c>
      <c r="N961" s="1" t="s">
        <v>29</v>
      </c>
      <c r="O961" s="15">
        <v>45253</v>
      </c>
      <c r="P9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1" s="20" t="str">
        <f>TEXT(Applicants[[#This Row],[Confirmation Date]],"MMMM")</f>
        <v>November</v>
      </c>
      <c r="R961" s="5" t="s">
        <v>25</v>
      </c>
      <c r="S961" s="7">
        <v>3600</v>
      </c>
    </row>
    <row r="962" spans="1:19" x14ac:dyDescent="0.4">
      <c r="A962" s="4">
        <v>3099</v>
      </c>
      <c r="B962" s="1" t="s">
        <v>1101</v>
      </c>
      <c r="C962" s="1" t="s">
        <v>13</v>
      </c>
      <c r="D962" s="2">
        <v>34843</v>
      </c>
      <c r="E962" s="3">
        <v>30.252054794520546</v>
      </c>
      <c r="F962" s="1" t="s">
        <v>1591</v>
      </c>
      <c r="G962" s="1" t="s">
        <v>19</v>
      </c>
      <c r="H962" s="1">
        <v>8</v>
      </c>
      <c r="I962" s="1" t="s">
        <v>1583</v>
      </c>
      <c r="J962" s="1" t="str">
        <f>VLOOKUP(Applicants[[#This Row],[Job Title]], Mapping!$A:$B, 2, FALSE)</f>
        <v>Finance</v>
      </c>
      <c r="K962" s="1" t="s">
        <v>1594</v>
      </c>
      <c r="L962" s="14" t="str">
        <f>TRIM(PROPER(Applicants[[#This Row],[Recruitment Source]]))</f>
        <v>Bd Jobs</v>
      </c>
      <c r="M962" s="15">
        <v>44957</v>
      </c>
      <c r="N962" s="1" t="s">
        <v>24</v>
      </c>
      <c r="O962" s="15">
        <v>45010</v>
      </c>
      <c r="P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2" s="20" t="str">
        <f>TEXT(Applicants[[#This Row],[Confirmation Date]],"MMMM")</f>
        <v>March</v>
      </c>
      <c r="R962" s="5" t="s">
        <v>25</v>
      </c>
      <c r="S962" s="7">
        <v>3600</v>
      </c>
    </row>
    <row r="963" spans="1:19" x14ac:dyDescent="0.4">
      <c r="A963" s="4">
        <v>3843</v>
      </c>
      <c r="B963" s="1" t="s">
        <v>875</v>
      </c>
      <c r="C963" s="1" t="s">
        <v>13</v>
      </c>
      <c r="D963" s="2">
        <v>34828</v>
      </c>
      <c r="E963" s="3">
        <v>30.293150684931508</v>
      </c>
      <c r="F963" s="1" t="s">
        <v>1591</v>
      </c>
      <c r="G963" s="1" t="s">
        <v>21</v>
      </c>
      <c r="H963" s="1">
        <v>17</v>
      </c>
      <c r="I963" s="1" t="s">
        <v>1590</v>
      </c>
      <c r="J963" s="1" t="str">
        <f>VLOOKUP(Applicants[[#This Row],[Job Title]], Mapping!$A:$B, 2, FALSE)</f>
        <v>Finance</v>
      </c>
      <c r="K963" s="1" t="s">
        <v>1594</v>
      </c>
      <c r="L963" s="14" t="str">
        <f>TRIM(PROPER(Applicants[[#This Row],[Recruitment Source]]))</f>
        <v>Bd Jobs</v>
      </c>
      <c r="M963" s="15">
        <v>45213</v>
      </c>
      <c r="N963" s="1" t="s">
        <v>27</v>
      </c>
      <c r="O963" s="15">
        <v>45270</v>
      </c>
      <c r="P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3" s="20" t="str">
        <f>TEXT(Applicants[[#This Row],[Confirmation Date]],"MMMM")</f>
        <v>December</v>
      </c>
      <c r="R963" s="5" t="s">
        <v>25</v>
      </c>
      <c r="S963" s="7">
        <v>2000</v>
      </c>
    </row>
    <row r="964" spans="1:19" x14ac:dyDescent="0.4">
      <c r="A964" s="4">
        <v>1228</v>
      </c>
      <c r="B964" s="1" t="s">
        <v>1225</v>
      </c>
      <c r="C964" s="1" t="s">
        <v>13</v>
      </c>
      <c r="D964" s="2">
        <v>34827</v>
      </c>
      <c r="E964" s="3">
        <v>30.295890410958904</v>
      </c>
      <c r="F964" s="1" t="s">
        <v>1591</v>
      </c>
      <c r="G964" s="1" t="s">
        <v>18</v>
      </c>
      <c r="H964" s="1">
        <v>3</v>
      </c>
      <c r="I964" s="1" t="s">
        <v>1576</v>
      </c>
      <c r="J964" s="1" t="str">
        <f>VLOOKUP(Applicants[[#This Row],[Job Title]], Mapping!$A:$B, 2, FALSE)</f>
        <v>Operations</v>
      </c>
      <c r="K964" s="1" t="s">
        <v>1594</v>
      </c>
      <c r="L964" s="14" t="str">
        <f>TRIM(PROPER(Applicants[[#This Row],[Recruitment Source]]))</f>
        <v>Bd Jobs</v>
      </c>
      <c r="M964" s="15">
        <v>45331</v>
      </c>
      <c r="N964" s="1" t="s">
        <v>26</v>
      </c>
      <c r="O964" s="15">
        <v>45372</v>
      </c>
      <c r="P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4" s="20" t="str">
        <f>TEXT(Applicants[[#This Row],[Confirmation Date]],"MMMM")</f>
        <v>March</v>
      </c>
      <c r="R964" s="5" t="s">
        <v>25</v>
      </c>
      <c r="S964" s="7">
        <v>3900</v>
      </c>
    </row>
    <row r="965" spans="1:19" x14ac:dyDescent="0.4">
      <c r="A965" s="4">
        <v>1363</v>
      </c>
      <c r="B965" s="1" t="s">
        <v>302</v>
      </c>
      <c r="C965" s="1" t="s">
        <v>28</v>
      </c>
      <c r="D965" s="2">
        <v>34824</v>
      </c>
      <c r="E965" s="3">
        <v>30.304109589041097</v>
      </c>
      <c r="F965" s="1" t="s">
        <v>1591</v>
      </c>
      <c r="G965" s="1" t="s">
        <v>18</v>
      </c>
      <c r="H965" s="1">
        <v>11</v>
      </c>
      <c r="I965" s="1" t="s">
        <v>1587</v>
      </c>
      <c r="J965" s="1" t="str">
        <f>VLOOKUP(Applicants[[#This Row],[Job Title]], Mapping!$A:$B, 2, FALSE)</f>
        <v>Admin</v>
      </c>
      <c r="K965" s="1" t="s">
        <v>1595</v>
      </c>
      <c r="L965" s="14" t="str">
        <f>TRIM(PROPER(Applicants[[#This Row],[Recruitment Source]]))</f>
        <v>Linkedin</v>
      </c>
      <c r="M965" s="15">
        <v>45378</v>
      </c>
      <c r="N965" s="1" t="s">
        <v>24</v>
      </c>
      <c r="O965" s="15">
        <v>45431</v>
      </c>
      <c r="P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5" s="20" t="str">
        <f>TEXT(Applicants[[#This Row],[Confirmation Date]],"MMMM")</f>
        <v>May</v>
      </c>
      <c r="R965" s="5" t="s">
        <v>25</v>
      </c>
      <c r="S965" s="7">
        <v>2000</v>
      </c>
    </row>
    <row r="966" spans="1:19" x14ac:dyDescent="0.4">
      <c r="A966" s="4">
        <v>2097</v>
      </c>
      <c r="B966" s="1" t="s">
        <v>366</v>
      </c>
      <c r="C966" s="1" t="s">
        <v>28</v>
      </c>
      <c r="D966" s="2">
        <v>34821</v>
      </c>
      <c r="E966" s="3">
        <v>30.312328767123287</v>
      </c>
      <c r="F966" s="1" t="s">
        <v>1591</v>
      </c>
      <c r="G966" s="1" t="s">
        <v>19</v>
      </c>
      <c r="H966" s="1">
        <v>17</v>
      </c>
      <c r="I966" s="1" t="s">
        <v>1586</v>
      </c>
      <c r="J966" s="1" t="str">
        <f>VLOOKUP(Applicants[[#This Row],[Job Title]], Mapping!$A:$B, 2, FALSE)</f>
        <v>Operations</v>
      </c>
      <c r="K966" s="1" t="s">
        <v>1594</v>
      </c>
      <c r="L966" s="14" t="str">
        <f>TRIM(PROPER(Applicants[[#This Row],[Recruitment Source]]))</f>
        <v>Bd Jobs</v>
      </c>
      <c r="M966" s="15">
        <v>45309</v>
      </c>
      <c r="N966" s="1" t="s">
        <v>26</v>
      </c>
      <c r="O966" s="15">
        <v>45345</v>
      </c>
      <c r="P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6" s="20" t="str">
        <f>TEXT(Applicants[[#This Row],[Confirmation Date]],"MMMM")</f>
        <v>February</v>
      </c>
      <c r="R966" s="5" t="s">
        <v>25</v>
      </c>
      <c r="S966" s="7">
        <v>3800</v>
      </c>
    </row>
    <row r="967" spans="1:19" x14ac:dyDescent="0.4">
      <c r="A967" s="4">
        <v>3963</v>
      </c>
      <c r="B967" s="1" t="s">
        <v>658</v>
      </c>
      <c r="C967" s="1" t="s">
        <v>13</v>
      </c>
      <c r="D967" s="2">
        <v>34814</v>
      </c>
      <c r="E967" s="3">
        <v>30.331506849315069</v>
      </c>
      <c r="F967" s="1" t="s">
        <v>1591</v>
      </c>
      <c r="G967" s="1" t="s">
        <v>18</v>
      </c>
      <c r="H967" s="1">
        <v>17</v>
      </c>
      <c r="I967" s="1" t="s">
        <v>1581</v>
      </c>
      <c r="J967" s="1" t="str">
        <f>VLOOKUP(Applicants[[#This Row],[Job Title]], Mapping!$A:$B, 2, FALSE)</f>
        <v>Business Development</v>
      </c>
      <c r="K967" s="1" t="s">
        <v>1594</v>
      </c>
      <c r="L967" s="14" t="str">
        <f>TRIM(PROPER(Applicants[[#This Row],[Recruitment Source]]))</f>
        <v>Bd Jobs</v>
      </c>
      <c r="M967" s="15">
        <v>44961</v>
      </c>
      <c r="N967" s="1" t="s">
        <v>27</v>
      </c>
      <c r="O967" s="15">
        <v>44997</v>
      </c>
      <c r="P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7" s="20" t="str">
        <f>TEXT(Applicants[[#This Row],[Confirmation Date]],"MMMM")</f>
        <v>March</v>
      </c>
      <c r="R967" s="5" t="s">
        <v>25</v>
      </c>
      <c r="S967" s="7">
        <v>3000</v>
      </c>
    </row>
    <row r="968" spans="1:19" x14ac:dyDescent="0.4">
      <c r="A968" s="4">
        <v>1702</v>
      </c>
      <c r="B968" s="1" t="s">
        <v>194</v>
      </c>
      <c r="C968" s="1" t="s">
        <v>28</v>
      </c>
      <c r="D968" s="2">
        <v>34807</v>
      </c>
      <c r="E968" s="3">
        <v>30.350684931506848</v>
      </c>
      <c r="F968" s="1" t="s">
        <v>1591</v>
      </c>
      <c r="G968" s="1" t="s">
        <v>21</v>
      </c>
      <c r="H968" s="1">
        <v>4</v>
      </c>
      <c r="I968" s="1" t="s">
        <v>1576</v>
      </c>
      <c r="J968" s="1" t="str">
        <f>VLOOKUP(Applicants[[#This Row],[Job Title]], Mapping!$A:$B, 2, FALSE)</f>
        <v>Operations</v>
      </c>
      <c r="K968" s="1" t="s">
        <v>1594</v>
      </c>
      <c r="L968" s="14" t="str">
        <f>TRIM(PROPER(Applicants[[#This Row],[Recruitment Source]]))</f>
        <v>Bd Jobs</v>
      </c>
      <c r="M968" s="15">
        <v>45476</v>
      </c>
      <c r="N968" s="1" t="s">
        <v>26</v>
      </c>
      <c r="O968" s="15">
        <v>45507</v>
      </c>
      <c r="P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8" s="20" t="str">
        <f>TEXT(Applicants[[#This Row],[Confirmation Date]],"MMMM")</f>
        <v>August</v>
      </c>
      <c r="R968" s="5" t="s">
        <v>25</v>
      </c>
      <c r="S968" s="7">
        <v>2700</v>
      </c>
    </row>
    <row r="969" spans="1:19" x14ac:dyDescent="0.4">
      <c r="A969" s="4">
        <v>1460</v>
      </c>
      <c r="B969" s="1" t="s">
        <v>1180</v>
      </c>
      <c r="C969" s="1" t="s">
        <v>28</v>
      </c>
      <c r="D969" s="2">
        <v>34806</v>
      </c>
      <c r="E969" s="3">
        <v>30.353424657534248</v>
      </c>
      <c r="F969" s="1" t="s">
        <v>1591</v>
      </c>
      <c r="G969" s="1" t="s">
        <v>15</v>
      </c>
      <c r="H969" s="1">
        <v>7</v>
      </c>
      <c r="I969" s="1" t="s">
        <v>1581</v>
      </c>
      <c r="J969" s="1" t="str">
        <f>VLOOKUP(Applicants[[#This Row],[Job Title]], Mapping!$A:$B, 2, FALSE)</f>
        <v>Business Development</v>
      </c>
      <c r="K969" s="1" t="s">
        <v>1595</v>
      </c>
      <c r="L969" s="14" t="str">
        <f>TRIM(PROPER(Applicants[[#This Row],[Recruitment Source]]))</f>
        <v>Linkedin</v>
      </c>
      <c r="M969" s="15">
        <v>44984</v>
      </c>
      <c r="N969" s="1" t="s">
        <v>29</v>
      </c>
      <c r="O969" s="15">
        <v>45026</v>
      </c>
      <c r="P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9" s="20" t="str">
        <f>TEXT(Applicants[[#This Row],[Confirmation Date]],"MMMM")</f>
        <v>April</v>
      </c>
      <c r="R969" s="5" t="s">
        <v>25</v>
      </c>
      <c r="S969" s="7">
        <v>2800</v>
      </c>
    </row>
    <row r="970" spans="1:19" x14ac:dyDescent="0.4">
      <c r="A970" s="4">
        <v>2408</v>
      </c>
      <c r="B970" s="1" t="s">
        <v>68</v>
      </c>
      <c r="C970" s="1" t="s">
        <v>28</v>
      </c>
      <c r="D970" s="2">
        <v>34803</v>
      </c>
      <c r="E970" s="3">
        <v>30.361643835616437</v>
      </c>
      <c r="F970" s="1" t="s">
        <v>1591</v>
      </c>
      <c r="G970" s="1" t="s">
        <v>18</v>
      </c>
      <c r="H970" s="1">
        <v>17</v>
      </c>
      <c r="I970" s="1" t="s">
        <v>1588</v>
      </c>
      <c r="J970" s="1" t="str">
        <f>VLOOKUP(Applicants[[#This Row],[Job Title]], Mapping!$A:$B, 2, FALSE)</f>
        <v>Business Development</v>
      </c>
      <c r="K970" s="1" t="s">
        <v>20</v>
      </c>
      <c r="L970" s="14" t="str">
        <f>TRIM(PROPER(Applicants[[#This Row],[Recruitment Source]]))</f>
        <v>Employee Referral</v>
      </c>
      <c r="M970" s="15">
        <v>45117</v>
      </c>
      <c r="N970" s="1" t="s">
        <v>16</v>
      </c>
      <c r="O970" s="15">
        <v>45175</v>
      </c>
      <c r="P9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970" s="20" t="str">
        <f>TEXT(Applicants[[#This Row],[Confirmation Date]],"MMMM")</f>
        <v>September</v>
      </c>
      <c r="R970" s="5" t="s">
        <v>17</v>
      </c>
      <c r="S970" s="7">
        <v>3200</v>
      </c>
    </row>
    <row r="971" spans="1:19" x14ac:dyDescent="0.4">
      <c r="A971" s="4">
        <v>2682</v>
      </c>
      <c r="B971" s="1" t="s">
        <v>1089</v>
      </c>
      <c r="C971" s="1" t="s">
        <v>28</v>
      </c>
      <c r="D971" s="2">
        <v>34791</v>
      </c>
      <c r="E971" s="3">
        <v>30.394520547945206</v>
      </c>
      <c r="F971" s="1" t="s">
        <v>1591</v>
      </c>
      <c r="G971" s="1" t="s">
        <v>18</v>
      </c>
      <c r="H971" s="1">
        <v>18</v>
      </c>
      <c r="I971" s="1" t="s">
        <v>1586</v>
      </c>
      <c r="J971" s="1" t="str">
        <f>VLOOKUP(Applicants[[#This Row],[Job Title]], Mapping!$A:$B, 2, FALSE)</f>
        <v>Operations</v>
      </c>
      <c r="K971" s="1" t="s">
        <v>1594</v>
      </c>
      <c r="L971" s="14" t="str">
        <f>TRIM(PROPER(Applicants[[#This Row],[Recruitment Source]]))</f>
        <v>Bd Jobs</v>
      </c>
      <c r="M971" s="15">
        <v>45518</v>
      </c>
      <c r="N971" s="1" t="s">
        <v>24</v>
      </c>
      <c r="O971" s="15">
        <v>45549</v>
      </c>
      <c r="P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1" s="20" t="str">
        <f>TEXT(Applicants[[#This Row],[Confirmation Date]],"MMMM")</f>
        <v>September</v>
      </c>
      <c r="R971" s="5" t="s">
        <v>25</v>
      </c>
      <c r="S971" s="7">
        <v>2900</v>
      </c>
    </row>
    <row r="972" spans="1:19" x14ac:dyDescent="0.4">
      <c r="A972" s="4">
        <v>2852</v>
      </c>
      <c r="B972" s="1" t="s">
        <v>793</v>
      </c>
      <c r="C972" s="1" t="s">
        <v>28</v>
      </c>
      <c r="D972" s="2">
        <v>34789</v>
      </c>
      <c r="E972" s="3">
        <v>30.4</v>
      </c>
      <c r="F972" s="1" t="s">
        <v>1591</v>
      </c>
      <c r="G972" s="1" t="s">
        <v>21</v>
      </c>
      <c r="H972" s="1">
        <v>16</v>
      </c>
      <c r="I972" s="1" t="s">
        <v>1585</v>
      </c>
      <c r="J972" s="1" t="str">
        <f>VLOOKUP(Applicants[[#This Row],[Job Title]], Mapping!$A:$B, 2, FALSE)</f>
        <v>Engineering</v>
      </c>
      <c r="K972" s="1" t="s">
        <v>20</v>
      </c>
      <c r="L972" s="14" t="str">
        <f>TRIM(PROPER(Applicants[[#This Row],[Recruitment Source]]))</f>
        <v>Employee Referral</v>
      </c>
      <c r="M972" s="15">
        <v>45130</v>
      </c>
      <c r="N972" s="1" t="s">
        <v>26</v>
      </c>
      <c r="O972" s="15">
        <v>45174</v>
      </c>
      <c r="P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2" s="20" t="str">
        <f>TEXT(Applicants[[#This Row],[Confirmation Date]],"MMMM")</f>
        <v>September</v>
      </c>
      <c r="R972" s="5" t="s">
        <v>25</v>
      </c>
      <c r="S972" s="7">
        <v>2200</v>
      </c>
    </row>
    <row r="973" spans="1:19" x14ac:dyDescent="0.4">
      <c r="A973" s="4">
        <v>2610</v>
      </c>
      <c r="B973" s="1" t="s">
        <v>599</v>
      </c>
      <c r="C973" s="1" t="s">
        <v>28</v>
      </c>
      <c r="D973" s="2">
        <v>34785</v>
      </c>
      <c r="E973" s="3">
        <v>30.410958904109588</v>
      </c>
      <c r="F973" s="1" t="s">
        <v>1591</v>
      </c>
      <c r="G973" s="1" t="s">
        <v>21</v>
      </c>
      <c r="H973" s="1">
        <v>5</v>
      </c>
      <c r="I973" s="1" t="s">
        <v>1578</v>
      </c>
      <c r="J973" s="1" t="str">
        <f>VLOOKUP(Applicants[[#This Row],[Job Title]], Mapping!$A:$B, 2, FALSE)</f>
        <v>Operations</v>
      </c>
      <c r="K973" s="1" t="s">
        <v>1594</v>
      </c>
      <c r="L973" s="14" t="str">
        <f>TRIM(PROPER(Applicants[[#This Row],[Recruitment Source]]))</f>
        <v>Bd Jobs</v>
      </c>
      <c r="M973" s="15">
        <v>45580</v>
      </c>
      <c r="N973" s="1" t="s">
        <v>27</v>
      </c>
      <c r="O973" s="15">
        <v>45611</v>
      </c>
      <c r="P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3" s="20" t="str">
        <f>TEXT(Applicants[[#This Row],[Confirmation Date]],"MMMM")</f>
        <v>November</v>
      </c>
      <c r="R973" s="5" t="s">
        <v>25</v>
      </c>
      <c r="S973" s="7">
        <v>3100</v>
      </c>
    </row>
    <row r="974" spans="1:19" x14ac:dyDescent="0.4">
      <c r="A974" s="4">
        <v>2973</v>
      </c>
      <c r="B974" s="1" t="s">
        <v>835</v>
      </c>
      <c r="C974" s="1" t="s">
        <v>13</v>
      </c>
      <c r="D974" s="2">
        <v>34784</v>
      </c>
      <c r="E974" s="3">
        <v>30.413698630136988</v>
      </c>
      <c r="F974" s="1" t="s">
        <v>1591</v>
      </c>
      <c r="G974" s="1" t="s">
        <v>19</v>
      </c>
      <c r="H974" s="1">
        <v>13</v>
      </c>
      <c r="I974" s="1" t="s">
        <v>1576</v>
      </c>
      <c r="J974" s="1" t="str">
        <f>VLOOKUP(Applicants[[#This Row],[Job Title]], Mapping!$A:$B, 2, FALSE)</f>
        <v>Operations</v>
      </c>
      <c r="K974" s="1" t="s">
        <v>1594</v>
      </c>
      <c r="L974" s="14" t="str">
        <f>TRIM(PROPER(Applicants[[#This Row],[Recruitment Source]]))</f>
        <v>Bd Jobs</v>
      </c>
      <c r="M974" s="15">
        <v>45086</v>
      </c>
      <c r="N974" s="1" t="s">
        <v>26</v>
      </c>
      <c r="O974" s="15">
        <v>45118</v>
      </c>
      <c r="P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4" s="20" t="str">
        <f>TEXT(Applicants[[#This Row],[Confirmation Date]],"MMMM")</f>
        <v>July</v>
      </c>
      <c r="R974" s="5" t="s">
        <v>25</v>
      </c>
      <c r="S974" s="7">
        <v>2500</v>
      </c>
    </row>
    <row r="975" spans="1:19" x14ac:dyDescent="0.4">
      <c r="A975" s="4">
        <v>1623</v>
      </c>
      <c r="B975" s="1" t="s">
        <v>446</v>
      </c>
      <c r="C975" s="1" t="s">
        <v>13</v>
      </c>
      <c r="D975" s="2">
        <v>34778</v>
      </c>
      <c r="E975" s="3">
        <v>30.43013698630137</v>
      </c>
      <c r="F975" s="1" t="s">
        <v>1591</v>
      </c>
      <c r="G975" s="1" t="s">
        <v>15</v>
      </c>
      <c r="H975" s="1">
        <v>13</v>
      </c>
      <c r="I975" s="1" t="s">
        <v>1581</v>
      </c>
      <c r="J975" s="1" t="str">
        <f>VLOOKUP(Applicants[[#This Row],[Job Title]], Mapping!$A:$B, 2, FALSE)</f>
        <v>Business Development</v>
      </c>
      <c r="K975" s="1" t="s">
        <v>1594</v>
      </c>
      <c r="L975" s="14" t="str">
        <f>TRIM(PROPER(Applicants[[#This Row],[Recruitment Source]]))</f>
        <v>Bd Jobs</v>
      </c>
      <c r="M975" s="15">
        <v>45072</v>
      </c>
      <c r="N975" s="1" t="s">
        <v>26</v>
      </c>
      <c r="O975" s="15">
        <v>45114</v>
      </c>
      <c r="P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5" s="20" t="str">
        <f>TEXT(Applicants[[#This Row],[Confirmation Date]],"MMMM")</f>
        <v>July</v>
      </c>
      <c r="R975" s="5" t="s">
        <v>25</v>
      </c>
      <c r="S975" s="7">
        <v>2600</v>
      </c>
    </row>
    <row r="976" spans="1:19" x14ac:dyDescent="0.4">
      <c r="A976" s="4">
        <v>2006</v>
      </c>
      <c r="B976" s="1" t="s">
        <v>793</v>
      </c>
      <c r="C976" s="1" t="s">
        <v>28</v>
      </c>
      <c r="D976" s="2">
        <v>34777</v>
      </c>
      <c r="E976" s="3">
        <v>30.432876712328767</v>
      </c>
      <c r="F976" s="1" t="s">
        <v>1591</v>
      </c>
      <c r="G976" s="1" t="s">
        <v>19</v>
      </c>
      <c r="H976" s="1">
        <v>7</v>
      </c>
      <c r="I976" s="1" t="s">
        <v>1583</v>
      </c>
      <c r="J976" s="1" t="str">
        <f>VLOOKUP(Applicants[[#This Row],[Job Title]], Mapping!$A:$B, 2, FALSE)</f>
        <v>Finance</v>
      </c>
      <c r="K976" s="1" t="s">
        <v>1594</v>
      </c>
      <c r="L976" s="14" t="str">
        <f>TRIM(PROPER(Applicants[[#This Row],[Recruitment Source]]))</f>
        <v>Bd Jobs</v>
      </c>
      <c r="M976" s="15">
        <v>45533</v>
      </c>
      <c r="N976" s="1" t="s">
        <v>27</v>
      </c>
      <c r="O976" s="15">
        <v>45567</v>
      </c>
      <c r="P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6" s="20" t="str">
        <f>TEXT(Applicants[[#This Row],[Confirmation Date]],"MMMM")</f>
        <v>October</v>
      </c>
      <c r="R976" s="5" t="s">
        <v>25</v>
      </c>
      <c r="S976" s="7">
        <v>3400</v>
      </c>
    </row>
    <row r="977" spans="1:19" x14ac:dyDescent="0.4">
      <c r="A977" s="4">
        <v>3940</v>
      </c>
      <c r="B977" s="1" t="s">
        <v>877</v>
      </c>
      <c r="C977" s="1" t="s">
        <v>13</v>
      </c>
      <c r="D977" s="2">
        <v>34759</v>
      </c>
      <c r="E977" s="3">
        <v>30.482191780821918</v>
      </c>
      <c r="F977" s="1" t="s">
        <v>1591</v>
      </c>
      <c r="G977" s="1" t="s">
        <v>15</v>
      </c>
      <c r="H977" s="1">
        <v>9</v>
      </c>
      <c r="I977" s="1" t="s">
        <v>1577</v>
      </c>
      <c r="J977" s="1" t="str">
        <f>VLOOKUP(Applicants[[#This Row],[Job Title]], Mapping!$A:$B, 2, FALSE)</f>
        <v>Management</v>
      </c>
      <c r="K977" s="1" t="s">
        <v>1594</v>
      </c>
      <c r="L977" s="14" t="str">
        <f>TRIM(PROPER(Applicants[[#This Row],[Recruitment Source]]))</f>
        <v>Bd Jobs</v>
      </c>
      <c r="M977" s="15">
        <v>45527</v>
      </c>
      <c r="N977" s="1" t="s">
        <v>27</v>
      </c>
      <c r="O977" s="15">
        <v>45567</v>
      </c>
      <c r="P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7" s="20" t="str">
        <f>TEXT(Applicants[[#This Row],[Confirmation Date]],"MMMM")</f>
        <v>October</v>
      </c>
      <c r="R977" s="5" t="s">
        <v>25</v>
      </c>
      <c r="S977" s="7">
        <v>3900</v>
      </c>
    </row>
    <row r="978" spans="1:19" x14ac:dyDescent="0.4">
      <c r="A978" s="4">
        <v>3751</v>
      </c>
      <c r="B978" s="1" t="s">
        <v>540</v>
      </c>
      <c r="C978" s="1" t="s">
        <v>28</v>
      </c>
      <c r="D978" s="2">
        <v>34759</v>
      </c>
      <c r="E978" s="3">
        <v>30.482191780821918</v>
      </c>
      <c r="F978" s="1" t="s">
        <v>1591</v>
      </c>
      <c r="G978" s="1" t="s">
        <v>15</v>
      </c>
      <c r="H978" s="1">
        <v>10</v>
      </c>
      <c r="I978" s="1" t="s">
        <v>1581</v>
      </c>
      <c r="J978" s="1" t="str">
        <f>VLOOKUP(Applicants[[#This Row],[Job Title]], Mapping!$A:$B, 2, FALSE)</f>
        <v>Business Development</v>
      </c>
      <c r="K978" s="1" t="s">
        <v>1594</v>
      </c>
      <c r="L978" s="14" t="str">
        <f>TRIM(PROPER(Applicants[[#This Row],[Recruitment Source]]))</f>
        <v>Bd Jobs</v>
      </c>
      <c r="M978" s="15">
        <v>44993</v>
      </c>
      <c r="N978" s="1" t="s">
        <v>24</v>
      </c>
      <c r="O978" s="15">
        <v>45048</v>
      </c>
      <c r="P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8" s="20" t="str">
        <f>TEXT(Applicants[[#This Row],[Confirmation Date]],"MMMM")</f>
        <v>May</v>
      </c>
      <c r="R978" s="5" t="s">
        <v>25</v>
      </c>
      <c r="S978" s="7">
        <v>2400</v>
      </c>
    </row>
    <row r="979" spans="1:19" x14ac:dyDescent="0.4">
      <c r="A979" s="4">
        <v>3532</v>
      </c>
      <c r="B979" s="1" t="s">
        <v>1488</v>
      </c>
      <c r="C979" s="1" t="s">
        <v>28</v>
      </c>
      <c r="D979" s="2">
        <v>34759</v>
      </c>
      <c r="E979" s="3">
        <v>30.482191780821918</v>
      </c>
      <c r="F979" s="1" t="s">
        <v>1591</v>
      </c>
      <c r="G979" s="1" t="s">
        <v>18</v>
      </c>
      <c r="H979" s="1">
        <v>20</v>
      </c>
      <c r="I979" s="1" t="s">
        <v>1589</v>
      </c>
      <c r="J979" s="1" t="str">
        <f>VLOOKUP(Applicants[[#This Row],[Job Title]], Mapping!$A:$B, 2, FALSE)</f>
        <v>Admin</v>
      </c>
      <c r="K979" s="1" t="s">
        <v>1594</v>
      </c>
      <c r="L979" s="14" t="str">
        <f>TRIM(PROPER(Applicants[[#This Row],[Recruitment Source]]))</f>
        <v>Bd Jobs</v>
      </c>
      <c r="M979" s="15">
        <v>45410</v>
      </c>
      <c r="N979" s="1" t="s">
        <v>24</v>
      </c>
      <c r="O979" s="15">
        <v>45449</v>
      </c>
      <c r="P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9" s="20" t="str">
        <f>TEXT(Applicants[[#This Row],[Confirmation Date]],"MMMM")</f>
        <v>June</v>
      </c>
      <c r="R979" s="5" t="s">
        <v>25</v>
      </c>
      <c r="S979" s="7">
        <v>3700</v>
      </c>
    </row>
    <row r="980" spans="1:19" x14ac:dyDescent="0.4">
      <c r="A980" s="4">
        <v>1908</v>
      </c>
      <c r="B980" s="1" t="s">
        <v>1217</v>
      </c>
      <c r="C980" s="1" t="s">
        <v>28</v>
      </c>
      <c r="D980" s="2">
        <v>34758</v>
      </c>
      <c r="E980" s="3">
        <v>30.484931506849314</v>
      </c>
      <c r="F980" s="1" t="s">
        <v>1591</v>
      </c>
      <c r="G980" s="1" t="s">
        <v>21</v>
      </c>
      <c r="H980" s="1">
        <v>6</v>
      </c>
      <c r="I980" s="1" t="s">
        <v>1581</v>
      </c>
      <c r="J980" s="1" t="str">
        <f>VLOOKUP(Applicants[[#This Row],[Job Title]], Mapping!$A:$B, 2, FALSE)</f>
        <v>Business Development</v>
      </c>
      <c r="K980" s="1" t="s">
        <v>1594</v>
      </c>
      <c r="L980" s="14" t="str">
        <f>TRIM(PROPER(Applicants[[#This Row],[Recruitment Source]]))</f>
        <v>Bd Jobs</v>
      </c>
      <c r="M980" s="15">
        <v>45143</v>
      </c>
      <c r="N980" s="1" t="s">
        <v>27</v>
      </c>
      <c r="O980" s="15">
        <v>45177</v>
      </c>
      <c r="P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0" s="20" t="str">
        <f>TEXT(Applicants[[#This Row],[Confirmation Date]],"MMMM")</f>
        <v>September</v>
      </c>
      <c r="R980" s="5" t="s">
        <v>25</v>
      </c>
      <c r="S980" s="7">
        <v>3200</v>
      </c>
    </row>
    <row r="981" spans="1:19" x14ac:dyDescent="0.4">
      <c r="A981" s="4">
        <v>3163</v>
      </c>
      <c r="B981" s="1" t="s">
        <v>303</v>
      </c>
      <c r="C981" s="1" t="s">
        <v>13</v>
      </c>
      <c r="D981" s="2">
        <v>34752</v>
      </c>
      <c r="E981" s="3">
        <v>30.5013698630137</v>
      </c>
      <c r="F981" s="1" t="s">
        <v>14</v>
      </c>
      <c r="G981" s="1" t="s">
        <v>18</v>
      </c>
      <c r="H981" s="1">
        <v>16</v>
      </c>
      <c r="I981" s="1" t="s">
        <v>1587</v>
      </c>
      <c r="J981" s="1" t="str">
        <f>VLOOKUP(Applicants[[#This Row],[Job Title]], Mapping!$A:$B, 2, FALSE)</f>
        <v>Admin</v>
      </c>
      <c r="K981" s="1" t="s">
        <v>1594</v>
      </c>
      <c r="L981" s="14" t="str">
        <f>TRIM(PROPER(Applicants[[#This Row],[Recruitment Source]]))</f>
        <v>Bd Jobs</v>
      </c>
      <c r="M981" s="15">
        <v>44946</v>
      </c>
      <c r="N981" s="1" t="s">
        <v>26</v>
      </c>
      <c r="O981" s="15">
        <v>44977</v>
      </c>
      <c r="P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1" s="20" t="str">
        <f>TEXT(Applicants[[#This Row],[Confirmation Date]],"MMMM")</f>
        <v>February</v>
      </c>
      <c r="R981" s="5" t="s">
        <v>25</v>
      </c>
      <c r="S981" s="7">
        <v>2800</v>
      </c>
    </row>
    <row r="982" spans="1:19" x14ac:dyDescent="0.4">
      <c r="A982" s="4">
        <v>3936</v>
      </c>
      <c r="B982" s="1" t="s">
        <v>685</v>
      </c>
      <c r="C982" s="1" t="s">
        <v>28</v>
      </c>
      <c r="D982" s="2">
        <v>34749</v>
      </c>
      <c r="E982" s="3">
        <v>30.509589041095889</v>
      </c>
      <c r="F982" s="1" t="s">
        <v>14</v>
      </c>
      <c r="G982" s="1" t="s">
        <v>15</v>
      </c>
      <c r="H982" s="1">
        <v>15</v>
      </c>
      <c r="I982" s="1" t="s">
        <v>1581</v>
      </c>
      <c r="J982" s="1" t="str">
        <f>VLOOKUP(Applicants[[#This Row],[Job Title]], Mapping!$A:$B, 2, FALSE)</f>
        <v>Business Development</v>
      </c>
      <c r="K982" s="1" t="s">
        <v>1594</v>
      </c>
      <c r="L982" s="14" t="str">
        <f>TRIM(PROPER(Applicants[[#This Row],[Recruitment Source]]))</f>
        <v>Bd Jobs</v>
      </c>
      <c r="M982" s="15">
        <v>45345</v>
      </c>
      <c r="N982" s="1" t="s">
        <v>16</v>
      </c>
      <c r="O982" s="15">
        <v>45382</v>
      </c>
      <c r="P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2" s="20" t="str">
        <f>TEXT(Applicants[[#This Row],[Confirmation Date]],"MMMM")</f>
        <v>March</v>
      </c>
      <c r="R982" s="5" t="s">
        <v>30</v>
      </c>
      <c r="S982" s="7">
        <v>3200</v>
      </c>
    </row>
    <row r="983" spans="1:19" x14ac:dyDescent="0.4">
      <c r="A983" s="4">
        <v>1234</v>
      </c>
      <c r="B983" s="1" t="s">
        <v>1548</v>
      </c>
      <c r="C983" s="1" t="s">
        <v>28</v>
      </c>
      <c r="D983" s="2">
        <v>34746</v>
      </c>
      <c r="E983" s="3">
        <v>30.517808219178082</v>
      </c>
      <c r="F983" s="1" t="s">
        <v>14</v>
      </c>
      <c r="G983" s="1" t="s">
        <v>15</v>
      </c>
      <c r="H983" s="1">
        <v>20</v>
      </c>
      <c r="I983" s="1" t="s">
        <v>1578</v>
      </c>
      <c r="J983" s="1" t="str">
        <f>VLOOKUP(Applicants[[#This Row],[Job Title]], Mapping!$A:$B, 2, FALSE)</f>
        <v>Operations</v>
      </c>
      <c r="K983" s="1" t="s">
        <v>1594</v>
      </c>
      <c r="L983" s="14" t="str">
        <f>TRIM(PROPER(Applicants[[#This Row],[Recruitment Source]]))</f>
        <v>Bd Jobs</v>
      </c>
      <c r="M983" s="15">
        <v>44941</v>
      </c>
      <c r="N983" s="1" t="s">
        <v>27</v>
      </c>
      <c r="O983" s="15">
        <v>44989</v>
      </c>
      <c r="P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3" s="20" t="str">
        <f>TEXT(Applicants[[#This Row],[Confirmation Date]],"MMMM")</f>
        <v>March</v>
      </c>
      <c r="R983" s="5" t="s">
        <v>25</v>
      </c>
      <c r="S983" s="7">
        <v>3700</v>
      </c>
    </row>
    <row r="984" spans="1:19" x14ac:dyDescent="0.4">
      <c r="A984" s="4">
        <v>3426</v>
      </c>
      <c r="B984" s="1" t="s">
        <v>128</v>
      </c>
      <c r="C984" s="1" t="s">
        <v>23</v>
      </c>
      <c r="D984" s="2">
        <v>34738</v>
      </c>
      <c r="E984" s="3">
        <v>30.539726027397261</v>
      </c>
      <c r="F984" s="1" t="s">
        <v>14</v>
      </c>
      <c r="G984" s="1" t="s">
        <v>21</v>
      </c>
      <c r="H984" s="1">
        <v>18</v>
      </c>
      <c r="I984" s="1" t="s">
        <v>1575</v>
      </c>
      <c r="J984" s="1" t="str">
        <f>VLOOKUP(Applicants[[#This Row],[Job Title]], Mapping!$A:$B, 2, FALSE)</f>
        <v>HR</v>
      </c>
      <c r="K984" s="1" t="s">
        <v>20</v>
      </c>
      <c r="L984" s="14" t="str">
        <f>TRIM(PROPER(Applicants[[#This Row],[Recruitment Source]]))</f>
        <v>Employee Referral</v>
      </c>
      <c r="M984" s="15">
        <v>45018</v>
      </c>
      <c r="N984" s="1" t="s">
        <v>16</v>
      </c>
      <c r="O984" s="15">
        <v>45049</v>
      </c>
      <c r="P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84" s="20" t="str">
        <f>TEXT(Applicants[[#This Row],[Confirmation Date]],"MMMM")</f>
        <v>May</v>
      </c>
      <c r="R984" s="5" t="s">
        <v>17</v>
      </c>
      <c r="S984" s="7">
        <v>3600</v>
      </c>
    </row>
    <row r="985" spans="1:19" x14ac:dyDescent="0.4">
      <c r="A985" s="4">
        <v>1935</v>
      </c>
      <c r="B985" s="1" t="s">
        <v>377</v>
      </c>
      <c r="C985" s="1" t="s">
        <v>13</v>
      </c>
      <c r="D985" s="2">
        <v>34737</v>
      </c>
      <c r="E985" s="3">
        <v>30.542465753424658</v>
      </c>
      <c r="F985" s="1" t="s">
        <v>14</v>
      </c>
      <c r="G985" s="1" t="s">
        <v>18</v>
      </c>
      <c r="H985" s="1">
        <v>12</v>
      </c>
      <c r="I985" s="1" t="s">
        <v>1579</v>
      </c>
      <c r="J985" s="1" t="str">
        <f>VLOOKUP(Applicants[[#This Row],[Job Title]], Mapping!$A:$B, 2, FALSE)</f>
        <v>Management</v>
      </c>
      <c r="K985" s="1" t="s">
        <v>1594</v>
      </c>
      <c r="L985" s="14" t="str">
        <f>TRIM(PROPER(Applicants[[#This Row],[Recruitment Source]]))</f>
        <v>Bd Jobs</v>
      </c>
      <c r="M985" s="15">
        <v>45126</v>
      </c>
      <c r="N985" s="1" t="s">
        <v>26</v>
      </c>
      <c r="O985" s="15">
        <v>45177</v>
      </c>
      <c r="P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5" s="20" t="str">
        <f>TEXT(Applicants[[#This Row],[Confirmation Date]],"MMMM")</f>
        <v>September</v>
      </c>
      <c r="R985" s="5" t="s">
        <v>25</v>
      </c>
      <c r="S985" s="7">
        <v>3600</v>
      </c>
    </row>
    <row r="986" spans="1:19" x14ac:dyDescent="0.4">
      <c r="A986" s="4">
        <v>2297</v>
      </c>
      <c r="B986" s="1" t="s">
        <v>920</v>
      </c>
      <c r="C986" s="1" t="s">
        <v>28</v>
      </c>
      <c r="D986" s="2">
        <v>34735</v>
      </c>
      <c r="E986" s="3">
        <v>30.547945205479451</v>
      </c>
      <c r="F986" s="1" t="s">
        <v>14</v>
      </c>
      <c r="G986" s="1" t="s">
        <v>21</v>
      </c>
      <c r="H986" s="1">
        <v>4</v>
      </c>
      <c r="I986" s="1" t="s">
        <v>1586</v>
      </c>
      <c r="J986" s="1" t="str">
        <f>VLOOKUP(Applicants[[#This Row],[Job Title]], Mapping!$A:$B, 2, FALSE)</f>
        <v>Operations</v>
      </c>
      <c r="K986" s="1" t="s">
        <v>1594</v>
      </c>
      <c r="L986" s="14" t="str">
        <f>TRIM(PROPER(Applicants[[#This Row],[Recruitment Source]]))</f>
        <v>Bd Jobs</v>
      </c>
      <c r="M986" s="15">
        <v>45259</v>
      </c>
      <c r="N986" s="1" t="s">
        <v>29</v>
      </c>
      <c r="O986" s="15">
        <v>45292</v>
      </c>
      <c r="P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6" s="20" t="str">
        <f>TEXT(Applicants[[#This Row],[Confirmation Date]],"MMMM")</f>
        <v>January</v>
      </c>
      <c r="R986" s="5" t="s">
        <v>25</v>
      </c>
      <c r="S986" s="7">
        <v>2600</v>
      </c>
    </row>
    <row r="987" spans="1:19" x14ac:dyDescent="0.4">
      <c r="A987" s="4">
        <v>2348</v>
      </c>
      <c r="B987" s="1" t="s">
        <v>1052</v>
      </c>
      <c r="C987" s="1" t="s">
        <v>13</v>
      </c>
      <c r="D987" s="2">
        <v>34735</v>
      </c>
      <c r="E987" s="3">
        <v>30.547945205479451</v>
      </c>
      <c r="F987" s="1" t="s">
        <v>14</v>
      </c>
      <c r="G987" s="1" t="s">
        <v>15</v>
      </c>
      <c r="H987" s="1">
        <v>18</v>
      </c>
      <c r="I987" s="1" t="s">
        <v>1586</v>
      </c>
      <c r="J987" s="1" t="str">
        <f>VLOOKUP(Applicants[[#This Row],[Job Title]], Mapping!$A:$B, 2, FALSE)</f>
        <v>Operations</v>
      </c>
      <c r="K987" s="1" t="s">
        <v>1594</v>
      </c>
      <c r="L987" s="14" t="str">
        <f>TRIM(PROPER(Applicants[[#This Row],[Recruitment Source]]))</f>
        <v>Bd Jobs</v>
      </c>
      <c r="M987" s="15">
        <v>45374</v>
      </c>
      <c r="N987" s="1" t="s">
        <v>26</v>
      </c>
      <c r="O987" s="15">
        <v>45433</v>
      </c>
      <c r="P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7" s="20" t="str">
        <f>TEXT(Applicants[[#This Row],[Confirmation Date]],"MMMM")</f>
        <v>May</v>
      </c>
      <c r="R987" s="5" t="s">
        <v>25</v>
      </c>
      <c r="S987" s="7">
        <v>3500</v>
      </c>
    </row>
    <row r="988" spans="1:19" x14ac:dyDescent="0.4">
      <c r="A988" s="4">
        <v>1820</v>
      </c>
      <c r="B988" s="1" t="s">
        <v>1259</v>
      </c>
      <c r="C988" s="1" t="s">
        <v>28</v>
      </c>
      <c r="D988" s="2">
        <v>34731</v>
      </c>
      <c r="E988" s="3">
        <v>30.55890410958904</v>
      </c>
      <c r="F988" s="1" t="s">
        <v>14</v>
      </c>
      <c r="G988" s="1" t="s">
        <v>19</v>
      </c>
      <c r="H988" s="1">
        <v>18</v>
      </c>
      <c r="I988" s="1" t="s">
        <v>1579</v>
      </c>
      <c r="J988" s="1" t="str">
        <f>VLOOKUP(Applicants[[#This Row],[Job Title]], Mapping!$A:$B, 2, FALSE)</f>
        <v>Management</v>
      </c>
      <c r="K988" s="1" t="s">
        <v>1595</v>
      </c>
      <c r="L988" s="14" t="str">
        <f>TRIM(PROPER(Applicants[[#This Row],[Recruitment Source]]))</f>
        <v>Linkedin</v>
      </c>
      <c r="M988" s="15">
        <v>45568</v>
      </c>
      <c r="N988" s="1" t="s">
        <v>27</v>
      </c>
      <c r="O988" s="15">
        <v>45623</v>
      </c>
      <c r="P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8" s="20" t="str">
        <f>TEXT(Applicants[[#This Row],[Confirmation Date]],"MMMM")</f>
        <v>November</v>
      </c>
      <c r="R988" s="5" t="s">
        <v>25</v>
      </c>
      <c r="S988" s="7">
        <v>2600</v>
      </c>
    </row>
    <row r="989" spans="1:19" x14ac:dyDescent="0.4">
      <c r="A989" s="4">
        <v>3682</v>
      </c>
      <c r="B989" s="1" t="s">
        <v>244</v>
      </c>
      <c r="C989" s="1" t="s">
        <v>28</v>
      </c>
      <c r="D989" s="2">
        <v>34728</v>
      </c>
      <c r="E989" s="3">
        <v>30.567123287671233</v>
      </c>
      <c r="F989" s="1" t="s">
        <v>14</v>
      </c>
      <c r="G989" s="1" t="s">
        <v>18</v>
      </c>
      <c r="H989" s="1">
        <v>5</v>
      </c>
      <c r="I989" s="1" t="s">
        <v>1581</v>
      </c>
      <c r="J989" s="1" t="str">
        <f>VLOOKUP(Applicants[[#This Row],[Job Title]], Mapping!$A:$B, 2, FALSE)</f>
        <v>Business Development</v>
      </c>
      <c r="K989" s="1" t="s">
        <v>1594</v>
      </c>
      <c r="L989" s="14" t="str">
        <f>TRIM(PROPER(Applicants[[#This Row],[Recruitment Source]]))</f>
        <v>Bd Jobs</v>
      </c>
      <c r="M989" s="15">
        <v>45189</v>
      </c>
      <c r="N989" s="1" t="s">
        <v>27</v>
      </c>
      <c r="O989" s="15">
        <v>45236</v>
      </c>
      <c r="P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9" s="20" t="str">
        <f>TEXT(Applicants[[#This Row],[Confirmation Date]],"MMMM")</f>
        <v>November</v>
      </c>
      <c r="R989" s="5" t="s">
        <v>25</v>
      </c>
      <c r="S989" s="7">
        <v>3500</v>
      </c>
    </row>
    <row r="990" spans="1:19" x14ac:dyDescent="0.4">
      <c r="A990" s="4">
        <v>2930</v>
      </c>
      <c r="B990" s="1" t="s">
        <v>89</v>
      </c>
      <c r="C990" s="1" t="s">
        <v>13</v>
      </c>
      <c r="D990" s="2">
        <v>34727</v>
      </c>
      <c r="E990" s="3">
        <v>30.56986301369863</v>
      </c>
      <c r="F990" s="1" t="s">
        <v>14</v>
      </c>
      <c r="G990" s="1" t="s">
        <v>19</v>
      </c>
      <c r="H990" s="1">
        <v>18</v>
      </c>
      <c r="I990" s="1" t="s">
        <v>1584</v>
      </c>
      <c r="J990" s="1" t="str">
        <f>VLOOKUP(Applicants[[#This Row],[Job Title]], Mapping!$A:$B, 2, FALSE)</f>
        <v>Sales</v>
      </c>
      <c r="K990" s="1" t="s">
        <v>22</v>
      </c>
      <c r="L990" s="14" t="str">
        <f>TRIM(PROPER(Applicants[[#This Row],[Recruitment Source]]))</f>
        <v>In-House</v>
      </c>
      <c r="M990" s="15">
        <v>44937</v>
      </c>
      <c r="N990" s="1" t="s">
        <v>16</v>
      </c>
      <c r="O990" s="15">
        <v>44971</v>
      </c>
      <c r="P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0" s="20" t="str">
        <f>TEXT(Applicants[[#This Row],[Confirmation Date]],"MMMM")</f>
        <v>February</v>
      </c>
      <c r="R990" s="5" t="s">
        <v>30</v>
      </c>
      <c r="S990" s="7">
        <v>2200</v>
      </c>
    </row>
    <row r="991" spans="1:19" x14ac:dyDescent="0.4">
      <c r="A991" s="4">
        <v>2976</v>
      </c>
      <c r="B991" s="1" t="s">
        <v>160</v>
      </c>
      <c r="C991" s="1" t="s">
        <v>28</v>
      </c>
      <c r="D991" s="2">
        <v>34726</v>
      </c>
      <c r="E991" s="3">
        <v>30.572602739726026</v>
      </c>
      <c r="F991" s="1" t="s">
        <v>14</v>
      </c>
      <c r="G991" s="1" t="s">
        <v>15</v>
      </c>
      <c r="H991" s="1">
        <v>8</v>
      </c>
      <c r="I991" s="1" t="s">
        <v>1576</v>
      </c>
      <c r="J991" s="1" t="str">
        <f>VLOOKUP(Applicants[[#This Row],[Job Title]], Mapping!$A:$B, 2, FALSE)</f>
        <v>Operations</v>
      </c>
      <c r="K991" s="1" t="s">
        <v>22</v>
      </c>
      <c r="L991" s="14" t="str">
        <f>TRIM(PROPER(Applicants[[#This Row],[Recruitment Source]]))</f>
        <v>In-House</v>
      </c>
      <c r="M991" s="15">
        <v>45481</v>
      </c>
      <c r="N991" s="1" t="s">
        <v>16</v>
      </c>
      <c r="O991" s="15">
        <v>45531</v>
      </c>
      <c r="P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1" s="20" t="str">
        <f>TEXT(Applicants[[#This Row],[Confirmation Date]],"MMMM")</f>
        <v>August</v>
      </c>
      <c r="R991" s="5" t="s">
        <v>30</v>
      </c>
      <c r="S991" s="7">
        <v>2100</v>
      </c>
    </row>
    <row r="992" spans="1:19" x14ac:dyDescent="0.4">
      <c r="A992" s="4">
        <v>3510</v>
      </c>
      <c r="B992" s="1" t="s">
        <v>71</v>
      </c>
      <c r="C992" s="1" t="s">
        <v>28</v>
      </c>
      <c r="D992" s="2">
        <v>34724</v>
      </c>
      <c r="E992" s="3">
        <v>30.578082191780823</v>
      </c>
      <c r="F992" s="1" t="s">
        <v>14</v>
      </c>
      <c r="G992" s="1" t="s">
        <v>19</v>
      </c>
      <c r="H992" s="1">
        <v>18</v>
      </c>
      <c r="I992" s="1" t="s">
        <v>1587</v>
      </c>
      <c r="J992" s="1" t="str">
        <f>VLOOKUP(Applicants[[#This Row],[Job Title]], Mapping!$A:$B, 2, FALSE)</f>
        <v>Admin</v>
      </c>
      <c r="K992" s="1" t="s">
        <v>1594</v>
      </c>
      <c r="L992" s="14" t="str">
        <f>TRIM(PROPER(Applicants[[#This Row],[Recruitment Source]]))</f>
        <v>Bd Jobs</v>
      </c>
      <c r="M992" s="15">
        <v>45492</v>
      </c>
      <c r="N992" s="1" t="s">
        <v>29</v>
      </c>
      <c r="O992" s="15">
        <v>45546</v>
      </c>
      <c r="P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2" s="20" t="str">
        <f>TEXT(Applicants[[#This Row],[Confirmation Date]],"MMMM")</f>
        <v>September</v>
      </c>
      <c r="R992" s="5" t="s">
        <v>25</v>
      </c>
      <c r="S992" s="7">
        <v>3100</v>
      </c>
    </row>
    <row r="993" spans="1:19" x14ac:dyDescent="0.4">
      <c r="A993" s="4">
        <v>2901</v>
      </c>
      <c r="B993" s="1" t="s">
        <v>145</v>
      </c>
      <c r="C993" s="1" t="s">
        <v>28</v>
      </c>
      <c r="D993" s="2">
        <v>34722</v>
      </c>
      <c r="E993" s="3">
        <v>30.583561643835615</v>
      </c>
      <c r="F993" s="1" t="s">
        <v>14</v>
      </c>
      <c r="G993" s="1" t="s">
        <v>18</v>
      </c>
      <c r="H993" s="1">
        <v>10</v>
      </c>
      <c r="I993" s="1" t="s">
        <v>1581</v>
      </c>
      <c r="J993" s="1" t="str">
        <f>VLOOKUP(Applicants[[#This Row],[Job Title]], Mapping!$A:$B, 2, FALSE)</f>
        <v>Business Development</v>
      </c>
      <c r="K993" s="1" t="s">
        <v>22</v>
      </c>
      <c r="L993" s="14" t="str">
        <f>TRIM(PROPER(Applicants[[#This Row],[Recruitment Source]]))</f>
        <v>In-House</v>
      </c>
      <c r="M993" s="15">
        <v>45197</v>
      </c>
      <c r="N993" s="1" t="s">
        <v>16</v>
      </c>
      <c r="O993" s="15">
        <v>45233</v>
      </c>
      <c r="P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3" s="20" t="str">
        <f>TEXT(Applicants[[#This Row],[Confirmation Date]],"MMMM")</f>
        <v>November</v>
      </c>
      <c r="R993" s="5" t="s">
        <v>30</v>
      </c>
      <c r="S993" s="7">
        <v>2700</v>
      </c>
    </row>
    <row r="994" spans="1:19" x14ac:dyDescent="0.4">
      <c r="A994" s="4">
        <v>3873</v>
      </c>
      <c r="B994" s="1" t="s">
        <v>365</v>
      </c>
      <c r="C994" s="1" t="s">
        <v>28</v>
      </c>
      <c r="D994" s="2">
        <v>34714</v>
      </c>
      <c r="E994" s="3">
        <v>30.605479452054794</v>
      </c>
      <c r="F994" s="1" t="s">
        <v>14</v>
      </c>
      <c r="G994" s="1" t="s">
        <v>19</v>
      </c>
      <c r="H994" s="1">
        <v>11</v>
      </c>
      <c r="I994" s="1" t="s">
        <v>1582</v>
      </c>
      <c r="J994" s="1" t="str">
        <f>VLOOKUP(Applicants[[#This Row],[Job Title]], Mapping!$A:$B, 2, FALSE)</f>
        <v>Business Development</v>
      </c>
      <c r="K994" s="1" t="s">
        <v>1594</v>
      </c>
      <c r="L994" s="14" t="str">
        <f>TRIM(PROPER(Applicants[[#This Row],[Recruitment Source]]))</f>
        <v>Bd Jobs</v>
      </c>
      <c r="M994" s="15">
        <v>45162</v>
      </c>
      <c r="N994" s="1" t="s">
        <v>24</v>
      </c>
      <c r="O994" s="15">
        <v>45216</v>
      </c>
      <c r="P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4" s="20" t="str">
        <f>TEXT(Applicants[[#This Row],[Confirmation Date]],"MMMM")</f>
        <v>October</v>
      </c>
      <c r="R994" s="5" t="s">
        <v>25</v>
      </c>
      <c r="S994" s="7">
        <v>2100</v>
      </c>
    </row>
    <row r="995" spans="1:19" x14ac:dyDescent="0.4">
      <c r="A995" s="4">
        <v>1561</v>
      </c>
      <c r="B995" s="1" t="s">
        <v>1107</v>
      </c>
      <c r="C995" s="1" t="s">
        <v>28</v>
      </c>
      <c r="D995" s="2">
        <v>34714</v>
      </c>
      <c r="E995" s="3">
        <v>30.605479452054794</v>
      </c>
      <c r="F995" s="1" t="s">
        <v>14</v>
      </c>
      <c r="G995" s="1" t="s">
        <v>15</v>
      </c>
      <c r="H995" s="1">
        <v>16</v>
      </c>
      <c r="I995" s="1" t="s">
        <v>1590</v>
      </c>
      <c r="J995" s="1" t="str">
        <f>VLOOKUP(Applicants[[#This Row],[Job Title]], Mapping!$A:$B, 2, FALSE)</f>
        <v>Finance</v>
      </c>
      <c r="K995" s="1" t="s">
        <v>1594</v>
      </c>
      <c r="L995" s="14" t="str">
        <f>TRIM(PROPER(Applicants[[#This Row],[Recruitment Source]]))</f>
        <v>Bd Jobs</v>
      </c>
      <c r="M995" s="15">
        <v>45516</v>
      </c>
      <c r="N995" s="1" t="s">
        <v>24</v>
      </c>
      <c r="O995" s="15">
        <v>45574</v>
      </c>
      <c r="P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5" s="20" t="str">
        <f>TEXT(Applicants[[#This Row],[Confirmation Date]],"MMMM")</f>
        <v>October</v>
      </c>
      <c r="R995" s="5" t="s">
        <v>25</v>
      </c>
      <c r="S995" s="7">
        <v>2600</v>
      </c>
    </row>
    <row r="996" spans="1:19" x14ac:dyDescent="0.4">
      <c r="A996" s="4">
        <v>3177</v>
      </c>
      <c r="B996" s="1" t="s">
        <v>592</v>
      </c>
      <c r="C996" s="1" t="s">
        <v>28</v>
      </c>
      <c r="D996" s="2">
        <v>34712</v>
      </c>
      <c r="E996" s="3">
        <v>30.610958904109587</v>
      </c>
      <c r="F996" s="1" t="s">
        <v>14</v>
      </c>
      <c r="G996" s="1" t="s">
        <v>18</v>
      </c>
      <c r="H996" s="1">
        <v>4</v>
      </c>
      <c r="I996" s="1" t="s">
        <v>1583</v>
      </c>
      <c r="J996" s="1" t="str">
        <f>VLOOKUP(Applicants[[#This Row],[Job Title]], Mapping!$A:$B, 2, FALSE)</f>
        <v>Finance</v>
      </c>
      <c r="K996" s="1" t="s">
        <v>20</v>
      </c>
      <c r="L996" s="14" t="str">
        <f>TRIM(PROPER(Applicants[[#This Row],[Recruitment Source]]))</f>
        <v>Employee Referral</v>
      </c>
      <c r="M996" s="15">
        <v>45226</v>
      </c>
      <c r="N996" s="1" t="s">
        <v>26</v>
      </c>
      <c r="O996" s="15">
        <v>45273</v>
      </c>
      <c r="P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6" s="20" t="str">
        <f>TEXT(Applicants[[#This Row],[Confirmation Date]],"MMMM")</f>
        <v>December</v>
      </c>
      <c r="R996" s="5" t="s">
        <v>25</v>
      </c>
      <c r="S996" s="7">
        <v>3900</v>
      </c>
    </row>
    <row r="997" spans="1:19" x14ac:dyDescent="0.4">
      <c r="A997" s="4">
        <v>3531</v>
      </c>
      <c r="B997" s="1" t="s">
        <v>307</v>
      </c>
      <c r="C997" s="1" t="s">
        <v>13</v>
      </c>
      <c r="D997" s="2">
        <v>34710</v>
      </c>
      <c r="E997" s="3">
        <v>30.616438356164384</v>
      </c>
      <c r="F997" s="1" t="s">
        <v>14</v>
      </c>
      <c r="G997" s="1" t="s">
        <v>18</v>
      </c>
      <c r="H997" s="1">
        <v>17</v>
      </c>
      <c r="I997" s="1" t="s">
        <v>1583</v>
      </c>
      <c r="J997" s="1" t="str">
        <f>VLOOKUP(Applicants[[#This Row],[Job Title]], Mapping!$A:$B, 2, FALSE)</f>
        <v>Finance</v>
      </c>
      <c r="K997" s="1" t="s">
        <v>1594</v>
      </c>
      <c r="L997" s="14" t="str">
        <f>TRIM(PROPER(Applicants[[#This Row],[Recruitment Source]]))</f>
        <v>Bd Jobs</v>
      </c>
      <c r="M997" s="15">
        <v>45455</v>
      </c>
      <c r="N997" s="1" t="s">
        <v>24</v>
      </c>
      <c r="O997" s="15">
        <v>45486</v>
      </c>
      <c r="P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7" s="20" t="str">
        <f>TEXT(Applicants[[#This Row],[Confirmation Date]],"MMMM")</f>
        <v>July</v>
      </c>
      <c r="R997" s="5" t="s">
        <v>25</v>
      </c>
      <c r="S997" s="7">
        <v>3200</v>
      </c>
    </row>
    <row r="998" spans="1:19" x14ac:dyDescent="0.4">
      <c r="A998" s="4">
        <v>1897</v>
      </c>
      <c r="B998" s="1" t="s">
        <v>993</v>
      </c>
      <c r="C998" s="1" t="s">
        <v>28</v>
      </c>
      <c r="D998" s="2">
        <v>34707</v>
      </c>
      <c r="E998" s="3">
        <v>30.624657534246577</v>
      </c>
      <c r="F998" s="1" t="s">
        <v>14</v>
      </c>
      <c r="G998" s="1" t="s">
        <v>15</v>
      </c>
      <c r="H998" s="1">
        <v>12</v>
      </c>
      <c r="I998" s="1" t="s">
        <v>1586</v>
      </c>
      <c r="J998" s="1" t="str">
        <f>VLOOKUP(Applicants[[#This Row],[Job Title]], Mapping!$A:$B, 2, FALSE)</f>
        <v>Operations</v>
      </c>
      <c r="K998" s="1" t="s">
        <v>1594</v>
      </c>
      <c r="L998" s="14" t="str">
        <f>TRIM(PROPER(Applicants[[#This Row],[Recruitment Source]]))</f>
        <v>Bd Jobs</v>
      </c>
      <c r="M998" s="15">
        <v>45442</v>
      </c>
      <c r="N998" s="1" t="s">
        <v>26</v>
      </c>
      <c r="O998" s="15">
        <v>45494</v>
      </c>
      <c r="P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8" s="20" t="str">
        <f>TEXT(Applicants[[#This Row],[Confirmation Date]],"MMMM")</f>
        <v>July</v>
      </c>
      <c r="R998" s="5" t="s">
        <v>25</v>
      </c>
      <c r="S998" s="7">
        <v>2300</v>
      </c>
    </row>
    <row r="999" spans="1:19" x14ac:dyDescent="0.4">
      <c r="A999" s="4">
        <v>1525</v>
      </c>
      <c r="B999" s="1" t="s">
        <v>173</v>
      </c>
      <c r="C999" s="1" t="s">
        <v>28</v>
      </c>
      <c r="D999" s="2">
        <v>34705</v>
      </c>
      <c r="E999" s="3">
        <v>30.63013698630137</v>
      </c>
      <c r="F999" s="1" t="s">
        <v>14</v>
      </c>
      <c r="G999" s="1" t="s">
        <v>18</v>
      </c>
      <c r="H999" s="1">
        <v>11</v>
      </c>
      <c r="I999" s="1" t="s">
        <v>1584</v>
      </c>
      <c r="J999" s="1" t="str">
        <f>VLOOKUP(Applicants[[#This Row],[Job Title]], Mapping!$A:$B, 2, FALSE)</f>
        <v>Sales</v>
      </c>
      <c r="K999" s="1" t="s">
        <v>1594</v>
      </c>
      <c r="L999" s="14" t="str">
        <f>TRIM(PROPER(Applicants[[#This Row],[Recruitment Source]]))</f>
        <v>Bd Jobs</v>
      </c>
      <c r="M999" s="15">
        <v>45316</v>
      </c>
      <c r="N999" s="1" t="s">
        <v>26</v>
      </c>
      <c r="O999" s="15">
        <v>45361</v>
      </c>
      <c r="P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9" s="20" t="str">
        <f>TEXT(Applicants[[#This Row],[Confirmation Date]],"MMMM")</f>
        <v>March</v>
      </c>
      <c r="R999" s="5" t="s">
        <v>25</v>
      </c>
      <c r="S999" s="7">
        <v>2600</v>
      </c>
    </row>
    <row r="1000" spans="1:19" x14ac:dyDescent="0.4">
      <c r="A1000" s="4">
        <v>2995</v>
      </c>
      <c r="B1000" s="1" t="s">
        <v>489</v>
      </c>
      <c r="C1000" s="1" t="s">
        <v>13</v>
      </c>
      <c r="D1000" s="2">
        <v>34700</v>
      </c>
      <c r="E1000" s="3">
        <v>30.643835616438356</v>
      </c>
      <c r="F1000" s="1" t="s">
        <v>14</v>
      </c>
      <c r="G1000" s="1" t="s">
        <v>19</v>
      </c>
      <c r="H1000" s="1">
        <v>6</v>
      </c>
      <c r="I1000" s="1" t="s">
        <v>1580</v>
      </c>
      <c r="J1000" s="1" t="str">
        <f>VLOOKUP(Applicants[[#This Row],[Job Title]], Mapping!$A:$B, 2, FALSE)</f>
        <v>Management</v>
      </c>
      <c r="K1000" s="1" t="s">
        <v>20</v>
      </c>
      <c r="L1000" s="14" t="str">
        <f>TRIM(PROPER(Applicants[[#This Row],[Recruitment Source]]))</f>
        <v>Employee Referral</v>
      </c>
      <c r="M1000" s="15">
        <v>45107</v>
      </c>
      <c r="N1000" s="1" t="s">
        <v>27</v>
      </c>
      <c r="O1000" s="15">
        <v>45151</v>
      </c>
      <c r="P1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0" s="20" t="str">
        <f>TEXT(Applicants[[#This Row],[Confirmation Date]],"MMMM")</f>
        <v>August</v>
      </c>
      <c r="R1000" s="5" t="s">
        <v>25</v>
      </c>
      <c r="S1000" s="7">
        <v>2900</v>
      </c>
    </row>
    <row r="1001" spans="1:19" x14ac:dyDescent="0.4">
      <c r="A1001" s="4">
        <v>2884</v>
      </c>
      <c r="B1001" s="1" t="s">
        <v>750</v>
      </c>
      <c r="C1001" s="1" t="s">
        <v>13</v>
      </c>
      <c r="D1001" s="2">
        <v>34699</v>
      </c>
      <c r="E1001" s="3">
        <v>30.646575342465752</v>
      </c>
      <c r="F1001" s="1" t="s">
        <v>14</v>
      </c>
      <c r="G1001" s="1" t="s">
        <v>18</v>
      </c>
      <c r="H1001" s="1">
        <v>20</v>
      </c>
      <c r="I1001" s="1" t="s">
        <v>1581</v>
      </c>
      <c r="J1001" s="1" t="str">
        <f>VLOOKUP(Applicants[[#This Row],[Job Title]], Mapping!$A:$B, 2, FALSE)</f>
        <v>Business Development</v>
      </c>
      <c r="K1001" s="1" t="s">
        <v>1594</v>
      </c>
      <c r="L1001" s="14" t="str">
        <f>TRIM(PROPER(Applicants[[#This Row],[Recruitment Source]]))</f>
        <v>Bd Jobs</v>
      </c>
      <c r="M1001" s="15">
        <v>45500</v>
      </c>
      <c r="N1001" s="1" t="s">
        <v>24</v>
      </c>
      <c r="O1001" s="15">
        <v>45537</v>
      </c>
      <c r="P1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1" s="20" t="str">
        <f>TEXT(Applicants[[#This Row],[Confirmation Date]],"MMMM")</f>
        <v>September</v>
      </c>
      <c r="R1001" s="5" t="s">
        <v>25</v>
      </c>
      <c r="S1001" s="7">
        <v>2600</v>
      </c>
    </row>
    <row r="1002" spans="1:19" x14ac:dyDescent="0.4">
      <c r="A1002" s="4">
        <v>3590</v>
      </c>
      <c r="B1002" s="1" t="s">
        <v>825</v>
      </c>
      <c r="C1002" s="1" t="s">
        <v>28</v>
      </c>
      <c r="D1002" s="2">
        <v>34698</v>
      </c>
      <c r="E1002" s="3">
        <v>30.649315068493152</v>
      </c>
      <c r="F1002" s="1" t="s">
        <v>14</v>
      </c>
      <c r="G1002" s="1" t="s">
        <v>18</v>
      </c>
      <c r="H1002" s="1">
        <v>3</v>
      </c>
      <c r="I1002" s="1" t="s">
        <v>1584</v>
      </c>
      <c r="J1002" s="1" t="str">
        <f>VLOOKUP(Applicants[[#This Row],[Job Title]], Mapping!$A:$B, 2, FALSE)</f>
        <v>Sales</v>
      </c>
      <c r="K1002" s="1" t="s">
        <v>20</v>
      </c>
      <c r="L1002" s="14" t="str">
        <f>TRIM(PROPER(Applicants[[#This Row],[Recruitment Source]]))</f>
        <v>Employee Referral</v>
      </c>
      <c r="M1002" s="15">
        <v>44934</v>
      </c>
      <c r="N1002" s="1" t="s">
        <v>26</v>
      </c>
      <c r="O1002" s="15">
        <v>44967</v>
      </c>
      <c r="P1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2" s="20" t="str">
        <f>TEXT(Applicants[[#This Row],[Confirmation Date]],"MMMM")</f>
        <v>February</v>
      </c>
      <c r="R1002" s="5" t="s">
        <v>25</v>
      </c>
      <c r="S1002" s="7">
        <v>3900</v>
      </c>
    </row>
    <row r="1003" spans="1:19" x14ac:dyDescent="0.4">
      <c r="A1003" s="4">
        <v>3860</v>
      </c>
      <c r="B1003" s="1" t="s">
        <v>967</v>
      </c>
      <c r="C1003" s="1" t="s">
        <v>13</v>
      </c>
      <c r="D1003" s="2">
        <v>34697</v>
      </c>
      <c r="E1003" s="3">
        <v>30.652054794520549</v>
      </c>
      <c r="F1003" s="1" t="s">
        <v>14</v>
      </c>
      <c r="G1003" s="1" t="s">
        <v>18</v>
      </c>
      <c r="H1003" s="1">
        <v>18</v>
      </c>
      <c r="I1003" s="1" t="s">
        <v>1585</v>
      </c>
      <c r="J1003" s="1" t="str">
        <f>VLOOKUP(Applicants[[#This Row],[Job Title]], Mapping!$A:$B, 2, FALSE)</f>
        <v>Engineering</v>
      </c>
      <c r="K1003" s="1" t="s">
        <v>1594</v>
      </c>
      <c r="L1003" s="14" t="str">
        <f>TRIM(PROPER(Applicants[[#This Row],[Recruitment Source]]))</f>
        <v>Bd Jobs</v>
      </c>
      <c r="M1003" s="15">
        <v>45491</v>
      </c>
      <c r="N1003" s="1" t="s">
        <v>29</v>
      </c>
      <c r="O1003" s="15">
        <v>45528</v>
      </c>
      <c r="P1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3" s="20" t="str">
        <f>TEXT(Applicants[[#This Row],[Confirmation Date]],"MMMM")</f>
        <v>August</v>
      </c>
      <c r="R1003" s="5" t="s">
        <v>25</v>
      </c>
      <c r="S1003" s="7">
        <v>3600</v>
      </c>
    </row>
    <row r="1004" spans="1:19" x14ac:dyDescent="0.4">
      <c r="A1004" s="4">
        <v>1717</v>
      </c>
      <c r="B1004" s="1" t="s">
        <v>575</v>
      </c>
      <c r="C1004" s="1" t="s">
        <v>13</v>
      </c>
      <c r="D1004" s="2">
        <v>34696</v>
      </c>
      <c r="E1004" s="3">
        <v>30.654794520547945</v>
      </c>
      <c r="F1004" s="1" t="s">
        <v>14</v>
      </c>
      <c r="G1004" s="1" t="s">
        <v>19</v>
      </c>
      <c r="H1004" s="1">
        <v>19</v>
      </c>
      <c r="I1004" s="1" t="s">
        <v>1582</v>
      </c>
      <c r="J1004" s="1" t="str">
        <f>VLOOKUP(Applicants[[#This Row],[Job Title]], Mapping!$A:$B, 2, FALSE)</f>
        <v>Business Development</v>
      </c>
      <c r="K1004" s="1" t="s">
        <v>1594</v>
      </c>
      <c r="L1004" s="14" t="str">
        <f>TRIM(PROPER(Applicants[[#This Row],[Recruitment Source]]))</f>
        <v>Bd Jobs</v>
      </c>
      <c r="M1004" s="15">
        <v>45123</v>
      </c>
      <c r="N1004" s="1" t="s">
        <v>27</v>
      </c>
      <c r="O1004" s="15">
        <v>45163</v>
      </c>
      <c r="P1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4" s="20" t="str">
        <f>TEXT(Applicants[[#This Row],[Confirmation Date]],"MMMM")</f>
        <v>August</v>
      </c>
      <c r="R1004" s="5" t="s">
        <v>25</v>
      </c>
      <c r="S1004" s="7">
        <v>2100</v>
      </c>
    </row>
    <row r="1005" spans="1:19" x14ac:dyDescent="0.4">
      <c r="A1005" s="4">
        <v>2349</v>
      </c>
      <c r="B1005" s="1" t="s">
        <v>356</v>
      </c>
      <c r="C1005" s="1" t="s">
        <v>13</v>
      </c>
      <c r="D1005" s="2">
        <v>34692</v>
      </c>
      <c r="E1005" s="3">
        <v>30.665753424657535</v>
      </c>
      <c r="F1005" s="1" t="s">
        <v>14</v>
      </c>
      <c r="G1005" s="1" t="s">
        <v>15</v>
      </c>
      <c r="H1005" s="1">
        <v>9</v>
      </c>
      <c r="I1005" s="1" t="s">
        <v>1577</v>
      </c>
      <c r="J1005" s="1" t="str">
        <f>VLOOKUP(Applicants[[#This Row],[Job Title]], Mapping!$A:$B, 2, FALSE)</f>
        <v>Management</v>
      </c>
      <c r="K1005" s="1" t="s">
        <v>1594</v>
      </c>
      <c r="L1005" s="14" t="str">
        <f>TRIM(PROPER(Applicants[[#This Row],[Recruitment Source]]))</f>
        <v>Bd Jobs</v>
      </c>
      <c r="M1005" s="15">
        <v>45436</v>
      </c>
      <c r="N1005" s="1" t="s">
        <v>29</v>
      </c>
      <c r="O1005" s="15">
        <v>45490</v>
      </c>
      <c r="P1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5" s="20" t="str">
        <f>TEXT(Applicants[[#This Row],[Confirmation Date]],"MMMM")</f>
        <v>July</v>
      </c>
      <c r="R1005" s="5" t="s">
        <v>25</v>
      </c>
      <c r="S1005" s="7">
        <v>3500</v>
      </c>
    </row>
    <row r="1006" spans="1:19" x14ac:dyDescent="0.4">
      <c r="A1006" s="4">
        <v>1756</v>
      </c>
      <c r="B1006" s="1" t="s">
        <v>567</v>
      </c>
      <c r="C1006" s="1" t="s">
        <v>13</v>
      </c>
      <c r="D1006" s="2">
        <v>34681</v>
      </c>
      <c r="E1006" s="3">
        <v>30.695890410958903</v>
      </c>
      <c r="F1006" s="1" t="s">
        <v>14</v>
      </c>
      <c r="G1006" s="1" t="s">
        <v>19</v>
      </c>
      <c r="H1006" s="1">
        <v>16</v>
      </c>
      <c r="I1006" s="1" t="s">
        <v>1588</v>
      </c>
      <c r="J1006" s="1" t="str">
        <f>VLOOKUP(Applicants[[#This Row],[Job Title]], Mapping!$A:$B, 2, FALSE)</f>
        <v>Business Development</v>
      </c>
      <c r="K1006" s="1" t="s">
        <v>1594</v>
      </c>
      <c r="L1006" s="14" t="str">
        <f>TRIM(PROPER(Applicants[[#This Row],[Recruitment Source]]))</f>
        <v>Bd Jobs</v>
      </c>
      <c r="M1006" s="15">
        <v>45006</v>
      </c>
      <c r="N1006" s="1" t="s">
        <v>27</v>
      </c>
      <c r="O1006" s="15">
        <v>45060</v>
      </c>
      <c r="P10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6" s="20" t="str">
        <f>TEXT(Applicants[[#This Row],[Confirmation Date]],"MMMM")</f>
        <v>May</v>
      </c>
      <c r="R1006" s="5" t="s">
        <v>25</v>
      </c>
      <c r="S1006" s="7">
        <v>2700</v>
      </c>
    </row>
    <row r="1007" spans="1:19" x14ac:dyDescent="0.4">
      <c r="A1007" s="4">
        <v>1029</v>
      </c>
      <c r="B1007" s="1" t="s">
        <v>690</v>
      </c>
      <c r="C1007" s="1" t="s">
        <v>13</v>
      </c>
      <c r="D1007" s="2">
        <v>34679</v>
      </c>
      <c r="E1007" s="3">
        <v>30.701369863013699</v>
      </c>
      <c r="F1007" s="1" t="s">
        <v>14</v>
      </c>
      <c r="G1007" s="1" t="s">
        <v>21</v>
      </c>
      <c r="H1007" s="1">
        <v>9</v>
      </c>
      <c r="I1007" s="1" t="s">
        <v>1584</v>
      </c>
      <c r="J1007" s="1" t="str">
        <f>VLOOKUP(Applicants[[#This Row],[Job Title]], Mapping!$A:$B, 2, FALSE)</f>
        <v>Sales</v>
      </c>
      <c r="K1007" s="1" t="s">
        <v>1594</v>
      </c>
      <c r="L1007" s="14" t="str">
        <f>TRIM(PROPER(Applicants[[#This Row],[Recruitment Source]]))</f>
        <v>Bd Jobs</v>
      </c>
      <c r="M1007" s="15">
        <v>45471</v>
      </c>
      <c r="N1007" s="1" t="s">
        <v>24</v>
      </c>
      <c r="O1007" s="15">
        <v>45506</v>
      </c>
      <c r="P1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7" s="20" t="str">
        <f>TEXT(Applicants[[#This Row],[Confirmation Date]],"MMMM")</f>
        <v>August</v>
      </c>
      <c r="R1007" s="5" t="s">
        <v>25</v>
      </c>
      <c r="S1007" s="7">
        <v>3400</v>
      </c>
    </row>
    <row r="1008" spans="1:19" x14ac:dyDescent="0.4">
      <c r="A1008" s="4">
        <v>1853</v>
      </c>
      <c r="B1008" s="1" t="s">
        <v>838</v>
      </c>
      <c r="C1008" s="1" t="s">
        <v>28</v>
      </c>
      <c r="D1008" s="2">
        <v>34672</v>
      </c>
      <c r="E1008" s="3">
        <v>30.720547945205478</v>
      </c>
      <c r="F1008" s="1" t="s">
        <v>14</v>
      </c>
      <c r="G1008" s="1" t="s">
        <v>15</v>
      </c>
      <c r="H1008" s="1">
        <v>11</v>
      </c>
      <c r="I1008" s="1" t="s">
        <v>1586</v>
      </c>
      <c r="J1008" s="1" t="str">
        <f>VLOOKUP(Applicants[[#This Row],[Job Title]], Mapping!$A:$B, 2, FALSE)</f>
        <v>Operations</v>
      </c>
      <c r="K1008" s="1" t="s">
        <v>20</v>
      </c>
      <c r="L1008" s="14" t="str">
        <f>TRIM(PROPER(Applicants[[#This Row],[Recruitment Source]]))</f>
        <v>Employee Referral</v>
      </c>
      <c r="M1008" s="15">
        <v>45033</v>
      </c>
      <c r="N1008" s="1" t="s">
        <v>26</v>
      </c>
      <c r="O1008" s="15">
        <v>45087</v>
      </c>
      <c r="P1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8" s="20" t="str">
        <f>TEXT(Applicants[[#This Row],[Confirmation Date]],"MMMM")</f>
        <v>June</v>
      </c>
      <c r="R1008" s="5" t="s">
        <v>25</v>
      </c>
      <c r="S1008" s="7">
        <v>2700</v>
      </c>
    </row>
    <row r="1009" spans="1:19" x14ac:dyDescent="0.4">
      <c r="A1009" s="4">
        <v>2818</v>
      </c>
      <c r="B1009" s="1" t="s">
        <v>617</v>
      </c>
      <c r="C1009" s="1" t="s">
        <v>28</v>
      </c>
      <c r="D1009" s="2">
        <v>34671</v>
      </c>
      <c r="E1009" s="3">
        <v>30.723287671232878</v>
      </c>
      <c r="F1009" s="1" t="s">
        <v>14</v>
      </c>
      <c r="G1009" s="1" t="s">
        <v>19</v>
      </c>
      <c r="H1009" s="1">
        <v>4</v>
      </c>
      <c r="I1009" s="1" t="s">
        <v>1587</v>
      </c>
      <c r="J1009" s="1" t="str">
        <f>VLOOKUP(Applicants[[#This Row],[Job Title]], Mapping!$A:$B, 2, FALSE)</f>
        <v>Admin</v>
      </c>
      <c r="K1009" s="1" t="s">
        <v>1594</v>
      </c>
      <c r="L1009" s="14" t="str">
        <f>TRIM(PROPER(Applicants[[#This Row],[Recruitment Source]]))</f>
        <v>Bd Jobs</v>
      </c>
      <c r="M1009" s="15">
        <v>45336</v>
      </c>
      <c r="N1009" s="1" t="s">
        <v>27</v>
      </c>
      <c r="O1009" s="15">
        <v>45369</v>
      </c>
      <c r="P1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9" s="20" t="str">
        <f>TEXT(Applicants[[#This Row],[Confirmation Date]],"MMMM")</f>
        <v>March</v>
      </c>
      <c r="R1009" s="5" t="s">
        <v>25</v>
      </c>
      <c r="S1009" s="7">
        <v>3100</v>
      </c>
    </row>
    <row r="1010" spans="1:19" x14ac:dyDescent="0.4">
      <c r="A1010" s="4">
        <v>3724</v>
      </c>
      <c r="B1010" s="1" t="s">
        <v>308</v>
      </c>
      <c r="C1010" s="1" t="s">
        <v>28</v>
      </c>
      <c r="D1010" s="2">
        <v>34670</v>
      </c>
      <c r="E1010" s="3">
        <v>30.726027397260275</v>
      </c>
      <c r="F1010" s="1" t="s">
        <v>14</v>
      </c>
      <c r="G1010" s="1" t="s">
        <v>21</v>
      </c>
      <c r="H1010" s="1">
        <v>6</v>
      </c>
      <c r="I1010" s="1" t="s">
        <v>1584</v>
      </c>
      <c r="J1010" s="1" t="str">
        <f>VLOOKUP(Applicants[[#This Row],[Job Title]], Mapping!$A:$B, 2, FALSE)</f>
        <v>Sales</v>
      </c>
      <c r="K1010" s="1" t="s">
        <v>1594</v>
      </c>
      <c r="L1010" s="14" t="str">
        <f>TRIM(PROPER(Applicants[[#This Row],[Recruitment Source]]))</f>
        <v>Bd Jobs</v>
      </c>
      <c r="M1010" s="15">
        <v>45097</v>
      </c>
      <c r="N1010" s="1" t="s">
        <v>27</v>
      </c>
      <c r="O1010" s="15">
        <v>45133</v>
      </c>
      <c r="P1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0" s="20" t="str">
        <f>TEXT(Applicants[[#This Row],[Confirmation Date]],"MMMM")</f>
        <v>July</v>
      </c>
      <c r="R1010" s="5" t="s">
        <v>25</v>
      </c>
      <c r="S1010" s="7">
        <v>3700</v>
      </c>
    </row>
    <row r="1011" spans="1:19" x14ac:dyDescent="0.4">
      <c r="A1011" s="4">
        <v>2398</v>
      </c>
      <c r="B1011" s="1" t="s">
        <v>487</v>
      </c>
      <c r="C1011" s="1" t="s">
        <v>28</v>
      </c>
      <c r="D1011" s="2">
        <v>34664</v>
      </c>
      <c r="E1011" s="3">
        <v>30.742465753424657</v>
      </c>
      <c r="F1011" s="1" t="s">
        <v>14</v>
      </c>
      <c r="G1011" s="1" t="s">
        <v>18</v>
      </c>
      <c r="H1011" s="1">
        <v>3</v>
      </c>
      <c r="I1011" s="1" t="s">
        <v>1575</v>
      </c>
      <c r="J1011" s="1" t="str">
        <f>VLOOKUP(Applicants[[#This Row],[Job Title]], Mapping!$A:$B, 2, FALSE)</f>
        <v>HR</v>
      </c>
      <c r="K1011" s="1" t="s">
        <v>1594</v>
      </c>
      <c r="L1011" s="14" t="str">
        <f>TRIM(PROPER(Applicants[[#This Row],[Recruitment Source]]))</f>
        <v>Bd Jobs</v>
      </c>
      <c r="M1011" s="15">
        <v>45084</v>
      </c>
      <c r="N1011" s="1" t="s">
        <v>26</v>
      </c>
      <c r="O1011" s="15">
        <v>45134</v>
      </c>
      <c r="P1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1" s="20" t="str">
        <f>TEXT(Applicants[[#This Row],[Confirmation Date]],"MMMM")</f>
        <v>July</v>
      </c>
      <c r="R1011" s="5" t="s">
        <v>25</v>
      </c>
      <c r="S1011" s="7">
        <v>3700</v>
      </c>
    </row>
    <row r="1012" spans="1:19" x14ac:dyDescent="0.4">
      <c r="A1012" s="4">
        <v>2809</v>
      </c>
      <c r="B1012" s="1" t="s">
        <v>369</v>
      </c>
      <c r="C1012" s="1" t="s">
        <v>28</v>
      </c>
      <c r="D1012" s="2">
        <v>34653</v>
      </c>
      <c r="E1012" s="3">
        <v>30.772602739726029</v>
      </c>
      <c r="F1012" s="1" t="s">
        <v>14</v>
      </c>
      <c r="G1012" s="1" t="s">
        <v>19</v>
      </c>
      <c r="H1012" s="1">
        <v>19</v>
      </c>
      <c r="I1012" s="1" t="s">
        <v>1578</v>
      </c>
      <c r="J1012" s="1" t="str">
        <f>VLOOKUP(Applicants[[#This Row],[Job Title]], Mapping!$A:$B, 2, FALSE)</f>
        <v>Operations</v>
      </c>
      <c r="K1012" s="1" t="s">
        <v>1594</v>
      </c>
      <c r="L1012" s="14" t="str">
        <f>TRIM(PROPER(Applicants[[#This Row],[Recruitment Source]]))</f>
        <v>Bd Jobs</v>
      </c>
      <c r="M1012" s="15">
        <v>45460</v>
      </c>
      <c r="N1012" s="1" t="s">
        <v>24</v>
      </c>
      <c r="O1012" s="15">
        <v>45511</v>
      </c>
      <c r="P1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2" s="20" t="str">
        <f>TEXT(Applicants[[#This Row],[Confirmation Date]],"MMMM")</f>
        <v>August</v>
      </c>
      <c r="R1012" s="5" t="s">
        <v>25</v>
      </c>
      <c r="S1012" s="7">
        <v>2700</v>
      </c>
    </row>
    <row r="1013" spans="1:19" x14ac:dyDescent="0.4">
      <c r="A1013" s="4">
        <v>3901</v>
      </c>
      <c r="B1013" s="1" t="s">
        <v>1052</v>
      </c>
      <c r="C1013" s="1" t="s">
        <v>28</v>
      </c>
      <c r="D1013" s="2">
        <v>34650</v>
      </c>
      <c r="E1013" s="3">
        <v>30.780821917808218</v>
      </c>
      <c r="F1013" s="1" t="s">
        <v>14</v>
      </c>
      <c r="G1013" s="1" t="s">
        <v>18</v>
      </c>
      <c r="H1013" s="1">
        <v>5</v>
      </c>
      <c r="I1013" s="1" t="s">
        <v>1581</v>
      </c>
      <c r="J1013" s="1" t="str">
        <f>VLOOKUP(Applicants[[#This Row],[Job Title]], Mapping!$A:$B, 2, FALSE)</f>
        <v>Business Development</v>
      </c>
      <c r="K1013" s="1" t="s">
        <v>1594</v>
      </c>
      <c r="L1013" s="14" t="str">
        <f>TRIM(PROPER(Applicants[[#This Row],[Recruitment Source]]))</f>
        <v>Bd Jobs</v>
      </c>
      <c r="M1013" s="15">
        <v>44969</v>
      </c>
      <c r="N1013" s="1" t="s">
        <v>26</v>
      </c>
      <c r="O1013" s="15">
        <v>45005</v>
      </c>
      <c r="P1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3" s="20" t="str">
        <f>TEXT(Applicants[[#This Row],[Confirmation Date]],"MMMM")</f>
        <v>March</v>
      </c>
      <c r="R1013" s="5" t="s">
        <v>25</v>
      </c>
      <c r="S1013" s="7">
        <v>2400</v>
      </c>
    </row>
    <row r="1014" spans="1:19" x14ac:dyDescent="0.4">
      <c r="A1014" s="4">
        <v>1214</v>
      </c>
      <c r="B1014" s="1" t="s">
        <v>1253</v>
      </c>
      <c r="C1014" s="1" t="s">
        <v>13</v>
      </c>
      <c r="D1014" s="2">
        <v>34650</v>
      </c>
      <c r="E1014" s="3">
        <v>30.780821917808218</v>
      </c>
      <c r="F1014" s="1" t="s">
        <v>14</v>
      </c>
      <c r="G1014" s="1" t="s">
        <v>21</v>
      </c>
      <c r="H1014" s="1">
        <v>1</v>
      </c>
      <c r="I1014" s="1" t="s">
        <v>1581</v>
      </c>
      <c r="J1014" s="1" t="str">
        <f>VLOOKUP(Applicants[[#This Row],[Job Title]], Mapping!$A:$B, 2, FALSE)</f>
        <v>Business Development</v>
      </c>
      <c r="K1014" s="1" t="s">
        <v>1595</v>
      </c>
      <c r="L1014" s="14" t="str">
        <f>TRIM(PROPER(Applicants[[#This Row],[Recruitment Source]]))</f>
        <v>Linkedin</v>
      </c>
      <c r="M1014" s="15">
        <v>45538</v>
      </c>
      <c r="N1014" s="1" t="s">
        <v>27</v>
      </c>
      <c r="O1014" s="15">
        <v>45573</v>
      </c>
      <c r="P10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4" s="20" t="str">
        <f>TEXT(Applicants[[#This Row],[Confirmation Date]],"MMMM")</f>
        <v>October</v>
      </c>
      <c r="R1014" s="5" t="s">
        <v>25</v>
      </c>
      <c r="S1014" s="7">
        <v>2400</v>
      </c>
    </row>
    <row r="1015" spans="1:19" x14ac:dyDescent="0.4">
      <c r="A1015" s="4">
        <v>1083</v>
      </c>
      <c r="B1015" s="1" t="s">
        <v>1571</v>
      </c>
      <c r="C1015" s="1" t="s">
        <v>13</v>
      </c>
      <c r="D1015" s="2">
        <v>34642</v>
      </c>
      <c r="E1015" s="3">
        <v>30.802739726027397</v>
      </c>
      <c r="F1015" s="1" t="s">
        <v>14</v>
      </c>
      <c r="G1015" s="1" t="s">
        <v>15</v>
      </c>
      <c r="H1015" s="1">
        <v>3</v>
      </c>
      <c r="I1015" s="1" t="s">
        <v>1584</v>
      </c>
      <c r="J1015" s="1" t="str">
        <f>VLOOKUP(Applicants[[#This Row],[Job Title]], Mapping!$A:$B, 2, FALSE)</f>
        <v>Sales</v>
      </c>
      <c r="K1015" s="1" t="s">
        <v>1594</v>
      </c>
      <c r="L1015" s="14" t="str">
        <f>TRIM(PROPER(Applicants[[#This Row],[Recruitment Source]]))</f>
        <v>Bd Jobs</v>
      </c>
      <c r="M1015" s="15">
        <v>45085</v>
      </c>
      <c r="N1015" s="1" t="s">
        <v>16</v>
      </c>
      <c r="O1015" s="15">
        <v>45119</v>
      </c>
      <c r="P10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015" s="20" t="str">
        <f>TEXT(Applicants[[#This Row],[Confirmation Date]],"MMMM")</f>
        <v>July</v>
      </c>
      <c r="R1015" s="5" t="s">
        <v>17</v>
      </c>
      <c r="S1015" s="7">
        <v>2900</v>
      </c>
    </row>
    <row r="1016" spans="1:19" x14ac:dyDescent="0.4">
      <c r="A1016" s="4">
        <v>3882</v>
      </c>
      <c r="B1016" s="1" t="s">
        <v>549</v>
      </c>
      <c r="C1016" s="1" t="s">
        <v>28</v>
      </c>
      <c r="D1016" s="2">
        <v>34639</v>
      </c>
      <c r="E1016" s="3">
        <v>30.81095890410959</v>
      </c>
      <c r="F1016" s="1" t="s">
        <v>14</v>
      </c>
      <c r="G1016" s="1" t="s">
        <v>19</v>
      </c>
      <c r="H1016" s="1">
        <v>20</v>
      </c>
      <c r="I1016" s="1" t="s">
        <v>1586</v>
      </c>
      <c r="J1016" s="1" t="str">
        <f>VLOOKUP(Applicants[[#This Row],[Job Title]], Mapping!$A:$B, 2, FALSE)</f>
        <v>Operations</v>
      </c>
      <c r="K1016" s="1" t="s">
        <v>1594</v>
      </c>
      <c r="L1016" s="14" t="str">
        <f>TRIM(PROPER(Applicants[[#This Row],[Recruitment Source]]))</f>
        <v>Bd Jobs</v>
      </c>
      <c r="M1016" s="15">
        <v>45402</v>
      </c>
      <c r="N1016" s="1" t="s">
        <v>26</v>
      </c>
      <c r="O1016" s="15">
        <v>45442</v>
      </c>
      <c r="P1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6" s="20" t="str">
        <f>TEXT(Applicants[[#This Row],[Confirmation Date]],"MMMM")</f>
        <v>May</v>
      </c>
      <c r="R1016" s="5" t="s">
        <v>25</v>
      </c>
      <c r="S1016" s="7">
        <v>2600</v>
      </c>
    </row>
    <row r="1017" spans="1:19" x14ac:dyDescent="0.4">
      <c r="A1017" s="4">
        <v>2108</v>
      </c>
      <c r="B1017" s="1" t="s">
        <v>1123</v>
      </c>
      <c r="C1017" s="1" t="s">
        <v>28</v>
      </c>
      <c r="D1017" s="2">
        <v>34635</v>
      </c>
      <c r="E1017" s="3">
        <v>30.82191780821918</v>
      </c>
      <c r="F1017" s="1" t="s">
        <v>14</v>
      </c>
      <c r="G1017" s="1" t="s">
        <v>18</v>
      </c>
      <c r="H1017" s="1">
        <v>14</v>
      </c>
      <c r="I1017" s="1" t="s">
        <v>1584</v>
      </c>
      <c r="J1017" s="1" t="str">
        <f>VLOOKUP(Applicants[[#This Row],[Job Title]], Mapping!$A:$B, 2, FALSE)</f>
        <v>Sales</v>
      </c>
      <c r="K1017" s="1" t="s">
        <v>1594</v>
      </c>
      <c r="L1017" s="14" t="str">
        <f>TRIM(PROPER(Applicants[[#This Row],[Recruitment Source]]))</f>
        <v>Bd Jobs</v>
      </c>
      <c r="M1017" s="15">
        <v>45017</v>
      </c>
      <c r="N1017" s="1" t="s">
        <v>26</v>
      </c>
      <c r="O1017" s="15">
        <v>45058</v>
      </c>
      <c r="P10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7" s="20" t="str">
        <f>TEXT(Applicants[[#This Row],[Confirmation Date]],"MMMM")</f>
        <v>May</v>
      </c>
      <c r="R1017" s="5" t="s">
        <v>25</v>
      </c>
      <c r="S1017" s="7">
        <v>3400</v>
      </c>
    </row>
    <row r="1018" spans="1:19" x14ac:dyDescent="0.4">
      <c r="A1018" s="4">
        <v>3031</v>
      </c>
      <c r="B1018" s="1" t="s">
        <v>736</v>
      </c>
      <c r="C1018" s="1" t="s">
        <v>28</v>
      </c>
      <c r="D1018" s="2">
        <v>34634</v>
      </c>
      <c r="E1018" s="3">
        <v>30.824657534246576</v>
      </c>
      <c r="F1018" s="1" t="s">
        <v>14</v>
      </c>
      <c r="G1018" s="1" t="s">
        <v>15</v>
      </c>
      <c r="H1018" s="1">
        <v>0</v>
      </c>
      <c r="I1018" s="1" t="s">
        <v>1583</v>
      </c>
      <c r="J1018" s="1" t="str">
        <f>VLOOKUP(Applicants[[#This Row],[Job Title]], Mapping!$A:$B, 2, FALSE)</f>
        <v>Finance</v>
      </c>
      <c r="K1018" s="1" t="s">
        <v>1594</v>
      </c>
      <c r="L1018" s="14" t="str">
        <f>TRIM(PROPER(Applicants[[#This Row],[Recruitment Source]]))</f>
        <v>Bd Jobs</v>
      </c>
      <c r="M1018" s="15">
        <v>44974</v>
      </c>
      <c r="N1018" s="1" t="s">
        <v>24</v>
      </c>
      <c r="O1018" s="15">
        <v>45008</v>
      </c>
      <c r="P1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8" s="20" t="str">
        <f>TEXT(Applicants[[#This Row],[Confirmation Date]],"MMMM")</f>
        <v>March</v>
      </c>
      <c r="R1018" s="5" t="s">
        <v>25</v>
      </c>
      <c r="S1018" s="7">
        <v>3400</v>
      </c>
    </row>
    <row r="1019" spans="1:19" x14ac:dyDescent="0.4">
      <c r="A1019" s="4">
        <v>3671</v>
      </c>
      <c r="B1019" s="1" t="s">
        <v>648</v>
      </c>
      <c r="C1019" s="1" t="s">
        <v>28</v>
      </c>
      <c r="D1019" s="2">
        <v>34628</v>
      </c>
      <c r="E1019" s="3">
        <v>30.841095890410958</v>
      </c>
      <c r="F1019" s="1" t="s">
        <v>14</v>
      </c>
      <c r="G1019" s="1" t="s">
        <v>19</v>
      </c>
      <c r="H1019" s="1">
        <v>3</v>
      </c>
      <c r="I1019" s="1" t="s">
        <v>1579</v>
      </c>
      <c r="J1019" s="1" t="str">
        <f>VLOOKUP(Applicants[[#This Row],[Job Title]], Mapping!$A:$B, 2, FALSE)</f>
        <v>Management</v>
      </c>
      <c r="K1019" s="1" t="s">
        <v>1594</v>
      </c>
      <c r="L1019" s="14" t="str">
        <f>TRIM(PROPER(Applicants[[#This Row],[Recruitment Source]]))</f>
        <v>Bd Jobs</v>
      </c>
      <c r="M1019" s="15">
        <v>45213</v>
      </c>
      <c r="N1019" s="1" t="s">
        <v>27</v>
      </c>
      <c r="O1019" s="15">
        <v>45247</v>
      </c>
      <c r="P1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9" s="20" t="str">
        <f>TEXT(Applicants[[#This Row],[Confirmation Date]],"MMMM")</f>
        <v>November</v>
      </c>
      <c r="R1019" s="5" t="s">
        <v>25</v>
      </c>
      <c r="S1019" s="7">
        <v>2200</v>
      </c>
    </row>
    <row r="1020" spans="1:19" x14ac:dyDescent="0.4">
      <c r="A1020" s="4">
        <v>2377</v>
      </c>
      <c r="B1020" s="1" t="s">
        <v>709</v>
      </c>
      <c r="C1020" s="1" t="s">
        <v>28</v>
      </c>
      <c r="D1020" s="2">
        <v>34627</v>
      </c>
      <c r="E1020" s="3">
        <v>30.843835616438355</v>
      </c>
      <c r="F1020" s="1" t="s">
        <v>14</v>
      </c>
      <c r="G1020" s="1" t="s">
        <v>19</v>
      </c>
      <c r="H1020" s="1">
        <v>10</v>
      </c>
      <c r="I1020" s="1" t="s">
        <v>1583</v>
      </c>
      <c r="J1020" s="1" t="str">
        <f>VLOOKUP(Applicants[[#This Row],[Job Title]], Mapping!$A:$B, 2, FALSE)</f>
        <v>Finance</v>
      </c>
      <c r="K1020" s="1" t="s">
        <v>1594</v>
      </c>
      <c r="L1020" s="14" t="str">
        <f>TRIM(PROPER(Applicants[[#This Row],[Recruitment Source]]))</f>
        <v>Bd Jobs</v>
      </c>
      <c r="M1020" s="15">
        <v>45452</v>
      </c>
      <c r="N1020" s="1" t="s">
        <v>26</v>
      </c>
      <c r="O1020" s="15">
        <v>45498</v>
      </c>
      <c r="P1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0" s="20" t="str">
        <f>TEXT(Applicants[[#This Row],[Confirmation Date]],"MMMM")</f>
        <v>July</v>
      </c>
      <c r="R1020" s="5" t="s">
        <v>25</v>
      </c>
      <c r="S1020" s="7">
        <v>3200</v>
      </c>
    </row>
    <row r="1021" spans="1:19" x14ac:dyDescent="0.4">
      <c r="A1021" s="4">
        <v>1151</v>
      </c>
      <c r="B1021" s="1" t="s">
        <v>424</v>
      </c>
      <c r="C1021" s="1" t="s">
        <v>13</v>
      </c>
      <c r="D1021" s="2">
        <v>34627</v>
      </c>
      <c r="E1021" s="3">
        <v>30.843835616438355</v>
      </c>
      <c r="F1021" s="1" t="s">
        <v>14</v>
      </c>
      <c r="G1021" s="1" t="s">
        <v>15</v>
      </c>
      <c r="H1021" s="1">
        <v>15</v>
      </c>
      <c r="I1021" s="1" t="s">
        <v>1576</v>
      </c>
      <c r="J1021" s="1" t="str">
        <f>VLOOKUP(Applicants[[#This Row],[Job Title]], Mapping!$A:$B, 2, FALSE)</f>
        <v>Operations</v>
      </c>
      <c r="K1021" s="1" t="s">
        <v>1595</v>
      </c>
      <c r="L1021" s="14" t="str">
        <f>TRIM(PROPER(Applicants[[#This Row],[Recruitment Source]]))</f>
        <v>Linkedin</v>
      </c>
      <c r="M1021" s="15">
        <v>45542</v>
      </c>
      <c r="N1021" s="1" t="s">
        <v>29</v>
      </c>
      <c r="O1021" s="15">
        <v>45594</v>
      </c>
      <c r="P1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1" s="20" t="str">
        <f>TEXT(Applicants[[#This Row],[Confirmation Date]],"MMMM")</f>
        <v>October</v>
      </c>
      <c r="R1021" s="5" t="s">
        <v>25</v>
      </c>
      <c r="S1021" s="7">
        <v>3800</v>
      </c>
    </row>
    <row r="1022" spans="1:19" x14ac:dyDescent="0.4">
      <c r="A1022" s="4">
        <v>3283</v>
      </c>
      <c r="B1022" s="1" t="s">
        <v>333</v>
      </c>
      <c r="C1022" s="1" t="s">
        <v>28</v>
      </c>
      <c r="D1022" s="2">
        <v>34623</v>
      </c>
      <c r="E1022" s="3">
        <v>30.854794520547944</v>
      </c>
      <c r="F1022" s="1" t="s">
        <v>14</v>
      </c>
      <c r="G1022" s="1" t="s">
        <v>19</v>
      </c>
      <c r="H1022" s="1">
        <v>0</v>
      </c>
      <c r="I1022" s="1" t="s">
        <v>1581</v>
      </c>
      <c r="J1022" s="1" t="str">
        <f>VLOOKUP(Applicants[[#This Row],[Job Title]], Mapping!$A:$B, 2, FALSE)</f>
        <v>Business Development</v>
      </c>
      <c r="K1022" s="1" t="s">
        <v>1594</v>
      </c>
      <c r="L1022" s="14" t="str">
        <f>TRIM(PROPER(Applicants[[#This Row],[Recruitment Source]]))</f>
        <v>Bd Jobs</v>
      </c>
      <c r="M1022" s="15">
        <v>44980</v>
      </c>
      <c r="N1022" s="1" t="s">
        <v>26</v>
      </c>
      <c r="O1022" s="15">
        <v>45035</v>
      </c>
      <c r="P1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2" s="20" t="str">
        <f>TEXT(Applicants[[#This Row],[Confirmation Date]],"MMMM")</f>
        <v>April</v>
      </c>
      <c r="R1022" s="5" t="s">
        <v>25</v>
      </c>
      <c r="S1022" s="7">
        <v>3700</v>
      </c>
    </row>
    <row r="1023" spans="1:19" x14ac:dyDescent="0.4">
      <c r="A1023" s="4">
        <v>2120</v>
      </c>
      <c r="B1023" s="1" t="s">
        <v>1412</v>
      </c>
      <c r="C1023" s="1" t="s">
        <v>28</v>
      </c>
      <c r="D1023" s="2">
        <v>34623</v>
      </c>
      <c r="E1023" s="3">
        <v>30.854794520547944</v>
      </c>
      <c r="F1023" s="1" t="s">
        <v>14</v>
      </c>
      <c r="G1023" s="1" t="s">
        <v>18</v>
      </c>
      <c r="H1023" s="1">
        <v>20</v>
      </c>
      <c r="I1023" s="1" t="s">
        <v>1580</v>
      </c>
      <c r="J1023" s="1" t="str">
        <f>VLOOKUP(Applicants[[#This Row],[Job Title]], Mapping!$A:$B, 2, FALSE)</f>
        <v>Management</v>
      </c>
      <c r="K1023" s="1" t="s">
        <v>1594</v>
      </c>
      <c r="L1023" s="14" t="str">
        <f>TRIM(PROPER(Applicants[[#This Row],[Recruitment Source]]))</f>
        <v>Bd Jobs</v>
      </c>
      <c r="M1023" s="15">
        <v>45074</v>
      </c>
      <c r="N1023" s="1" t="s">
        <v>26</v>
      </c>
      <c r="O1023" s="15">
        <v>45121</v>
      </c>
      <c r="P10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3" s="20" t="str">
        <f>TEXT(Applicants[[#This Row],[Confirmation Date]],"MMMM")</f>
        <v>July</v>
      </c>
      <c r="R1023" s="5" t="s">
        <v>25</v>
      </c>
      <c r="S1023" s="7">
        <v>3100</v>
      </c>
    </row>
    <row r="1024" spans="1:19" x14ac:dyDescent="0.4">
      <c r="A1024" s="4">
        <v>3042</v>
      </c>
      <c r="B1024" s="1" t="s">
        <v>766</v>
      </c>
      <c r="C1024" s="1" t="s">
        <v>28</v>
      </c>
      <c r="D1024" s="2">
        <v>34620</v>
      </c>
      <c r="E1024" s="3">
        <v>30.863013698630137</v>
      </c>
      <c r="F1024" s="1" t="s">
        <v>14</v>
      </c>
      <c r="G1024" s="1" t="s">
        <v>21</v>
      </c>
      <c r="H1024" s="1">
        <v>7</v>
      </c>
      <c r="I1024" s="1" t="s">
        <v>1581</v>
      </c>
      <c r="J1024" s="1" t="str">
        <f>VLOOKUP(Applicants[[#This Row],[Job Title]], Mapping!$A:$B, 2, FALSE)</f>
        <v>Business Development</v>
      </c>
      <c r="K1024" s="1" t="s">
        <v>1594</v>
      </c>
      <c r="L1024" s="14" t="str">
        <f>TRIM(PROPER(Applicants[[#This Row],[Recruitment Source]]))</f>
        <v>Bd Jobs</v>
      </c>
      <c r="M1024" s="15">
        <v>45462</v>
      </c>
      <c r="N1024" s="1" t="s">
        <v>29</v>
      </c>
      <c r="O1024" s="15">
        <v>45507</v>
      </c>
      <c r="P1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4" s="20" t="str">
        <f>TEXT(Applicants[[#This Row],[Confirmation Date]],"MMMM")</f>
        <v>August</v>
      </c>
      <c r="R1024" s="5" t="s">
        <v>25</v>
      </c>
      <c r="S1024" s="7">
        <v>2200</v>
      </c>
    </row>
    <row r="1025" spans="1:19" x14ac:dyDescent="0.4">
      <c r="A1025" s="4">
        <v>2242</v>
      </c>
      <c r="B1025" s="1" t="s">
        <v>1004</v>
      </c>
      <c r="C1025" s="1" t="s">
        <v>13</v>
      </c>
      <c r="D1025" s="2">
        <v>34620</v>
      </c>
      <c r="E1025" s="3">
        <v>30.863013698630137</v>
      </c>
      <c r="F1025" s="1" t="s">
        <v>14</v>
      </c>
      <c r="G1025" s="1" t="s">
        <v>19</v>
      </c>
      <c r="H1025" s="1">
        <v>8</v>
      </c>
      <c r="I1025" s="1" t="s">
        <v>1579</v>
      </c>
      <c r="J1025" s="1" t="str">
        <f>VLOOKUP(Applicants[[#This Row],[Job Title]], Mapping!$A:$B, 2, FALSE)</f>
        <v>Management</v>
      </c>
      <c r="K1025" s="1" t="s">
        <v>1594</v>
      </c>
      <c r="L1025" s="14" t="str">
        <f>TRIM(PROPER(Applicants[[#This Row],[Recruitment Source]]))</f>
        <v>Bd Jobs</v>
      </c>
      <c r="M1025" s="15">
        <v>45304</v>
      </c>
      <c r="N1025" s="1" t="s">
        <v>26</v>
      </c>
      <c r="O1025" s="15">
        <v>45353</v>
      </c>
      <c r="P1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5" s="20" t="str">
        <f>TEXT(Applicants[[#This Row],[Confirmation Date]],"MMMM")</f>
        <v>March</v>
      </c>
      <c r="R1025" s="5" t="s">
        <v>25</v>
      </c>
      <c r="S1025" s="7">
        <v>2900</v>
      </c>
    </row>
    <row r="1026" spans="1:19" x14ac:dyDescent="0.4">
      <c r="A1026" s="4">
        <v>2202</v>
      </c>
      <c r="B1026" s="1" t="s">
        <v>1366</v>
      </c>
      <c r="C1026" s="1" t="s">
        <v>28</v>
      </c>
      <c r="D1026" s="2">
        <v>34618</v>
      </c>
      <c r="E1026" s="3">
        <v>30.86849315068493</v>
      </c>
      <c r="F1026" s="1" t="s">
        <v>14</v>
      </c>
      <c r="G1026" s="1" t="s">
        <v>19</v>
      </c>
      <c r="H1026" s="1">
        <v>10</v>
      </c>
      <c r="I1026" s="1" t="s">
        <v>1579</v>
      </c>
      <c r="J1026" s="1" t="str">
        <f>VLOOKUP(Applicants[[#This Row],[Job Title]], Mapping!$A:$B, 2, FALSE)</f>
        <v>Management</v>
      </c>
      <c r="K1026" s="1" t="s">
        <v>1594</v>
      </c>
      <c r="L1026" s="14" t="str">
        <f>TRIM(PROPER(Applicants[[#This Row],[Recruitment Source]]))</f>
        <v>Bd Jobs</v>
      </c>
      <c r="M1026" s="15">
        <v>45512</v>
      </c>
      <c r="N1026" s="1" t="s">
        <v>27</v>
      </c>
      <c r="O1026" s="15">
        <v>45569</v>
      </c>
      <c r="P1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6" s="20" t="str">
        <f>TEXT(Applicants[[#This Row],[Confirmation Date]],"MMMM")</f>
        <v>October</v>
      </c>
      <c r="R1026" s="5" t="s">
        <v>25</v>
      </c>
      <c r="S1026" s="7">
        <v>2700</v>
      </c>
    </row>
    <row r="1027" spans="1:19" x14ac:dyDescent="0.4">
      <c r="A1027" s="4">
        <v>1243</v>
      </c>
      <c r="B1027" s="1" t="s">
        <v>1205</v>
      </c>
      <c r="C1027" s="1" t="s">
        <v>13</v>
      </c>
      <c r="D1027" s="2">
        <v>34618</v>
      </c>
      <c r="E1027" s="3">
        <v>30.86849315068493</v>
      </c>
      <c r="F1027" s="1" t="s">
        <v>14</v>
      </c>
      <c r="G1027" s="1" t="s">
        <v>19</v>
      </c>
      <c r="H1027" s="1">
        <v>1</v>
      </c>
      <c r="I1027" s="1" t="s">
        <v>1581</v>
      </c>
      <c r="J1027" s="1" t="str">
        <f>VLOOKUP(Applicants[[#This Row],[Job Title]], Mapping!$A:$B, 2, FALSE)</f>
        <v>Business Development</v>
      </c>
      <c r="K1027" s="1" t="s">
        <v>20</v>
      </c>
      <c r="L1027" s="14" t="str">
        <f>TRIM(PROPER(Applicants[[#This Row],[Recruitment Source]]))</f>
        <v>Employee Referral</v>
      </c>
      <c r="M1027" s="15">
        <v>45206</v>
      </c>
      <c r="N1027" s="1" t="s">
        <v>27</v>
      </c>
      <c r="O1027" s="15">
        <v>45242</v>
      </c>
      <c r="P1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7" s="20" t="str">
        <f>TEXT(Applicants[[#This Row],[Confirmation Date]],"MMMM")</f>
        <v>November</v>
      </c>
      <c r="R1027" s="5" t="s">
        <v>25</v>
      </c>
      <c r="S1027" s="7">
        <v>3100</v>
      </c>
    </row>
    <row r="1028" spans="1:19" x14ac:dyDescent="0.4">
      <c r="A1028" s="4">
        <v>3233</v>
      </c>
      <c r="B1028" s="1" t="s">
        <v>748</v>
      </c>
      <c r="C1028" s="1" t="s">
        <v>28</v>
      </c>
      <c r="D1028" s="2">
        <v>34616</v>
      </c>
      <c r="E1028" s="3">
        <v>30.873972602739727</v>
      </c>
      <c r="F1028" s="1" t="s">
        <v>14</v>
      </c>
      <c r="G1028" s="1" t="s">
        <v>19</v>
      </c>
      <c r="H1028" s="1">
        <v>8</v>
      </c>
      <c r="I1028" s="1" t="s">
        <v>1588</v>
      </c>
      <c r="J1028" s="1" t="str">
        <f>VLOOKUP(Applicants[[#This Row],[Job Title]], Mapping!$A:$B, 2, FALSE)</f>
        <v>Business Development</v>
      </c>
      <c r="K1028" s="1" t="s">
        <v>1594</v>
      </c>
      <c r="L1028" s="14" t="str">
        <f>TRIM(PROPER(Applicants[[#This Row],[Recruitment Source]]))</f>
        <v>Bd Jobs</v>
      </c>
      <c r="M1028" s="15">
        <v>45235</v>
      </c>
      <c r="N1028" s="1" t="s">
        <v>24</v>
      </c>
      <c r="O1028" s="15">
        <v>45292</v>
      </c>
      <c r="P1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8" s="20" t="str">
        <f>TEXT(Applicants[[#This Row],[Confirmation Date]],"MMMM")</f>
        <v>January</v>
      </c>
      <c r="R1028" s="5" t="s">
        <v>25</v>
      </c>
      <c r="S1028" s="7">
        <v>2000</v>
      </c>
    </row>
    <row r="1029" spans="1:19" x14ac:dyDescent="0.4">
      <c r="A1029" s="4">
        <v>3918</v>
      </c>
      <c r="B1029" s="1" t="s">
        <v>395</v>
      </c>
      <c r="C1029" s="1" t="s">
        <v>13</v>
      </c>
      <c r="D1029" s="2">
        <v>34608</v>
      </c>
      <c r="E1029" s="3">
        <v>30.895890410958906</v>
      </c>
      <c r="F1029" s="1" t="s">
        <v>14</v>
      </c>
      <c r="G1029" s="1" t="s">
        <v>15</v>
      </c>
      <c r="H1029" s="1">
        <v>2</v>
      </c>
      <c r="I1029" s="1" t="s">
        <v>1585</v>
      </c>
      <c r="J1029" s="1" t="str">
        <f>VLOOKUP(Applicants[[#This Row],[Job Title]], Mapping!$A:$B, 2, FALSE)</f>
        <v>Engineering</v>
      </c>
      <c r="K1029" s="1" t="s">
        <v>22</v>
      </c>
      <c r="L1029" s="14" t="str">
        <f>TRIM(PROPER(Applicants[[#This Row],[Recruitment Source]]))</f>
        <v>In-House</v>
      </c>
      <c r="M1029" s="15">
        <v>44981</v>
      </c>
      <c r="N1029" s="1" t="s">
        <v>16</v>
      </c>
      <c r="O1029" s="15">
        <v>45011</v>
      </c>
      <c r="P10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9" s="20" t="str">
        <f>TEXT(Applicants[[#This Row],[Confirmation Date]],"MMMM")</f>
        <v>March</v>
      </c>
      <c r="R1029" s="5" t="s">
        <v>30</v>
      </c>
      <c r="S1029" s="7">
        <v>2000</v>
      </c>
    </row>
    <row r="1030" spans="1:19" x14ac:dyDescent="0.4">
      <c r="A1030" s="4">
        <v>1095</v>
      </c>
      <c r="B1030" s="1" t="s">
        <v>680</v>
      </c>
      <c r="C1030" s="1" t="s">
        <v>28</v>
      </c>
      <c r="D1030" s="2">
        <v>34608</v>
      </c>
      <c r="E1030" s="3">
        <v>30.895890410958906</v>
      </c>
      <c r="F1030" s="1" t="s">
        <v>14</v>
      </c>
      <c r="G1030" s="1" t="s">
        <v>15</v>
      </c>
      <c r="H1030" s="1">
        <v>3</v>
      </c>
      <c r="I1030" s="1" t="s">
        <v>1588</v>
      </c>
      <c r="J1030" s="1" t="str">
        <f>VLOOKUP(Applicants[[#This Row],[Job Title]], Mapping!$A:$B, 2, FALSE)</f>
        <v>Business Development</v>
      </c>
      <c r="K1030" s="1" t="s">
        <v>20</v>
      </c>
      <c r="L1030" s="14" t="str">
        <f>TRIM(PROPER(Applicants[[#This Row],[Recruitment Source]]))</f>
        <v>Employee Referral</v>
      </c>
      <c r="M1030" s="15">
        <v>45114</v>
      </c>
      <c r="N1030" s="1" t="s">
        <v>24</v>
      </c>
      <c r="O1030" s="15">
        <v>45161</v>
      </c>
      <c r="P1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0" s="20" t="str">
        <f>TEXT(Applicants[[#This Row],[Confirmation Date]],"MMMM")</f>
        <v>August</v>
      </c>
      <c r="R1030" s="5" t="s">
        <v>25</v>
      </c>
      <c r="S1030" s="7">
        <v>3100</v>
      </c>
    </row>
    <row r="1031" spans="1:19" x14ac:dyDescent="0.4">
      <c r="A1031" s="4">
        <v>3494</v>
      </c>
      <c r="B1031" s="1" t="s">
        <v>133</v>
      </c>
      <c r="C1031" s="1" t="s">
        <v>13</v>
      </c>
      <c r="D1031" s="2">
        <v>34606</v>
      </c>
      <c r="E1031" s="3">
        <v>30.901369863013699</v>
      </c>
      <c r="F1031" s="1" t="s">
        <v>14</v>
      </c>
      <c r="G1031" s="1" t="s">
        <v>21</v>
      </c>
      <c r="H1031" s="1">
        <v>16</v>
      </c>
      <c r="I1031" s="1" t="s">
        <v>1588</v>
      </c>
      <c r="J1031" s="1" t="str">
        <f>VLOOKUP(Applicants[[#This Row],[Job Title]], Mapping!$A:$B, 2, FALSE)</f>
        <v>Business Development</v>
      </c>
      <c r="K1031" s="1" t="s">
        <v>20</v>
      </c>
      <c r="L1031" s="14" t="str">
        <f>TRIM(PROPER(Applicants[[#This Row],[Recruitment Source]]))</f>
        <v>Employee Referral</v>
      </c>
      <c r="M1031" s="15">
        <v>44910</v>
      </c>
      <c r="N1031" s="1" t="s">
        <v>16</v>
      </c>
      <c r="O1031" s="15">
        <v>44954</v>
      </c>
      <c r="P10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031" s="20" t="str">
        <f>TEXT(Applicants[[#This Row],[Confirmation Date]],"MMMM")</f>
        <v>January</v>
      </c>
      <c r="R1031" s="5" t="s">
        <v>17</v>
      </c>
      <c r="S1031" s="7">
        <v>2300</v>
      </c>
    </row>
    <row r="1032" spans="1:19" x14ac:dyDescent="0.4">
      <c r="A1032" s="4">
        <v>2106</v>
      </c>
      <c r="B1032" s="1" t="s">
        <v>915</v>
      </c>
      <c r="C1032" s="1" t="s">
        <v>13</v>
      </c>
      <c r="D1032" s="2">
        <v>34603</v>
      </c>
      <c r="E1032" s="3">
        <v>30.909589041095892</v>
      </c>
      <c r="F1032" s="1" t="s">
        <v>14</v>
      </c>
      <c r="G1032" s="1" t="s">
        <v>21</v>
      </c>
      <c r="H1032" s="1">
        <v>11</v>
      </c>
      <c r="I1032" s="1" t="s">
        <v>1576</v>
      </c>
      <c r="J1032" s="1" t="str">
        <f>VLOOKUP(Applicants[[#This Row],[Job Title]], Mapping!$A:$B, 2, FALSE)</f>
        <v>Operations</v>
      </c>
      <c r="K1032" s="1" t="s">
        <v>1594</v>
      </c>
      <c r="L1032" s="14" t="str">
        <f>TRIM(PROPER(Applicants[[#This Row],[Recruitment Source]]))</f>
        <v>Bd Jobs</v>
      </c>
      <c r="M1032" s="15">
        <v>44966</v>
      </c>
      <c r="N1032" s="1" t="s">
        <v>26</v>
      </c>
      <c r="O1032" s="15">
        <v>45009</v>
      </c>
      <c r="P1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2" s="20" t="str">
        <f>TEXT(Applicants[[#This Row],[Confirmation Date]],"MMMM")</f>
        <v>March</v>
      </c>
      <c r="R1032" s="5" t="s">
        <v>25</v>
      </c>
      <c r="S1032" s="7">
        <v>3300</v>
      </c>
    </row>
    <row r="1033" spans="1:19" x14ac:dyDescent="0.4">
      <c r="A1033" s="4">
        <v>1064</v>
      </c>
      <c r="B1033" s="1" t="s">
        <v>1270</v>
      </c>
      <c r="C1033" s="1" t="s">
        <v>13</v>
      </c>
      <c r="D1033" s="2">
        <v>34595</v>
      </c>
      <c r="E1033" s="3">
        <v>30.931506849315067</v>
      </c>
      <c r="F1033" s="1" t="s">
        <v>14</v>
      </c>
      <c r="G1033" s="1" t="s">
        <v>19</v>
      </c>
      <c r="H1033" s="1">
        <v>14</v>
      </c>
      <c r="I1033" s="1" t="s">
        <v>1580</v>
      </c>
      <c r="J1033" s="1" t="str">
        <f>VLOOKUP(Applicants[[#This Row],[Job Title]], Mapping!$A:$B, 2, FALSE)</f>
        <v>Management</v>
      </c>
      <c r="K1033" s="1" t="s">
        <v>1594</v>
      </c>
      <c r="L1033" s="14" t="str">
        <f>TRIM(PROPER(Applicants[[#This Row],[Recruitment Source]]))</f>
        <v>Bd Jobs</v>
      </c>
      <c r="M1033" s="15">
        <v>45245</v>
      </c>
      <c r="N1033" s="1" t="s">
        <v>24</v>
      </c>
      <c r="O1033" s="15">
        <v>45303</v>
      </c>
      <c r="P1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3" s="20" t="str">
        <f>TEXT(Applicants[[#This Row],[Confirmation Date]],"MMMM")</f>
        <v>January</v>
      </c>
      <c r="R1033" s="5" t="s">
        <v>25</v>
      </c>
      <c r="S1033" s="7">
        <v>2100</v>
      </c>
    </row>
    <row r="1034" spans="1:19" x14ac:dyDescent="0.4">
      <c r="A1034" s="4">
        <v>1286</v>
      </c>
      <c r="B1034" s="1" t="s">
        <v>378</v>
      </c>
      <c r="C1034" s="1" t="s">
        <v>13</v>
      </c>
      <c r="D1034" s="2">
        <v>34590</v>
      </c>
      <c r="E1034" s="3">
        <v>30.945205479452056</v>
      </c>
      <c r="F1034" s="1" t="s">
        <v>14</v>
      </c>
      <c r="G1034" s="1" t="s">
        <v>21</v>
      </c>
      <c r="H1034" s="1">
        <v>3</v>
      </c>
      <c r="I1034" s="1" t="s">
        <v>1576</v>
      </c>
      <c r="J1034" s="1" t="str">
        <f>VLOOKUP(Applicants[[#This Row],[Job Title]], Mapping!$A:$B, 2, FALSE)</f>
        <v>Operations</v>
      </c>
      <c r="K1034" s="1" t="s">
        <v>20</v>
      </c>
      <c r="L1034" s="14" t="str">
        <f>TRIM(PROPER(Applicants[[#This Row],[Recruitment Source]]))</f>
        <v>Employee Referral</v>
      </c>
      <c r="M1034" s="15">
        <v>45029</v>
      </c>
      <c r="N1034" s="1" t="s">
        <v>16</v>
      </c>
      <c r="O1034" s="15">
        <v>45082</v>
      </c>
      <c r="P10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4" s="20" t="str">
        <f>TEXT(Applicants[[#This Row],[Confirmation Date]],"MMMM")</f>
        <v>June</v>
      </c>
      <c r="R1034" s="5" t="s">
        <v>30</v>
      </c>
      <c r="S1034" s="7">
        <v>3700</v>
      </c>
    </row>
    <row r="1035" spans="1:19" x14ac:dyDescent="0.4">
      <c r="A1035" s="4">
        <v>3113</v>
      </c>
      <c r="B1035" s="1" t="s">
        <v>104</v>
      </c>
      <c r="C1035" s="1" t="s">
        <v>13</v>
      </c>
      <c r="D1035" s="2">
        <v>34588</v>
      </c>
      <c r="E1035" s="3">
        <v>30.950684931506849</v>
      </c>
      <c r="F1035" s="1" t="s">
        <v>14</v>
      </c>
      <c r="G1035" s="1" t="s">
        <v>15</v>
      </c>
      <c r="H1035" s="1">
        <v>10</v>
      </c>
      <c r="I1035" s="1" t="s">
        <v>1584</v>
      </c>
      <c r="J1035" s="1" t="str">
        <f>VLOOKUP(Applicants[[#This Row],[Job Title]], Mapping!$A:$B, 2, FALSE)</f>
        <v>Sales</v>
      </c>
      <c r="K1035" s="1" t="s">
        <v>22</v>
      </c>
      <c r="L1035" s="14" t="str">
        <f>TRIM(PROPER(Applicants[[#This Row],[Recruitment Source]]))</f>
        <v>In-House</v>
      </c>
      <c r="M1035" s="15">
        <v>45245</v>
      </c>
      <c r="N1035" s="1" t="s">
        <v>16</v>
      </c>
      <c r="O1035" s="15">
        <v>45298</v>
      </c>
      <c r="P10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035" s="20" t="str">
        <f>TEXT(Applicants[[#This Row],[Confirmation Date]],"MMMM")</f>
        <v>January</v>
      </c>
      <c r="R1035" s="5" t="s">
        <v>17</v>
      </c>
      <c r="S1035" s="7">
        <v>3900</v>
      </c>
    </row>
    <row r="1036" spans="1:19" x14ac:dyDescent="0.4">
      <c r="A1036" s="4">
        <v>2997</v>
      </c>
      <c r="B1036" s="1" t="s">
        <v>382</v>
      </c>
      <c r="C1036" s="1" t="s">
        <v>13</v>
      </c>
      <c r="D1036" s="2">
        <v>34586</v>
      </c>
      <c r="E1036" s="3">
        <v>30.956164383561642</v>
      </c>
      <c r="F1036" s="1" t="s">
        <v>14</v>
      </c>
      <c r="G1036" s="1" t="s">
        <v>21</v>
      </c>
      <c r="H1036" s="1">
        <v>18</v>
      </c>
      <c r="I1036" s="1" t="s">
        <v>1589</v>
      </c>
      <c r="J1036" s="1" t="str">
        <f>VLOOKUP(Applicants[[#This Row],[Job Title]], Mapping!$A:$B, 2, FALSE)</f>
        <v>Admin</v>
      </c>
      <c r="K1036" s="1" t="s">
        <v>1594</v>
      </c>
      <c r="L1036" s="14" t="str">
        <f>TRIM(PROPER(Applicants[[#This Row],[Recruitment Source]]))</f>
        <v>Bd Jobs</v>
      </c>
      <c r="M1036" s="15">
        <v>45351</v>
      </c>
      <c r="N1036" s="1" t="s">
        <v>24</v>
      </c>
      <c r="O1036" s="15">
        <v>45400</v>
      </c>
      <c r="P1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6" s="20" t="str">
        <f>TEXT(Applicants[[#This Row],[Confirmation Date]],"MMMM")</f>
        <v>April</v>
      </c>
      <c r="R1036" s="5" t="s">
        <v>25</v>
      </c>
      <c r="S1036" s="7">
        <v>2100</v>
      </c>
    </row>
    <row r="1037" spans="1:19" x14ac:dyDescent="0.4">
      <c r="A1037" s="4">
        <v>1205</v>
      </c>
      <c r="B1037" s="1" t="s">
        <v>1552</v>
      </c>
      <c r="C1037" s="1" t="s">
        <v>13</v>
      </c>
      <c r="D1037" s="2">
        <v>34584</v>
      </c>
      <c r="E1037" s="3">
        <v>30.961643835616439</v>
      </c>
      <c r="F1037" s="1" t="s">
        <v>14</v>
      </c>
      <c r="G1037" s="1" t="s">
        <v>18</v>
      </c>
      <c r="H1037" s="1">
        <v>0</v>
      </c>
      <c r="I1037" s="1" t="s">
        <v>1581</v>
      </c>
      <c r="J1037" s="1" t="str">
        <f>VLOOKUP(Applicants[[#This Row],[Job Title]], Mapping!$A:$B, 2, FALSE)</f>
        <v>Business Development</v>
      </c>
      <c r="K1037" s="1" t="s">
        <v>20</v>
      </c>
      <c r="L1037" s="14" t="str">
        <f>TRIM(PROPER(Applicants[[#This Row],[Recruitment Source]]))</f>
        <v>Employee Referral</v>
      </c>
      <c r="M1037" s="15">
        <v>45028</v>
      </c>
      <c r="N1037" s="1" t="s">
        <v>26</v>
      </c>
      <c r="O1037" s="15">
        <v>45065</v>
      </c>
      <c r="P1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7" s="20" t="str">
        <f>TEXT(Applicants[[#This Row],[Confirmation Date]],"MMMM")</f>
        <v>May</v>
      </c>
      <c r="R1037" s="5" t="s">
        <v>25</v>
      </c>
      <c r="S1037" s="7">
        <v>3000</v>
      </c>
    </row>
    <row r="1038" spans="1:19" x14ac:dyDescent="0.4">
      <c r="A1038" s="4">
        <v>1385</v>
      </c>
      <c r="B1038" s="1" t="s">
        <v>1298</v>
      </c>
      <c r="C1038" s="1" t="s">
        <v>13</v>
      </c>
      <c r="D1038" s="2">
        <v>34581</v>
      </c>
      <c r="E1038" s="3">
        <v>30.969863013698632</v>
      </c>
      <c r="F1038" s="1" t="s">
        <v>14</v>
      </c>
      <c r="G1038" s="1" t="s">
        <v>15</v>
      </c>
      <c r="H1038" s="1">
        <v>3</v>
      </c>
      <c r="I1038" s="1" t="s">
        <v>1584</v>
      </c>
      <c r="J1038" s="1" t="str">
        <f>VLOOKUP(Applicants[[#This Row],[Job Title]], Mapping!$A:$B, 2, FALSE)</f>
        <v>Sales</v>
      </c>
      <c r="K1038" s="1" t="s">
        <v>1594</v>
      </c>
      <c r="L1038" s="14" t="str">
        <f>TRIM(PROPER(Applicants[[#This Row],[Recruitment Source]]))</f>
        <v>Bd Jobs</v>
      </c>
      <c r="M1038" s="15">
        <v>44906</v>
      </c>
      <c r="N1038" s="1" t="s">
        <v>26</v>
      </c>
      <c r="O1038" s="15">
        <v>44962</v>
      </c>
      <c r="P1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8" s="20" t="str">
        <f>TEXT(Applicants[[#This Row],[Confirmation Date]],"MMMM")</f>
        <v>February</v>
      </c>
      <c r="R1038" s="5" t="s">
        <v>25</v>
      </c>
      <c r="S1038" s="7">
        <v>3900</v>
      </c>
    </row>
    <row r="1039" spans="1:19" x14ac:dyDescent="0.4">
      <c r="A1039" s="4">
        <v>3550</v>
      </c>
      <c r="B1039" s="1" t="s">
        <v>623</v>
      </c>
      <c r="C1039" s="1" t="s">
        <v>13</v>
      </c>
      <c r="D1039" s="2">
        <v>34579</v>
      </c>
      <c r="E1039" s="3">
        <v>30.975342465753425</v>
      </c>
      <c r="F1039" s="1" t="s">
        <v>14</v>
      </c>
      <c r="G1039" s="1" t="s">
        <v>18</v>
      </c>
      <c r="H1039" s="1">
        <v>6</v>
      </c>
      <c r="I1039" s="1" t="s">
        <v>1589</v>
      </c>
      <c r="J1039" s="1" t="str">
        <f>VLOOKUP(Applicants[[#This Row],[Job Title]], Mapping!$A:$B, 2, FALSE)</f>
        <v>Admin</v>
      </c>
      <c r="K1039" s="1" t="s">
        <v>1594</v>
      </c>
      <c r="L1039" s="14" t="str">
        <f>TRIM(PROPER(Applicants[[#This Row],[Recruitment Source]]))</f>
        <v>Bd Jobs</v>
      </c>
      <c r="M1039" s="15">
        <v>45555</v>
      </c>
      <c r="N1039" s="1" t="s">
        <v>26</v>
      </c>
      <c r="O1039" s="15">
        <v>45587</v>
      </c>
      <c r="P1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9" s="20" t="str">
        <f>TEXT(Applicants[[#This Row],[Confirmation Date]],"MMMM")</f>
        <v>October</v>
      </c>
      <c r="R1039" s="5" t="s">
        <v>25</v>
      </c>
      <c r="S1039" s="7">
        <v>3700</v>
      </c>
    </row>
    <row r="1040" spans="1:19" x14ac:dyDescent="0.4">
      <c r="A1040" s="4">
        <v>1360</v>
      </c>
      <c r="B1040" s="1" t="s">
        <v>711</v>
      </c>
      <c r="C1040" s="1" t="s">
        <v>13</v>
      </c>
      <c r="D1040" s="2">
        <v>34578</v>
      </c>
      <c r="E1040" s="3">
        <v>30.978082191780821</v>
      </c>
      <c r="F1040" s="1" t="s">
        <v>14</v>
      </c>
      <c r="G1040" s="1" t="s">
        <v>18</v>
      </c>
      <c r="H1040" s="1">
        <v>3</v>
      </c>
      <c r="I1040" s="1" t="s">
        <v>1585</v>
      </c>
      <c r="J1040" s="1" t="str">
        <f>VLOOKUP(Applicants[[#This Row],[Job Title]], Mapping!$A:$B, 2, FALSE)</f>
        <v>Engineering</v>
      </c>
      <c r="K1040" s="1" t="s">
        <v>1594</v>
      </c>
      <c r="L1040" s="14" t="str">
        <f>TRIM(PROPER(Applicants[[#This Row],[Recruitment Source]]))</f>
        <v>Bd Jobs</v>
      </c>
      <c r="M1040" s="15">
        <v>45215</v>
      </c>
      <c r="N1040" s="1" t="s">
        <v>27</v>
      </c>
      <c r="O1040" s="15">
        <v>45275</v>
      </c>
      <c r="P1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0" s="20" t="str">
        <f>TEXT(Applicants[[#This Row],[Confirmation Date]],"MMMM")</f>
        <v>December</v>
      </c>
      <c r="R1040" s="5" t="s">
        <v>25</v>
      </c>
      <c r="S1040" s="7">
        <v>3300</v>
      </c>
    </row>
    <row r="1041" spans="1:19" x14ac:dyDescent="0.4">
      <c r="A1041" s="4">
        <v>1957</v>
      </c>
      <c r="B1041" s="1" t="s">
        <v>654</v>
      </c>
      <c r="C1041" s="1" t="s">
        <v>28</v>
      </c>
      <c r="D1041" s="2">
        <v>34572</v>
      </c>
      <c r="E1041" s="3">
        <v>30.994520547945207</v>
      </c>
      <c r="F1041" s="1" t="s">
        <v>14</v>
      </c>
      <c r="G1041" s="1" t="s">
        <v>18</v>
      </c>
      <c r="H1041" s="1">
        <v>8</v>
      </c>
      <c r="I1041" s="1" t="s">
        <v>1579</v>
      </c>
      <c r="J1041" s="1" t="str">
        <f>VLOOKUP(Applicants[[#This Row],[Job Title]], Mapping!$A:$B, 2, FALSE)</f>
        <v>Management</v>
      </c>
      <c r="K1041" s="1" t="s">
        <v>1594</v>
      </c>
      <c r="L1041" s="14" t="str">
        <f>TRIM(PROPER(Applicants[[#This Row],[Recruitment Source]]))</f>
        <v>Bd Jobs</v>
      </c>
      <c r="M1041" s="15">
        <v>45323</v>
      </c>
      <c r="N1041" s="1" t="s">
        <v>26</v>
      </c>
      <c r="O1041" s="15">
        <v>45353</v>
      </c>
      <c r="P1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1" s="20" t="str">
        <f>TEXT(Applicants[[#This Row],[Confirmation Date]],"MMMM")</f>
        <v>March</v>
      </c>
      <c r="R1041" s="5" t="s">
        <v>25</v>
      </c>
      <c r="S1041" s="7">
        <v>2200</v>
      </c>
    </row>
    <row r="1042" spans="1:19" x14ac:dyDescent="0.4">
      <c r="A1042" s="4">
        <v>3974</v>
      </c>
      <c r="B1042" s="1" t="s">
        <v>431</v>
      </c>
      <c r="C1042" s="1" t="s">
        <v>13</v>
      </c>
      <c r="D1042" s="2">
        <v>34568</v>
      </c>
      <c r="E1042" s="3">
        <v>31.005479452054793</v>
      </c>
      <c r="F1042" s="1" t="s">
        <v>14</v>
      </c>
      <c r="G1042" s="1" t="s">
        <v>21</v>
      </c>
      <c r="H1042" s="1">
        <v>20</v>
      </c>
      <c r="I1042" s="1" t="s">
        <v>1584</v>
      </c>
      <c r="J1042" s="1" t="str">
        <f>VLOOKUP(Applicants[[#This Row],[Job Title]], Mapping!$A:$B, 2, FALSE)</f>
        <v>Sales</v>
      </c>
      <c r="K1042" s="1" t="s">
        <v>1594</v>
      </c>
      <c r="L1042" s="14" t="str">
        <f>TRIM(PROPER(Applicants[[#This Row],[Recruitment Source]]))</f>
        <v>Bd Jobs</v>
      </c>
      <c r="M1042" s="15">
        <v>45416</v>
      </c>
      <c r="N1042" s="1" t="s">
        <v>26</v>
      </c>
      <c r="O1042" s="15">
        <v>45470</v>
      </c>
      <c r="P10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2" s="20" t="str">
        <f>TEXT(Applicants[[#This Row],[Confirmation Date]],"MMMM")</f>
        <v>June</v>
      </c>
      <c r="R1042" s="5" t="s">
        <v>25</v>
      </c>
      <c r="S1042" s="7">
        <v>2100</v>
      </c>
    </row>
    <row r="1043" spans="1:19" x14ac:dyDescent="0.4">
      <c r="A1043" s="4">
        <v>3639</v>
      </c>
      <c r="B1043" s="1" t="s">
        <v>1446</v>
      </c>
      <c r="C1043" s="1" t="s">
        <v>28</v>
      </c>
      <c r="D1043" s="2">
        <v>34566</v>
      </c>
      <c r="E1043" s="3">
        <v>31.010958904109589</v>
      </c>
      <c r="F1043" s="1" t="s">
        <v>14</v>
      </c>
      <c r="G1043" s="1" t="s">
        <v>21</v>
      </c>
      <c r="H1043" s="1">
        <v>16</v>
      </c>
      <c r="I1043" s="1" t="s">
        <v>1578</v>
      </c>
      <c r="J1043" s="1" t="str">
        <f>VLOOKUP(Applicants[[#This Row],[Job Title]], Mapping!$A:$B, 2, FALSE)</f>
        <v>Operations</v>
      </c>
      <c r="K1043" s="1" t="s">
        <v>20</v>
      </c>
      <c r="L1043" s="14" t="str">
        <f>TRIM(PROPER(Applicants[[#This Row],[Recruitment Source]]))</f>
        <v>Employee Referral</v>
      </c>
      <c r="M1043" s="15">
        <v>45013</v>
      </c>
      <c r="N1043" s="1" t="s">
        <v>26</v>
      </c>
      <c r="O1043" s="15">
        <v>45061</v>
      </c>
      <c r="P10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3" s="20" t="str">
        <f>TEXT(Applicants[[#This Row],[Confirmation Date]],"MMMM")</f>
        <v>May</v>
      </c>
      <c r="R1043" s="5" t="s">
        <v>25</v>
      </c>
      <c r="S1043" s="7">
        <v>2200</v>
      </c>
    </row>
    <row r="1044" spans="1:19" x14ac:dyDescent="0.4">
      <c r="A1044" s="4">
        <v>3350</v>
      </c>
      <c r="B1044" s="1" t="s">
        <v>273</v>
      </c>
      <c r="C1044" s="1" t="s">
        <v>28</v>
      </c>
      <c r="D1044" s="2">
        <v>34560</v>
      </c>
      <c r="E1044" s="3">
        <v>31.027397260273972</v>
      </c>
      <c r="F1044" s="1" t="s">
        <v>14</v>
      </c>
      <c r="G1044" s="1" t="s">
        <v>18</v>
      </c>
      <c r="H1044" s="1">
        <v>3</v>
      </c>
      <c r="I1044" s="1" t="s">
        <v>1578</v>
      </c>
      <c r="J1044" s="1" t="str">
        <f>VLOOKUP(Applicants[[#This Row],[Job Title]], Mapping!$A:$B, 2, FALSE)</f>
        <v>Operations</v>
      </c>
      <c r="K1044" s="1" t="s">
        <v>1594</v>
      </c>
      <c r="L1044" s="14" t="str">
        <f>TRIM(PROPER(Applicants[[#This Row],[Recruitment Source]]))</f>
        <v>Bd Jobs</v>
      </c>
      <c r="M1044" s="15">
        <v>45435</v>
      </c>
      <c r="N1044" s="1" t="s">
        <v>26</v>
      </c>
      <c r="O1044" s="15">
        <v>45490</v>
      </c>
      <c r="P1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4" s="20" t="str">
        <f>TEXT(Applicants[[#This Row],[Confirmation Date]],"MMMM")</f>
        <v>July</v>
      </c>
      <c r="R1044" s="5" t="s">
        <v>25</v>
      </c>
      <c r="S1044" s="7">
        <v>2400</v>
      </c>
    </row>
    <row r="1045" spans="1:19" x14ac:dyDescent="0.4">
      <c r="A1045" s="4">
        <v>1976</v>
      </c>
      <c r="B1045" s="1" t="s">
        <v>1261</v>
      </c>
      <c r="C1045" s="1" t="s">
        <v>28</v>
      </c>
      <c r="D1045" s="2">
        <v>34558</v>
      </c>
      <c r="E1045" s="3">
        <v>31.032876712328768</v>
      </c>
      <c r="F1045" s="1" t="s">
        <v>14</v>
      </c>
      <c r="G1045" s="1" t="s">
        <v>19</v>
      </c>
      <c r="H1045" s="1">
        <v>20</v>
      </c>
      <c r="I1045" s="1" t="s">
        <v>1576</v>
      </c>
      <c r="J1045" s="1" t="str">
        <f>VLOOKUP(Applicants[[#This Row],[Job Title]], Mapping!$A:$B, 2, FALSE)</f>
        <v>Operations</v>
      </c>
      <c r="K1045" s="1" t="s">
        <v>1595</v>
      </c>
      <c r="L1045" s="14" t="str">
        <f>TRIM(PROPER(Applicants[[#This Row],[Recruitment Source]]))</f>
        <v>Linkedin</v>
      </c>
      <c r="M1045" s="15">
        <v>45296</v>
      </c>
      <c r="N1045" s="1" t="s">
        <v>29</v>
      </c>
      <c r="O1045" s="15">
        <v>45350</v>
      </c>
      <c r="P1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5" s="20" t="str">
        <f>TEXT(Applicants[[#This Row],[Confirmation Date]],"MMMM")</f>
        <v>February</v>
      </c>
      <c r="R1045" s="5" t="s">
        <v>25</v>
      </c>
      <c r="S1045" s="7">
        <v>3100</v>
      </c>
    </row>
    <row r="1046" spans="1:19" x14ac:dyDescent="0.4">
      <c r="A1046" s="4">
        <v>2055</v>
      </c>
      <c r="B1046" s="1" t="s">
        <v>1220</v>
      </c>
      <c r="C1046" s="1" t="s">
        <v>28</v>
      </c>
      <c r="D1046" s="2">
        <v>34555</v>
      </c>
      <c r="E1046" s="3">
        <v>31.041095890410958</v>
      </c>
      <c r="F1046" s="1" t="s">
        <v>14</v>
      </c>
      <c r="G1046" s="1" t="s">
        <v>21</v>
      </c>
      <c r="H1046" s="1">
        <v>18</v>
      </c>
      <c r="I1046" s="1" t="s">
        <v>1576</v>
      </c>
      <c r="J1046" s="1" t="str">
        <f>VLOOKUP(Applicants[[#This Row],[Job Title]], Mapping!$A:$B, 2, FALSE)</f>
        <v>Operations</v>
      </c>
      <c r="K1046" s="1" t="s">
        <v>1594</v>
      </c>
      <c r="L1046" s="14" t="str">
        <f>TRIM(PROPER(Applicants[[#This Row],[Recruitment Source]]))</f>
        <v>Bd Jobs</v>
      </c>
      <c r="M1046" s="15">
        <v>45397</v>
      </c>
      <c r="N1046" s="1" t="s">
        <v>27</v>
      </c>
      <c r="O1046" s="15">
        <v>45430</v>
      </c>
      <c r="P10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6" s="20" t="str">
        <f>TEXT(Applicants[[#This Row],[Confirmation Date]],"MMMM")</f>
        <v>May</v>
      </c>
      <c r="R1046" s="5" t="s">
        <v>25</v>
      </c>
      <c r="S1046" s="7">
        <v>3900</v>
      </c>
    </row>
    <row r="1047" spans="1:19" x14ac:dyDescent="0.4">
      <c r="A1047" s="4">
        <v>3017</v>
      </c>
      <c r="B1047" s="1" t="s">
        <v>155</v>
      </c>
      <c r="C1047" s="1" t="s">
        <v>13</v>
      </c>
      <c r="D1047" s="2">
        <v>34552</v>
      </c>
      <c r="E1047" s="3">
        <v>31.049315068493151</v>
      </c>
      <c r="F1047" s="1" t="s">
        <v>14</v>
      </c>
      <c r="G1047" s="1" t="s">
        <v>21</v>
      </c>
      <c r="H1047" s="1">
        <v>10</v>
      </c>
      <c r="I1047" s="1" t="s">
        <v>1576</v>
      </c>
      <c r="J1047" s="1" t="str">
        <f>VLOOKUP(Applicants[[#This Row],[Job Title]], Mapping!$A:$B, 2, FALSE)</f>
        <v>Operations</v>
      </c>
      <c r="K1047" s="1" t="s">
        <v>1594</v>
      </c>
      <c r="L1047" s="14" t="str">
        <f>TRIM(PROPER(Applicants[[#This Row],[Recruitment Source]]))</f>
        <v>Bd Jobs</v>
      </c>
      <c r="M1047" s="15">
        <v>45446</v>
      </c>
      <c r="N1047" s="1" t="s">
        <v>24</v>
      </c>
      <c r="O1047" s="15">
        <v>45481</v>
      </c>
      <c r="P1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7" s="20" t="str">
        <f>TEXT(Applicants[[#This Row],[Confirmation Date]],"MMMM")</f>
        <v>July</v>
      </c>
      <c r="R1047" s="5" t="s">
        <v>25</v>
      </c>
      <c r="S1047" s="7">
        <v>2200</v>
      </c>
    </row>
    <row r="1048" spans="1:19" x14ac:dyDescent="0.4">
      <c r="A1048" s="4">
        <v>1110</v>
      </c>
      <c r="B1048" s="1" t="s">
        <v>1452</v>
      </c>
      <c r="C1048" s="1" t="s">
        <v>28</v>
      </c>
      <c r="D1048" s="2">
        <v>34550</v>
      </c>
      <c r="E1048" s="3">
        <v>31.054794520547944</v>
      </c>
      <c r="F1048" s="1" t="s">
        <v>14</v>
      </c>
      <c r="G1048" s="1" t="s">
        <v>21</v>
      </c>
      <c r="H1048" s="1">
        <v>0</v>
      </c>
      <c r="I1048" s="1" t="s">
        <v>1586</v>
      </c>
      <c r="J1048" s="1" t="str">
        <f>VLOOKUP(Applicants[[#This Row],[Job Title]], Mapping!$A:$B, 2, FALSE)</f>
        <v>Operations</v>
      </c>
      <c r="K1048" s="1" t="s">
        <v>20</v>
      </c>
      <c r="L1048" s="14" t="str">
        <f>TRIM(PROPER(Applicants[[#This Row],[Recruitment Source]]))</f>
        <v>Employee Referral</v>
      </c>
      <c r="M1048" s="15">
        <v>44939</v>
      </c>
      <c r="N1048" s="1" t="s">
        <v>24</v>
      </c>
      <c r="O1048" s="15">
        <v>44970</v>
      </c>
      <c r="P1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8" s="20" t="str">
        <f>TEXT(Applicants[[#This Row],[Confirmation Date]],"MMMM")</f>
        <v>February</v>
      </c>
      <c r="R1048" s="5" t="s">
        <v>25</v>
      </c>
      <c r="S1048" s="7">
        <v>2700</v>
      </c>
    </row>
    <row r="1049" spans="1:19" x14ac:dyDescent="0.4">
      <c r="A1049" s="4">
        <v>3355</v>
      </c>
      <c r="B1049" s="1" t="s">
        <v>122</v>
      </c>
      <c r="C1049" s="1" t="s">
        <v>28</v>
      </c>
      <c r="D1049" s="2">
        <v>34548</v>
      </c>
      <c r="E1049" s="3">
        <v>31.06027397260274</v>
      </c>
      <c r="F1049" s="1" t="s">
        <v>14</v>
      </c>
      <c r="G1049" s="1" t="s">
        <v>21</v>
      </c>
      <c r="H1049" s="1">
        <v>5</v>
      </c>
      <c r="I1049" s="1" t="s">
        <v>1588</v>
      </c>
      <c r="J1049" s="1" t="str">
        <f>VLOOKUP(Applicants[[#This Row],[Job Title]], Mapping!$A:$B, 2, FALSE)</f>
        <v>Business Development</v>
      </c>
      <c r="K1049" s="1" t="s">
        <v>22</v>
      </c>
      <c r="L1049" s="14" t="str">
        <f>TRIM(PROPER(Applicants[[#This Row],[Recruitment Source]]))</f>
        <v>In-House</v>
      </c>
      <c r="M1049" s="15">
        <v>45559</v>
      </c>
      <c r="N1049" s="1" t="s">
        <v>16</v>
      </c>
      <c r="O1049" s="15">
        <v>45605</v>
      </c>
      <c r="P10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049" s="20" t="str">
        <f>TEXT(Applicants[[#This Row],[Confirmation Date]],"MMMM")</f>
        <v>November</v>
      </c>
      <c r="R1049" s="5" t="s">
        <v>17</v>
      </c>
      <c r="S1049" s="7">
        <v>2800</v>
      </c>
    </row>
    <row r="1050" spans="1:19" x14ac:dyDescent="0.4">
      <c r="A1050" s="4">
        <v>3173</v>
      </c>
      <c r="B1050" s="1" t="s">
        <v>1172</v>
      </c>
      <c r="C1050" s="1" t="s">
        <v>13</v>
      </c>
      <c r="D1050" s="2">
        <v>34546</v>
      </c>
      <c r="E1050" s="3">
        <v>31.065753424657533</v>
      </c>
      <c r="F1050" s="1" t="s">
        <v>14</v>
      </c>
      <c r="G1050" s="1" t="s">
        <v>21</v>
      </c>
      <c r="H1050" s="1">
        <v>17</v>
      </c>
      <c r="I1050" s="1" t="s">
        <v>1590</v>
      </c>
      <c r="J1050" s="1" t="str">
        <f>VLOOKUP(Applicants[[#This Row],[Job Title]], Mapping!$A:$B, 2, FALSE)</f>
        <v>Finance</v>
      </c>
      <c r="K1050" s="1" t="s">
        <v>22</v>
      </c>
      <c r="L1050" s="14" t="str">
        <f>TRIM(PROPER(Applicants[[#This Row],[Recruitment Source]]))</f>
        <v>In-House</v>
      </c>
      <c r="M1050" s="15">
        <v>45436</v>
      </c>
      <c r="N1050" s="1" t="s">
        <v>16</v>
      </c>
      <c r="O1050" s="15">
        <v>45493</v>
      </c>
      <c r="P1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0" s="20" t="str">
        <f>TEXT(Applicants[[#This Row],[Confirmation Date]],"MMMM")</f>
        <v>July</v>
      </c>
      <c r="R1050" s="5" t="s">
        <v>30</v>
      </c>
      <c r="S1050" s="7">
        <v>3600</v>
      </c>
    </row>
    <row r="1051" spans="1:19" x14ac:dyDescent="0.4">
      <c r="A1051" s="4">
        <v>1521</v>
      </c>
      <c r="B1051" s="1" t="s">
        <v>378</v>
      </c>
      <c r="C1051" s="1" t="s">
        <v>13</v>
      </c>
      <c r="D1051" s="2">
        <v>34540</v>
      </c>
      <c r="E1051" s="3">
        <v>31.082191780821919</v>
      </c>
      <c r="F1051" s="1" t="s">
        <v>14</v>
      </c>
      <c r="G1051" s="1" t="s">
        <v>18</v>
      </c>
      <c r="H1051" s="1">
        <v>4</v>
      </c>
      <c r="I1051" s="1" t="s">
        <v>1579</v>
      </c>
      <c r="J1051" s="1" t="str">
        <f>VLOOKUP(Applicants[[#This Row],[Job Title]], Mapping!$A:$B, 2, FALSE)</f>
        <v>Management</v>
      </c>
      <c r="K1051" s="1" t="s">
        <v>1594</v>
      </c>
      <c r="L1051" s="14" t="str">
        <f>TRIM(PROPER(Applicants[[#This Row],[Recruitment Source]]))</f>
        <v>Bd Jobs</v>
      </c>
      <c r="M1051" s="15">
        <v>45275</v>
      </c>
      <c r="N1051" s="1" t="s">
        <v>24</v>
      </c>
      <c r="O1051" s="15">
        <v>45312</v>
      </c>
      <c r="P1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1" s="20" t="str">
        <f>TEXT(Applicants[[#This Row],[Confirmation Date]],"MMMM")</f>
        <v>January</v>
      </c>
      <c r="R1051" s="5" t="s">
        <v>25</v>
      </c>
      <c r="S1051" s="7">
        <v>2300</v>
      </c>
    </row>
    <row r="1052" spans="1:19" x14ac:dyDescent="0.4">
      <c r="A1052" s="4">
        <v>3211</v>
      </c>
      <c r="B1052" s="1" t="s">
        <v>396</v>
      </c>
      <c r="C1052" s="1" t="s">
        <v>28</v>
      </c>
      <c r="D1052" s="2">
        <v>34537</v>
      </c>
      <c r="E1052" s="3">
        <v>31.090410958904108</v>
      </c>
      <c r="F1052" s="1" t="s">
        <v>14</v>
      </c>
      <c r="G1052" s="1" t="s">
        <v>19</v>
      </c>
      <c r="H1052" s="1">
        <v>0</v>
      </c>
      <c r="I1052" s="1" t="s">
        <v>1584</v>
      </c>
      <c r="J1052" s="1" t="str">
        <f>VLOOKUP(Applicants[[#This Row],[Job Title]], Mapping!$A:$B, 2, FALSE)</f>
        <v>Sales</v>
      </c>
      <c r="K1052" s="1" t="s">
        <v>1594</v>
      </c>
      <c r="L1052" s="14" t="str">
        <f>TRIM(PROPER(Applicants[[#This Row],[Recruitment Source]]))</f>
        <v>Bd Jobs</v>
      </c>
      <c r="M1052" s="15">
        <v>45073</v>
      </c>
      <c r="N1052" s="1" t="s">
        <v>24</v>
      </c>
      <c r="O1052" s="15">
        <v>45122</v>
      </c>
      <c r="P1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2" s="20" t="str">
        <f>TEXT(Applicants[[#This Row],[Confirmation Date]],"MMMM")</f>
        <v>July</v>
      </c>
      <c r="R1052" s="5" t="s">
        <v>25</v>
      </c>
      <c r="S1052" s="7">
        <v>2600</v>
      </c>
    </row>
    <row r="1053" spans="1:19" x14ac:dyDescent="0.4">
      <c r="A1053" s="4">
        <v>1599</v>
      </c>
      <c r="B1053" s="1" t="s">
        <v>461</v>
      </c>
      <c r="C1053" s="1" t="s">
        <v>13</v>
      </c>
      <c r="D1053" s="2">
        <v>34537</v>
      </c>
      <c r="E1053" s="3">
        <v>31.090410958904108</v>
      </c>
      <c r="F1053" s="1" t="s">
        <v>14</v>
      </c>
      <c r="G1053" s="1" t="s">
        <v>21</v>
      </c>
      <c r="H1053" s="1">
        <v>8</v>
      </c>
      <c r="I1053" s="1" t="s">
        <v>1582</v>
      </c>
      <c r="J1053" s="1" t="str">
        <f>VLOOKUP(Applicants[[#This Row],[Job Title]], Mapping!$A:$B, 2, FALSE)</f>
        <v>Business Development</v>
      </c>
      <c r="K1053" s="1" t="s">
        <v>20</v>
      </c>
      <c r="L1053" s="14" t="str">
        <f>TRIM(PROPER(Applicants[[#This Row],[Recruitment Source]]))</f>
        <v>Employee Referral</v>
      </c>
      <c r="M1053" s="15">
        <v>45104</v>
      </c>
      <c r="N1053" s="1" t="s">
        <v>27</v>
      </c>
      <c r="O1053" s="15">
        <v>45162</v>
      </c>
      <c r="P10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3" s="20" t="str">
        <f>TEXT(Applicants[[#This Row],[Confirmation Date]],"MMMM")</f>
        <v>August</v>
      </c>
      <c r="R1053" s="5" t="s">
        <v>25</v>
      </c>
      <c r="S1053" s="7">
        <v>3600</v>
      </c>
    </row>
    <row r="1054" spans="1:19" x14ac:dyDescent="0.4">
      <c r="A1054" s="4">
        <v>1035</v>
      </c>
      <c r="B1054" s="1" t="s">
        <v>757</v>
      </c>
      <c r="C1054" s="1" t="s">
        <v>13</v>
      </c>
      <c r="D1054" s="2">
        <v>34535</v>
      </c>
      <c r="E1054" s="3">
        <v>31.095890410958905</v>
      </c>
      <c r="F1054" s="1" t="s">
        <v>14</v>
      </c>
      <c r="G1054" s="1" t="s">
        <v>18</v>
      </c>
      <c r="H1054" s="1">
        <v>19</v>
      </c>
      <c r="I1054" s="1" t="s">
        <v>1590</v>
      </c>
      <c r="J1054" s="1" t="str">
        <f>VLOOKUP(Applicants[[#This Row],[Job Title]], Mapping!$A:$B, 2, FALSE)</f>
        <v>Finance</v>
      </c>
      <c r="K1054" s="1" t="s">
        <v>22</v>
      </c>
      <c r="L1054" s="14" t="str">
        <f>TRIM(PROPER(Applicants[[#This Row],[Recruitment Source]]))</f>
        <v>In-House</v>
      </c>
      <c r="M1054" s="15">
        <v>45447</v>
      </c>
      <c r="N1054" s="1" t="s">
        <v>29</v>
      </c>
      <c r="O1054" s="15">
        <v>45492</v>
      </c>
      <c r="P1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4" s="20" t="str">
        <f>TEXT(Applicants[[#This Row],[Confirmation Date]],"MMMM")</f>
        <v>July</v>
      </c>
      <c r="R1054" s="5" t="s">
        <v>25</v>
      </c>
      <c r="S1054" s="7">
        <v>3100</v>
      </c>
    </row>
    <row r="1055" spans="1:19" x14ac:dyDescent="0.4">
      <c r="A1055" s="4">
        <v>1028</v>
      </c>
      <c r="B1055" s="1" t="s">
        <v>455</v>
      </c>
      <c r="C1055" s="1" t="s">
        <v>28</v>
      </c>
      <c r="D1055" s="2">
        <v>34529</v>
      </c>
      <c r="E1055" s="3">
        <v>31.112328767123287</v>
      </c>
      <c r="F1055" s="1" t="s">
        <v>14</v>
      </c>
      <c r="G1055" s="1" t="s">
        <v>18</v>
      </c>
      <c r="H1055" s="1">
        <v>19</v>
      </c>
      <c r="I1055" s="1" t="s">
        <v>1576</v>
      </c>
      <c r="J1055" s="1" t="str">
        <f>VLOOKUP(Applicants[[#This Row],[Job Title]], Mapping!$A:$B, 2, FALSE)</f>
        <v>Operations</v>
      </c>
      <c r="K1055" s="1" t="s">
        <v>1595</v>
      </c>
      <c r="L1055" s="14" t="str">
        <f>TRIM(PROPER(Applicants[[#This Row],[Recruitment Source]]))</f>
        <v>Linkedin</v>
      </c>
      <c r="M1055" s="15">
        <v>45539</v>
      </c>
      <c r="N1055" s="1" t="s">
        <v>29</v>
      </c>
      <c r="O1055" s="15">
        <v>45571</v>
      </c>
      <c r="P1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5" s="20" t="str">
        <f>TEXT(Applicants[[#This Row],[Confirmation Date]],"MMMM")</f>
        <v>October</v>
      </c>
      <c r="R1055" s="5" t="s">
        <v>25</v>
      </c>
      <c r="S1055" s="7">
        <v>2700</v>
      </c>
    </row>
    <row r="1056" spans="1:19" x14ac:dyDescent="0.4">
      <c r="A1056" s="4">
        <v>3591</v>
      </c>
      <c r="B1056" s="1" t="s">
        <v>1115</v>
      </c>
      <c r="C1056" s="1" t="s">
        <v>28</v>
      </c>
      <c r="D1056" s="2">
        <v>34526</v>
      </c>
      <c r="E1056" s="3">
        <v>31.12054794520548</v>
      </c>
      <c r="F1056" s="1" t="s">
        <v>14</v>
      </c>
      <c r="G1056" s="1" t="s">
        <v>15</v>
      </c>
      <c r="H1056" s="1">
        <v>15</v>
      </c>
      <c r="I1056" s="1" t="s">
        <v>1583</v>
      </c>
      <c r="J1056" s="1" t="str">
        <f>VLOOKUP(Applicants[[#This Row],[Job Title]], Mapping!$A:$B, 2, FALSE)</f>
        <v>Finance</v>
      </c>
      <c r="K1056" s="1" t="s">
        <v>1594</v>
      </c>
      <c r="L1056" s="14" t="str">
        <f>TRIM(PROPER(Applicants[[#This Row],[Recruitment Source]]))</f>
        <v>Bd Jobs</v>
      </c>
      <c r="M1056" s="15">
        <v>45148</v>
      </c>
      <c r="N1056" s="1" t="s">
        <v>24</v>
      </c>
      <c r="O1056" s="15">
        <v>45200</v>
      </c>
      <c r="P1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6" s="20" t="str">
        <f>TEXT(Applicants[[#This Row],[Confirmation Date]],"MMMM")</f>
        <v>October</v>
      </c>
      <c r="R1056" s="5" t="s">
        <v>25</v>
      </c>
      <c r="S1056" s="7">
        <v>3200</v>
      </c>
    </row>
    <row r="1057" spans="1:19" x14ac:dyDescent="0.4">
      <c r="A1057" s="4">
        <v>1619</v>
      </c>
      <c r="B1057" s="1" t="s">
        <v>278</v>
      </c>
      <c r="C1057" s="1" t="s">
        <v>28</v>
      </c>
      <c r="D1057" s="2">
        <v>34525</v>
      </c>
      <c r="E1057" s="3">
        <v>31.123287671232877</v>
      </c>
      <c r="F1057" s="1" t="s">
        <v>14</v>
      </c>
      <c r="G1057" s="1" t="s">
        <v>19</v>
      </c>
      <c r="H1057" s="1">
        <v>13</v>
      </c>
      <c r="I1057" s="1" t="s">
        <v>1590</v>
      </c>
      <c r="J1057" s="1" t="str">
        <f>VLOOKUP(Applicants[[#This Row],[Job Title]], Mapping!$A:$B, 2, FALSE)</f>
        <v>Finance</v>
      </c>
      <c r="K1057" s="1" t="s">
        <v>1594</v>
      </c>
      <c r="L1057" s="14" t="str">
        <f>TRIM(PROPER(Applicants[[#This Row],[Recruitment Source]]))</f>
        <v>Bd Jobs</v>
      </c>
      <c r="M1057" s="15">
        <v>44957</v>
      </c>
      <c r="N1057" s="1" t="s">
        <v>26</v>
      </c>
      <c r="O1057" s="15">
        <v>44990</v>
      </c>
      <c r="P1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7" s="20" t="str">
        <f>TEXT(Applicants[[#This Row],[Confirmation Date]],"MMMM")</f>
        <v>March</v>
      </c>
      <c r="R1057" s="5" t="s">
        <v>25</v>
      </c>
      <c r="S1057" s="7">
        <v>2500</v>
      </c>
    </row>
    <row r="1058" spans="1:19" x14ac:dyDescent="0.4">
      <c r="A1058" s="4">
        <v>1714</v>
      </c>
      <c r="B1058" s="1" t="s">
        <v>899</v>
      </c>
      <c r="C1058" s="1" t="s">
        <v>13</v>
      </c>
      <c r="D1058" s="2">
        <v>34521</v>
      </c>
      <c r="E1058" s="3">
        <v>31.134246575342466</v>
      </c>
      <c r="F1058" s="1" t="s">
        <v>14</v>
      </c>
      <c r="G1058" s="1" t="s">
        <v>15</v>
      </c>
      <c r="H1058" s="1">
        <v>19</v>
      </c>
      <c r="I1058" s="1" t="s">
        <v>1586</v>
      </c>
      <c r="J1058" s="1" t="str">
        <f>VLOOKUP(Applicants[[#This Row],[Job Title]], Mapping!$A:$B, 2, FALSE)</f>
        <v>Operations</v>
      </c>
      <c r="K1058" s="1" t="s">
        <v>1594</v>
      </c>
      <c r="L1058" s="14" t="str">
        <f>TRIM(PROPER(Applicants[[#This Row],[Recruitment Source]]))</f>
        <v>Bd Jobs</v>
      </c>
      <c r="M1058" s="15">
        <v>45443</v>
      </c>
      <c r="N1058" s="1" t="s">
        <v>24</v>
      </c>
      <c r="O1058" s="15">
        <v>45475</v>
      </c>
      <c r="P1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8" s="20" t="str">
        <f>TEXT(Applicants[[#This Row],[Confirmation Date]],"MMMM")</f>
        <v>July</v>
      </c>
      <c r="R1058" s="5" t="s">
        <v>25</v>
      </c>
      <c r="S1058" s="7">
        <v>3600</v>
      </c>
    </row>
    <row r="1059" spans="1:19" x14ac:dyDescent="0.4">
      <c r="A1059" s="4">
        <v>3080</v>
      </c>
      <c r="B1059" s="1" t="s">
        <v>386</v>
      </c>
      <c r="C1059" s="1" t="s">
        <v>13</v>
      </c>
      <c r="D1059" s="2">
        <v>34516</v>
      </c>
      <c r="E1059" s="3">
        <v>31.147945205479452</v>
      </c>
      <c r="F1059" s="1" t="s">
        <v>14</v>
      </c>
      <c r="G1059" s="1" t="s">
        <v>18</v>
      </c>
      <c r="H1059" s="1">
        <v>9</v>
      </c>
      <c r="I1059" s="1" t="s">
        <v>1581</v>
      </c>
      <c r="J1059" s="1" t="str">
        <f>VLOOKUP(Applicants[[#This Row],[Job Title]], Mapping!$A:$B, 2, FALSE)</f>
        <v>Business Development</v>
      </c>
      <c r="K1059" s="1" t="s">
        <v>1594</v>
      </c>
      <c r="L1059" s="14" t="str">
        <f>TRIM(PROPER(Applicants[[#This Row],[Recruitment Source]]))</f>
        <v>Bd Jobs</v>
      </c>
      <c r="M1059" s="15">
        <v>45488</v>
      </c>
      <c r="N1059" s="1" t="s">
        <v>24</v>
      </c>
      <c r="O1059" s="15">
        <v>45529</v>
      </c>
      <c r="P1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9" s="20" t="str">
        <f>TEXT(Applicants[[#This Row],[Confirmation Date]],"MMMM")</f>
        <v>August</v>
      </c>
      <c r="R1059" s="5" t="s">
        <v>25</v>
      </c>
      <c r="S1059" s="7">
        <v>3800</v>
      </c>
    </row>
    <row r="1060" spans="1:19" x14ac:dyDescent="0.4">
      <c r="A1060" s="4">
        <v>1763</v>
      </c>
      <c r="B1060" s="1" t="s">
        <v>1406</v>
      </c>
      <c r="C1060" s="1" t="s">
        <v>13</v>
      </c>
      <c r="D1060" s="2">
        <v>34515</v>
      </c>
      <c r="E1060" s="3">
        <v>31.150684931506849</v>
      </c>
      <c r="F1060" s="1" t="s">
        <v>14</v>
      </c>
      <c r="G1060" s="1" t="s">
        <v>19</v>
      </c>
      <c r="H1060" s="1">
        <v>6</v>
      </c>
      <c r="I1060" s="1" t="s">
        <v>1586</v>
      </c>
      <c r="J1060" s="1" t="str">
        <f>VLOOKUP(Applicants[[#This Row],[Job Title]], Mapping!$A:$B, 2, FALSE)</f>
        <v>Operations</v>
      </c>
      <c r="K1060" s="1" t="s">
        <v>20</v>
      </c>
      <c r="L1060" s="14" t="str">
        <f>TRIM(PROPER(Applicants[[#This Row],[Recruitment Source]]))</f>
        <v>Employee Referral</v>
      </c>
      <c r="M1060" s="15">
        <v>45252</v>
      </c>
      <c r="N1060" s="1" t="s">
        <v>26</v>
      </c>
      <c r="O1060" s="15">
        <v>45295</v>
      </c>
      <c r="P1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0" s="20" t="str">
        <f>TEXT(Applicants[[#This Row],[Confirmation Date]],"MMMM")</f>
        <v>January</v>
      </c>
      <c r="R1060" s="5" t="s">
        <v>25</v>
      </c>
      <c r="S1060" s="7">
        <v>3100</v>
      </c>
    </row>
    <row r="1061" spans="1:19" x14ac:dyDescent="0.4">
      <c r="A1061" s="4">
        <v>1148</v>
      </c>
      <c r="B1061" s="1" t="s">
        <v>677</v>
      </c>
      <c r="C1061" s="1" t="s">
        <v>13</v>
      </c>
      <c r="D1061" s="2">
        <v>34506</v>
      </c>
      <c r="E1061" s="3">
        <v>31.175342465753424</v>
      </c>
      <c r="F1061" s="1" t="s">
        <v>14</v>
      </c>
      <c r="G1061" s="1" t="s">
        <v>19</v>
      </c>
      <c r="H1061" s="1">
        <v>20</v>
      </c>
      <c r="I1061" s="1" t="s">
        <v>1581</v>
      </c>
      <c r="J1061" s="1" t="str">
        <f>VLOOKUP(Applicants[[#This Row],[Job Title]], Mapping!$A:$B, 2, FALSE)</f>
        <v>Business Development</v>
      </c>
      <c r="K1061" s="1" t="s">
        <v>20</v>
      </c>
      <c r="L1061" s="14" t="str">
        <f>TRIM(PROPER(Applicants[[#This Row],[Recruitment Source]]))</f>
        <v>Employee Referral</v>
      </c>
      <c r="M1061" s="15">
        <v>45211</v>
      </c>
      <c r="N1061" s="1" t="s">
        <v>16</v>
      </c>
      <c r="O1061" s="15">
        <v>45261</v>
      </c>
      <c r="P10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061" s="20" t="str">
        <f>TEXT(Applicants[[#This Row],[Confirmation Date]],"MMMM")</f>
        <v>December</v>
      </c>
      <c r="R1061" s="5" t="s">
        <v>17</v>
      </c>
      <c r="S1061" s="7">
        <v>2500</v>
      </c>
    </row>
    <row r="1062" spans="1:19" x14ac:dyDescent="0.4">
      <c r="A1062" s="4">
        <v>3739</v>
      </c>
      <c r="B1062" s="1" t="s">
        <v>136</v>
      </c>
      <c r="C1062" s="1" t="s">
        <v>28</v>
      </c>
      <c r="D1062" s="2">
        <v>34503</v>
      </c>
      <c r="E1062" s="3">
        <v>31.183561643835617</v>
      </c>
      <c r="F1062" s="1" t="s">
        <v>14</v>
      </c>
      <c r="G1062" s="1" t="s">
        <v>15</v>
      </c>
      <c r="H1062" s="1">
        <v>6</v>
      </c>
      <c r="I1062" s="1" t="s">
        <v>1577</v>
      </c>
      <c r="J1062" s="1" t="str">
        <f>VLOOKUP(Applicants[[#This Row],[Job Title]], Mapping!$A:$B, 2, FALSE)</f>
        <v>Management</v>
      </c>
      <c r="K1062" s="1" t="s">
        <v>20</v>
      </c>
      <c r="L1062" s="14" t="str">
        <f>TRIM(PROPER(Applicants[[#This Row],[Recruitment Source]]))</f>
        <v>Employee Referral</v>
      </c>
      <c r="M1062" s="15">
        <v>45096</v>
      </c>
      <c r="N1062" s="1" t="s">
        <v>16</v>
      </c>
      <c r="O1062" s="15">
        <v>45150</v>
      </c>
      <c r="P10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062" s="20" t="str">
        <f>TEXT(Applicants[[#This Row],[Confirmation Date]],"MMMM")</f>
        <v>August</v>
      </c>
      <c r="R1062" s="5" t="s">
        <v>17</v>
      </c>
      <c r="S1062" s="7">
        <v>3600</v>
      </c>
    </row>
    <row r="1063" spans="1:19" x14ac:dyDescent="0.4">
      <c r="A1063" s="4">
        <v>3730</v>
      </c>
      <c r="B1063" s="1" t="s">
        <v>135</v>
      </c>
      <c r="C1063" s="1" t="s">
        <v>13</v>
      </c>
      <c r="D1063" s="2">
        <v>34501</v>
      </c>
      <c r="E1063" s="3">
        <v>31.18904109589041</v>
      </c>
      <c r="F1063" s="1" t="s">
        <v>14</v>
      </c>
      <c r="G1063" s="1" t="s">
        <v>21</v>
      </c>
      <c r="H1063" s="1">
        <v>0</v>
      </c>
      <c r="I1063" s="1" t="s">
        <v>1575</v>
      </c>
      <c r="J1063" s="1" t="str">
        <f>VLOOKUP(Applicants[[#This Row],[Job Title]], Mapping!$A:$B, 2, FALSE)</f>
        <v>HR</v>
      </c>
      <c r="K1063" s="1" t="s">
        <v>20</v>
      </c>
      <c r="L1063" s="14" t="str">
        <f>TRIM(PROPER(Applicants[[#This Row],[Recruitment Source]]))</f>
        <v>Employee Referral</v>
      </c>
      <c r="M1063" s="15">
        <v>45178</v>
      </c>
      <c r="N1063" s="1" t="s">
        <v>16</v>
      </c>
      <c r="O1063" s="15">
        <v>45225</v>
      </c>
      <c r="P10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063" s="20" t="str">
        <f>TEXT(Applicants[[#This Row],[Confirmation Date]],"MMMM")</f>
        <v>October</v>
      </c>
      <c r="R1063" s="5" t="s">
        <v>17</v>
      </c>
      <c r="S1063" s="7">
        <v>3400</v>
      </c>
    </row>
    <row r="1064" spans="1:19" x14ac:dyDescent="0.4">
      <c r="A1064" s="4">
        <v>3733</v>
      </c>
      <c r="B1064" s="1" t="s">
        <v>1189</v>
      </c>
      <c r="C1064" s="1" t="s">
        <v>28</v>
      </c>
      <c r="D1064" s="2">
        <v>34493</v>
      </c>
      <c r="E1064" s="3">
        <v>31.210958904109589</v>
      </c>
      <c r="F1064" s="1" t="s">
        <v>14</v>
      </c>
      <c r="G1064" s="1" t="s">
        <v>18</v>
      </c>
      <c r="H1064" s="1">
        <v>20</v>
      </c>
      <c r="I1064" s="1" t="s">
        <v>1583</v>
      </c>
      <c r="J1064" s="1" t="str">
        <f>VLOOKUP(Applicants[[#This Row],[Job Title]], Mapping!$A:$B, 2, FALSE)</f>
        <v>Finance</v>
      </c>
      <c r="K1064" s="1" t="s">
        <v>22</v>
      </c>
      <c r="L1064" s="14" t="str">
        <f>TRIM(PROPER(Applicants[[#This Row],[Recruitment Source]]))</f>
        <v>In-House</v>
      </c>
      <c r="M1064" s="15">
        <v>45220</v>
      </c>
      <c r="N1064" s="1" t="s">
        <v>16</v>
      </c>
      <c r="O1064" s="15">
        <v>45265</v>
      </c>
      <c r="P1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4" s="20" t="str">
        <f>TEXT(Applicants[[#This Row],[Confirmation Date]],"MMMM")</f>
        <v>December</v>
      </c>
      <c r="R1064" s="5" t="s">
        <v>30</v>
      </c>
      <c r="S1064" s="7">
        <v>2600</v>
      </c>
    </row>
    <row r="1065" spans="1:19" x14ac:dyDescent="0.4">
      <c r="A1065" s="4">
        <v>1805</v>
      </c>
      <c r="B1065" s="1" t="s">
        <v>984</v>
      </c>
      <c r="C1065" s="1" t="s">
        <v>13</v>
      </c>
      <c r="D1065" s="2">
        <v>34492</v>
      </c>
      <c r="E1065" s="3">
        <v>31.213698630136985</v>
      </c>
      <c r="F1065" s="1" t="s">
        <v>14</v>
      </c>
      <c r="G1065" s="1" t="s">
        <v>19</v>
      </c>
      <c r="H1065" s="1">
        <v>13</v>
      </c>
      <c r="I1065" s="1" t="s">
        <v>1576</v>
      </c>
      <c r="J1065" s="1" t="str">
        <f>VLOOKUP(Applicants[[#This Row],[Job Title]], Mapping!$A:$B, 2, FALSE)</f>
        <v>Operations</v>
      </c>
      <c r="K1065" s="1" t="s">
        <v>1594</v>
      </c>
      <c r="L1065" s="14" t="str">
        <f>TRIM(PROPER(Applicants[[#This Row],[Recruitment Source]]))</f>
        <v>Bd Jobs</v>
      </c>
      <c r="M1065" s="15">
        <v>45150</v>
      </c>
      <c r="N1065" s="1" t="s">
        <v>26</v>
      </c>
      <c r="O1065" s="15">
        <v>45180</v>
      </c>
      <c r="P1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5" s="20" t="str">
        <f>TEXT(Applicants[[#This Row],[Confirmation Date]],"MMMM")</f>
        <v>September</v>
      </c>
      <c r="R1065" s="5" t="s">
        <v>25</v>
      </c>
      <c r="S1065" s="7">
        <v>3000</v>
      </c>
    </row>
    <row r="1066" spans="1:19" x14ac:dyDescent="0.4">
      <c r="A1066" s="4">
        <v>2768</v>
      </c>
      <c r="B1066" s="1" t="s">
        <v>674</v>
      </c>
      <c r="C1066" s="1" t="s">
        <v>28</v>
      </c>
      <c r="D1066" s="2">
        <v>34491</v>
      </c>
      <c r="E1066" s="3">
        <v>31.216438356164385</v>
      </c>
      <c r="F1066" s="1" t="s">
        <v>14</v>
      </c>
      <c r="G1066" s="1" t="s">
        <v>18</v>
      </c>
      <c r="H1066" s="1">
        <v>2</v>
      </c>
      <c r="I1066" s="1" t="s">
        <v>1576</v>
      </c>
      <c r="J1066" s="1" t="str">
        <f>VLOOKUP(Applicants[[#This Row],[Job Title]], Mapping!$A:$B, 2, FALSE)</f>
        <v>Operations</v>
      </c>
      <c r="K1066" s="1" t="s">
        <v>1594</v>
      </c>
      <c r="L1066" s="14" t="str">
        <f>TRIM(PROPER(Applicants[[#This Row],[Recruitment Source]]))</f>
        <v>Bd Jobs</v>
      </c>
      <c r="M1066" s="15">
        <v>45160</v>
      </c>
      <c r="N1066" s="1" t="s">
        <v>26</v>
      </c>
      <c r="O1066" s="15">
        <v>45200</v>
      </c>
      <c r="P1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6" s="20" t="str">
        <f>TEXT(Applicants[[#This Row],[Confirmation Date]],"MMMM")</f>
        <v>October</v>
      </c>
      <c r="R1066" s="5" t="s">
        <v>25</v>
      </c>
      <c r="S1066" s="7">
        <v>2500</v>
      </c>
    </row>
    <row r="1067" spans="1:19" x14ac:dyDescent="0.4">
      <c r="A1067" s="4">
        <v>1473</v>
      </c>
      <c r="B1067" s="1" t="s">
        <v>1206</v>
      </c>
      <c r="C1067" s="1" t="s">
        <v>13</v>
      </c>
      <c r="D1067" s="2">
        <v>34490</v>
      </c>
      <c r="E1067" s="3">
        <v>31.219178082191782</v>
      </c>
      <c r="F1067" s="1" t="s">
        <v>14</v>
      </c>
      <c r="G1067" s="1" t="s">
        <v>15</v>
      </c>
      <c r="H1067" s="1">
        <v>17</v>
      </c>
      <c r="I1067" s="1" t="s">
        <v>1577</v>
      </c>
      <c r="J1067" s="1" t="str">
        <f>VLOOKUP(Applicants[[#This Row],[Job Title]], Mapping!$A:$B, 2, FALSE)</f>
        <v>Management</v>
      </c>
      <c r="K1067" s="1" t="s">
        <v>22</v>
      </c>
      <c r="L1067" s="14" t="str">
        <f>TRIM(PROPER(Applicants[[#This Row],[Recruitment Source]]))</f>
        <v>In-House</v>
      </c>
      <c r="M1067" s="15">
        <v>45501</v>
      </c>
      <c r="N1067" s="1" t="s">
        <v>16</v>
      </c>
      <c r="O1067" s="15">
        <v>45552</v>
      </c>
      <c r="P1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7" s="20" t="str">
        <f>TEXT(Applicants[[#This Row],[Confirmation Date]],"MMMM")</f>
        <v>September</v>
      </c>
      <c r="R1067" s="5" t="s">
        <v>30</v>
      </c>
      <c r="S1067" s="7">
        <v>3300</v>
      </c>
    </row>
    <row r="1068" spans="1:19" x14ac:dyDescent="0.4">
      <c r="A1068" s="4">
        <v>1481</v>
      </c>
      <c r="B1068" s="1" t="s">
        <v>1207</v>
      </c>
      <c r="C1068" s="1" t="s">
        <v>28</v>
      </c>
      <c r="D1068" s="2">
        <v>34490</v>
      </c>
      <c r="E1068" s="3">
        <v>31.219178082191782</v>
      </c>
      <c r="F1068" s="1" t="s">
        <v>14</v>
      </c>
      <c r="G1068" s="1" t="s">
        <v>19</v>
      </c>
      <c r="H1068" s="1">
        <v>4</v>
      </c>
      <c r="I1068" s="1" t="s">
        <v>1586</v>
      </c>
      <c r="J1068" s="1" t="str">
        <f>VLOOKUP(Applicants[[#This Row],[Job Title]], Mapping!$A:$B, 2, FALSE)</f>
        <v>Operations</v>
      </c>
      <c r="K1068" s="1" t="s">
        <v>22</v>
      </c>
      <c r="L1068" s="14" t="str">
        <f>TRIM(PROPER(Applicants[[#This Row],[Recruitment Source]]))</f>
        <v>In-House</v>
      </c>
      <c r="M1068" s="15">
        <v>45484</v>
      </c>
      <c r="N1068" s="1" t="s">
        <v>16</v>
      </c>
      <c r="O1068" s="15">
        <v>45515</v>
      </c>
      <c r="P10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8" s="20" t="str">
        <f>TEXT(Applicants[[#This Row],[Confirmation Date]],"MMMM")</f>
        <v>August</v>
      </c>
      <c r="R1068" s="5" t="s">
        <v>30</v>
      </c>
      <c r="S1068" s="7">
        <v>3600</v>
      </c>
    </row>
    <row r="1069" spans="1:19" x14ac:dyDescent="0.4">
      <c r="A1069" s="4">
        <v>2438</v>
      </c>
      <c r="B1069" s="1" t="s">
        <v>466</v>
      </c>
      <c r="C1069" s="1" t="s">
        <v>13</v>
      </c>
      <c r="D1069" s="2">
        <v>34489</v>
      </c>
      <c r="E1069" s="3">
        <v>31.221917808219178</v>
      </c>
      <c r="F1069" s="1" t="s">
        <v>14</v>
      </c>
      <c r="G1069" s="1" t="s">
        <v>19</v>
      </c>
      <c r="H1069" s="1">
        <v>5</v>
      </c>
      <c r="I1069" s="1" t="s">
        <v>1583</v>
      </c>
      <c r="J1069" s="1" t="str">
        <f>VLOOKUP(Applicants[[#This Row],[Job Title]], Mapping!$A:$B, 2, FALSE)</f>
        <v>Finance</v>
      </c>
      <c r="K1069" s="1" t="s">
        <v>22</v>
      </c>
      <c r="L1069" s="14" t="str">
        <f>TRIM(PROPER(Applicants[[#This Row],[Recruitment Source]]))</f>
        <v>In-House</v>
      </c>
      <c r="M1069" s="15">
        <v>45563</v>
      </c>
      <c r="N1069" s="1" t="s">
        <v>16</v>
      </c>
      <c r="O1069" s="15">
        <v>45610</v>
      </c>
      <c r="P1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9" s="20" t="str">
        <f>TEXT(Applicants[[#This Row],[Confirmation Date]],"MMMM")</f>
        <v>November</v>
      </c>
      <c r="R1069" s="5" t="s">
        <v>30</v>
      </c>
      <c r="S1069" s="7">
        <v>2600</v>
      </c>
    </row>
    <row r="1070" spans="1:19" x14ac:dyDescent="0.4">
      <c r="A1070" s="4">
        <v>1719</v>
      </c>
      <c r="B1070" s="1" t="s">
        <v>836</v>
      </c>
      <c r="C1070" s="1" t="s">
        <v>13</v>
      </c>
      <c r="D1070" s="2">
        <v>34489</v>
      </c>
      <c r="E1070" s="3">
        <v>31.221917808219178</v>
      </c>
      <c r="F1070" s="1" t="s">
        <v>14</v>
      </c>
      <c r="G1070" s="1" t="s">
        <v>18</v>
      </c>
      <c r="H1070" s="1">
        <v>12</v>
      </c>
      <c r="I1070" s="1" t="s">
        <v>1590</v>
      </c>
      <c r="J1070" s="1" t="str">
        <f>VLOOKUP(Applicants[[#This Row],[Job Title]], Mapping!$A:$B, 2, FALSE)</f>
        <v>Finance</v>
      </c>
      <c r="K1070" s="1" t="s">
        <v>1594</v>
      </c>
      <c r="L1070" s="14" t="str">
        <f>TRIM(PROPER(Applicants[[#This Row],[Recruitment Source]]))</f>
        <v>Bd Jobs</v>
      </c>
      <c r="M1070" s="15">
        <v>44993</v>
      </c>
      <c r="N1070" s="1" t="s">
        <v>26</v>
      </c>
      <c r="O1070" s="15">
        <v>45031</v>
      </c>
      <c r="P1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0" s="20" t="str">
        <f>TEXT(Applicants[[#This Row],[Confirmation Date]],"MMMM")</f>
        <v>April</v>
      </c>
      <c r="R1070" s="5" t="s">
        <v>25</v>
      </c>
      <c r="S1070" s="7">
        <v>3500</v>
      </c>
    </row>
    <row r="1071" spans="1:19" x14ac:dyDescent="0.4">
      <c r="A1071" s="4">
        <v>3706</v>
      </c>
      <c r="B1071" s="1" t="s">
        <v>632</v>
      </c>
      <c r="C1071" s="1" t="s">
        <v>13</v>
      </c>
      <c r="D1071" s="2">
        <v>34488</v>
      </c>
      <c r="E1071" s="3">
        <v>31.224657534246575</v>
      </c>
      <c r="F1071" s="1" t="s">
        <v>14</v>
      </c>
      <c r="G1071" s="1" t="s">
        <v>19</v>
      </c>
      <c r="H1071" s="1">
        <v>12</v>
      </c>
      <c r="I1071" s="1" t="s">
        <v>1581</v>
      </c>
      <c r="J1071" s="1" t="str">
        <f>VLOOKUP(Applicants[[#This Row],[Job Title]], Mapping!$A:$B, 2, FALSE)</f>
        <v>Business Development</v>
      </c>
      <c r="K1071" s="1" t="s">
        <v>1594</v>
      </c>
      <c r="L1071" s="14" t="str">
        <f>TRIM(PROPER(Applicants[[#This Row],[Recruitment Source]]))</f>
        <v>Bd Jobs</v>
      </c>
      <c r="M1071" s="15">
        <v>45510</v>
      </c>
      <c r="N1071" s="1" t="s">
        <v>27</v>
      </c>
      <c r="O1071" s="15">
        <v>45568</v>
      </c>
      <c r="P1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1" s="20" t="str">
        <f>TEXT(Applicants[[#This Row],[Confirmation Date]],"MMMM")</f>
        <v>October</v>
      </c>
      <c r="R1071" s="5" t="s">
        <v>25</v>
      </c>
      <c r="S1071" s="7">
        <v>3600</v>
      </c>
    </row>
    <row r="1072" spans="1:19" x14ac:dyDescent="0.4">
      <c r="A1072" s="4">
        <v>3978</v>
      </c>
      <c r="B1072" s="1" t="s">
        <v>298</v>
      </c>
      <c r="C1072" s="1" t="s">
        <v>13</v>
      </c>
      <c r="D1072" s="2">
        <v>34480</v>
      </c>
      <c r="E1072" s="3">
        <v>31.246575342465754</v>
      </c>
      <c r="F1072" s="1" t="s">
        <v>14</v>
      </c>
      <c r="G1072" s="1" t="s">
        <v>18</v>
      </c>
      <c r="H1072" s="1">
        <v>13</v>
      </c>
      <c r="I1072" s="1" t="s">
        <v>1590</v>
      </c>
      <c r="J1072" s="1" t="str">
        <f>VLOOKUP(Applicants[[#This Row],[Job Title]], Mapping!$A:$B, 2, FALSE)</f>
        <v>Finance</v>
      </c>
      <c r="K1072" s="1" t="s">
        <v>1595</v>
      </c>
      <c r="L1072" s="14" t="str">
        <f>TRIM(PROPER(Applicants[[#This Row],[Recruitment Source]]))</f>
        <v>Linkedin</v>
      </c>
      <c r="M1072" s="15">
        <v>45208</v>
      </c>
      <c r="N1072" s="1" t="s">
        <v>16</v>
      </c>
      <c r="O1072" s="15">
        <v>45267</v>
      </c>
      <c r="P10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072" s="20" t="str">
        <f>TEXT(Applicants[[#This Row],[Confirmation Date]],"MMMM")</f>
        <v>December</v>
      </c>
      <c r="R1072" s="5" t="s">
        <v>17</v>
      </c>
      <c r="S1072" s="7">
        <v>3400</v>
      </c>
    </row>
    <row r="1073" spans="1:19" x14ac:dyDescent="0.4">
      <c r="A1073" s="4">
        <v>3240</v>
      </c>
      <c r="B1073" s="1" t="s">
        <v>749</v>
      </c>
      <c r="C1073" s="1" t="s">
        <v>28</v>
      </c>
      <c r="D1073" s="2">
        <v>34480</v>
      </c>
      <c r="E1073" s="3">
        <v>31.246575342465754</v>
      </c>
      <c r="F1073" s="1" t="s">
        <v>14</v>
      </c>
      <c r="G1073" s="1" t="s">
        <v>18</v>
      </c>
      <c r="H1073" s="1">
        <v>0</v>
      </c>
      <c r="I1073" s="1" t="s">
        <v>1576</v>
      </c>
      <c r="J1073" s="1" t="str">
        <f>VLOOKUP(Applicants[[#This Row],[Job Title]], Mapping!$A:$B, 2, FALSE)</f>
        <v>Operations</v>
      </c>
      <c r="K1073" s="1" t="s">
        <v>1594</v>
      </c>
      <c r="L1073" s="14" t="str">
        <f>TRIM(PROPER(Applicants[[#This Row],[Recruitment Source]]))</f>
        <v>Bd Jobs</v>
      </c>
      <c r="M1073" s="15">
        <v>45010</v>
      </c>
      <c r="N1073" s="1" t="s">
        <v>24</v>
      </c>
      <c r="O1073" s="15">
        <v>45044</v>
      </c>
      <c r="P1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3" s="20" t="str">
        <f>TEXT(Applicants[[#This Row],[Confirmation Date]],"MMMM")</f>
        <v>April</v>
      </c>
      <c r="R1073" s="5" t="s">
        <v>25</v>
      </c>
      <c r="S1073" s="7">
        <v>2400</v>
      </c>
    </row>
    <row r="1074" spans="1:19" x14ac:dyDescent="0.4">
      <c r="A1074" s="4">
        <v>3386</v>
      </c>
      <c r="B1074" s="1" t="s">
        <v>222</v>
      </c>
      <c r="C1074" s="1" t="s">
        <v>13</v>
      </c>
      <c r="D1074" s="2">
        <v>34475</v>
      </c>
      <c r="E1074" s="3">
        <v>31.260273972602739</v>
      </c>
      <c r="F1074" s="1" t="s">
        <v>14</v>
      </c>
      <c r="G1074" s="1" t="s">
        <v>19</v>
      </c>
      <c r="H1074" s="1">
        <v>19</v>
      </c>
      <c r="I1074" s="1" t="s">
        <v>1578</v>
      </c>
      <c r="J1074" s="1" t="str">
        <f>VLOOKUP(Applicants[[#This Row],[Job Title]], Mapping!$A:$B, 2, FALSE)</f>
        <v>Operations</v>
      </c>
      <c r="K1074" s="1" t="s">
        <v>1594</v>
      </c>
      <c r="L1074" s="14" t="str">
        <f>TRIM(PROPER(Applicants[[#This Row],[Recruitment Source]]))</f>
        <v>Bd Jobs</v>
      </c>
      <c r="M1074" s="15">
        <v>45493</v>
      </c>
      <c r="N1074" s="1" t="s">
        <v>29</v>
      </c>
      <c r="O1074" s="15">
        <v>45543</v>
      </c>
      <c r="P1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4" s="20" t="str">
        <f>TEXT(Applicants[[#This Row],[Confirmation Date]],"MMMM")</f>
        <v>September</v>
      </c>
      <c r="R1074" s="5" t="s">
        <v>25</v>
      </c>
      <c r="S1074" s="7">
        <v>2100</v>
      </c>
    </row>
    <row r="1075" spans="1:19" x14ac:dyDescent="0.4">
      <c r="A1075" s="4">
        <v>1119</v>
      </c>
      <c r="B1075" s="1" t="s">
        <v>1008</v>
      </c>
      <c r="C1075" s="1" t="s">
        <v>28</v>
      </c>
      <c r="D1075" s="2">
        <v>34475</v>
      </c>
      <c r="E1075" s="3">
        <v>31.260273972602739</v>
      </c>
      <c r="F1075" s="1" t="s">
        <v>14</v>
      </c>
      <c r="G1075" s="1" t="s">
        <v>19</v>
      </c>
      <c r="H1075" s="1">
        <v>18</v>
      </c>
      <c r="I1075" s="1" t="s">
        <v>1576</v>
      </c>
      <c r="J1075" s="1" t="str">
        <f>VLOOKUP(Applicants[[#This Row],[Job Title]], Mapping!$A:$B, 2, FALSE)</f>
        <v>Operations</v>
      </c>
      <c r="K1075" s="1" t="s">
        <v>1594</v>
      </c>
      <c r="L1075" s="14" t="str">
        <f>TRIM(PROPER(Applicants[[#This Row],[Recruitment Source]]))</f>
        <v>Bd Jobs</v>
      </c>
      <c r="M1075" s="15">
        <v>45321</v>
      </c>
      <c r="N1075" s="1" t="s">
        <v>16</v>
      </c>
      <c r="O1075" s="15">
        <v>45360</v>
      </c>
      <c r="P1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5" s="20" t="str">
        <f>TEXT(Applicants[[#This Row],[Confirmation Date]],"MMMM")</f>
        <v>March</v>
      </c>
      <c r="R1075" s="5" t="s">
        <v>30</v>
      </c>
      <c r="S1075" s="7">
        <v>3700</v>
      </c>
    </row>
    <row r="1076" spans="1:19" x14ac:dyDescent="0.4">
      <c r="A1076" s="4">
        <v>2224</v>
      </c>
      <c r="B1076" s="1" t="s">
        <v>705</v>
      </c>
      <c r="C1076" s="1" t="s">
        <v>28</v>
      </c>
      <c r="D1076" s="2">
        <v>34469</v>
      </c>
      <c r="E1076" s="3">
        <v>31.276712328767122</v>
      </c>
      <c r="F1076" s="1" t="s">
        <v>14</v>
      </c>
      <c r="G1076" s="1" t="s">
        <v>18</v>
      </c>
      <c r="H1076" s="1">
        <v>6</v>
      </c>
      <c r="I1076" s="1" t="s">
        <v>1581</v>
      </c>
      <c r="J1076" s="1" t="str">
        <f>VLOOKUP(Applicants[[#This Row],[Job Title]], Mapping!$A:$B, 2, FALSE)</f>
        <v>Business Development</v>
      </c>
      <c r="K1076" s="1" t="s">
        <v>1594</v>
      </c>
      <c r="L1076" s="14" t="str">
        <f>TRIM(PROPER(Applicants[[#This Row],[Recruitment Source]]))</f>
        <v>Bd Jobs</v>
      </c>
      <c r="M1076" s="15">
        <v>45170</v>
      </c>
      <c r="N1076" s="1" t="s">
        <v>26</v>
      </c>
      <c r="O1076" s="15">
        <v>45212</v>
      </c>
      <c r="P1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6" s="20" t="str">
        <f>TEXT(Applicants[[#This Row],[Confirmation Date]],"MMMM")</f>
        <v>October</v>
      </c>
      <c r="R1076" s="5" t="s">
        <v>25</v>
      </c>
      <c r="S1076" s="7">
        <v>3800</v>
      </c>
    </row>
    <row r="1077" spans="1:19" x14ac:dyDescent="0.4">
      <c r="A1077" s="4">
        <v>3430</v>
      </c>
      <c r="B1077" s="1" t="s">
        <v>242</v>
      </c>
      <c r="C1077" s="1" t="s">
        <v>13</v>
      </c>
      <c r="D1077" s="2">
        <v>34459</v>
      </c>
      <c r="E1077" s="3">
        <v>31.304109589041097</v>
      </c>
      <c r="F1077" s="1" t="s">
        <v>14</v>
      </c>
      <c r="G1077" s="1" t="s">
        <v>21</v>
      </c>
      <c r="H1077" s="1">
        <v>5</v>
      </c>
      <c r="I1077" s="1" t="s">
        <v>1588</v>
      </c>
      <c r="J1077" s="1" t="str">
        <f>VLOOKUP(Applicants[[#This Row],[Job Title]], Mapping!$A:$B, 2, FALSE)</f>
        <v>Business Development</v>
      </c>
      <c r="K1077" s="1" t="s">
        <v>1594</v>
      </c>
      <c r="L1077" s="14" t="str">
        <f>TRIM(PROPER(Applicants[[#This Row],[Recruitment Source]]))</f>
        <v>Bd Jobs</v>
      </c>
      <c r="M1077" s="15">
        <v>45019</v>
      </c>
      <c r="N1077" s="1" t="s">
        <v>24</v>
      </c>
      <c r="O1077" s="15">
        <v>45058</v>
      </c>
      <c r="P1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7" s="20" t="str">
        <f>TEXT(Applicants[[#This Row],[Confirmation Date]],"MMMM")</f>
        <v>May</v>
      </c>
      <c r="R1077" s="5" t="s">
        <v>25</v>
      </c>
      <c r="S1077" s="7">
        <v>2000</v>
      </c>
    </row>
    <row r="1078" spans="1:19" x14ac:dyDescent="0.4">
      <c r="A1078" s="4">
        <v>3296</v>
      </c>
      <c r="B1078" s="1" t="s">
        <v>1379</v>
      </c>
      <c r="C1078" s="1" t="s">
        <v>13</v>
      </c>
      <c r="D1078" s="2">
        <v>34456</v>
      </c>
      <c r="E1078" s="3">
        <v>31.312328767123287</v>
      </c>
      <c r="F1078" s="1" t="s">
        <v>14</v>
      </c>
      <c r="G1078" s="1" t="s">
        <v>15</v>
      </c>
      <c r="H1078" s="1">
        <v>9</v>
      </c>
      <c r="I1078" s="1" t="s">
        <v>1581</v>
      </c>
      <c r="J1078" s="1" t="str">
        <f>VLOOKUP(Applicants[[#This Row],[Job Title]], Mapping!$A:$B, 2, FALSE)</f>
        <v>Business Development</v>
      </c>
      <c r="K1078" s="1" t="s">
        <v>1594</v>
      </c>
      <c r="L1078" s="14" t="str">
        <f>TRIM(PROPER(Applicants[[#This Row],[Recruitment Source]]))</f>
        <v>Bd Jobs</v>
      </c>
      <c r="M1078" s="15">
        <v>45161</v>
      </c>
      <c r="N1078" s="1" t="s">
        <v>27</v>
      </c>
      <c r="O1078" s="15">
        <v>45202</v>
      </c>
      <c r="P1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8" s="20" t="str">
        <f>TEXT(Applicants[[#This Row],[Confirmation Date]],"MMMM")</f>
        <v>October</v>
      </c>
      <c r="R1078" s="5" t="s">
        <v>25</v>
      </c>
      <c r="S1078" s="7">
        <v>3400</v>
      </c>
    </row>
    <row r="1079" spans="1:19" x14ac:dyDescent="0.4">
      <c r="A1079" s="4">
        <v>2085</v>
      </c>
      <c r="B1079" s="1" t="s">
        <v>697</v>
      </c>
      <c r="C1079" s="1" t="s">
        <v>28</v>
      </c>
      <c r="D1079" s="2">
        <v>34450</v>
      </c>
      <c r="E1079" s="3">
        <v>31.328767123287673</v>
      </c>
      <c r="F1079" s="1" t="s">
        <v>14</v>
      </c>
      <c r="G1079" s="1" t="s">
        <v>19</v>
      </c>
      <c r="H1079" s="1">
        <v>6</v>
      </c>
      <c r="I1079" s="1" t="s">
        <v>1589</v>
      </c>
      <c r="J1079" s="1" t="str">
        <f>VLOOKUP(Applicants[[#This Row],[Job Title]], Mapping!$A:$B, 2, FALSE)</f>
        <v>Admin</v>
      </c>
      <c r="K1079" s="1" t="s">
        <v>1594</v>
      </c>
      <c r="L1079" s="14" t="str">
        <f>TRIM(PROPER(Applicants[[#This Row],[Recruitment Source]]))</f>
        <v>Bd Jobs</v>
      </c>
      <c r="M1079" s="15">
        <v>45113</v>
      </c>
      <c r="N1079" s="1" t="s">
        <v>26</v>
      </c>
      <c r="O1079" s="15">
        <v>45169</v>
      </c>
      <c r="P1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9" s="20" t="str">
        <f>TEXT(Applicants[[#This Row],[Confirmation Date]],"MMMM")</f>
        <v>August</v>
      </c>
      <c r="R1079" s="5" t="s">
        <v>25</v>
      </c>
      <c r="S1079" s="7">
        <v>2400</v>
      </c>
    </row>
    <row r="1080" spans="1:19" x14ac:dyDescent="0.4">
      <c r="A1080" s="4">
        <v>1545</v>
      </c>
      <c r="B1080" s="1" t="s">
        <v>562</v>
      </c>
      <c r="C1080" s="1" t="s">
        <v>28</v>
      </c>
      <c r="D1080" s="2">
        <v>34446</v>
      </c>
      <c r="E1080" s="3">
        <v>31.339726027397262</v>
      </c>
      <c r="F1080" s="1" t="s">
        <v>14</v>
      </c>
      <c r="G1080" s="1" t="s">
        <v>18</v>
      </c>
      <c r="H1080" s="1">
        <v>12</v>
      </c>
      <c r="I1080" s="1" t="s">
        <v>1581</v>
      </c>
      <c r="J1080" s="1" t="str">
        <f>VLOOKUP(Applicants[[#This Row],[Job Title]], Mapping!$A:$B, 2, FALSE)</f>
        <v>Business Development</v>
      </c>
      <c r="K1080" s="1" t="s">
        <v>1594</v>
      </c>
      <c r="L1080" s="14" t="str">
        <f>TRIM(PROPER(Applicants[[#This Row],[Recruitment Source]]))</f>
        <v>Bd Jobs</v>
      </c>
      <c r="M1080" s="15">
        <v>45287</v>
      </c>
      <c r="N1080" s="1" t="s">
        <v>26</v>
      </c>
      <c r="O1080" s="15">
        <v>45326</v>
      </c>
      <c r="P1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0" s="20" t="str">
        <f>TEXT(Applicants[[#This Row],[Confirmation Date]],"MMMM")</f>
        <v>February</v>
      </c>
      <c r="R1080" s="5" t="s">
        <v>25</v>
      </c>
      <c r="S1080" s="7">
        <v>3300</v>
      </c>
    </row>
    <row r="1081" spans="1:19" x14ac:dyDescent="0.4">
      <c r="A1081" s="4">
        <v>3187</v>
      </c>
      <c r="B1081" s="1" t="s">
        <v>1435</v>
      </c>
      <c r="C1081" s="1" t="s">
        <v>28</v>
      </c>
      <c r="D1081" s="2">
        <v>34442</v>
      </c>
      <c r="E1081" s="3">
        <v>31.350684931506848</v>
      </c>
      <c r="F1081" s="1" t="s">
        <v>14</v>
      </c>
      <c r="G1081" s="1" t="s">
        <v>18</v>
      </c>
      <c r="H1081" s="1">
        <v>9</v>
      </c>
      <c r="I1081" s="1" t="s">
        <v>1581</v>
      </c>
      <c r="J1081" s="1" t="str">
        <f>VLOOKUP(Applicants[[#This Row],[Job Title]], Mapping!$A:$B, 2, FALSE)</f>
        <v>Business Development</v>
      </c>
      <c r="K1081" s="1" t="s">
        <v>1594</v>
      </c>
      <c r="L1081" s="14" t="str">
        <f>TRIM(PROPER(Applicants[[#This Row],[Recruitment Source]]))</f>
        <v>Bd Jobs</v>
      </c>
      <c r="M1081" s="15">
        <v>45407</v>
      </c>
      <c r="N1081" s="1" t="s">
        <v>26</v>
      </c>
      <c r="O1081" s="15">
        <v>45456</v>
      </c>
      <c r="P1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1" s="20" t="str">
        <f>TEXT(Applicants[[#This Row],[Confirmation Date]],"MMMM")</f>
        <v>June</v>
      </c>
      <c r="R1081" s="5" t="s">
        <v>25</v>
      </c>
      <c r="S1081" s="7">
        <v>3100</v>
      </c>
    </row>
    <row r="1082" spans="1:19" x14ac:dyDescent="0.4">
      <c r="A1082" s="4">
        <v>3477</v>
      </c>
      <c r="B1082" s="1" t="s">
        <v>440</v>
      </c>
      <c r="C1082" s="1" t="s">
        <v>13</v>
      </c>
      <c r="D1082" s="2">
        <v>34437</v>
      </c>
      <c r="E1082" s="3">
        <v>31.364383561643837</v>
      </c>
      <c r="F1082" s="1" t="s">
        <v>14</v>
      </c>
      <c r="G1082" s="1" t="s">
        <v>18</v>
      </c>
      <c r="H1082" s="1">
        <v>7</v>
      </c>
      <c r="I1082" s="1" t="s">
        <v>1581</v>
      </c>
      <c r="J1082" s="1" t="str">
        <f>VLOOKUP(Applicants[[#This Row],[Job Title]], Mapping!$A:$B, 2, FALSE)</f>
        <v>Business Development</v>
      </c>
      <c r="K1082" s="1" t="s">
        <v>1594</v>
      </c>
      <c r="L1082" s="14" t="str">
        <f>TRIM(PROPER(Applicants[[#This Row],[Recruitment Source]]))</f>
        <v>Bd Jobs</v>
      </c>
      <c r="M1082" s="15">
        <v>45478</v>
      </c>
      <c r="N1082" s="1" t="s">
        <v>27</v>
      </c>
      <c r="O1082" s="15">
        <v>45534</v>
      </c>
      <c r="P1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2" s="20" t="str">
        <f>TEXT(Applicants[[#This Row],[Confirmation Date]],"MMMM")</f>
        <v>August</v>
      </c>
      <c r="R1082" s="5" t="s">
        <v>25</v>
      </c>
      <c r="S1082" s="7">
        <v>2100</v>
      </c>
    </row>
    <row r="1083" spans="1:19" x14ac:dyDescent="0.4">
      <c r="A1083" s="4">
        <v>2703</v>
      </c>
      <c r="B1083" s="1" t="s">
        <v>672</v>
      </c>
      <c r="C1083" s="1" t="s">
        <v>13</v>
      </c>
      <c r="D1083" s="2">
        <v>34437</v>
      </c>
      <c r="E1083" s="3">
        <v>31.364383561643837</v>
      </c>
      <c r="F1083" s="1" t="s">
        <v>14</v>
      </c>
      <c r="G1083" s="1" t="s">
        <v>18</v>
      </c>
      <c r="H1083" s="1">
        <v>7</v>
      </c>
      <c r="I1083" s="1" t="s">
        <v>1581</v>
      </c>
      <c r="J1083" s="1" t="str">
        <f>VLOOKUP(Applicants[[#This Row],[Job Title]], Mapping!$A:$B, 2, FALSE)</f>
        <v>Business Development</v>
      </c>
      <c r="K1083" s="1" t="s">
        <v>1595</v>
      </c>
      <c r="L1083" s="14" t="str">
        <f>TRIM(PROPER(Applicants[[#This Row],[Recruitment Source]]))</f>
        <v>Linkedin</v>
      </c>
      <c r="M1083" s="15">
        <v>45266</v>
      </c>
      <c r="N1083" s="1" t="s">
        <v>29</v>
      </c>
      <c r="O1083" s="15">
        <v>45298</v>
      </c>
      <c r="P1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3" s="20" t="str">
        <f>TEXT(Applicants[[#This Row],[Confirmation Date]],"MMMM")</f>
        <v>January</v>
      </c>
      <c r="R1083" s="5" t="s">
        <v>25</v>
      </c>
      <c r="S1083" s="7">
        <v>2300</v>
      </c>
    </row>
    <row r="1084" spans="1:19" x14ac:dyDescent="0.4">
      <c r="A1084" s="4">
        <v>1864</v>
      </c>
      <c r="B1084" s="1" t="s">
        <v>325</v>
      </c>
      <c r="C1084" s="1" t="s">
        <v>13</v>
      </c>
      <c r="D1084" s="2">
        <v>34431</v>
      </c>
      <c r="E1084" s="3">
        <v>31.38082191780822</v>
      </c>
      <c r="F1084" s="1" t="s">
        <v>14</v>
      </c>
      <c r="G1084" s="1" t="s">
        <v>18</v>
      </c>
      <c r="H1084" s="1">
        <v>10</v>
      </c>
      <c r="I1084" s="1" t="s">
        <v>1588</v>
      </c>
      <c r="J1084" s="1" t="str">
        <f>VLOOKUP(Applicants[[#This Row],[Job Title]], Mapping!$A:$B, 2, FALSE)</f>
        <v>Business Development</v>
      </c>
      <c r="K1084" s="1" t="s">
        <v>1594</v>
      </c>
      <c r="L1084" s="14" t="str">
        <f>TRIM(PROPER(Applicants[[#This Row],[Recruitment Source]]))</f>
        <v>Bd Jobs</v>
      </c>
      <c r="M1084" s="15">
        <v>45435</v>
      </c>
      <c r="N1084" s="1" t="s">
        <v>27</v>
      </c>
      <c r="O1084" s="15">
        <v>45466</v>
      </c>
      <c r="P10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4" s="20" t="str">
        <f>TEXT(Applicants[[#This Row],[Confirmation Date]],"MMMM")</f>
        <v>June</v>
      </c>
      <c r="R1084" s="5" t="s">
        <v>25</v>
      </c>
      <c r="S1084" s="7">
        <v>3600</v>
      </c>
    </row>
    <row r="1085" spans="1:19" x14ac:dyDescent="0.4">
      <c r="A1085" s="4">
        <v>2785</v>
      </c>
      <c r="B1085" s="1" t="s">
        <v>643</v>
      </c>
      <c r="C1085" s="1" t="s">
        <v>28</v>
      </c>
      <c r="D1085" s="2">
        <v>34427</v>
      </c>
      <c r="E1085" s="3">
        <v>31.391780821917809</v>
      </c>
      <c r="F1085" s="1" t="s">
        <v>14</v>
      </c>
      <c r="G1085" s="1" t="s">
        <v>15</v>
      </c>
      <c r="H1085" s="1">
        <v>9</v>
      </c>
      <c r="I1085" s="1" t="s">
        <v>1588</v>
      </c>
      <c r="J1085" s="1" t="str">
        <f>VLOOKUP(Applicants[[#This Row],[Job Title]], Mapping!$A:$B, 2, FALSE)</f>
        <v>Business Development</v>
      </c>
      <c r="K1085" s="1" t="s">
        <v>1594</v>
      </c>
      <c r="L1085" s="14" t="str">
        <f>TRIM(PROPER(Applicants[[#This Row],[Recruitment Source]]))</f>
        <v>Bd Jobs</v>
      </c>
      <c r="M1085" s="15">
        <v>44897</v>
      </c>
      <c r="N1085" s="1" t="s">
        <v>24</v>
      </c>
      <c r="O1085" s="15">
        <v>44938</v>
      </c>
      <c r="P10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5" s="20" t="str">
        <f>TEXT(Applicants[[#This Row],[Confirmation Date]],"MMMM")</f>
        <v>January</v>
      </c>
      <c r="R1085" s="5" t="s">
        <v>25</v>
      </c>
      <c r="S1085" s="7">
        <v>3800</v>
      </c>
    </row>
    <row r="1086" spans="1:19" x14ac:dyDescent="0.4">
      <c r="A1086" s="4">
        <v>1043</v>
      </c>
      <c r="B1086" s="1" t="s">
        <v>1529</v>
      </c>
      <c r="C1086" s="1" t="s">
        <v>13</v>
      </c>
      <c r="D1086" s="2">
        <v>34426</v>
      </c>
      <c r="E1086" s="3">
        <v>31.394520547945206</v>
      </c>
      <c r="F1086" s="1" t="s">
        <v>14</v>
      </c>
      <c r="G1086" s="1" t="s">
        <v>18</v>
      </c>
      <c r="H1086" s="1">
        <v>8</v>
      </c>
      <c r="I1086" s="1" t="s">
        <v>1588</v>
      </c>
      <c r="J1086" s="1" t="str">
        <f>VLOOKUP(Applicants[[#This Row],[Job Title]], Mapping!$A:$B, 2, FALSE)</f>
        <v>Business Development</v>
      </c>
      <c r="K1086" s="1" t="s">
        <v>1594</v>
      </c>
      <c r="L1086" s="14" t="str">
        <f>TRIM(PROPER(Applicants[[#This Row],[Recruitment Source]]))</f>
        <v>Bd Jobs</v>
      </c>
      <c r="M1086" s="15">
        <v>44953</v>
      </c>
      <c r="N1086" s="1" t="s">
        <v>16</v>
      </c>
      <c r="O1086" s="15">
        <v>44989</v>
      </c>
      <c r="P10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6" s="20" t="str">
        <f>TEXT(Applicants[[#This Row],[Confirmation Date]],"MMMM")</f>
        <v>March</v>
      </c>
      <c r="R1086" s="5" t="s">
        <v>30</v>
      </c>
      <c r="S1086" s="7">
        <v>3100</v>
      </c>
    </row>
    <row r="1087" spans="1:19" x14ac:dyDescent="0.4">
      <c r="A1087" s="4">
        <v>1787</v>
      </c>
      <c r="B1087" s="1" t="s">
        <v>78</v>
      </c>
      <c r="C1087" s="1" t="s">
        <v>28</v>
      </c>
      <c r="D1087" s="2">
        <v>34423</v>
      </c>
      <c r="E1087" s="3">
        <v>31.402739726027399</v>
      </c>
      <c r="F1087" s="1" t="s">
        <v>14</v>
      </c>
      <c r="G1087" s="1" t="s">
        <v>18</v>
      </c>
      <c r="H1087" s="1">
        <v>19</v>
      </c>
      <c r="I1087" s="1" t="s">
        <v>1583</v>
      </c>
      <c r="J1087" s="1" t="str">
        <f>VLOOKUP(Applicants[[#This Row],[Job Title]], Mapping!$A:$B, 2, FALSE)</f>
        <v>Finance</v>
      </c>
      <c r="K1087" s="1" t="s">
        <v>1594</v>
      </c>
      <c r="L1087" s="14" t="str">
        <f>TRIM(PROPER(Applicants[[#This Row],[Recruitment Source]]))</f>
        <v>Bd Jobs</v>
      </c>
      <c r="M1087" s="15">
        <v>45577</v>
      </c>
      <c r="N1087" s="1" t="s">
        <v>27</v>
      </c>
      <c r="O1087" s="15">
        <v>45627</v>
      </c>
      <c r="P1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7" s="20" t="str">
        <f>TEXT(Applicants[[#This Row],[Confirmation Date]],"MMMM")</f>
        <v>December</v>
      </c>
      <c r="R1087" s="5" t="s">
        <v>25</v>
      </c>
      <c r="S1087" s="7">
        <v>3800</v>
      </c>
    </row>
    <row r="1088" spans="1:19" x14ac:dyDescent="0.4">
      <c r="A1088" s="4">
        <v>2218</v>
      </c>
      <c r="B1088" s="1" t="s">
        <v>1264</v>
      </c>
      <c r="C1088" s="1" t="s">
        <v>23</v>
      </c>
      <c r="D1088" s="2">
        <v>34422</v>
      </c>
      <c r="E1088" s="3">
        <v>31.405479452054795</v>
      </c>
      <c r="F1088" s="1" t="s">
        <v>14</v>
      </c>
      <c r="G1088" s="1" t="s">
        <v>21</v>
      </c>
      <c r="H1088" s="1">
        <v>16</v>
      </c>
      <c r="I1088" s="1" t="s">
        <v>1583</v>
      </c>
      <c r="J1088" s="1" t="str">
        <f>VLOOKUP(Applicants[[#This Row],[Job Title]], Mapping!$A:$B, 2, FALSE)</f>
        <v>Finance</v>
      </c>
      <c r="K1088" s="1" t="s">
        <v>1595</v>
      </c>
      <c r="L1088" s="14" t="str">
        <f>TRIM(PROPER(Applicants[[#This Row],[Recruitment Source]]))</f>
        <v>Linkedin</v>
      </c>
      <c r="M1088" s="15">
        <v>45370</v>
      </c>
      <c r="N1088" s="1" t="s">
        <v>29</v>
      </c>
      <c r="O1088" s="15">
        <v>45423</v>
      </c>
      <c r="P1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8" s="20" t="str">
        <f>TEXT(Applicants[[#This Row],[Confirmation Date]],"MMMM")</f>
        <v>May</v>
      </c>
      <c r="R1088" s="5" t="s">
        <v>25</v>
      </c>
      <c r="S1088" s="7">
        <v>3100</v>
      </c>
    </row>
    <row r="1089" spans="1:19" x14ac:dyDescent="0.4">
      <c r="A1089" s="4">
        <v>2167</v>
      </c>
      <c r="B1089" s="1" t="s">
        <v>585</v>
      </c>
      <c r="C1089" s="1" t="s">
        <v>28</v>
      </c>
      <c r="D1089" s="2">
        <v>34418</v>
      </c>
      <c r="E1089" s="3">
        <v>31.416438356164385</v>
      </c>
      <c r="F1089" s="1" t="s">
        <v>14</v>
      </c>
      <c r="G1089" s="1" t="s">
        <v>15</v>
      </c>
      <c r="H1089" s="1">
        <v>10</v>
      </c>
      <c r="I1089" s="1" t="s">
        <v>1585</v>
      </c>
      <c r="J1089" s="1" t="str">
        <f>VLOOKUP(Applicants[[#This Row],[Job Title]], Mapping!$A:$B, 2, FALSE)</f>
        <v>Engineering</v>
      </c>
      <c r="K1089" s="1" t="s">
        <v>1594</v>
      </c>
      <c r="L1089" s="14" t="str">
        <f>TRIM(PROPER(Applicants[[#This Row],[Recruitment Source]]))</f>
        <v>Bd Jobs</v>
      </c>
      <c r="M1089" s="15">
        <v>45158</v>
      </c>
      <c r="N1089" s="1" t="s">
        <v>24</v>
      </c>
      <c r="O1089" s="15">
        <v>45191</v>
      </c>
      <c r="P1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9" s="20" t="str">
        <f>TEXT(Applicants[[#This Row],[Confirmation Date]],"MMMM")</f>
        <v>September</v>
      </c>
      <c r="R1089" s="5" t="s">
        <v>25</v>
      </c>
      <c r="S1089" s="7">
        <v>2500</v>
      </c>
    </row>
    <row r="1090" spans="1:19" x14ac:dyDescent="0.4">
      <c r="A1090" s="4">
        <v>2226</v>
      </c>
      <c r="B1090" s="1" t="s">
        <v>455</v>
      </c>
      <c r="C1090" s="1" t="s">
        <v>28</v>
      </c>
      <c r="D1090" s="2">
        <v>34412</v>
      </c>
      <c r="E1090" s="3">
        <v>31.432876712328767</v>
      </c>
      <c r="F1090" s="1" t="s">
        <v>14</v>
      </c>
      <c r="G1090" s="1" t="s">
        <v>15</v>
      </c>
      <c r="H1090" s="1">
        <v>9</v>
      </c>
      <c r="I1090" s="1" t="s">
        <v>1583</v>
      </c>
      <c r="J1090" s="1" t="str">
        <f>VLOOKUP(Applicants[[#This Row],[Job Title]], Mapping!$A:$B, 2, FALSE)</f>
        <v>Finance</v>
      </c>
      <c r="K1090" s="1" t="s">
        <v>1594</v>
      </c>
      <c r="L1090" s="14" t="str">
        <f>TRIM(PROPER(Applicants[[#This Row],[Recruitment Source]]))</f>
        <v>Bd Jobs</v>
      </c>
      <c r="M1090" s="15">
        <v>45496</v>
      </c>
      <c r="N1090" s="1" t="s">
        <v>24</v>
      </c>
      <c r="O1090" s="15">
        <v>45552</v>
      </c>
      <c r="P1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0" s="20" t="str">
        <f>TEXT(Applicants[[#This Row],[Confirmation Date]],"MMMM")</f>
        <v>September</v>
      </c>
      <c r="R1090" s="5" t="s">
        <v>25</v>
      </c>
      <c r="S1090" s="7">
        <v>2700</v>
      </c>
    </row>
    <row r="1091" spans="1:19" x14ac:dyDescent="0.4">
      <c r="A1091" s="4">
        <v>3571</v>
      </c>
      <c r="B1091" s="1" t="s">
        <v>552</v>
      </c>
      <c r="C1091" s="1" t="s">
        <v>28</v>
      </c>
      <c r="D1091" s="2">
        <v>34406</v>
      </c>
      <c r="E1091" s="3">
        <v>31.449315068493149</v>
      </c>
      <c r="F1091" s="1" t="s">
        <v>14</v>
      </c>
      <c r="G1091" s="1" t="s">
        <v>18</v>
      </c>
      <c r="H1091" s="1">
        <v>18</v>
      </c>
      <c r="I1091" s="1" t="s">
        <v>1587</v>
      </c>
      <c r="J1091" s="1" t="str">
        <f>VLOOKUP(Applicants[[#This Row],[Job Title]], Mapping!$A:$B, 2, FALSE)</f>
        <v>Admin</v>
      </c>
      <c r="K1091" s="1" t="s">
        <v>1594</v>
      </c>
      <c r="L1091" s="14" t="str">
        <f>TRIM(PROPER(Applicants[[#This Row],[Recruitment Source]]))</f>
        <v>Bd Jobs</v>
      </c>
      <c r="M1091" s="15">
        <v>45210</v>
      </c>
      <c r="N1091" s="1" t="s">
        <v>24</v>
      </c>
      <c r="O1091" s="15">
        <v>45257</v>
      </c>
      <c r="P1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1" s="20" t="str">
        <f>TEXT(Applicants[[#This Row],[Confirmation Date]],"MMMM")</f>
        <v>November</v>
      </c>
      <c r="R1091" s="5" t="s">
        <v>25</v>
      </c>
      <c r="S1091" s="7">
        <v>3800</v>
      </c>
    </row>
    <row r="1092" spans="1:19" x14ac:dyDescent="0.4">
      <c r="A1092" s="4">
        <v>3575</v>
      </c>
      <c r="B1092" s="1" t="s">
        <v>765</v>
      </c>
      <c r="C1092" s="1" t="s">
        <v>28</v>
      </c>
      <c r="D1092" s="2">
        <v>34403</v>
      </c>
      <c r="E1092" s="3">
        <v>31.457534246575342</v>
      </c>
      <c r="F1092" s="1" t="s">
        <v>14</v>
      </c>
      <c r="G1092" s="1" t="s">
        <v>21</v>
      </c>
      <c r="H1092" s="1">
        <v>10</v>
      </c>
      <c r="I1092" s="1" t="s">
        <v>1584</v>
      </c>
      <c r="J1092" s="1" t="str">
        <f>VLOOKUP(Applicants[[#This Row],[Job Title]], Mapping!$A:$B, 2, FALSE)</f>
        <v>Sales</v>
      </c>
      <c r="K1092" s="1" t="s">
        <v>1594</v>
      </c>
      <c r="L1092" s="14" t="str">
        <f>TRIM(PROPER(Applicants[[#This Row],[Recruitment Source]]))</f>
        <v>Bd Jobs</v>
      </c>
      <c r="M1092" s="15">
        <v>45305</v>
      </c>
      <c r="N1092" s="1" t="s">
        <v>24</v>
      </c>
      <c r="O1092" s="15">
        <v>45345</v>
      </c>
      <c r="P1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2" s="20" t="str">
        <f>TEXT(Applicants[[#This Row],[Confirmation Date]],"MMMM")</f>
        <v>February</v>
      </c>
      <c r="R1092" s="5" t="s">
        <v>25</v>
      </c>
      <c r="S1092" s="7">
        <v>3900</v>
      </c>
    </row>
    <row r="1093" spans="1:19" x14ac:dyDescent="0.4">
      <c r="A1093" s="4">
        <v>2203</v>
      </c>
      <c r="B1093" s="1" t="s">
        <v>82</v>
      </c>
      <c r="C1093" s="1" t="s">
        <v>28</v>
      </c>
      <c r="D1093" s="2">
        <v>34399</v>
      </c>
      <c r="E1093" s="3">
        <v>31.468493150684932</v>
      </c>
      <c r="F1093" s="1" t="s">
        <v>14</v>
      </c>
      <c r="G1093" s="1" t="s">
        <v>21</v>
      </c>
      <c r="H1093" s="1">
        <v>0</v>
      </c>
      <c r="I1093" s="1" t="s">
        <v>1580</v>
      </c>
      <c r="J1093" s="1" t="str">
        <f>VLOOKUP(Applicants[[#This Row],[Job Title]], Mapping!$A:$B, 2, FALSE)</f>
        <v>Management</v>
      </c>
      <c r="K1093" s="1" t="s">
        <v>1594</v>
      </c>
      <c r="L1093" s="14" t="str">
        <f>TRIM(PROPER(Applicants[[#This Row],[Recruitment Source]]))</f>
        <v>Bd Jobs</v>
      </c>
      <c r="M1093" s="15">
        <v>44998</v>
      </c>
      <c r="N1093" s="1" t="s">
        <v>29</v>
      </c>
      <c r="O1093" s="15">
        <v>45031</v>
      </c>
      <c r="P1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3" s="20" t="str">
        <f>TEXT(Applicants[[#This Row],[Confirmation Date]],"MMMM")</f>
        <v>April</v>
      </c>
      <c r="R1093" s="5" t="s">
        <v>25</v>
      </c>
      <c r="S1093" s="7">
        <v>2300</v>
      </c>
    </row>
    <row r="1094" spans="1:19" x14ac:dyDescent="0.4">
      <c r="A1094" s="4">
        <v>3071</v>
      </c>
      <c r="B1094" s="1" t="s">
        <v>1206</v>
      </c>
      <c r="C1094" s="1" t="s">
        <v>13</v>
      </c>
      <c r="D1094" s="2">
        <v>34397</v>
      </c>
      <c r="E1094" s="3">
        <v>31.473972602739725</v>
      </c>
      <c r="F1094" s="1" t="s">
        <v>14</v>
      </c>
      <c r="G1094" s="1" t="s">
        <v>18</v>
      </c>
      <c r="H1094" s="1">
        <v>13</v>
      </c>
      <c r="I1094" s="1" t="s">
        <v>1580</v>
      </c>
      <c r="J1094" s="1" t="str">
        <f>VLOOKUP(Applicants[[#This Row],[Job Title]], Mapping!$A:$B, 2, FALSE)</f>
        <v>Management</v>
      </c>
      <c r="K1094" s="1" t="s">
        <v>1594</v>
      </c>
      <c r="L1094" s="14" t="str">
        <f>TRIM(PROPER(Applicants[[#This Row],[Recruitment Source]]))</f>
        <v>Bd Jobs</v>
      </c>
      <c r="M1094" s="15">
        <v>45297</v>
      </c>
      <c r="N1094" s="1" t="s">
        <v>26</v>
      </c>
      <c r="O1094" s="15">
        <v>45345</v>
      </c>
      <c r="P10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4" s="20" t="str">
        <f>TEXT(Applicants[[#This Row],[Confirmation Date]],"MMMM")</f>
        <v>February</v>
      </c>
      <c r="R1094" s="5" t="s">
        <v>25</v>
      </c>
      <c r="S1094" s="7">
        <v>3500</v>
      </c>
    </row>
    <row r="1095" spans="1:19" x14ac:dyDescent="0.4">
      <c r="A1095" s="4">
        <v>1914</v>
      </c>
      <c r="B1095" s="1" t="s">
        <v>180</v>
      </c>
      <c r="C1095" s="1" t="s">
        <v>28</v>
      </c>
      <c r="D1095" s="2">
        <v>34396</v>
      </c>
      <c r="E1095" s="3">
        <v>31.476712328767125</v>
      </c>
      <c r="F1095" s="1" t="s">
        <v>14</v>
      </c>
      <c r="G1095" s="1" t="s">
        <v>15</v>
      </c>
      <c r="H1095" s="1">
        <v>9</v>
      </c>
      <c r="I1095" s="1" t="s">
        <v>1576</v>
      </c>
      <c r="J1095" s="1" t="str">
        <f>VLOOKUP(Applicants[[#This Row],[Job Title]], Mapping!$A:$B, 2, FALSE)</f>
        <v>Operations</v>
      </c>
      <c r="K1095" s="1" t="s">
        <v>1595</v>
      </c>
      <c r="L1095" s="14" t="str">
        <f>TRIM(PROPER(Applicants[[#This Row],[Recruitment Source]]))</f>
        <v>Linkedin</v>
      </c>
      <c r="M1095" s="15">
        <v>45576</v>
      </c>
      <c r="N1095" s="1" t="s">
        <v>16</v>
      </c>
      <c r="O1095" s="15">
        <v>45616</v>
      </c>
      <c r="P10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095" s="20" t="str">
        <f>TEXT(Applicants[[#This Row],[Confirmation Date]],"MMMM")</f>
        <v>November</v>
      </c>
      <c r="R1095" s="5" t="s">
        <v>17</v>
      </c>
      <c r="S1095" s="7">
        <v>3600</v>
      </c>
    </row>
    <row r="1096" spans="1:19" x14ac:dyDescent="0.4">
      <c r="A1096" s="4">
        <v>2511</v>
      </c>
      <c r="B1096" s="1" t="s">
        <v>717</v>
      </c>
      <c r="C1096" s="1" t="s">
        <v>13</v>
      </c>
      <c r="D1096" s="2">
        <v>34395</v>
      </c>
      <c r="E1096" s="3">
        <v>31.479452054794521</v>
      </c>
      <c r="F1096" s="1" t="s">
        <v>14</v>
      </c>
      <c r="G1096" s="1" t="s">
        <v>15</v>
      </c>
      <c r="H1096" s="1">
        <v>7</v>
      </c>
      <c r="I1096" s="1" t="s">
        <v>1590</v>
      </c>
      <c r="J1096" s="1" t="str">
        <f>VLOOKUP(Applicants[[#This Row],[Job Title]], Mapping!$A:$B, 2, FALSE)</f>
        <v>Finance</v>
      </c>
      <c r="K1096" s="1" t="s">
        <v>1594</v>
      </c>
      <c r="L1096" s="14" t="str">
        <f>TRIM(PROPER(Applicants[[#This Row],[Recruitment Source]]))</f>
        <v>Bd Jobs</v>
      </c>
      <c r="M1096" s="15">
        <v>45571</v>
      </c>
      <c r="N1096" s="1" t="s">
        <v>24</v>
      </c>
      <c r="O1096" s="15">
        <v>45607</v>
      </c>
      <c r="P1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6" s="20" t="str">
        <f>TEXT(Applicants[[#This Row],[Confirmation Date]],"MMMM")</f>
        <v>November</v>
      </c>
      <c r="R1096" s="5" t="s">
        <v>25</v>
      </c>
      <c r="S1096" s="7">
        <v>3500</v>
      </c>
    </row>
    <row r="1097" spans="1:19" x14ac:dyDescent="0.4">
      <c r="A1097" s="4">
        <v>1665</v>
      </c>
      <c r="B1097" s="1" t="s">
        <v>1198</v>
      </c>
      <c r="C1097" s="1" t="s">
        <v>28</v>
      </c>
      <c r="D1097" s="2">
        <v>34395</v>
      </c>
      <c r="E1097" s="3">
        <v>31.479452054794521</v>
      </c>
      <c r="F1097" s="1" t="s">
        <v>14</v>
      </c>
      <c r="G1097" s="1" t="s">
        <v>18</v>
      </c>
      <c r="H1097" s="1">
        <v>3</v>
      </c>
      <c r="I1097" s="1" t="s">
        <v>1580</v>
      </c>
      <c r="J1097" s="1" t="str">
        <f>VLOOKUP(Applicants[[#This Row],[Job Title]], Mapping!$A:$B, 2, FALSE)</f>
        <v>Management</v>
      </c>
      <c r="K1097" s="1" t="s">
        <v>1594</v>
      </c>
      <c r="L1097" s="14" t="str">
        <f>TRIM(PROPER(Applicants[[#This Row],[Recruitment Source]]))</f>
        <v>Bd Jobs</v>
      </c>
      <c r="M1097" s="15">
        <v>45402</v>
      </c>
      <c r="N1097" s="1" t="s">
        <v>16</v>
      </c>
      <c r="O1097" s="15">
        <v>45433</v>
      </c>
      <c r="P1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7" s="20" t="str">
        <f>TEXT(Applicants[[#This Row],[Confirmation Date]],"MMMM")</f>
        <v>May</v>
      </c>
      <c r="R1097" s="5" t="s">
        <v>30</v>
      </c>
      <c r="S1097" s="7">
        <v>2600</v>
      </c>
    </row>
    <row r="1098" spans="1:19" x14ac:dyDescent="0.4">
      <c r="A1098" s="4">
        <v>1265</v>
      </c>
      <c r="B1098" s="1" t="s">
        <v>880</v>
      </c>
      <c r="C1098" s="1" t="s">
        <v>28</v>
      </c>
      <c r="D1098" s="2">
        <v>34393</v>
      </c>
      <c r="E1098" s="3">
        <v>31.484931506849314</v>
      </c>
      <c r="F1098" s="1" t="s">
        <v>14</v>
      </c>
      <c r="G1098" s="1" t="s">
        <v>15</v>
      </c>
      <c r="H1098" s="1">
        <v>18</v>
      </c>
      <c r="I1098" s="1" t="s">
        <v>1588</v>
      </c>
      <c r="J1098" s="1" t="str">
        <f>VLOOKUP(Applicants[[#This Row],[Job Title]], Mapping!$A:$B, 2, FALSE)</f>
        <v>Business Development</v>
      </c>
      <c r="K1098" s="1" t="s">
        <v>1594</v>
      </c>
      <c r="L1098" s="14" t="str">
        <f>TRIM(PROPER(Applicants[[#This Row],[Recruitment Source]]))</f>
        <v>Bd Jobs</v>
      </c>
      <c r="M1098" s="15">
        <v>44929</v>
      </c>
      <c r="N1098" s="1" t="s">
        <v>24</v>
      </c>
      <c r="O1098" s="15">
        <v>44962</v>
      </c>
      <c r="P1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8" s="20" t="str">
        <f>TEXT(Applicants[[#This Row],[Confirmation Date]],"MMMM")</f>
        <v>February</v>
      </c>
      <c r="R1098" s="5" t="s">
        <v>25</v>
      </c>
      <c r="S1098" s="7">
        <v>2000</v>
      </c>
    </row>
    <row r="1099" spans="1:19" x14ac:dyDescent="0.4">
      <c r="A1099" s="4">
        <v>1259</v>
      </c>
      <c r="B1099" s="1" t="s">
        <v>566</v>
      </c>
      <c r="C1099" s="1" t="s">
        <v>28</v>
      </c>
      <c r="D1099" s="2">
        <v>34392</v>
      </c>
      <c r="E1099" s="3">
        <v>31.487671232876714</v>
      </c>
      <c r="F1099" s="1" t="s">
        <v>14</v>
      </c>
      <c r="G1099" s="1" t="s">
        <v>15</v>
      </c>
      <c r="H1099" s="1">
        <v>14</v>
      </c>
      <c r="I1099" s="1" t="s">
        <v>1578</v>
      </c>
      <c r="J1099" s="1" t="str">
        <f>VLOOKUP(Applicants[[#This Row],[Job Title]], Mapping!$A:$B, 2, FALSE)</f>
        <v>Operations</v>
      </c>
      <c r="K1099" s="1" t="s">
        <v>22</v>
      </c>
      <c r="L1099" s="14" t="str">
        <f>TRIM(PROPER(Applicants[[#This Row],[Recruitment Source]]))</f>
        <v>In-House</v>
      </c>
      <c r="M1099" s="15">
        <v>45578</v>
      </c>
      <c r="N1099" s="1" t="s">
        <v>16</v>
      </c>
      <c r="O1099" s="15">
        <v>45626</v>
      </c>
      <c r="P10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9" s="20" t="str">
        <f>TEXT(Applicants[[#This Row],[Confirmation Date]],"MMMM")</f>
        <v>November</v>
      </c>
      <c r="R1099" s="5" t="s">
        <v>30</v>
      </c>
      <c r="S1099" s="7">
        <v>3600</v>
      </c>
    </row>
    <row r="1100" spans="1:19" x14ac:dyDescent="0.4">
      <c r="A1100" s="4">
        <v>3980</v>
      </c>
      <c r="B1100" s="1" t="s">
        <v>203</v>
      </c>
      <c r="C1100" s="1" t="s">
        <v>28</v>
      </c>
      <c r="D1100" s="2">
        <v>34387</v>
      </c>
      <c r="E1100" s="3">
        <v>31.5013698630137</v>
      </c>
      <c r="F1100" s="1" t="s">
        <v>14</v>
      </c>
      <c r="G1100" s="1" t="s">
        <v>15</v>
      </c>
      <c r="H1100" s="1">
        <v>14</v>
      </c>
      <c r="I1100" s="1" t="s">
        <v>1576</v>
      </c>
      <c r="J1100" s="1" t="str">
        <f>VLOOKUP(Applicants[[#This Row],[Job Title]], Mapping!$A:$B, 2, FALSE)</f>
        <v>Operations</v>
      </c>
      <c r="K1100" s="1" t="s">
        <v>1595</v>
      </c>
      <c r="L1100" s="14" t="str">
        <f>TRIM(PROPER(Applicants[[#This Row],[Recruitment Source]]))</f>
        <v>Linkedin</v>
      </c>
      <c r="M1100" s="15">
        <v>45245</v>
      </c>
      <c r="N1100" s="1" t="s">
        <v>27</v>
      </c>
      <c r="O1100" s="15">
        <v>45302</v>
      </c>
      <c r="P1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0" s="20" t="str">
        <f>TEXT(Applicants[[#This Row],[Confirmation Date]],"MMMM")</f>
        <v>January</v>
      </c>
      <c r="R1100" s="5" t="s">
        <v>25</v>
      </c>
      <c r="S1100" s="7">
        <v>3600</v>
      </c>
    </row>
    <row r="1101" spans="1:19" x14ac:dyDescent="0.4">
      <c r="A1101" s="4">
        <v>1451</v>
      </c>
      <c r="B1101" s="1" t="s">
        <v>307</v>
      </c>
      <c r="C1101" s="1" t="s">
        <v>28</v>
      </c>
      <c r="D1101" s="2">
        <v>34369</v>
      </c>
      <c r="E1101" s="3">
        <v>31.550684931506851</v>
      </c>
      <c r="F1101" s="1" t="s">
        <v>14</v>
      </c>
      <c r="G1101" s="1" t="s">
        <v>19</v>
      </c>
      <c r="H1101" s="1">
        <v>18</v>
      </c>
      <c r="I1101" s="1" t="s">
        <v>1583</v>
      </c>
      <c r="J1101" s="1" t="str">
        <f>VLOOKUP(Applicants[[#This Row],[Job Title]], Mapping!$A:$B, 2, FALSE)</f>
        <v>Finance</v>
      </c>
      <c r="K1101" s="1" t="s">
        <v>1595</v>
      </c>
      <c r="L1101" s="14" t="str">
        <f>TRIM(PROPER(Applicants[[#This Row],[Recruitment Source]]))</f>
        <v>Linkedin</v>
      </c>
      <c r="M1101" s="15">
        <v>45256</v>
      </c>
      <c r="N1101" s="1" t="s">
        <v>24</v>
      </c>
      <c r="O1101" s="15">
        <v>45301</v>
      </c>
      <c r="P1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1" s="20" t="str">
        <f>TEXT(Applicants[[#This Row],[Confirmation Date]],"MMMM")</f>
        <v>January</v>
      </c>
      <c r="R1101" s="5" t="s">
        <v>25</v>
      </c>
      <c r="S1101" s="7">
        <v>2500</v>
      </c>
    </row>
    <row r="1102" spans="1:19" x14ac:dyDescent="0.4">
      <c r="A1102" s="4">
        <v>3111</v>
      </c>
      <c r="B1102" s="1" t="s">
        <v>245</v>
      </c>
      <c r="C1102" s="1" t="s">
        <v>28</v>
      </c>
      <c r="D1102" s="2">
        <v>34357</v>
      </c>
      <c r="E1102" s="3">
        <v>31.583561643835615</v>
      </c>
      <c r="F1102" s="1" t="s">
        <v>14</v>
      </c>
      <c r="G1102" s="1" t="s">
        <v>18</v>
      </c>
      <c r="H1102" s="1">
        <v>8</v>
      </c>
      <c r="I1102" s="1" t="s">
        <v>1584</v>
      </c>
      <c r="J1102" s="1" t="str">
        <f>VLOOKUP(Applicants[[#This Row],[Job Title]], Mapping!$A:$B, 2, FALSE)</f>
        <v>Sales</v>
      </c>
      <c r="K1102" s="1" t="s">
        <v>20</v>
      </c>
      <c r="L1102" s="14" t="str">
        <f>TRIM(PROPER(Applicants[[#This Row],[Recruitment Source]]))</f>
        <v>Employee Referral</v>
      </c>
      <c r="M1102" s="15">
        <v>44987</v>
      </c>
      <c r="N1102" s="1" t="s">
        <v>26</v>
      </c>
      <c r="O1102" s="15">
        <v>45030</v>
      </c>
      <c r="P1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2" s="20" t="str">
        <f>TEXT(Applicants[[#This Row],[Confirmation Date]],"MMMM")</f>
        <v>April</v>
      </c>
      <c r="R1102" s="5" t="s">
        <v>25</v>
      </c>
      <c r="S1102" s="7">
        <v>2400</v>
      </c>
    </row>
    <row r="1103" spans="1:19" x14ac:dyDescent="0.4">
      <c r="A1103" s="4">
        <v>3586</v>
      </c>
      <c r="B1103" s="1" t="s">
        <v>996</v>
      </c>
      <c r="C1103" s="1" t="s">
        <v>28</v>
      </c>
      <c r="D1103" s="2">
        <v>34356</v>
      </c>
      <c r="E1103" s="3">
        <v>31.586301369863012</v>
      </c>
      <c r="F1103" s="1" t="s">
        <v>14</v>
      </c>
      <c r="G1103" s="1" t="s">
        <v>15</v>
      </c>
      <c r="H1103" s="1">
        <v>11</v>
      </c>
      <c r="I1103" s="1" t="s">
        <v>1581</v>
      </c>
      <c r="J1103" s="1" t="str">
        <f>VLOOKUP(Applicants[[#This Row],[Job Title]], Mapping!$A:$B, 2, FALSE)</f>
        <v>Business Development</v>
      </c>
      <c r="K1103" s="1" t="s">
        <v>1594</v>
      </c>
      <c r="L1103" s="14" t="str">
        <f>TRIM(PROPER(Applicants[[#This Row],[Recruitment Source]]))</f>
        <v>Bd Jobs</v>
      </c>
      <c r="M1103" s="15">
        <v>45514</v>
      </c>
      <c r="N1103" s="1" t="s">
        <v>26</v>
      </c>
      <c r="O1103" s="15">
        <v>45546</v>
      </c>
      <c r="P1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3" s="20" t="str">
        <f>TEXT(Applicants[[#This Row],[Confirmation Date]],"MMMM")</f>
        <v>September</v>
      </c>
      <c r="R1103" s="5" t="s">
        <v>25</v>
      </c>
      <c r="S1103" s="7">
        <v>3100</v>
      </c>
    </row>
    <row r="1104" spans="1:19" x14ac:dyDescent="0.4">
      <c r="A1104" s="4">
        <v>3801</v>
      </c>
      <c r="B1104" s="1" t="s">
        <v>964</v>
      </c>
      <c r="C1104" s="1" t="s">
        <v>13</v>
      </c>
      <c r="D1104" s="2">
        <v>34355</v>
      </c>
      <c r="E1104" s="3">
        <v>31.589041095890412</v>
      </c>
      <c r="F1104" s="1" t="s">
        <v>14</v>
      </c>
      <c r="G1104" s="1" t="s">
        <v>15</v>
      </c>
      <c r="H1104" s="1">
        <v>4</v>
      </c>
      <c r="I1104" s="1" t="s">
        <v>1588</v>
      </c>
      <c r="J1104" s="1" t="str">
        <f>VLOOKUP(Applicants[[#This Row],[Job Title]], Mapping!$A:$B, 2, FALSE)</f>
        <v>Business Development</v>
      </c>
      <c r="K1104" s="1" t="s">
        <v>1594</v>
      </c>
      <c r="L1104" s="14" t="str">
        <f>TRIM(PROPER(Applicants[[#This Row],[Recruitment Source]]))</f>
        <v>Bd Jobs</v>
      </c>
      <c r="M1104" s="15">
        <v>45259</v>
      </c>
      <c r="N1104" s="1" t="s">
        <v>29</v>
      </c>
      <c r="O1104" s="15">
        <v>45312</v>
      </c>
      <c r="P1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4" s="20" t="str">
        <f>TEXT(Applicants[[#This Row],[Confirmation Date]],"MMMM")</f>
        <v>January</v>
      </c>
      <c r="R1104" s="5" t="s">
        <v>25</v>
      </c>
      <c r="S1104" s="7">
        <v>3100</v>
      </c>
    </row>
    <row r="1105" spans="1:19" x14ac:dyDescent="0.4">
      <c r="A1105" s="4">
        <v>3602</v>
      </c>
      <c r="B1105" s="1" t="s">
        <v>390</v>
      </c>
      <c r="C1105" s="1" t="s">
        <v>28</v>
      </c>
      <c r="D1105" s="2">
        <v>34355</v>
      </c>
      <c r="E1105" s="3">
        <v>31.589041095890412</v>
      </c>
      <c r="F1105" s="1" t="s">
        <v>14</v>
      </c>
      <c r="G1105" s="1" t="s">
        <v>21</v>
      </c>
      <c r="H1105" s="1">
        <v>3</v>
      </c>
      <c r="I1105" s="1" t="s">
        <v>1580</v>
      </c>
      <c r="J1105" s="1" t="str">
        <f>VLOOKUP(Applicants[[#This Row],[Job Title]], Mapping!$A:$B, 2, FALSE)</f>
        <v>Management</v>
      </c>
      <c r="K1105" s="1" t="s">
        <v>1594</v>
      </c>
      <c r="L1105" s="14" t="str">
        <f>TRIM(PROPER(Applicants[[#This Row],[Recruitment Source]]))</f>
        <v>Bd Jobs</v>
      </c>
      <c r="M1105" s="15">
        <v>44994</v>
      </c>
      <c r="N1105" s="1" t="s">
        <v>26</v>
      </c>
      <c r="O1105" s="15">
        <v>45028</v>
      </c>
      <c r="P1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5" s="20" t="str">
        <f>TEXT(Applicants[[#This Row],[Confirmation Date]],"MMMM")</f>
        <v>April</v>
      </c>
      <c r="R1105" s="5" t="s">
        <v>25</v>
      </c>
      <c r="S1105" s="7">
        <v>3600</v>
      </c>
    </row>
    <row r="1106" spans="1:19" x14ac:dyDescent="0.4">
      <c r="A1106" s="4">
        <v>3013</v>
      </c>
      <c r="B1106" s="1" t="s">
        <v>1278</v>
      </c>
      <c r="C1106" s="1" t="s">
        <v>28</v>
      </c>
      <c r="D1106" s="2">
        <v>34350</v>
      </c>
      <c r="E1106" s="3">
        <v>31.602739726027398</v>
      </c>
      <c r="F1106" s="1" t="s">
        <v>14</v>
      </c>
      <c r="G1106" s="1" t="s">
        <v>15</v>
      </c>
      <c r="H1106" s="1">
        <v>19</v>
      </c>
      <c r="I1106" s="1" t="s">
        <v>1584</v>
      </c>
      <c r="J1106" s="1" t="str">
        <f>VLOOKUP(Applicants[[#This Row],[Job Title]], Mapping!$A:$B, 2, FALSE)</f>
        <v>Sales</v>
      </c>
      <c r="K1106" s="1" t="s">
        <v>1595</v>
      </c>
      <c r="L1106" s="14" t="str">
        <f>TRIM(PROPER(Applicants[[#This Row],[Recruitment Source]]))</f>
        <v>Linkedin</v>
      </c>
      <c r="M1106" s="15">
        <v>45430</v>
      </c>
      <c r="N1106" s="1" t="s">
        <v>29</v>
      </c>
      <c r="O1106" s="15">
        <v>45484</v>
      </c>
      <c r="P1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6" s="20" t="str">
        <f>TEXT(Applicants[[#This Row],[Confirmation Date]],"MMMM")</f>
        <v>July</v>
      </c>
      <c r="R1106" s="5" t="s">
        <v>25</v>
      </c>
      <c r="S1106" s="7">
        <v>3900</v>
      </c>
    </row>
    <row r="1107" spans="1:19" x14ac:dyDescent="0.4">
      <c r="A1107" s="4">
        <v>2424</v>
      </c>
      <c r="B1107" s="1" t="s">
        <v>1152</v>
      </c>
      <c r="C1107" s="1" t="s">
        <v>13</v>
      </c>
      <c r="D1107" s="2">
        <v>34343</v>
      </c>
      <c r="E1107" s="3">
        <v>31.621917808219177</v>
      </c>
      <c r="F1107" s="1" t="s">
        <v>14</v>
      </c>
      <c r="G1107" s="1" t="s">
        <v>19</v>
      </c>
      <c r="H1107" s="1">
        <v>11</v>
      </c>
      <c r="I1107" s="1" t="s">
        <v>1580</v>
      </c>
      <c r="J1107" s="1" t="str">
        <f>VLOOKUP(Applicants[[#This Row],[Job Title]], Mapping!$A:$B, 2, FALSE)</f>
        <v>Management</v>
      </c>
      <c r="K1107" s="1" t="s">
        <v>22</v>
      </c>
      <c r="L1107" s="14" t="str">
        <f>TRIM(PROPER(Applicants[[#This Row],[Recruitment Source]]))</f>
        <v>In-House</v>
      </c>
      <c r="M1107" s="15">
        <v>45100</v>
      </c>
      <c r="N1107" s="1" t="s">
        <v>16</v>
      </c>
      <c r="O1107" s="15">
        <v>45145</v>
      </c>
      <c r="P1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7" s="20" t="str">
        <f>TEXT(Applicants[[#This Row],[Confirmation Date]],"MMMM")</f>
        <v>August</v>
      </c>
      <c r="R1107" s="5" t="s">
        <v>30</v>
      </c>
      <c r="S1107" s="7">
        <v>2000</v>
      </c>
    </row>
    <row r="1108" spans="1:19" x14ac:dyDescent="0.4">
      <c r="A1108" s="4">
        <v>2531</v>
      </c>
      <c r="B1108" s="1" t="s">
        <v>768</v>
      </c>
      <c r="C1108" s="1" t="s">
        <v>28</v>
      </c>
      <c r="D1108" s="2">
        <v>34337</v>
      </c>
      <c r="E1108" s="3">
        <v>31.638356164383563</v>
      </c>
      <c r="F1108" s="1" t="s">
        <v>14</v>
      </c>
      <c r="G1108" s="1" t="s">
        <v>18</v>
      </c>
      <c r="H1108" s="1">
        <v>11</v>
      </c>
      <c r="I1108" s="1" t="s">
        <v>1580</v>
      </c>
      <c r="J1108" s="1" t="str">
        <f>VLOOKUP(Applicants[[#This Row],[Job Title]], Mapping!$A:$B, 2, FALSE)</f>
        <v>Management</v>
      </c>
      <c r="K1108" s="1" t="s">
        <v>1594</v>
      </c>
      <c r="L1108" s="14" t="str">
        <f>TRIM(PROPER(Applicants[[#This Row],[Recruitment Source]]))</f>
        <v>Bd Jobs</v>
      </c>
      <c r="M1108" s="15">
        <v>44904</v>
      </c>
      <c r="N1108" s="1" t="s">
        <v>27</v>
      </c>
      <c r="O1108" s="15">
        <v>44959</v>
      </c>
      <c r="P1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8" s="20" t="str">
        <f>TEXT(Applicants[[#This Row],[Confirmation Date]],"MMMM")</f>
        <v>February</v>
      </c>
      <c r="R1108" s="5" t="s">
        <v>25</v>
      </c>
      <c r="S1108" s="7">
        <v>3700</v>
      </c>
    </row>
    <row r="1109" spans="1:19" x14ac:dyDescent="0.4">
      <c r="A1109" s="4">
        <v>2320</v>
      </c>
      <c r="B1109" s="1" t="s">
        <v>1511</v>
      </c>
      <c r="C1109" s="1" t="s">
        <v>28</v>
      </c>
      <c r="D1109" s="2">
        <v>34335</v>
      </c>
      <c r="E1109" s="3">
        <v>31.643835616438356</v>
      </c>
      <c r="F1109" s="1" t="s">
        <v>14</v>
      </c>
      <c r="G1109" s="1" t="s">
        <v>21</v>
      </c>
      <c r="H1109" s="1">
        <v>12</v>
      </c>
      <c r="I1109" s="1" t="s">
        <v>1579</v>
      </c>
      <c r="J1109" s="1" t="str">
        <f>VLOOKUP(Applicants[[#This Row],[Job Title]], Mapping!$A:$B, 2, FALSE)</f>
        <v>Management</v>
      </c>
      <c r="K1109" s="1" t="s">
        <v>1594</v>
      </c>
      <c r="L1109" s="14" t="str">
        <f>TRIM(PROPER(Applicants[[#This Row],[Recruitment Source]]))</f>
        <v>Bd Jobs</v>
      </c>
      <c r="M1109" s="15">
        <v>45103</v>
      </c>
      <c r="N1109" s="1" t="s">
        <v>26</v>
      </c>
      <c r="O1109" s="15">
        <v>45162</v>
      </c>
      <c r="P1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9" s="20" t="str">
        <f>TEXT(Applicants[[#This Row],[Confirmation Date]],"MMMM")</f>
        <v>August</v>
      </c>
      <c r="R1109" s="5" t="s">
        <v>25</v>
      </c>
      <c r="S1109" s="7">
        <v>3500</v>
      </c>
    </row>
    <row r="1110" spans="1:19" x14ac:dyDescent="0.4">
      <c r="A1110" s="4">
        <v>2689</v>
      </c>
      <c r="B1110" s="1" t="s">
        <v>1129</v>
      </c>
      <c r="C1110" s="1" t="s">
        <v>28</v>
      </c>
      <c r="D1110" s="2">
        <v>34332</v>
      </c>
      <c r="E1110" s="3">
        <v>31.652054794520549</v>
      </c>
      <c r="F1110" s="1" t="s">
        <v>14</v>
      </c>
      <c r="G1110" s="1" t="s">
        <v>18</v>
      </c>
      <c r="H1110" s="1">
        <v>13</v>
      </c>
      <c r="I1110" s="1" t="s">
        <v>1583</v>
      </c>
      <c r="J1110" s="1" t="str">
        <f>VLOOKUP(Applicants[[#This Row],[Job Title]], Mapping!$A:$B, 2, FALSE)</f>
        <v>Finance</v>
      </c>
      <c r="K1110" s="1" t="s">
        <v>1594</v>
      </c>
      <c r="L1110" s="14" t="str">
        <f>TRIM(PROPER(Applicants[[#This Row],[Recruitment Source]]))</f>
        <v>Bd Jobs</v>
      </c>
      <c r="M1110" s="15">
        <v>45251</v>
      </c>
      <c r="N1110" s="1" t="s">
        <v>24</v>
      </c>
      <c r="O1110" s="15">
        <v>45303</v>
      </c>
      <c r="P1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0" s="20" t="str">
        <f>TEXT(Applicants[[#This Row],[Confirmation Date]],"MMMM")</f>
        <v>January</v>
      </c>
      <c r="R1110" s="5" t="s">
        <v>25</v>
      </c>
      <c r="S1110" s="7">
        <v>2400</v>
      </c>
    </row>
    <row r="1111" spans="1:19" x14ac:dyDescent="0.4">
      <c r="A1111" s="4">
        <v>3134</v>
      </c>
      <c r="B1111" s="1" t="s">
        <v>1518</v>
      </c>
      <c r="C1111" s="1" t="s">
        <v>13</v>
      </c>
      <c r="D1111" s="2">
        <v>34332</v>
      </c>
      <c r="E1111" s="3">
        <v>31.652054794520549</v>
      </c>
      <c r="F1111" s="1" t="s">
        <v>14</v>
      </c>
      <c r="G1111" s="1" t="s">
        <v>21</v>
      </c>
      <c r="H1111" s="1">
        <v>4</v>
      </c>
      <c r="I1111" s="1" t="s">
        <v>1584</v>
      </c>
      <c r="J1111" s="1" t="str">
        <f>VLOOKUP(Applicants[[#This Row],[Job Title]], Mapping!$A:$B, 2, FALSE)</f>
        <v>Sales</v>
      </c>
      <c r="K1111" s="1" t="s">
        <v>20</v>
      </c>
      <c r="L1111" s="14" t="str">
        <f>TRIM(PROPER(Applicants[[#This Row],[Recruitment Source]]))</f>
        <v>Employee Referral</v>
      </c>
      <c r="M1111" s="15">
        <v>45417</v>
      </c>
      <c r="N1111" s="1" t="s">
        <v>26</v>
      </c>
      <c r="O1111" s="15">
        <v>45475</v>
      </c>
      <c r="P1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1" s="20" t="str">
        <f>TEXT(Applicants[[#This Row],[Confirmation Date]],"MMMM")</f>
        <v>July</v>
      </c>
      <c r="R1111" s="5" t="s">
        <v>25</v>
      </c>
      <c r="S1111" s="7">
        <v>3900</v>
      </c>
    </row>
    <row r="1112" spans="1:19" x14ac:dyDescent="0.4">
      <c r="A1112" s="4">
        <v>2233</v>
      </c>
      <c r="B1112" s="1" t="s">
        <v>45</v>
      </c>
      <c r="C1112" s="1" t="s">
        <v>13</v>
      </c>
      <c r="D1112" s="2">
        <v>34330</v>
      </c>
      <c r="E1112" s="3">
        <v>31.657534246575342</v>
      </c>
      <c r="F1112" s="1" t="s">
        <v>14</v>
      </c>
      <c r="G1112" s="1" t="s">
        <v>19</v>
      </c>
      <c r="H1112" s="1">
        <v>7</v>
      </c>
      <c r="I1112" s="1" t="s">
        <v>1590</v>
      </c>
      <c r="J1112" s="1" t="str">
        <f>VLOOKUP(Applicants[[#This Row],[Job Title]], Mapping!$A:$B, 2, FALSE)</f>
        <v>Finance</v>
      </c>
      <c r="K1112" s="1" t="s">
        <v>1594</v>
      </c>
      <c r="L1112" s="14" t="str">
        <f>TRIM(PROPER(Applicants[[#This Row],[Recruitment Source]]))</f>
        <v>Bd Jobs</v>
      </c>
      <c r="M1112" s="15">
        <v>45528</v>
      </c>
      <c r="N1112" s="1" t="s">
        <v>26</v>
      </c>
      <c r="O1112" s="15">
        <v>45574</v>
      </c>
      <c r="P1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2" s="20" t="str">
        <f>TEXT(Applicants[[#This Row],[Confirmation Date]],"MMMM")</f>
        <v>October</v>
      </c>
      <c r="R1112" s="5" t="s">
        <v>25</v>
      </c>
      <c r="S1112" s="7">
        <v>3800</v>
      </c>
    </row>
    <row r="1113" spans="1:19" x14ac:dyDescent="0.4">
      <c r="A1113" s="4">
        <v>3128</v>
      </c>
      <c r="B1113" s="1" t="s">
        <v>1434</v>
      </c>
      <c r="C1113" s="1" t="s">
        <v>13</v>
      </c>
      <c r="D1113" s="2">
        <v>34326</v>
      </c>
      <c r="E1113" s="3">
        <v>31.668493150684931</v>
      </c>
      <c r="F1113" s="1" t="s">
        <v>14</v>
      </c>
      <c r="G1113" s="1" t="s">
        <v>15</v>
      </c>
      <c r="H1113" s="1">
        <v>8</v>
      </c>
      <c r="I1113" s="1" t="s">
        <v>1585</v>
      </c>
      <c r="J1113" s="1" t="str">
        <f>VLOOKUP(Applicants[[#This Row],[Job Title]], Mapping!$A:$B, 2, FALSE)</f>
        <v>Engineering</v>
      </c>
      <c r="K1113" s="1" t="s">
        <v>1594</v>
      </c>
      <c r="L1113" s="14" t="str">
        <f>TRIM(PROPER(Applicants[[#This Row],[Recruitment Source]]))</f>
        <v>Bd Jobs</v>
      </c>
      <c r="M1113" s="15">
        <v>44888</v>
      </c>
      <c r="N1113" s="1" t="s">
        <v>26</v>
      </c>
      <c r="O1113" s="15">
        <v>44941</v>
      </c>
      <c r="P1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3" s="20" t="str">
        <f>TEXT(Applicants[[#This Row],[Confirmation Date]],"MMMM")</f>
        <v>January</v>
      </c>
      <c r="R1113" s="5" t="s">
        <v>25</v>
      </c>
      <c r="S1113" s="7">
        <v>2600</v>
      </c>
    </row>
    <row r="1114" spans="1:19" x14ac:dyDescent="0.4">
      <c r="A1114" s="4">
        <v>2370</v>
      </c>
      <c r="B1114" s="1" t="s">
        <v>1079</v>
      </c>
      <c r="C1114" s="1" t="s">
        <v>13</v>
      </c>
      <c r="D1114" s="2">
        <v>34323</v>
      </c>
      <c r="E1114" s="3">
        <v>31.676712328767124</v>
      </c>
      <c r="F1114" s="1" t="s">
        <v>14</v>
      </c>
      <c r="G1114" s="1" t="s">
        <v>15</v>
      </c>
      <c r="H1114" s="1">
        <v>9</v>
      </c>
      <c r="I1114" s="1" t="s">
        <v>1581</v>
      </c>
      <c r="J1114" s="1" t="str">
        <f>VLOOKUP(Applicants[[#This Row],[Job Title]], Mapping!$A:$B, 2, FALSE)</f>
        <v>Business Development</v>
      </c>
      <c r="K1114" s="1" t="s">
        <v>20</v>
      </c>
      <c r="L1114" s="14" t="str">
        <f>TRIM(PROPER(Applicants[[#This Row],[Recruitment Source]]))</f>
        <v>Employee Referral</v>
      </c>
      <c r="M1114" s="15">
        <v>45538</v>
      </c>
      <c r="N1114" s="1" t="s">
        <v>27</v>
      </c>
      <c r="O1114" s="15">
        <v>45573</v>
      </c>
      <c r="P1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4" s="20" t="str">
        <f>TEXT(Applicants[[#This Row],[Confirmation Date]],"MMMM")</f>
        <v>October</v>
      </c>
      <c r="R1114" s="5" t="s">
        <v>25</v>
      </c>
      <c r="S1114" s="7">
        <v>2800</v>
      </c>
    </row>
    <row r="1115" spans="1:19" x14ac:dyDescent="0.4">
      <c r="A1115" s="4">
        <v>1847</v>
      </c>
      <c r="B1115" s="1" t="s">
        <v>1435</v>
      </c>
      <c r="C1115" s="1" t="s">
        <v>13</v>
      </c>
      <c r="D1115" s="2">
        <v>34314</v>
      </c>
      <c r="E1115" s="3">
        <v>31.701369863013699</v>
      </c>
      <c r="F1115" s="1" t="s">
        <v>14</v>
      </c>
      <c r="G1115" s="1" t="s">
        <v>19</v>
      </c>
      <c r="H1115" s="1">
        <v>1</v>
      </c>
      <c r="I1115" s="1" t="s">
        <v>1581</v>
      </c>
      <c r="J1115" s="1" t="str">
        <f>VLOOKUP(Applicants[[#This Row],[Job Title]], Mapping!$A:$B, 2, FALSE)</f>
        <v>Business Development</v>
      </c>
      <c r="K1115" s="1" t="s">
        <v>20</v>
      </c>
      <c r="L1115" s="14" t="str">
        <f>TRIM(PROPER(Applicants[[#This Row],[Recruitment Source]]))</f>
        <v>Employee Referral</v>
      </c>
      <c r="M1115" s="15">
        <v>45177</v>
      </c>
      <c r="N1115" s="1" t="s">
        <v>16</v>
      </c>
      <c r="O1115" s="15">
        <v>45223</v>
      </c>
      <c r="P11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115" s="20" t="str">
        <f>TEXT(Applicants[[#This Row],[Confirmation Date]],"MMMM")</f>
        <v>October</v>
      </c>
      <c r="R1115" s="5" t="s">
        <v>17</v>
      </c>
      <c r="S1115" s="7">
        <v>2100</v>
      </c>
    </row>
    <row r="1116" spans="1:19" x14ac:dyDescent="0.4">
      <c r="A1116" s="4">
        <v>2003</v>
      </c>
      <c r="B1116" s="1" t="s">
        <v>332</v>
      </c>
      <c r="C1116" s="1" t="s">
        <v>13</v>
      </c>
      <c r="D1116" s="2">
        <v>34312</v>
      </c>
      <c r="E1116" s="3">
        <v>31.706849315068492</v>
      </c>
      <c r="F1116" s="1" t="s">
        <v>14</v>
      </c>
      <c r="G1116" s="1" t="s">
        <v>15</v>
      </c>
      <c r="H1116" s="1">
        <v>2</v>
      </c>
      <c r="I1116" s="1" t="s">
        <v>1590</v>
      </c>
      <c r="J1116" s="1" t="str">
        <f>VLOOKUP(Applicants[[#This Row],[Job Title]], Mapping!$A:$B, 2, FALSE)</f>
        <v>Finance</v>
      </c>
      <c r="K1116" s="1" t="s">
        <v>1595</v>
      </c>
      <c r="L1116" s="14" t="str">
        <f>TRIM(PROPER(Applicants[[#This Row],[Recruitment Source]]))</f>
        <v>Linkedin</v>
      </c>
      <c r="M1116" s="15">
        <v>45287</v>
      </c>
      <c r="N1116" s="1" t="s">
        <v>24</v>
      </c>
      <c r="O1116" s="15">
        <v>45335</v>
      </c>
      <c r="P1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6" s="20" t="str">
        <f>TEXT(Applicants[[#This Row],[Confirmation Date]],"MMMM")</f>
        <v>February</v>
      </c>
      <c r="R1116" s="5" t="s">
        <v>25</v>
      </c>
      <c r="S1116" s="7">
        <v>3600</v>
      </c>
    </row>
    <row r="1117" spans="1:19" x14ac:dyDescent="0.4">
      <c r="A1117" s="4">
        <v>3410</v>
      </c>
      <c r="B1117" s="1" t="s">
        <v>127</v>
      </c>
      <c r="C1117" s="1" t="s">
        <v>13</v>
      </c>
      <c r="D1117" s="2">
        <v>34311</v>
      </c>
      <c r="E1117" s="3">
        <v>31.709589041095889</v>
      </c>
      <c r="F1117" s="1" t="s">
        <v>14</v>
      </c>
      <c r="G1117" s="1" t="s">
        <v>15</v>
      </c>
      <c r="H1117" s="1">
        <v>9</v>
      </c>
      <c r="I1117" s="1" t="s">
        <v>1588</v>
      </c>
      <c r="J1117" s="1" t="str">
        <f>VLOOKUP(Applicants[[#This Row],[Job Title]], Mapping!$A:$B, 2, FALSE)</f>
        <v>Business Development</v>
      </c>
      <c r="K1117" s="1" t="s">
        <v>1595</v>
      </c>
      <c r="L1117" s="14" t="str">
        <f>TRIM(PROPER(Applicants[[#This Row],[Recruitment Source]]))</f>
        <v>Linkedin</v>
      </c>
      <c r="M1117" s="15">
        <v>45314</v>
      </c>
      <c r="N1117" s="1" t="s">
        <v>16</v>
      </c>
      <c r="O1117" s="15">
        <v>45365</v>
      </c>
      <c r="P11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117" s="20" t="str">
        <f>TEXT(Applicants[[#This Row],[Confirmation Date]],"MMMM")</f>
        <v>March</v>
      </c>
      <c r="R1117" s="5" t="s">
        <v>17</v>
      </c>
      <c r="S1117" s="7">
        <v>3800</v>
      </c>
    </row>
    <row r="1118" spans="1:19" x14ac:dyDescent="0.4">
      <c r="A1118" s="4">
        <v>3775</v>
      </c>
      <c r="B1118" s="1" t="s">
        <v>355</v>
      </c>
      <c r="C1118" s="1" t="s">
        <v>13</v>
      </c>
      <c r="D1118" s="2">
        <v>34302</v>
      </c>
      <c r="E1118" s="3">
        <v>31.734246575342464</v>
      </c>
      <c r="F1118" s="1" t="s">
        <v>14</v>
      </c>
      <c r="G1118" s="1" t="s">
        <v>18</v>
      </c>
      <c r="H1118" s="1">
        <v>13</v>
      </c>
      <c r="I1118" s="1" t="s">
        <v>1578</v>
      </c>
      <c r="J1118" s="1" t="str">
        <f>VLOOKUP(Applicants[[#This Row],[Job Title]], Mapping!$A:$B, 2, FALSE)</f>
        <v>Operations</v>
      </c>
      <c r="K1118" s="1" t="s">
        <v>1594</v>
      </c>
      <c r="L1118" s="14" t="str">
        <f>TRIM(PROPER(Applicants[[#This Row],[Recruitment Source]]))</f>
        <v>Bd Jobs</v>
      </c>
      <c r="M1118" s="15">
        <v>45047</v>
      </c>
      <c r="N1118" s="1" t="s">
        <v>24</v>
      </c>
      <c r="O1118" s="15">
        <v>45077</v>
      </c>
      <c r="P1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8" s="20" t="str">
        <f>TEXT(Applicants[[#This Row],[Confirmation Date]],"MMMM")</f>
        <v>May</v>
      </c>
      <c r="R1118" s="5" t="s">
        <v>25</v>
      </c>
      <c r="S1118" s="7">
        <v>2800</v>
      </c>
    </row>
    <row r="1119" spans="1:19" x14ac:dyDescent="0.4">
      <c r="A1119" s="4">
        <v>1250</v>
      </c>
      <c r="B1119" s="1" t="s">
        <v>879</v>
      </c>
      <c r="C1119" s="1" t="s">
        <v>28</v>
      </c>
      <c r="D1119" s="2">
        <v>34292</v>
      </c>
      <c r="E1119" s="3">
        <v>31.761643835616439</v>
      </c>
      <c r="F1119" s="1" t="s">
        <v>14</v>
      </c>
      <c r="G1119" s="1" t="s">
        <v>15</v>
      </c>
      <c r="H1119" s="1">
        <v>3</v>
      </c>
      <c r="I1119" s="1" t="s">
        <v>1580</v>
      </c>
      <c r="J1119" s="1" t="str">
        <f>VLOOKUP(Applicants[[#This Row],[Job Title]], Mapping!$A:$B, 2, FALSE)</f>
        <v>Management</v>
      </c>
      <c r="K1119" s="1" t="s">
        <v>20</v>
      </c>
      <c r="L1119" s="14" t="str">
        <f>TRIM(PROPER(Applicants[[#This Row],[Recruitment Source]]))</f>
        <v>Employee Referral</v>
      </c>
      <c r="M1119" s="15">
        <v>44903</v>
      </c>
      <c r="N1119" s="1" t="s">
        <v>16</v>
      </c>
      <c r="O1119" s="15">
        <v>44959</v>
      </c>
      <c r="P11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119" s="20" t="str">
        <f>TEXT(Applicants[[#This Row],[Confirmation Date]],"MMMM")</f>
        <v>February</v>
      </c>
      <c r="R1119" s="5" t="s">
        <v>17</v>
      </c>
      <c r="S1119" s="7">
        <v>3900</v>
      </c>
    </row>
    <row r="1120" spans="1:19" x14ac:dyDescent="0.4">
      <c r="A1120" s="4">
        <v>2302</v>
      </c>
      <c r="B1120" s="1" t="s">
        <v>529</v>
      </c>
      <c r="C1120" s="1" t="s">
        <v>13</v>
      </c>
      <c r="D1120" s="2">
        <v>34289</v>
      </c>
      <c r="E1120" s="3">
        <v>31.769863013698629</v>
      </c>
      <c r="F1120" s="1" t="s">
        <v>14</v>
      </c>
      <c r="G1120" s="1" t="s">
        <v>19</v>
      </c>
      <c r="H1120" s="1">
        <v>19</v>
      </c>
      <c r="I1120" s="1" t="s">
        <v>1575</v>
      </c>
      <c r="J1120" s="1" t="str">
        <f>VLOOKUP(Applicants[[#This Row],[Job Title]], Mapping!$A:$B, 2, FALSE)</f>
        <v>HR</v>
      </c>
      <c r="K1120" s="1" t="s">
        <v>1595</v>
      </c>
      <c r="L1120" s="14" t="str">
        <f>TRIM(PROPER(Applicants[[#This Row],[Recruitment Source]]))</f>
        <v>Linkedin</v>
      </c>
      <c r="M1120" s="15">
        <v>45273</v>
      </c>
      <c r="N1120" s="1" t="s">
        <v>29</v>
      </c>
      <c r="O1120" s="15">
        <v>45331</v>
      </c>
      <c r="P1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0" s="20" t="str">
        <f>TEXT(Applicants[[#This Row],[Confirmation Date]],"MMMM")</f>
        <v>February</v>
      </c>
      <c r="R1120" s="5" t="s">
        <v>25</v>
      </c>
      <c r="S1120" s="7">
        <v>3800</v>
      </c>
    </row>
    <row r="1121" spans="1:19" x14ac:dyDescent="0.4">
      <c r="A1121" s="4">
        <v>3281</v>
      </c>
      <c r="B1121" s="1" t="s">
        <v>1438</v>
      </c>
      <c r="C1121" s="1" t="s">
        <v>28</v>
      </c>
      <c r="D1121" s="2">
        <v>34287</v>
      </c>
      <c r="E1121" s="3">
        <v>31.775342465753425</v>
      </c>
      <c r="F1121" s="1" t="s">
        <v>14</v>
      </c>
      <c r="G1121" s="1" t="s">
        <v>18</v>
      </c>
      <c r="H1121" s="1">
        <v>2</v>
      </c>
      <c r="I1121" s="1" t="s">
        <v>1584</v>
      </c>
      <c r="J1121" s="1" t="str">
        <f>VLOOKUP(Applicants[[#This Row],[Job Title]], Mapping!$A:$B, 2, FALSE)</f>
        <v>Sales</v>
      </c>
      <c r="K1121" s="1" t="s">
        <v>1594</v>
      </c>
      <c r="L1121" s="14" t="str">
        <f>TRIM(PROPER(Applicants[[#This Row],[Recruitment Source]]))</f>
        <v>Bd Jobs</v>
      </c>
      <c r="M1121" s="15">
        <v>45567</v>
      </c>
      <c r="N1121" s="1" t="s">
        <v>26</v>
      </c>
      <c r="O1121" s="15">
        <v>45627</v>
      </c>
      <c r="P1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1" s="20" t="str">
        <f>TEXT(Applicants[[#This Row],[Confirmation Date]],"MMMM")</f>
        <v>December</v>
      </c>
      <c r="R1121" s="5" t="s">
        <v>25</v>
      </c>
      <c r="S1121" s="7">
        <v>3400</v>
      </c>
    </row>
    <row r="1122" spans="1:19" x14ac:dyDescent="0.4">
      <c r="A1122" s="4">
        <v>3968</v>
      </c>
      <c r="B1122" s="1" t="s">
        <v>1240</v>
      </c>
      <c r="C1122" s="1" t="s">
        <v>28</v>
      </c>
      <c r="D1122" s="2">
        <v>34286</v>
      </c>
      <c r="E1122" s="3">
        <v>31.778082191780822</v>
      </c>
      <c r="F1122" s="1" t="s">
        <v>14</v>
      </c>
      <c r="G1122" s="1" t="s">
        <v>21</v>
      </c>
      <c r="H1122" s="1">
        <v>9</v>
      </c>
      <c r="I1122" s="1" t="s">
        <v>1588</v>
      </c>
      <c r="J1122" s="1" t="str">
        <f>VLOOKUP(Applicants[[#This Row],[Job Title]], Mapping!$A:$B, 2, FALSE)</f>
        <v>Business Development</v>
      </c>
      <c r="K1122" s="1" t="s">
        <v>1594</v>
      </c>
      <c r="L1122" s="14" t="str">
        <f>TRIM(PROPER(Applicants[[#This Row],[Recruitment Source]]))</f>
        <v>Bd Jobs</v>
      </c>
      <c r="M1122" s="15">
        <v>45227</v>
      </c>
      <c r="N1122" s="1" t="s">
        <v>27</v>
      </c>
      <c r="O1122" s="15">
        <v>45260</v>
      </c>
      <c r="P1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2" s="20" t="str">
        <f>TEXT(Applicants[[#This Row],[Confirmation Date]],"MMMM")</f>
        <v>November</v>
      </c>
      <c r="R1122" s="5" t="s">
        <v>25</v>
      </c>
      <c r="S1122" s="7">
        <v>3700</v>
      </c>
    </row>
    <row r="1123" spans="1:19" x14ac:dyDescent="0.4">
      <c r="A1123" s="4">
        <v>2825</v>
      </c>
      <c r="B1123" s="1" t="s">
        <v>935</v>
      </c>
      <c r="C1123" s="1" t="s">
        <v>28</v>
      </c>
      <c r="D1123" s="2">
        <v>34273</v>
      </c>
      <c r="E1123" s="3">
        <v>31.813698630136987</v>
      </c>
      <c r="F1123" s="1" t="s">
        <v>14</v>
      </c>
      <c r="G1123" s="1" t="s">
        <v>15</v>
      </c>
      <c r="H1123" s="1">
        <v>18</v>
      </c>
      <c r="I1123" s="1" t="s">
        <v>1586</v>
      </c>
      <c r="J1123" s="1" t="str">
        <f>VLOOKUP(Applicants[[#This Row],[Job Title]], Mapping!$A:$B, 2, FALSE)</f>
        <v>Operations</v>
      </c>
      <c r="K1123" s="1" t="s">
        <v>1594</v>
      </c>
      <c r="L1123" s="14" t="str">
        <f>TRIM(PROPER(Applicants[[#This Row],[Recruitment Source]]))</f>
        <v>Bd Jobs</v>
      </c>
      <c r="M1123" s="15">
        <v>45275</v>
      </c>
      <c r="N1123" s="1" t="s">
        <v>29</v>
      </c>
      <c r="O1123" s="15">
        <v>45307</v>
      </c>
      <c r="P1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3" s="20" t="str">
        <f>TEXT(Applicants[[#This Row],[Confirmation Date]],"MMMM")</f>
        <v>January</v>
      </c>
      <c r="R1123" s="5" t="s">
        <v>25</v>
      </c>
      <c r="S1123" s="7">
        <v>2900</v>
      </c>
    </row>
    <row r="1124" spans="1:19" x14ac:dyDescent="0.4">
      <c r="A1124" s="4">
        <v>2614</v>
      </c>
      <c r="B1124" s="1" t="s">
        <v>105</v>
      </c>
      <c r="C1124" s="1" t="s">
        <v>28</v>
      </c>
      <c r="D1124" s="2">
        <v>34268</v>
      </c>
      <c r="E1124" s="3">
        <v>31.827397260273973</v>
      </c>
      <c r="F1124" s="1" t="s">
        <v>14</v>
      </c>
      <c r="G1124" s="1" t="s">
        <v>21</v>
      </c>
      <c r="H1124" s="1">
        <v>13</v>
      </c>
      <c r="I1124" s="1" t="s">
        <v>1586</v>
      </c>
      <c r="J1124" s="1" t="str">
        <f>VLOOKUP(Applicants[[#This Row],[Job Title]], Mapping!$A:$B, 2, FALSE)</f>
        <v>Operations</v>
      </c>
      <c r="K1124" s="1" t="s">
        <v>1594</v>
      </c>
      <c r="L1124" s="14" t="str">
        <f>TRIM(PROPER(Applicants[[#This Row],[Recruitment Source]]))</f>
        <v>Bd Jobs</v>
      </c>
      <c r="M1124" s="15">
        <v>45296</v>
      </c>
      <c r="N1124" s="1" t="s">
        <v>29</v>
      </c>
      <c r="O1124" s="15">
        <v>45330</v>
      </c>
      <c r="P1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4" s="20" t="str">
        <f>TEXT(Applicants[[#This Row],[Confirmation Date]],"MMMM")</f>
        <v>February</v>
      </c>
      <c r="R1124" s="5" t="s">
        <v>25</v>
      </c>
      <c r="S1124" s="7">
        <v>3000</v>
      </c>
    </row>
    <row r="1125" spans="1:19" x14ac:dyDescent="0.4">
      <c r="A1125" s="4">
        <v>2374</v>
      </c>
      <c r="B1125" s="1" t="s">
        <v>66</v>
      </c>
      <c r="C1125" s="1" t="s">
        <v>28</v>
      </c>
      <c r="D1125" s="2">
        <v>34266</v>
      </c>
      <c r="E1125" s="3">
        <v>31.832876712328765</v>
      </c>
      <c r="F1125" s="1" t="s">
        <v>14</v>
      </c>
      <c r="G1125" s="1" t="s">
        <v>19</v>
      </c>
      <c r="H1125" s="1">
        <v>4</v>
      </c>
      <c r="I1125" s="1" t="s">
        <v>1578</v>
      </c>
      <c r="J1125" s="1" t="str">
        <f>VLOOKUP(Applicants[[#This Row],[Job Title]], Mapping!$A:$B, 2, FALSE)</f>
        <v>Operations</v>
      </c>
      <c r="K1125" s="1" t="s">
        <v>20</v>
      </c>
      <c r="L1125" s="14" t="str">
        <f>TRIM(PROPER(Applicants[[#This Row],[Recruitment Source]]))</f>
        <v>Employee Referral</v>
      </c>
      <c r="M1125" s="15">
        <v>45344</v>
      </c>
      <c r="N1125" s="1" t="s">
        <v>16</v>
      </c>
      <c r="O1125" s="15">
        <v>45376</v>
      </c>
      <c r="P1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125" s="20" t="str">
        <f>TEXT(Applicants[[#This Row],[Confirmation Date]],"MMMM")</f>
        <v>March</v>
      </c>
      <c r="R1125" s="5" t="s">
        <v>17</v>
      </c>
      <c r="S1125" s="7">
        <v>3500</v>
      </c>
    </row>
    <row r="1126" spans="1:19" x14ac:dyDescent="0.4">
      <c r="A1126" s="4">
        <v>2042</v>
      </c>
      <c r="B1126" s="1" t="s">
        <v>1262</v>
      </c>
      <c r="C1126" s="1" t="s">
        <v>13</v>
      </c>
      <c r="D1126" s="2">
        <v>34264</v>
      </c>
      <c r="E1126" s="3">
        <v>31.838356164383562</v>
      </c>
      <c r="F1126" s="1" t="s">
        <v>14</v>
      </c>
      <c r="G1126" s="1" t="s">
        <v>21</v>
      </c>
      <c r="H1126" s="1">
        <v>6</v>
      </c>
      <c r="I1126" s="1" t="s">
        <v>1588</v>
      </c>
      <c r="J1126" s="1" t="str">
        <f>VLOOKUP(Applicants[[#This Row],[Job Title]], Mapping!$A:$B, 2, FALSE)</f>
        <v>Business Development</v>
      </c>
      <c r="K1126" s="1" t="s">
        <v>1595</v>
      </c>
      <c r="L1126" s="14" t="str">
        <f>TRIM(PROPER(Applicants[[#This Row],[Recruitment Source]]))</f>
        <v>Linkedin</v>
      </c>
      <c r="M1126" s="15">
        <v>45437</v>
      </c>
      <c r="N1126" s="1" t="s">
        <v>29</v>
      </c>
      <c r="O1126" s="15">
        <v>45488</v>
      </c>
      <c r="P1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6" s="20" t="str">
        <f>TEXT(Applicants[[#This Row],[Confirmation Date]],"MMMM")</f>
        <v>July</v>
      </c>
      <c r="R1126" s="5" t="s">
        <v>25</v>
      </c>
      <c r="S1126" s="7">
        <v>2300</v>
      </c>
    </row>
    <row r="1127" spans="1:19" x14ac:dyDescent="0.4">
      <c r="A1127" s="4">
        <v>3817</v>
      </c>
      <c r="B1127" s="1" t="s">
        <v>874</v>
      </c>
      <c r="C1127" s="1" t="s">
        <v>28</v>
      </c>
      <c r="D1127" s="2">
        <v>34252</v>
      </c>
      <c r="E1127" s="3">
        <v>31.87123287671233</v>
      </c>
      <c r="F1127" s="1" t="s">
        <v>14</v>
      </c>
      <c r="G1127" s="1" t="s">
        <v>19</v>
      </c>
      <c r="H1127" s="1">
        <v>17</v>
      </c>
      <c r="I1127" s="1" t="s">
        <v>1582</v>
      </c>
      <c r="J1127" s="1" t="str">
        <f>VLOOKUP(Applicants[[#This Row],[Job Title]], Mapping!$A:$B, 2, FALSE)</f>
        <v>Business Development</v>
      </c>
      <c r="K1127" s="1" t="s">
        <v>1594</v>
      </c>
      <c r="L1127" s="14" t="str">
        <f>TRIM(PROPER(Applicants[[#This Row],[Recruitment Source]]))</f>
        <v>Bd Jobs</v>
      </c>
      <c r="M1127" s="15">
        <v>45389</v>
      </c>
      <c r="N1127" s="1" t="s">
        <v>27</v>
      </c>
      <c r="O1127" s="15">
        <v>45438</v>
      </c>
      <c r="P1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7" s="20" t="str">
        <f>TEXT(Applicants[[#This Row],[Confirmation Date]],"MMMM")</f>
        <v>May</v>
      </c>
      <c r="R1127" s="5" t="s">
        <v>25</v>
      </c>
      <c r="S1127" s="7">
        <v>2100</v>
      </c>
    </row>
    <row r="1128" spans="1:19" x14ac:dyDescent="0.4">
      <c r="A1128" s="4">
        <v>2241</v>
      </c>
      <c r="B1128" s="1" t="s">
        <v>193</v>
      </c>
      <c r="C1128" s="1" t="s">
        <v>13</v>
      </c>
      <c r="D1128" s="2">
        <v>34251</v>
      </c>
      <c r="E1128" s="3">
        <v>31.873972602739727</v>
      </c>
      <c r="F1128" s="1" t="s">
        <v>14</v>
      </c>
      <c r="G1128" s="1" t="s">
        <v>21</v>
      </c>
      <c r="H1128" s="1">
        <v>1</v>
      </c>
      <c r="I1128" s="1" t="s">
        <v>1581</v>
      </c>
      <c r="J1128" s="1" t="str">
        <f>VLOOKUP(Applicants[[#This Row],[Job Title]], Mapping!$A:$B, 2, FALSE)</f>
        <v>Business Development</v>
      </c>
      <c r="K1128" s="1" t="s">
        <v>1595</v>
      </c>
      <c r="L1128" s="14" t="str">
        <f>TRIM(PROPER(Applicants[[#This Row],[Recruitment Source]]))</f>
        <v>Linkedin</v>
      </c>
      <c r="M1128" s="15">
        <v>45188</v>
      </c>
      <c r="N1128" s="1" t="s">
        <v>16</v>
      </c>
      <c r="O1128" s="15">
        <v>45246</v>
      </c>
      <c r="P11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128" s="20" t="str">
        <f>TEXT(Applicants[[#This Row],[Confirmation Date]],"MMMM")</f>
        <v>November</v>
      </c>
      <c r="R1128" s="5" t="s">
        <v>17</v>
      </c>
      <c r="S1128" s="7">
        <v>3200</v>
      </c>
    </row>
    <row r="1129" spans="1:19" x14ac:dyDescent="0.4">
      <c r="A1129" s="4">
        <v>3519</v>
      </c>
      <c r="B1129" s="1" t="s">
        <v>1072</v>
      </c>
      <c r="C1129" s="1" t="s">
        <v>28</v>
      </c>
      <c r="D1129" s="2">
        <v>34249</v>
      </c>
      <c r="E1129" s="3">
        <v>31.87945205479452</v>
      </c>
      <c r="F1129" s="1" t="s">
        <v>14</v>
      </c>
      <c r="G1129" s="1" t="s">
        <v>19</v>
      </c>
      <c r="H1129" s="1">
        <v>7</v>
      </c>
      <c r="I1129" s="1" t="s">
        <v>1584</v>
      </c>
      <c r="J1129" s="1" t="str">
        <f>VLOOKUP(Applicants[[#This Row],[Job Title]], Mapping!$A:$B, 2, FALSE)</f>
        <v>Sales</v>
      </c>
      <c r="K1129" s="1" t="s">
        <v>1594</v>
      </c>
      <c r="L1129" s="14" t="str">
        <f>TRIM(PROPER(Applicants[[#This Row],[Recruitment Source]]))</f>
        <v>Bd Jobs</v>
      </c>
      <c r="M1129" s="15">
        <v>44983</v>
      </c>
      <c r="N1129" s="1" t="s">
        <v>16</v>
      </c>
      <c r="O1129" s="15">
        <v>45032</v>
      </c>
      <c r="P1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9" s="20" t="str">
        <f>TEXT(Applicants[[#This Row],[Confirmation Date]],"MMMM")</f>
        <v>April</v>
      </c>
      <c r="R1129" s="5" t="s">
        <v>30</v>
      </c>
      <c r="S1129" s="7">
        <v>3500</v>
      </c>
    </row>
    <row r="1130" spans="1:19" x14ac:dyDescent="0.4">
      <c r="A1130" s="4">
        <v>3062</v>
      </c>
      <c r="B1130" s="1" t="s">
        <v>265</v>
      </c>
      <c r="C1130" s="1" t="s">
        <v>28</v>
      </c>
      <c r="D1130" s="2">
        <v>34246</v>
      </c>
      <c r="E1130" s="3">
        <v>31.887671232876713</v>
      </c>
      <c r="F1130" s="1" t="s">
        <v>14</v>
      </c>
      <c r="G1130" s="1" t="s">
        <v>19</v>
      </c>
      <c r="H1130" s="1">
        <v>12</v>
      </c>
      <c r="I1130" s="1" t="s">
        <v>1590</v>
      </c>
      <c r="J1130" s="1" t="str">
        <f>VLOOKUP(Applicants[[#This Row],[Job Title]], Mapping!$A:$B, 2, FALSE)</f>
        <v>Finance</v>
      </c>
      <c r="K1130" s="1" t="s">
        <v>1594</v>
      </c>
      <c r="L1130" s="14" t="str">
        <f>TRIM(PROPER(Applicants[[#This Row],[Recruitment Source]]))</f>
        <v>Bd Jobs</v>
      </c>
      <c r="M1130" s="15">
        <v>45339</v>
      </c>
      <c r="N1130" s="1" t="s">
        <v>29</v>
      </c>
      <c r="O1130" s="15">
        <v>45396</v>
      </c>
      <c r="P1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0" s="20" t="str">
        <f>TEXT(Applicants[[#This Row],[Confirmation Date]],"MMMM")</f>
        <v>April</v>
      </c>
      <c r="R1130" s="5" t="s">
        <v>25</v>
      </c>
      <c r="S1130" s="7">
        <v>3200</v>
      </c>
    </row>
    <row r="1131" spans="1:19" x14ac:dyDescent="0.4">
      <c r="A1131" s="4">
        <v>1159</v>
      </c>
      <c r="B1131" s="1" t="s">
        <v>1204</v>
      </c>
      <c r="C1131" s="1" t="s">
        <v>13</v>
      </c>
      <c r="D1131" s="2">
        <v>34245</v>
      </c>
      <c r="E1131" s="3">
        <v>31.890410958904109</v>
      </c>
      <c r="F1131" s="1" t="s">
        <v>14</v>
      </c>
      <c r="G1131" s="1" t="s">
        <v>15</v>
      </c>
      <c r="H1131" s="1">
        <v>4</v>
      </c>
      <c r="I1131" s="1" t="s">
        <v>1580</v>
      </c>
      <c r="J1131" s="1" t="str">
        <f>VLOOKUP(Applicants[[#This Row],[Job Title]], Mapping!$A:$B, 2, FALSE)</f>
        <v>Management</v>
      </c>
      <c r="K1131" s="1" t="s">
        <v>20</v>
      </c>
      <c r="L1131" s="14" t="str">
        <f>TRIM(PROPER(Applicants[[#This Row],[Recruitment Source]]))</f>
        <v>Employee Referral</v>
      </c>
      <c r="M1131" s="15">
        <v>45571</v>
      </c>
      <c r="N1131" s="1" t="s">
        <v>26</v>
      </c>
      <c r="O1131" s="15">
        <v>45619</v>
      </c>
      <c r="P1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1" s="20" t="str">
        <f>TEXT(Applicants[[#This Row],[Confirmation Date]],"MMMM")</f>
        <v>November</v>
      </c>
      <c r="R1131" s="5" t="s">
        <v>25</v>
      </c>
      <c r="S1131" s="7">
        <v>2100</v>
      </c>
    </row>
    <row r="1132" spans="1:19" x14ac:dyDescent="0.4">
      <c r="A1132" s="4">
        <v>2068</v>
      </c>
      <c r="B1132" s="1" t="s">
        <v>87</v>
      </c>
      <c r="C1132" s="1" t="s">
        <v>13</v>
      </c>
      <c r="D1132" s="2">
        <v>34243</v>
      </c>
      <c r="E1132" s="3">
        <v>31.895890410958906</v>
      </c>
      <c r="F1132" s="1" t="s">
        <v>14</v>
      </c>
      <c r="G1132" s="1" t="s">
        <v>19</v>
      </c>
      <c r="H1132" s="1">
        <v>4</v>
      </c>
      <c r="I1132" s="1" t="s">
        <v>1575</v>
      </c>
      <c r="J1132" s="1" t="str">
        <f>VLOOKUP(Applicants[[#This Row],[Job Title]], Mapping!$A:$B, 2, FALSE)</f>
        <v>HR</v>
      </c>
      <c r="K1132" s="1" t="s">
        <v>1594</v>
      </c>
      <c r="L1132" s="14" t="str">
        <f>TRIM(PROPER(Applicants[[#This Row],[Recruitment Source]]))</f>
        <v>Bd Jobs</v>
      </c>
      <c r="M1132" s="15">
        <v>45125</v>
      </c>
      <c r="N1132" s="1" t="s">
        <v>26</v>
      </c>
      <c r="O1132" s="15">
        <v>45160</v>
      </c>
      <c r="P1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2" s="20" t="str">
        <f>TEXT(Applicants[[#This Row],[Confirmation Date]],"MMMM")</f>
        <v>August</v>
      </c>
      <c r="R1132" s="5" t="s">
        <v>25</v>
      </c>
      <c r="S1132" s="7">
        <v>3500</v>
      </c>
    </row>
    <row r="1133" spans="1:19" x14ac:dyDescent="0.4">
      <c r="A1133" s="4">
        <v>3977</v>
      </c>
      <c r="B1133" s="1" t="s">
        <v>1390</v>
      </c>
      <c r="C1133" s="1" t="s">
        <v>28</v>
      </c>
      <c r="D1133" s="2">
        <v>34242</v>
      </c>
      <c r="E1133" s="3">
        <v>31.898630136986302</v>
      </c>
      <c r="F1133" s="1" t="s">
        <v>14</v>
      </c>
      <c r="G1133" s="1" t="s">
        <v>15</v>
      </c>
      <c r="H1133" s="1">
        <v>7</v>
      </c>
      <c r="I1133" s="1" t="s">
        <v>1583</v>
      </c>
      <c r="J1133" s="1" t="str">
        <f>VLOOKUP(Applicants[[#This Row],[Job Title]], Mapping!$A:$B, 2, FALSE)</f>
        <v>Finance</v>
      </c>
      <c r="K1133" s="1" t="s">
        <v>1594</v>
      </c>
      <c r="L1133" s="14" t="str">
        <f>TRIM(PROPER(Applicants[[#This Row],[Recruitment Source]]))</f>
        <v>Bd Jobs</v>
      </c>
      <c r="M1133" s="15">
        <v>45457</v>
      </c>
      <c r="N1133" s="1" t="s">
        <v>27</v>
      </c>
      <c r="O1133" s="15">
        <v>45501</v>
      </c>
      <c r="P11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3" s="20" t="str">
        <f>TEXT(Applicants[[#This Row],[Confirmation Date]],"MMMM")</f>
        <v>July</v>
      </c>
      <c r="R1133" s="5" t="s">
        <v>25</v>
      </c>
      <c r="S1133" s="7">
        <v>2400</v>
      </c>
    </row>
    <row r="1134" spans="1:19" x14ac:dyDescent="0.4">
      <c r="A1134" s="4">
        <v>2276</v>
      </c>
      <c r="B1134" s="1" t="s">
        <v>1469</v>
      </c>
      <c r="C1134" s="1" t="s">
        <v>13</v>
      </c>
      <c r="D1134" s="2">
        <v>34241</v>
      </c>
      <c r="E1134" s="3">
        <v>31.901369863013699</v>
      </c>
      <c r="F1134" s="1" t="s">
        <v>14</v>
      </c>
      <c r="G1134" s="1" t="s">
        <v>15</v>
      </c>
      <c r="H1134" s="1">
        <v>10</v>
      </c>
      <c r="I1134" s="1" t="s">
        <v>1581</v>
      </c>
      <c r="J1134" s="1" t="str">
        <f>VLOOKUP(Applicants[[#This Row],[Job Title]], Mapping!$A:$B, 2, FALSE)</f>
        <v>Business Development</v>
      </c>
      <c r="K1134" s="1" t="s">
        <v>1594</v>
      </c>
      <c r="L1134" s="14" t="str">
        <f>TRIM(PROPER(Applicants[[#This Row],[Recruitment Source]]))</f>
        <v>Bd Jobs</v>
      </c>
      <c r="M1134" s="15">
        <v>45131</v>
      </c>
      <c r="N1134" s="1" t="s">
        <v>24</v>
      </c>
      <c r="O1134" s="15">
        <v>45161</v>
      </c>
      <c r="P1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4" s="20" t="str">
        <f>TEXT(Applicants[[#This Row],[Confirmation Date]],"MMMM")</f>
        <v>August</v>
      </c>
      <c r="R1134" s="5" t="s">
        <v>25</v>
      </c>
      <c r="S1134" s="7">
        <v>3400</v>
      </c>
    </row>
    <row r="1135" spans="1:19" x14ac:dyDescent="0.4">
      <c r="A1135" s="4">
        <v>1202</v>
      </c>
      <c r="B1135" s="1" t="s">
        <v>1542</v>
      </c>
      <c r="C1135" s="1" t="s">
        <v>13</v>
      </c>
      <c r="D1135" s="2">
        <v>34240</v>
      </c>
      <c r="E1135" s="3">
        <v>31.904109589041095</v>
      </c>
      <c r="F1135" s="1" t="s">
        <v>14</v>
      </c>
      <c r="G1135" s="1" t="s">
        <v>19</v>
      </c>
      <c r="H1135" s="1">
        <v>12</v>
      </c>
      <c r="I1135" s="1" t="s">
        <v>1579</v>
      </c>
      <c r="J1135" s="1" t="str">
        <f>VLOOKUP(Applicants[[#This Row],[Job Title]], Mapping!$A:$B, 2, FALSE)</f>
        <v>Management</v>
      </c>
      <c r="K1135" s="1" t="s">
        <v>1594</v>
      </c>
      <c r="L1135" s="14" t="str">
        <f>TRIM(PROPER(Applicants[[#This Row],[Recruitment Source]]))</f>
        <v>Bd Jobs</v>
      </c>
      <c r="M1135" s="15">
        <v>45469</v>
      </c>
      <c r="N1135" s="1" t="s">
        <v>16</v>
      </c>
      <c r="O1135" s="15">
        <v>45518</v>
      </c>
      <c r="P1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135" s="20" t="str">
        <f>TEXT(Applicants[[#This Row],[Confirmation Date]],"MMMM")</f>
        <v>August</v>
      </c>
      <c r="R1135" s="5" t="s">
        <v>17</v>
      </c>
      <c r="S1135" s="7">
        <v>2900</v>
      </c>
    </row>
    <row r="1136" spans="1:19" x14ac:dyDescent="0.4">
      <c r="A1136" s="4">
        <v>1413</v>
      </c>
      <c r="B1136" s="1" t="s">
        <v>667</v>
      </c>
      <c r="C1136" s="1" t="s">
        <v>28</v>
      </c>
      <c r="D1136" s="2">
        <v>34238</v>
      </c>
      <c r="E1136" s="3">
        <v>31.909589041095892</v>
      </c>
      <c r="F1136" s="1" t="s">
        <v>14</v>
      </c>
      <c r="G1136" s="1" t="s">
        <v>18</v>
      </c>
      <c r="H1136" s="1">
        <v>18</v>
      </c>
      <c r="I1136" s="1" t="s">
        <v>1582</v>
      </c>
      <c r="J1136" s="1" t="str">
        <f>VLOOKUP(Applicants[[#This Row],[Job Title]], Mapping!$A:$B, 2, FALSE)</f>
        <v>Business Development</v>
      </c>
      <c r="K1136" s="1" t="s">
        <v>1594</v>
      </c>
      <c r="L1136" s="14" t="str">
        <f>TRIM(PROPER(Applicants[[#This Row],[Recruitment Source]]))</f>
        <v>Bd Jobs</v>
      </c>
      <c r="M1136" s="15">
        <v>45436</v>
      </c>
      <c r="N1136" s="1" t="s">
        <v>26</v>
      </c>
      <c r="O1136" s="15">
        <v>45494</v>
      </c>
      <c r="P1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6" s="20" t="str">
        <f>TEXT(Applicants[[#This Row],[Confirmation Date]],"MMMM")</f>
        <v>July</v>
      </c>
      <c r="R1136" s="5" t="s">
        <v>25</v>
      </c>
      <c r="S1136" s="7">
        <v>2800</v>
      </c>
    </row>
    <row r="1137" spans="1:19" x14ac:dyDescent="0.4">
      <c r="A1137" s="4">
        <v>2775</v>
      </c>
      <c r="B1137" s="1" t="s">
        <v>614</v>
      </c>
      <c r="C1137" s="1" t="s">
        <v>28</v>
      </c>
      <c r="D1137" s="2">
        <v>34233</v>
      </c>
      <c r="E1137" s="3">
        <v>31.923287671232877</v>
      </c>
      <c r="F1137" s="1" t="s">
        <v>14</v>
      </c>
      <c r="G1137" s="1" t="s">
        <v>15</v>
      </c>
      <c r="H1137" s="1">
        <v>3</v>
      </c>
      <c r="I1137" s="1" t="s">
        <v>1581</v>
      </c>
      <c r="J1137" s="1" t="str">
        <f>VLOOKUP(Applicants[[#This Row],[Job Title]], Mapping!$A:$B, 2, FALSE)</f>
        <v>Business Development</v>
      </c>
      <c r="K1137" s="1" t="s">
        <v>1594</v>
      </c>
      <c r="L1137" s="14" t="str">
        <f>TRIM(PROPER(Applicants[[#This Row],[Recruitment Source]]))</f>
        <v>Bd Jobs</v>
      </c>
      <c r="M1137" s="15">
        <v>45242</v>
      </c>
      <c r="N1137" s="1" t="s">
        <v>27</v>
      </c>
      <c r="O1137" s="15">
        <v>45273</v>
      </c>
      <c r="P1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7" s="20" t="str">
        <f>TEXT(Applicants[[#This Row],[Confirmation Date]],"MMMM")</f>
        <v>December</v>
      </c>
      <c r="R1137" s="5" t="s">
        <v>25</v>
      </c>
      <c r="S1137" s="7">
        <v>2900</v>
      </c>
    </row>
    <row r="1138" spans="1:19" x14ac:dyDescent="0.4">
      <c r="A1138" s="4">
        <v>3218</v>
      </c>
      <c r="B1138" s="1" t="s">
        <v>746</v>
      </c>
      <c r="C1138" s="1" t="s">
        <v>13</v>
      </c>
      <c r="D1138" s="2">
        <v>34230</v>
      </c>
      <c r="E1138" s="3">
        <v>31.931506849315067</v>
      </c>
      <c r="F1138" s="1" t="s">
        <v>14</v>
      </c>
      <c r="G1138" s="1" t="s">
        <v>18</v>
      </c>
      <c r="H1138" s="1">
        <v>15</v>
      </c>
      <c r="I1138" s="1" t="s">
        <v>1586</v>
      </c>
      <c r="J1138" s="1" t="str">
        <f>VLOOKUP(Applicants[[#This Row],[Job Title]], Mapping!$A:$B, 2, FALSE)</f>
        <v>Operations</v>
      </c>
      <c r="K1138" s="1" t="s">
        <v>1594</v>
      </c>
      <c r="L1138" s="14" t="str">
        <f>TRIM(PROPER(Applicants[[#This Row],[Recruitment Source]]))</f>
        <v>Bd Jobs</v>
      </c>
      <c r="M1138" s="15">
        <v>45039</v>
      </c>
      <c r="N1138" s="1" t="s">
        <v>24</v>
      </c>
      <c r="O1138" s="15">
        <v>45084</v>
      </c>
      <c r="P1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8" s="20" t="str">
        <f>TEXT(Applicants[[#This Row],[Confirmation Date]],"MMMM")</f>
        <v>June</v>
      </c>
      <c r="R1138" s="5" t="s">
        <v>25</v>
      </c>
      <c r="S1138" s="7">
        <v>3700</v>
      </c>
    </row>
    <row r="1139" spans="1:19" x14ac:dyDescent="0.4">
      <c r="A1139" s="4">
        <v>1768</v>
      </c>
      <c r="B1139" s="1" t="s">
        <v>1136</v>
      </c>
      <c r="C1139" s="1" t="s">
        <v>28</v>
      </c>
      <c r="D1139" s="2">
        <v>34211</v>
      </c>
      <c r="E1139" s="3">
        <v>31.983561643835618</v>
      </c>
      <c r="F1139" s="1" t="s">
        <v>14</v>
      </c>
      <c r="G1139" s="1" t="s">
        <v>21</v>
      </c>
      <c r="H1139" s="1">
        <v>0</v>
      </c>
      <c r="I1139" s="1" t="s">
        <v>1587</v>
      </c>
      <c r="J1139" s="1" t="str">
        <f>VLOOKUP(Applicants[[#This Row],[Job Title]], Mapping!$A:$B, 2, FALSE)</f>
        <v>Admin</v>
      </c>
      <c r="K1139" s="1" t="s">
        <v>1594</v>
      </c>
      <c r="L1139" s="14" t="str">
        <f>TRIM(PROPER(Applicants[[#This Row],[Recruitment Source]]))</f>
        <v>Bd Jobs</v>
      </c>
      <c r="M1139" s="15">
        <v>45159</v>
      </c>
      <c r="N1139" s="1" t="s">
        <v>16</v>
      </c>
      <c r="O1139" s="15">
        <v>45189</v>
      </c>
      <c r="P11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139" s="20" t="str">
        <f>TEXT(Applicants[[#This Row],[Confirmation Date]],"MMMM")</f>
        <v>September</v>
      </c>
      <c r="R1139" s="5" t="s">
        <v>17</v>
      </c>
      <c r="S1139" s="7">
        <v>2900</v>
      </c>
    </row>
    <row r="1140" spans="1:19" x14ac:dyDescent="0.4">
      <c r="A1140" s="4">
        <v>2540</v>
      </c>
      <c r="B1140" s="1" t="s">
        <v>821</v>
      </c>
      <c r="C1140" s="1" t="s">
        <v>13</v>
      </c>
      <c r="D1140" s="2">
        <v>34208</v>
      </c>
      <c r="E1140" s="3">
        <v>31.991780821917807</v>
      </c>
      <c r="F1140" s="1" t="s">
        <v>14</v>
      </c>
      <c r="G1140" s="1" t="s">
        <v>21</v>
      </c>
      <c r="H1140" s="1">
        <v>17</v>
      </c>
      <c r="I1140" s="1" t="s">
        <v>1583</v>
      </c>
      <c r="J1140" s="1" t="str">
        <f>VLOOKUP(Applicants[[#This Row],[Job Title]], Mapping!$A:$B, 2, FALSE)</f>
        <v>Finance</v>
      </c>
      <c r="K1140" s="1" t="s">
        <v>1594</v>
      </c>
      <c r="L1140" s="14" t="str">
        <f>TRIM(PROPER(Applicants[[#This Row],[Recruitment Source]]))</f>
        <v>Bd Jobs</v>
      </c>
      <c r="M1140" s="15">
        <v>45004</v>
      </c>
      <c r="N1140" s="1" t="s">
        <v>27</v>
      </c>
      <c r="O1140" s="15">
        <v>45038</v>
      </c>
      <c r="P1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0" s="20" t="str">
        <f>TEXT(Applicants[[#This Row],[Confirmation Date]],"MMMM")</f>
        <v>April</v>
      </c>
      <c r="R1140" s="5" t="s">
        <v>25</v>
      </c>
      <c r="S1140" s="7">
        <v>2600</v>
      </c>
    </row>
    <row r="1141" spans="1:19" x14ac:dyDescent="0.4">
      <c r="A1141" s="4">
        <v>3445</v>
      </c>
      <c r="B1141" s="1" t="s">
        <v>471</v>
      </c>
      <c r="C1141" s="1" t="s">
        <v>28</v>
      </c>
      <c r="D1141" s="2">
        <v>34202</v>
      </c>
      <c r="E1141" s="3">
        <v>32.008219178082193</v>
      </c>
      <c r="F1141" s="1" t="s">
        <v>14</v>
      </c>
      <c r="G1141" s="1" t="s">
        <v>15</v>
      </c>
      <c r="H1141" s="1">
        <v>3</v>
      </c>
      <c r="I1141" s="1" t="s">
        <v>1588</v>
      </c>
      <c r="J1141" s="1" t="str">
        <f>VLOOKUP(Applicants[[#This Row],[Job Title]], Mapping!$A:$B, 2, FALSE)</f>
        <v>Business Development</v>
      </c>
      <c r="K1141" s="1" t="s">
        <v>1594</v>
      </c>
      <c r="L1141" s="14" t="str">
        <f>TRIM(PROPER(Applicants[[#This Row],[Recruitment Source]]))</f>
        <v>Bd Jobs</v>
      </c>
      <c r="M1141" s="15">
        <v>45010</v>
      </c>
      <c r="N1141" s="1" t="s">
        <v>24</v>
      </c>
      <c r="O1141" s="15">
        <v>45061</v>
      </c>
      <c r="P1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1" s="20" t="str">
        <f>TEXT(Applicants[[#This Row],[Confirmation Date]],"MMMM")</f>
        <v>May</v>
      </c>
      <c r="R1141" s="5" t="s">
        <v>25</v>
      </c>
      <c r="S1141" s="7">
        <v>3500</v>
      </c>
    </row>
    <row r="1142" spans="1:19" x14ac:dyDescent="0.4">
      <c r="A1142" s="4">
        <v>1608</v>
      </c>
      <c r="B1142" s="1" t="s">
        <v>1211</v>
      </c>
      <c r="C1142" s="1" t="s">
        <v>13</v>
      </c>
      <c r="D1142" s="2">
        <v>34201</v>
      </c>
      <c r="E1142" s="3">
        <v>32.010958904109586</v>
      </c>
      <c r="F1142" s="1" t="s">
        <v>14</v>
      </c>
      <c r="G1142" s="1" t="s">
        <v>19</v>
      </c>
      <c r="H1142" s="1">
        <v>6</v>
      </c>
      <c r="I1142" s="1" t="s">
        <v>1584</v>
      </c>
      <c r="J1142" s="1" t="str">
        <f>VLOOKUP(Applicants[[#This Row],[Job Title]], Mapping!$A:$B, 2, FALSE)</f>
        <v>Sales</v>
      </c>
      <c r="K1142" s="1" t="s">
        <v>22</v>
      </c>
      <c r="L1142" s="14" t="str">
        <f>TRIM(PROPER(Applicants[[#This Row],[Recruitment Source]]))</f>
        <v>In-House</v>
      </c>
      <c r="M1142" s="15">
        <v>44958</v>
      </c>
      <c r="N1142" s="1" t="s">
        <v>29</v>
      </c>
      <c r="O1142" s="15">
        <v>45018</v>
      </c>
      <c r="P1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2" s="20" t="str">
        <f>TEXT(Applicants[[#This Row],[Confirmation Date]],"MMMM")</f>
        <v>April</v>
      </c>
      <c r="R1142" s="5" t="s">
        <v>25</v>
      </c>
      <c r="S1142" s="7">
        <v>2500</v>
      </c>
    </row>
    <row r="1143" spans="1:19" x14ac:dyDescent="0.4">
      <c r="A1143" s="4">
        <v>2083</v>
      </c>
      <c r="B1143" s="1" t="s">
        <v>42</v>
      </c>
      <c r="C1143" s="1" t="s">
        <v>28</v>
      </c>
      <c r="D1143" s="2">
        <v>34184</v>
      </c>
      <c r="E1143" s="3">
        <v>32.057534246575344</v>
      </c>
      <c r="F1143" s="1" t="s">
        <v>14</v>
      </c>
      <c r="G1143" s="1" t="s">
        <v>15</v>
      </c>
      <c r="H1143" s="1">
        <v>7</v>
      </c>
      <c r="I1143" s="1" t="s">
        <v>1582</v>
      </c>
      <c r="J1143" s="1" t="str">
        <f>VLOOKUP(Applicants[[#This Row],[Job Title]], Mapping!$A:$B, 2, FALSE)</f>
        <v>Business Development</v>
      </c>
      <c r="K1143" s="1" t="s">
        <v>1594</v>
      </c>
      <c r="L1143" s="14" t="str">
        <f>TRIM(PROPER(Applicants[[#This Row],[Recruitment Source]]))</f>
        <v>Bd Jobs</v>
      </c>
      <c r="M1143" s="15">
        <v>44992</v>
      </c>
      <c r="N1143" s="1" t="s">
        <v>16</v>
      </c>
      <c r="O1143" s="15">
        <v>45027</v>
      </c>
      <c r="P11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143" s="20" t="str">
        <f>TEXT(Applicants[[#This Row],[Confirmation Date]],"MMMM")</f>
        <v>April</v>
      </c>
      <c r="R1143" s="5" t="s">
        <v>17</v>
      </c>
      <c r="S1143" s="7">
        <v>3400</v>
      </c>
    </row>
    <row r="1144" spans="1:19" x14ac:dyDescent="0.4">
      <c r="A1144" s="4">
        <v>2073</v>
      </c>
      <c r="B1144" s="1" t="s">
        <v>466</v>
      </c>
      <c r="C1144" s="1" t="s">
        <v>13</v>
      </c>
      <c r="D1144" s="2">
        <v>34180</v>
      </c>
      <c r="E1144" s="3">
        <v>32.06849315068493</v>
      </c>
      <c r="F1144" s="1" t="s">
        <v>14</v>
      </c>
      <c r="G1144" s="1" t="s">
        <v>18</v>
      </c>
      <c r="H1144" s="1">
        <v>13</v>
      </c>
      <c r="I1144" s="1" t="s">
        <v>1584</v>
      </c>
      <c r="J1144" s="1" t="str">
        <f>VLOOKUP(Applicants[[#This Row],[Job Title]], Mapping!$A:$B, 2, FALSE)</f>
        <v>Sales</v>
      </c>
      <c r="K1144" s="1" t="s">
        <v>1594</v>
      </c>
      <c r="L1144" s="14" t="str">
        <f>TRIM(PROPER(Applicants[[#This Row],[Recruitment Source]]))</f>
        <v>Bd Jobs</v>
      </c>
      <c r="M1144" s="15">
        <v>45320</v>
      </c>
      <c r="N1144" s="1" t="s">
        <v>26</v>
      </c>
      <c r="O1144" s="15">
        <v>45370</v>
      </c>
      <c r="P1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4" s="20" t="str">
        <f>TEXT(Applicants[[#This Row],[Confirmation Date]],"MMMM")</f>
        <v>March</v>
      </c>
      <c r="R1144" s="5" t="s">
        <v>25</v>
      </c>
      <c r="S1144" s="7">
        <v>3700</v>
      </c>
    </row>
    <row r="1145" spans="1:19" x14ac:dyDescent="0.4">
      <c r="A1145" s="4">
        <v>2558</v>
      </c>
      <c r="B1145" s="1" t="s">
        <v>822</v>
      </c>
      <c r="C1145" s="1" t="s">
        <v>13</v>
      </c>
      <c r="D1145" s="2">
        <v>34177</v>
      </c>
      <c r="E1145" s="3">
        <v>32.076712328767123</v>
      </c>
      <c r="F1145" s="1" t="s">
        <v>14</v>
      </c>
      <c r="G1145" s="1" t="s">
        <v>15</v>
      </c>
      <c r="H1145" s="1">
        <v>13</v>
      </c>
      <c r="I1145" s="1" t="s">
        <v>1583</v>
      </c>
      <c r="J1145" s="1" t="str">
        <f>VLOOKUP(Applicants[[#This Row],[Job Title]], Mapping!$A:$B, 2, FALSE)</f>
        <v>Finance</v>
      </c>
      <c r="K1145" s="1" t="s">
        <v>1594</v>
      </c>
      <c r="L1145" s="14" t="str">
        <f>TRIM(PROPER(Applicants[[#This Row],[Recruitment Source]]))</f>
        <v>Bd Jobs</v>
      </c>
      <c r="M1145" s="15">
        <v>44988</v>
      </c>
      <c r="N1145" s="1" t="s">
        <v>27</v>
      </c>
      <c r="O1145" s="15">
        <v>45037</v>
      </c>
      <c r="P1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5" s="20" t="str">
        <f>TEXT(Applicants[[#This Row],[Confirmation Date]],"MMMM")</f>
        <v>April</v>
      </c>
      <c r="R1145" s="5" t="s">
        <v>25</v>
      </c>
      <c r="S1145" s="7">
        <v>2400</v>
      </c>
    </row>
    <row r="1146" spans="1:19" x14ac:dyDescent="0.4">
      <c r="A1146" s="4">
        <v>2999</v>
      </c>
      <c r="B1146" s="1" t="s">
        <v>1032</v>
      </c>
      <c r="C1146" s="1" t="s">
        <v>28</v>
      </c>
      <c r="D1146" s="2">
        <v>34174</v>
      </c>
      <c r="E1146" s="3">
        <v>32.084931506849315</v>
      </c>
      <c r="F1146" s="1" t="s">
        <v>14</v>
      </c>
      <c r="G1146" s="1" t="s">
        <v>21</v>
      </c>
      <c r="H1146" s="1">
        <v>3</v>
      </c>
      <c r="I1146" s="1" t="s">
        <v>1577</v>
      </c>
      <c r="J1146" s="1" t="str">
        <f>VLOOKUP(Applicants[[#This Row],[Job Title]], Mapping!$A:$B, 2, FALSE)</f>
        <v>Management</v>
      </c>
      <c r="K1146" s="1" t="s">
        <v>1594</v>
      </c>
      <c r="L1146" s="14" t="str">
        <f>TRIM(PROPER(Applicants[[#This Row],[Recruitment Source]]))</f>
        <v>Bd Jobs</v>
      </c>
      <c r="M1146" s="15">
        <v>45282</v>
      </c>
      <c r="N1146" s="1" t="s">
        <v>26</v>
      </c>
      <c r="O1146" s="15">
        <v>45334</v>
      </c>
      <c r="P1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6" s="20" t="str">
        <f>TEXT(Applicants[[#This Row],[Confirmation Date]],"MMMM")</f>
        <v>February</v>
      </c>
      <c r="R1146" s="5" t="s">
        <v>25</v>
      </c>
      <c r="S1146" s="7">
        <v>3600</v>
      </c>
    </row>
    <row r="1147" spans="1:19" x14ac:dyDescent="0.4">
      <c r="A1147" s="4">
        <v>1772</v>
      </c>
      <c r="B1147" s="1" t="s">
        <v>198</v>
      </c>
      <c r="C1147" s="1" t="s">
        <v>28</v>
      </c>
      <c r="D1147" s="2">
        <v>34174</v>
      </c>
      <c r="E1147" s="3">
        <v>32.084931506849315</v>
      </c>
      <c r="F1147" s="1" t="s">
        <v>14</v>
      </c>
      <c r="G1147" s="1" t="s">
        <v>18</v>
      </c>
      <c r="H1147" s="1">
        <v>13</v>
      </c>
      <c r="I1147" s="1" t="s">
        <v>1575</v>
      </c>
      <c r="J1147" s="1" t="str">
        <f>VLOOKUP(Applicants[[#This Row],[Job Title]], Mapping!$A:$B, 2, FALSE)</f>
        <v>HR</v>
      </c>
      <c r="K1147" s="1" t="s">
        <v>20</v>
      </c>
      <c r="L1147" s="14" t="str">
        <f>TRIM(PROPER(Applicants[[#This Row],[Recruitment Source]]))</f>
        <v>Employee Referral</v>
      </c>
      <c r="M1147" s="15">
        <v>45458</v>
      </c>
      <c r="N1147" s="1" t="s">
        <v>26</v>
      </c>
      <c r="O1147" s="15">
        <v>45511</v>
      </c>
      <c r="P1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7" s="20" t="str">
        <f>TEXT(Applicants[[#This Row],[Confirmation Date]],"MMMM")</f>
        <v>August</v>
      </c>
      <c r="R1147" s="5" t="s">
        <v>25</v>
      </c>
      <c r="S1147" s="7">
        <v>3900</v>
      </c>
    </row>
    <row r="1148" spans="1:19" x14ac:dyDescent="0.4">
      <c r="A1148" s="4">
        <v>1222</v>
      </c>
      <c r="B1148" s="1" t="s">
        <v>768</v>
      </c>
      <c r="C1148" s="1" t="s">
        <v>13</v>
      </c>
      <c r="D1148" s="2">
        <v>34168</v>
      </c>
      <c r="E1148" s="3">
        <v>32.101369863013701</v>
      </c>
      <c r="F1148" s="1" t="s">
        <v>14</v>
      </c>
      <c r="G1148" s="1" t="s">
        <v>15</v>
      </c>
      <c r="H1148" s="1">
        <v>0</v>
      </c>
      <c r="I1148" s="1" t="s">
        <v>1583</v>
      </c>
      <c r="J1148" s="1" t="str">
        <f>VLOOKUP(Applicants[[#This Row],[Job Title]], Mapping!$A:$B, 2, FALSE)</f>
        <v>Finance</v>
      </c>
      <c r="K1148" s="1" t="s">
        <v>1594</v>
      </c>
      <c r="L1148" s="14" t="str">
        <f>TRIM(PROPER(Applicants[[#This Row],[Recruitment Source]]))</f>
        <v>Bd Jobs</v>
      </c>
      <c r="M1148" s="15">
        <v>44973</v>
      </c>
      <c r="N1148" s="1" t="s">
        <v>27</v>
      </c>
      <c r="O1148" s="15">
        <v>45016</v>
      </c>
      <c r="P1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8" s="20" t="str">
        <f>TEXT(Applicants[[#This Row],[Confirmation Date]],"MMMM")</f>
        <v>March</v>
      </c>
      <c r="R1148" s="5" t="s">
        <v>25</v>
      </c>
      <c r="S1148" s="7">
        <v>2900</v>
      </c>
    </row>
    <row r="1149" spans="1:19" x14ac:dyDescent="0.4">
      <c r="A1149" s="4">
        <v>3828</v>
      </c>
      <c r="B1149" s="1" t="s">
        <v>1289</v>
      </c>
      <c r="C1149" s="1" t="s">
        <v>13</v>
      </c>
      <c r="D1149" s="2">
        <v>34167</v>
      </c>
      <c r="E1149" s="3">
        <v>32.104109589041094</v>
      </c>
      <c r="F1149" s="1" t="s">
        <v>14</v>
      </c>
      <c r="G1149" s="1" t="s">
        <v>21</v>
      </c>
      <c r="H1149" s="1">
        <v>9</v>
      </c>
      <c r="I1149" s="1" t="s">
        <v>1578</v>
      </c>
      <c r="J1149" s="1" t="str">
        <f>VLOOKUP(Applicants[[#This Row],[Job Title]], Mapping!$A:$B, 2, FALSE)</f>
        <v>Operations</v>
      </c>
      <c r="K1149" s="1" t="s">
        <v>1594</v>
      </c>
      <c r="L1149" s="14" t="str">
        <f>TRIM(PROPER(Applicants[[#This Row],[Recruitment Source]]))</f>
        <v>Bd Jobs</v>
      </c>
      <c r="M1149" s="15">
        <v>45088</v>
      </c>
      <c r="N1149" s="1" t="s">
        <v>26</v>
      </c>
      <c r="O1149" s="15">
        <v>45139</v>
      </c>
      <c r="P1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9" s="20" t="str">
        <f>TEXT(Applicants[[#This Row],[Confirmation Date]],"MMMM")</f>
        <v>August</v>
      </c>
      <c r="R1149" s="5" t="s">
        <v>25</v>
      </c>
      <c r="S1149" s="7">
        <v>2700</v>
      </c>
    </row>
    <row r="1150" spans="1:19" x14ac:dyDescent="0.4">
      <c r="A1150" s="4">
        <v>3837</v>
      </c>
      <c r="B1150" s="1" t="s">
        <v>1119</v>
      </c>
      <c r="C1150" s="1" t="s">
        <v>13</v>
      </c>
      <c r="D1150" s="2">
        <v>34162</v>
      </c>
      <c r="E1150" s="3">
        <v>32.11780821917808</v>
      </c>
      <c r="F1150" s="1" t="s">
        <v>14</v>
      </c>
      <c r="G1150" s="1" t="s">
        <v>21</v>
      </c>
      <c r="H1150" s="1">
        <v>8</v>
      </c>
      <c r="I1150" s="1" t="s">
        <v>1584</v>
      </c>
      <c r="J1150" s="1" t="str">
        <f>VLOOKUP(Applicants[[#This Row],[Job Title]], Mapping!$A:$B, 2, FALSE)</f>
        <v>Sales</v>
      </c>
      <c r="K1150" s="1" t="s">
        <v>1594</v>
      </c>
      <c r="L1150" s="14" t="str">
        <f>TRIM(PROPER(Applicants[[#This Row],[Recruitment Source]]))</f>
        <v>Bd Jobs</v>
      </c>
      <c r="M1150" s="15">
        <v>45521</v>
      </c>
      <c r="N1150" s="1" t="s">
        <v>24</v>
      </c>
      <c r="O1150" s="15">
        <v>45552</v>
      </c>
      <c r="P1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0" s="20" t="str">
        <f>TEXT(Applicants[[#This Row],[Confirmation Date]],"MMMM")</f>
        <v>September</v>
      </c>
      <c r="R1150" s="5" t="s">
        <v>25</v>
      </c>
      <c r="S1150" s="7">
        <v>3000</v>
      </c>
    </row>
    <row r="1151" spans="1:19" x14ac:dyDescent="0.4">
      <c r="A1151" s="4">
        <v>3276</v>
      </c>
      <c r="B1151" s="1" t="s">
        <v>1174</v>
      </c>
      <c r="C1151" s="1" t="s">
        <v>13</v>
      </c>
      <c r="D1151" s="2">
        <v>34159</v>
      </c>
      <c r="E1151" s="3">
        <v>32.126027397260273</v>
      </c>
      <c r="F1151" s="1" t="s">
        <v>14</v>
      </c>
      <c r="G1151" s="1" t="s">
        <v>21</v>
      </c>
      <c r="H1151" s="1">
        <v>6</v>
      </c>
      <c r="I1151" s="1" t="s">
        <v>1584</v>
      </c>
      <c r="J1151" s="1" t="str">
        <f>VLOOKUP(Applicants[[#This Row],[Job Title]], Mapping!$A:$B, 2, FALSE)</f>
        <v>Sales</v>
      </c>
      <c r="K1151" s="1" t="s">
        <v>22</v>
      </c>
      <c r="L1151" s="14" t="str">
        <f>TRIM(PROPER(Applicants[[#This Row],[Recruitment Source]]))</f>
        <v>In-House</v>
      </c>
      <c r="M1151" s="15">
        <v>45561</v>
      </c>
      <c r="N1151" s="1" t="s">
        <v>16</v>
      </c>
      <c r="O1151" s="15">
        <v>45615</v>
      </c>
      <c r="P1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1" s="20" t="str">
        <f>TEXT(Applicants[[#This Row],[Confirmation Date]],"MMMM")</f>
        <v>November</v>
      </c>
      <c r="R1151" s="5" t="s">
        <v>30</v>
      </c>
      <c r="S1151" s="7">
        <v>2800</v>
      </c>
    </row>
    <row r="1152" spans="1:19" x14ac:dyDescent="0.4">
      <c r="A1152" s="4">
        <v>2257</v>
      </c>
      <c r="B1152" s="1" t="s">
        <v>1147</v>
      </c>
      <c r="C1152" s="1" t="s">
        <v>13</v>
      </c>
      <c r="D1152" s="2">
        <v>34149</v>
      </c>
      <c r="E1152" s="3">
        <v>32.153424657534245</v>
      </c>
      <c r="F1152" s="1" t="s">
        <v>14</v>
      </c>
      <c r="G1152" s="1" t="s">
        <v>21</v>
      </c>
      <c r="H1152" s="1">
        <v>11</v>
      </c>
      <c r="I1152" s="1" t="s">
        <v>1583</v>
      </c>
      <c r="J1152" s="1" t="str">
        <f>VLOOKUP(Applicants[[#This Row],[Job Title]], Mapping!$A:$B, 2, FALSE)</f>
        <v>Finance</v>
      </c>
      <c r="K1152" s="1" t="s">
        <v>1594</v>
      </c>
      <c r="L1152" s="14" t="str">
        <f>TRIM(PROPER(Applicants[[#This Row],[Recruitment Source]]))</f>
        <v>Bd Jobs</v>
      </c>
      <c r="M1152" s="15">
        <v>44998</v>
      </c>
      <c r="N1152" s="1" t="s">
        <v>16</v>
      </c>
      <c r="O1152" s="15">
        <v>45045</v>
      </c>
      <c r="P1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2" s="20" t="str">
        <f>TEXT(Applicants[[#This Row],[Confirmation Date]],"MMMM")</f>
        <v>April</v>
      </c>
      <c r="R1152" s="5" t="s">
        <v>30</v>
      </c>
      <c r="S1152" s="7">
        <v>3900</v>
      </c>
    </row>
    <row r="1153" spans="1:19" x14ac:dyDescent="0.4">
      <c r="A1153" s="4">
        <v>2296</v>
      </c>
      <c r="B1153" s="1" t="s">
        <v>1007</v>
      </c>
      <c r="C1153" s="1" t="s">
        <v>13</v>
      </c>
      <c r="D1153" s="2">
        <v>34147</v>
      </c>
      <c r="E1153" s="3">
        <v>32.158904109589038</v>
      </c>
      <c r="F1153" s="1" t="s">
        <v>14</v>
      </c>
      <c r="G1153" s="1" t="s">
        <v>21</v>
      </c>
      <c r="H1153" s="1">
        <v>19</v>
      </c>
      <c r="I1153" s="1" t="s">
        <v>1578</v>
      </c>
      <c r="J1153" s="1" t="str">
        <f>VLOOKUP(Applicants[[#This Row],[Job Title]], Mapping!$A:$B, 2, FALSE)</f>
        <v>Operations</v>
      </c>
      <c r="K1153" s="1" t="s">
        <v>1594</v>
      </c>
      <c r="L1153" s="14" t="str">
        <f>TRIM(PROPER(Applicants[[#This Row],[Recruitment Source]]))</f>
        <v>Bd Jobs</v>
      </c>
      <c r="M1153" s="15">
        <v>44986</v>
      </c>
      <c r="N1153" s="1" t="s">
        <v>26</v>
      </c>
      <c r="O1153" s="15">
        <v>45041</v>
      </c>
      <c r="P1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3" s="20" t="str">
        <f>TEXT(Applicants[[#This Row],[Confirmation Date]],"MMMM")</f>
        <v>April</v>
      </c>
      <c r="R1153" s="5" t="s">
        <v>25</v>
      </c>
      <c r="S1153" s="7">
        <v>2300</v>
      </c>
    </row>
    <row r="1154" spans="1:19" x14ac:dyDescent="0.4">
      <c r="A1154" s="4">
        <v>2646</v>
      </c>
      <c r="B1154" s="1" t="s">
        <v>603</v>
      </c>
      <c r="C1154" s="1" t="s">
        <v>13</v>
      </c>
      <c r="D1154" s="2">
        <v>34146</v>
      </c>
      <c r="E1154" s="3">
        <v>32.161643835616438</v>
      </c>
      <c r="F1154" s="1" t="s">
        <v>14</v>
      </c>
      <c r="G1154" s="1" t="s">
        <v>19</v>
      </c>
      <c r="H1154" s="1">
        <v>19</v>
      </c>
      <c r="I1154" s="1" t="s">
        <v>1583</v>
      </c>
      <c r="J1154" s="1" t="str">
        <f>VLOOKUP(Applicants[[#This Row],[Job Title]], Mapping!$A:$B, 2, FALSE)</f>
        <v>Finance</v>
      </c>
      <c r="K1154" s="1" t="s">
        <v>1594</v>
      </c>
      <c r="L1154" s="14" t="str">
        <f>TRIM(PROPER(Applicants[[#This Row],[Recruitment Source]]))</f>
        <v>Bd Jobs</v>
      </c>
      <c r="M1154" s="15">
        <v>45375</v>
      </c>
      <c r="N1154" s="1" t="s">
        <v>27</v>
      </c>
      <c r="O1154" s="15">
        <v>45428</v>
      </c>
      <c r="P1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4" s="20" t="str">
        <f>TEXT(Applicants[[#This Row],[Confirmation Date]],"MMMM")</f>
        <v>May</v>
      </c>
      <c r="R1154" s="5" t="s">
        <v>25</v>
      </c>
      <c r="S1154" s="7">
        <v>2400</v>
      </c>
    </row>
    <row r="1155" spans="1:19" x14ac:dyDescent="0.4">
      <c r="A1155" s="4">
        <v>2171</v>
      </c>
      <c r="B1155" s="1" t="s">
        <v>1003</v>
      </c>
      <c r="C1155" s="1" t="s">
        <v>13</v>
      </c>
      <c r="D1155" s="2">
        <v>34135</v>
      </c>
      <c r="E1155" s="3">
        <v>32.19178082191781</v>
      </c>
      <c r="F1155" s="1" t="s">
        <v>14</v>
      </c>
      <c r="G1155" s="1" t="s">
        <v>18</v>
      </c>
      <c r="H1155" s="1">
        <v>10</v>
      </c>
      <c r="I1155" s="1" t="s">
        <v>1588</v>
      </c>
      <c r="J1155" s="1" t="str">
        <f>VLOOKUP(Applicants[[#This Row],[Job Title]], Mapping!$A:$B, 2, FALSE)</f>
        <v>Business Development</v>
      </c>
      <c r="K1155" s="1" t="s">
        <v>1594</v>
      </c>
      <c r="L1155" s="14" t="str">
        <f>TRIM(PROPER(Applicants[[#This Row],[Recruitment Source]]))</f>
        <v>Bd Jobs</v>
      </c>
      <c r="M1155" s="15">
        <v>45335</v>
      </c>
      <c r="N1155" s="1" t="s">
        <v>27</v>
      </c>
      <c r="O1155" s="15">
        <v>45368</v>
      </c>
      <c r="P1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5" s="20" t="str">
        <f>TEXT(Applicants[[#This Row],[Confirmation Date]],"MMMM")</f>
        <v>March</v>
      </c>
      <c r="R1155" s="5" t="s">
        <v>25</v>
      </c>
      <c r="S1155" s="7">
        <v>3700</v>
      </c>
    </row>
    <row r="1156" spans="1:19" x14ac:dyDescent="0.4">
      <c r="A1156" s="4">
        <v>2719</v>
      </c>
      <c r="B1156" s="1" t="s">
        <v>828</v>
      </c>
      <c r="C1156" s="1" t="s">
        <v>28</v>
      </c>
      <c r="D1156" s="2">
        <v>34129</v>
      </c>
      <c r="E1156" s="3">
        <v>32.208219178082189</v>
      </c>
      <c r="F1156" s="1" t="s">
        <v>14</v>
      </c>
      <c r="G1156" s="1" t="s">
        <v>18</v>
      </c>
      <c r="H1156" s="1">
        <v>12</v>
      </c>
      <c r="I1156" s="1" t="s">
        <v>1576</v>
      </c>
      <c r="J1156" s="1" t="str">
        <f>VLOOKUP(Applicants[[#This Row],[Job Title]], Mapping!$A:$B, 2, FALSE)</f>
        <v>Operations</v>
      </c>
      <c r="K1156" s="1" t="s">
        <v>1594</v>
      </c>
      <c r="L1156" s="14" t="str">
        <f>TRIM(PROPER(Applicants[[#This Row],[Recruitment Source]]))</f>
        <v>Bd Jobs</v>
      </c>
      <c r="M1156" s="15">
        <v>45229</v>
      </c>
      <c r="N1156" s="1" t="s">
        <v>27</v>
      </c>
      <c r="O1156" s="15">
        <v>45261</v>
      </c>
      <c r="P1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6" s="20" t="str">
        <f>TEXT(Applicants[[#This Row],[Confirmation Date]],"MMMM")</f>
        <v>December</v>
      </c>
      <c r="R1156" s="5" t="s">
        <v>25</v>
      </c>
      <c r="S1156" s="7">
        <v>3200</v>
      </c>
    </row>
    <row r="1157" spans="1:19" x14ac:dyDescent="0.4">
      <c r="A1157" s="4">
        <v>3055</v>
      </c>
      <c r="B1157" s="1" t="s">
        <v>100</v>
      </c>
      <c r="C1157" s="1" t="s">
        <v>13</v>
      </c>
      <c r="D1157" s="2">
        <v>34126</v>
      </c>
      <c r="E1157" s="3">
        <v>32.216438356164382</v>
      </c>
      <c r="F1157" s="1" t="s">
        <v>14</v>
      </c>
      <c r="G1157" s="1" t="s">
        <v>18</v>
      </c>
      <c r="H1157" s="1">
        <v>20</v>
      </c>
      <c r="I1157" s="1" t="s">
        <v>1586</v>
      </c>
      <c r="J1157" s="1" t="str">
        <f>VLOOKUP(Applicants[[#This Row],[Job Title]], Mapping!$A:$B, 2, FALSE)</f>
        <v>Operations</v>
      </c>
      <c r="K1157" s="1" t="s">
        <v>22</v>
      </c>
      <c r="L1157" s="14" t="str">
        <f>TRIM(PROPER(Applicants[[#This Row],[Recruitment Source]]))</f>
        <v>In-House</v>
      </c>
      <c r="M1157" s="15">
        <v>45340</v>
      </c>
      <c r="N1157" s="1" t="s">
        <v>16</v>
      </c>
      <c r="O1157" s="15">
        <v>45373</v>
      </c>
      <c r="P1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157" s="20" t="str">
        <f>TEXT(Applicants[[#This Row],[Confirmation Date]],"MMMM")</f>
        <v>March</v>
      </c>
      <c r="R1157" s="5" t="s">
        <v>17</v>
      </c>
      <c r="S1157" s="7">
        <v>2200</v>
      </c>
    </row>
    <row r="1158" spans="1:19" x14ac:dyDescent="0.4">
      <c r="A1158" s="4">
        <v>1493</v>
      </c>
      <c r="B1158" s="1" t="s">
        <v>668</v>
      </c>
      <c r="C1158" s="1" t="s">
        <v>13</v>
      </c>
      <c r="D1158" s="2">
        <v>34099</v>
      </c>
      <c r="E1158" s="3">
        <v>32.290410958904111</v>
      </c>
      <c r="F1158" s="1" t="s">
        <v>14</v>
      </c>
      <c r="G1158" s="1" t="s">
        <v>18</v>
      </c>
      <c r="H1158" s="1">
        <v>0</v>
      </c>
      <c r="I1158" s="1" t="s">
        <v>1575</v>
      </c>
      <c r="J1158" s="1" t="str">
        <f>VLOOKUP(Applicants[[#This Row],[Job Title]], Mapping!$A:$B, 2, FALSE)</f>
        <v>HR</v>
      </c>
      <c r="K1158" s="1" t="s">
        <v>22</v>
      </c>
      <c r="L1158" s="14" t="str">
        <f>TRIM(PROPER(Applicants[[#This Row],[Recruitment Source]]))</f>
        <v>In-House</v>
      </c>
      <c r="M1158" s="15">
        <v>45435</v>
      </c>
      <c r="N1158" s="1" t="s">
        <v>29</v>
      </c>
      <c r="O1158" s="15">
        <v>45482</v>
      </c>
      <c r="P1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8" s="20" t="str">
        <f>TEXT(Applicants[[#This Row],[Confirmation Date]],"MMMM")</f>
        <v>July</v>
      </c>
      <c r="R1158" s="5" t="s">
        <v>25</v>
      </c>
      <c r="S1158" s="7">
        <v>3200</v>
      </c>
    </row>
    <row r="1159" spans="1:19" x14ac:dyDescent="0.4">
      <c r="A1159" s="4">
        <v>1910</v>
      </c>
      <c r="B1159" s="1" t="s">
        <v>178</v>
      </c>
      <c r="C1159" s="1" t="s">
        <v>13</v>
      </c>
      <c r="D1159" s="2">
        <v>34095</v>
      </c>
      <c r="E1159" s="3">
        <v>32.301369863013697</v>
      </c>
      <c r="F1159" s="1" t="s">
        <v>14</v>
      </c>
      <c r="G1159" s="1" t="s">
        <v>18</v>
      </c>
      <c r="H1159" s="1">
        <v>15</v>
      </c>
      <c r="I1159" s="1" t="s">
        <v>1576</v>
      </c>
      <c r="J1159" s="1" t="str">
        <f>VLOOKUP(Applicants[[#This Row],[Job Title]], Mapping!$A:$B, 2, FALSE)</f>
        <v>Operations</v>
      </c>
      <c r="K1159" s="1" t="s">
        <v>1595</v>
      </c>
      <c r="L1159" s="14" t="str">
        <f>TRIM(PROPER(Applicants[[#This Row],[Recruitment Source]]))</f>
        <v>Linkedin</v>
      </c>
      <c r="M1159" s="15">
        <v>45068</v>
      </c>
      <c r="N1159" s="1" t="s">
        <v>16</v>
      </c>
      <c r="O1159" s="15">
        <v>45107</v>
      </c>
      <c r="P11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159" s="20" t="str">
        <f>TEXT(Applicants[[#This Row],[Confirmation Date]],"MMMM")</f>
        <v>June</v>
      </c>
      <c r="R1159" s="5" t="s">
        <v>17</v>
      </c>
      <c r="S1159" s="7">
        <v>2000</v>
      </c>
    </row>
    <row r="1160" spans="1:19" x14ac:dyDescent="0.4">
      <c r="A1160" s="4">
        <v>1578</v>
      </c>
      <c r="B1160" s="1" t="s">
        <v>742</v>
      </c>
      <c r="C1160" s="1" t="s">
        <v>28</v>
      </c>
      <c r="D1160" s="2">
        <v>34095</v>
      </c>
      <c r="E1160" s="3">
        <v>32.301369863013697</v>
      </c>
      <c r="F1160" s="1" t="s">
        <v>14</v>
      </c>
      <c r="G1160" s="1" t="s">
        <v>18</v>
      </c>
      <c r="H1160" s="1">
        <v>19</v>
      </c>
      <c r="I1160" s="1" t="s">
        <v>1590</v>
      </c>
      <c r="J1160" s="1" t="str">
        <f>VLOOKUP(Applicants[[#This Row],[Job Title]], Mapping!$A:$B, 2, FALSE)</f>
        <v>Finance</v>
      </c>
      <c r="K1160" s="1" t="s">
        <v>1594</v>
      </c>
      <c r="L1160" s="14" t="str">
        <f>TRIM(PROPER(Applicants[[#This Row],[Recruitment Source]]))</f>
        <v>Bd Jobs</v>
      </c>
      <c r="M1160" s="15">
        <v>45521</v>
      </c>
      <c r="N1160" s="1" t="s">
        <v>16</v>
      </c>
      <c r="O1160" s="15">
        <v>45552</v>
      </c>
      <c r="P11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160" s="20" t="str">
        <f>TEXT(Applicants[[#This Row],[Confirmation Date]],"MMMM")</f>
        <v>September</v>
      </c>
      <c r="R1160" s="5" t="s">
        <v>17</v>
      </c>
      <c r="S1160" s="7">
        <v>3800</v>
      </c>
    </row>
    <row r="1161" spans="1:19" x14ac:dyDescent="0.4">
      <c r="A1161" s="4">
        <v>2736</v>
      </c>
      <c r="B1161" s="1" t="s">
        <v>609</v>
      </c>
      <c r="C1161" s="1" t="s">
        <v>28</v>
      </c>
      <c r="D1161" s="2">
        <v>34091</v>
      </c>
      <c r="E1161" s="3">
        <v>32.31232876712329</v>
      </c>
      <c r="F1161" s="1" t="s">
        <v>14</v>
      </c>
      <c r="G1161" s="1" t="s">
        <v>21</v>
      </c>
      <c r="H1161" s="1">
        <v>20</v>
      </c>
      <c r="I1161" s="1" t="s">
        <v>1579</v>
      </c>
      <c r="J1161" s="1" t="str">
        <f>VLOOKUP(Applicants[[#This Row],[Job Title]], Mapping!$A:$B, 2, FALSE)</f>
        <v>Management</v>
      </c>
      <c r="K1161" s="1" t="s">
        <v>1594</v>
      </c>
      <c r="L1161" s="14" t="str">
        <f>TRIM(PROPER(Applicants[[#This Row],[Recruitment Source]]))</f>
        <v>Bd Jobs</v>
      </c>
      <c r="M1161" s="15">
        <v>44921</v>
      </c>
      <c r="N1161" s="1" t="s">
        <v>27</v>
      </c>
      <c r="O1161" s="15">
        <v>44978</v>
      </c>
      <c r="P1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1" s="20" t="str">
        <f>TEXT(Applicants[[#This Row],[Confirmation Date]],"MMMM")</f>
        <v>February</v>
      </c>
      <c r="R1161" s="5" t="s">
        <v>25</v>
      </c>
      <c r="S1161" s="7">
        <v>2800</v>
      </c>
    </row>
    <row r="1162" spans="1:19" x14ac:dyDescent="0.4">
      <c r="A1162" s="4">
        <v>1676</v>
      </c>
      <c r="B1162" s="1" t="s">
        <v>450</v>
      </c>
      <c r="C1162" s="1" t="s">
        <v>28</v>
      </c>
      <c r="D1162" s="2">
        <v>34089</v>
      </c>
      <c r="E1162" s="3">
        <v>32.317808219178083</v>
      </c>
      <c r="F1162" s="1" t="s">
        <v>14</v>
      </c>
      <c r="G1162" s="1" t="s">
        <v>18</v>
      </c>
      <c r="H1162" s="1">
        <v>17</v>
      </c>
      <c r="I1162" s="1" t="s">
        <v>1584</v>
      </c>
      <c r="J1162" s="1" t="str">
        <f>VLOOKUP(Applicants[[#This Row],[Job Title]], Mapping!$A:$B, 2, FALSE)</f>
        <v>Sales</v>
      </c>
      <c r="K1162" s="1" t="s">
        <v>1594</v>
      </c>
      <c r="L1162" s="14" t="str">
        <f>TRIM(PROPER(Applicants[[#This Row],[Recruitment Source]]))</f>
        <v>Bd Jobs</v>
      </c>
      <c r="M1162" s="15">
        <v>45256</v>
      </c>
      <c r="N1162" s="1" t="s">
        <v>26</v>
      </c>
      <c r="O1162" s="15">
        <v>45310</v>
      </c>
      <c r="P1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2" s="20" t="str">
        <f>TEXT(Applicants[[#This Row],[Confirmation Date]],"MMMM")</f>
        <v>January</v>
      </c>
      <c r="R1162" s="5" t="s">
        <v>25</v>
      </c>
      <c r="S1162" s="7">
        <v>3500</v>
      </c>
    </row>
    <row r="1163" spans="1:19" x14ac:dyDescent="0.4">
      <c r="A1163" s="4">
        <v>3929</v>
      </c>
      <c r="B1163" s="1" t="s">
        <v>269</v>
      </c>
      <c r="C1163" s="1" t="s">
        <v>28</v>
      </c>
      <c r="D1163" s="2">
        <v>34084</v>
      </c>
      <c r="E1163" s="3">
        <v>32.331506849315069</v>
      </c>
      <c r="F1163" s="1" t="s">
        <v>14</v>
      </c>
      <c r="G1163" s="1" t="s">
        <v>19</v>
      </c>
      <c r="H1163" s="1">
        <v>7</v>
      </c>
      <c r="I1163" s="1" t="s">
        <v>1586</v>
      </c>
      <c r="J1163" s="1" t="str">
        <f>VLOOKUP(Applicants[[#This Row],[Job Title]], Mapping!$A:$B, 2, FALSE)</f>
        <v>Operations</v>
      </c>
      <c r="K1163" s="1" t="s">
        <v>1594</v>
      </c>
      <c r="L1163" s="14" t="str">
        <f>TRIM(PROPER(Applicants[[#This Row],[Recruitment Source]]))</f>
        <v>Bd Jobs</v>
      </c>
      <c r="M1163" s="15">
        <v>45431</v>
      </c>
      <c r="N1163" s="1" t="s">
        <v>29</v>
      </c>
      <c r="O1163" s="15">
        <v>45471</v>
      </c>
      <c r="P1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3" s="20" t="str">
        <f>TEXT(Applicants[[#This Row],[Confirmation Date]],"MMMM")</f>
        <v>June</v>
      </c>
      <c r="R1163" s="5" t="s">
        <v>25</v>
      </c>
      <c r="S1163" s="7">
        <v>3500</v>
      </c>
    </row>
    <row r="1164" spans="1:19" x14ac:dyDescent="0.4">
      <c r="A1164" s="4">
        <v>3937</v>
      </c>
      <c r="B1164" s="1" t="s">
        <v>295</v>
      </c>
      <c r="C1164" s="1" t="s">
        <v>28</v>
      </c>
      <c r="D1164" s="2">
        <v>34082</v>
      </c>
      <c r="E1164" s="3">
        <v>32.336986301369862</v>
      </c>
      <c r="F1164" s="1" t="s">
        <v>14</v>
      </c>
      <c r="G1164" s="1" t="s">
        <v>21</v>
      </c>
      <c r="H1164" s="1">
        <v>7</v>
      </c>
      <c r="I1164" s="1" t="s">
        <v>1580</v>
      </c>
      <c r="J1164" s="1" t="str">
        <f>VLOOKUP(Applicants[[#This Row],[Job Title]], Mapping!$A:$B, 2, FALSE)</f>
        <v>Management</v>
      </c>
      <c r="K1164" s="1" t="s">
        <v>1595</v>
      </c>
      <c r="L1164" s="14" t="str">
        <f>TRIM(PROPER(Applicants[[#This Row],[Recruitment Source]]))</f>
        <v>Linkedin</v>
      </c>
      <c r="M1164" s="15">
        <v>44990</v>
      </c>
      <c r="N1164" s="1" t="s">
        <v>16</v>
      </c>
      <c r="O1164" s="15">
        <v>45043</v>
      </c>
      <c r="P1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164" s="20" t="str">
        <f>TEXT(Applicants[[#This Row],[Confirmation Date]],"MMMM")</f>
        <v>April</v>
      </c>
      <c r="R1164" s="5" t="s">
        <v>17</v>
      </c>
      <c r="S1164" s="7">
        <v>3200</v>
      </c>
    </row>
    <row r="1165" spans="1:19" x14ac:dyDescent="0.4">
      <c r="A1165" s="4">
        <v>3291</v>
      </c>
      <c r="B1165" s="1" t="s">
        <v>1477</v>
      </c>
      <c r="C1165" s="1" t="s">
        <v>28</v>
      </c>
      <c r="D1165" s="2">
        <v>34082</v>
      </c>
      <c r="E1165" s="3">
        <v>32.336986301369862</v>
      </c>
      <c r="F1165" s="1" t="s">
        <v>14</v>
      </c>
      <c r="G1165" s="1" t="s">
        <v>21</v>
      </c>
      <c r="H1165" s="1">
        <v>4</v>
      </c>
      <c r="I1165" s="1" t="s">
        <v>1590</v>
      </c>
      <c r="J1165" s="1" t="str">
        <f>VLOOKUP(Applicants[[#This Row],[Job Title]], Mapping!$A:$B, 2, FALSE)</f>
        <v>Finance</v>
      </c>
      <c r="K1165" s="1" t="s">
        <v>1594</v>
      </c>
      <c r="L1165" s="14" t="str">
        <f>TRIM(PROPER(Applicants[[#This Row],[Recruitment Source]]))</f>
        <v>Bd Jobs</v>
      </c>
      <c r="M1165" s="15">
        <v>45046</v>
      </c>
      <c r="N1165" s="1" t="s">
        <v>26</v>
      </c>
      <c r="O1165" s="15">
        <v>45092</v>
      </c>
      <c r="P1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5" s="20" t="str">
        <f>TEXT(Applicants[[#This Row],[Confirmation Date]],"MMMM")</f>
        <v>June</v>
      </c>
      <c r="R1165" s="5" t="s">
        <v>25</v>
      </c>
      <c r="S1165" s="7">
        <v>3500</v>
      </c>
    </row>
    <row r="1166" spans="1:19" x14ac:dyDescent="0.4">
      <c r="A1166" s="4">
        <v>1894</v>
      </c>
      <c r="B1166" s="1" t="s">
        <v>177</v>
      </c>
      <c r="C1166" s="1" t="s">
        <v>13</v>
      </c>
      <c r="D1166" s="2">
        <v>34072</v>
      </c>
      <c r="E1166" s="3">
        <v>32.364383561643834</v>
      </c>
      <c r="F1166" s="1" t="s">
        <v>14</v>
      </c>
      <c r="G1166" s="1" t="s">
        <v>18</v>
      </c>
      <c r="H1166" s="1">
        <v>0</v>
      </c>
      <c r="I1166" s="1" t="s">
        <v>1588</v>
      </c>
      <c r="J1166" s="1" t="str">
        <f>VLOOKUP(Applicants[[#This Row],[Job Title]], Mapping!$A:$B, 2, FALSE)</f>
        <v>Business Development</v>
      </c>
      <c r="K1166" s="1" t="s">
        <v>1595</v>
      </c>
      <c r="L1166" s="14" t="str">
        <f>TRIM(PROPER(Applicants[[#This Row],[Recruitment Source]]))</f>
        <v>Linkedin</v>
      </c>
      <c r="M1166" s="15">
        <v>45090</v>
      </c>
      <c r="N1166" s="1" t="s">
        <v>16</v>
      </c>
      <c r="O1166" s="15">
        <v>45147</v>
      </c>
      <c r="P11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166" s="20" t="str">
        <f>TEXT(Applicants[[#This Row],[Confirmation Date]],"MMMM")</f>
        <v>August</v>
      </c>
      <c r="R1166" s="5" t="s">
        <v>17</v>
      </c>
      <c r="S1166" s="7">
        <v>3700</v>
      </c>
    </row>
    <row r="1167" spans="1:19" x14ac:dyDescent="0.4">
      <c r="A1167" s="4">
        <v>2820</v>
      </c>
      <c r="B1167" s="1" t="s">
        <v>726</v>
      </c>
      <c r="C1167" s="1" t="s">
        <v>28</v>
      </c>
      <c r="D1167" s="2">
        <v>34068</v>
      </c>
      <c r="E1167" s="3">
        <v>32.375342465753427</v>
      </c>
      <c r="F1167" s="1" t="s">
        <v>14</v>
      </c>
      <c r="G1167" s="1" t="s">
        <v>18</v>
      </c>
      <c r="H1167" s="1">
        <v>11</v>
      </c>
      <c r="I1167" s="1" t="s">
        <v>1588</v>
      </c>
      <c r="J1167" s="1" t="str">
        <f>VLOOKUP(Applicants[[#This Row],[Job Title]], Mapping!$A:$B, 2, FALSE)</f>
        <v>Business Development</v>
      </c>
      <c r="K1167" s="1" t="s">
        <v>1594</v>
      </c>
      <c r="L1167" s="14" t="str">
        <f>TRIM(PROPER(Applicants[[#This Row],[Recruitment Source]]))</f>
        <v>Bd Jobs</v>
      </c>
      <c r="M1167" s="15">
        <v>45232</v>
      </c>
      <c r="N1167" s="1" t="s">
        <v>24</v>
      </c>
      <c r="O1167" s="15">
        <v>45279</v>
      </c>
      <c r="P1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7" s="20" t="str">
        <f>TEXT(Applicants[[#This Row],[Confirmation Date]],"MMMM")</f>
        <v>December</v>
      </c>
      <c r="R1167" s="5" t="s">
        <v>25</v>
      </c>
      <c r="S1167" s="7">
        <v>3100</v>
      </c>
    </row>
    <row r="1168" spans="1:19" x14ac:dyDescent="0.4">
      <c r="A1168" s="4">
        <v>2476</v>
      </c>
      <c r="B1168" s="1" t="s">
        <v>1154</v>
      </c>
      <c r="C1168" s="1" t="s">
        <v>13</v>
      </c>
      <c r="D1168" s="2">
        <v>34068</v>
      </c>
      <c r="E1168" s="3">
        <v>32.375342465753427</v>
      </c>
      <c r="F1168" s="1" t="s">
        <v>14</v>
      </c>
      <c r="G1168" s="1" t="s">
        <v>18</v>
      </c>
      <c r="H1168" s="1">
        <v>7</v>
      </c>
      <c r="I1168" s="1" t="s">
        <v>1576</v>
      </c>
      <c r="J1168" s="1" t="str">
        <f>VLOOKUP(Applicants[[#This Row],[Job Title]], Mapping!$A:$B, 2, FALSE)</f>
        <v>Operations</v>
      </c>
      <c r="K1168" s="1" t="s">
        <v>22</v>
      </c>
      <c r="L1168" s="14" t="str">
        <f>TRIM(PROPER(Applicants[[#This Row],[Recruitment Source]]))</f>
        <v>In-House</v>
      </c>
      <c r="M1168" s="15">
        <v>45059</v>
      </c>
      <c r="N1168" s="1" t="s">
        <v>16</v>
      </c>
      <c r="O1168" s="15">
        <v>45111</v>
      </c>
      <c r="P1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8" s="20" t="str">
        <f>TEXT(Applicants[[#This Row],[Confirmation Date]],"MMMM")</f>
        <v>July</v>
      </c>
      <c r="R1168" s="5" t="s">
        <v>30</v>
      </c>
      <c r="S1168" s="7">
        <v>2000</v>
      </c>
    </row>
    <row r="1169" spans="1:19" x14ac:dyDescent="0.4">
      <c r="A1169" s="4">
        <v>2269</v>
      </c>
      <c r="B1169" s="1" t="s">
        <v>476</v>
      </c>
      <c r="C1169" s="1" t="s">
        <v>28</v>
      </c>
      <c r="D1169" s="2">
        <v>34066</v>
      </c>
      <c r="E1169" s="3">
        <v>32.38082191780822</v>
      </c>
      <c r="F1169" s="1" t="s">
        <v>14</v>
      </c>
      <c r="G1169" s="1" t="s">
        <v>21</v>
      </c>
      <c r="H1169" s="1">
        <v>11</v>
      </c>
      <c r="I1169" s="1" t="s">
        <v>1584</v>
      </c>
      <c r="J1169" s="1" t="str">
        <f>VLOOKUP(Applicants[[#This Row],[Job Title]], Mapping!$A:$B, 2, FALSE)</f>
        <v>Sales</v>
      </c>
      <c r="K1169" s="1" t="s">
        <v>1594</v>
      </c>
      <c r="L1169" s="14" t="str">
        <f>TRIM(PROPER(Applicants[[#This Row],[Recruitment Source]]))</f>
        <v>Bd Jobs</v>
      </c>
      <c r="M1169" s="15">
        <v>45498</v>
      </c>
      <c r="N1169" s="1" t="s">
        <v>26</v>
      </c>
      <c r="O1169" s="15">
        <v>45553</v>
      </c>
      <c r="P1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9" s="20" t="str">
        <f>TEXT(Applicants[[#This Row],[Confirmation Date]],"MMMM")</f>
        <v>September</v>
      </c>
      <c r="R1169" s="5" t="s">
        <v>25</v>
      </c>
      <c r="S1169" s="7">
        <v>3800</v>
      </c>
    </row>
    <row r="1170" spans="1:19" x14ac:dyDescent="0.4">
      <c r="A1170" s="4">
        <v>1042</v>
      </c>
      <c r="B1170" s="1" t="s">
        <v>1346</v>
      </c>
      <c r="C1170" s="1" t="s">
        <v>28</v>
      </c>
      <c r="D1170" s="2">
        <v>34065</v>
      </c>
      <c r="E1170" s="3">
        <v>32.38356164383562</v>
      </c>
      <c r="F1170" s="1" t="s">
        <v>14</v>
      </c>
      <c r="G1170" s="1" t="s">
        <v>18</v>
      </c>
      <c r="H1170" s="1">
        <v>14</v>
      </c>
      <c r="I1170" s="1" t="s">
        <v>1585</v>
      </c>
      <c r="J1170" s="1" t="str">
        <f>VLOOKUP(Applicants[[#This Row],[Job Title]], Mapping!$A:$B, 2, FALSE)</f>
        <v>Engineering</v>
      </c>
      <c r="K1170" s="1" t="s">
        <v>20</v>
      </c>
      <c r="L1170" s="14" t="str">
        <f>TRIM(PROPER(Applicants[[#This Row],[Recruitment Source]]))</f>
        <v>Employee Referral</v>
      </c>
      <c r="M1170" s="15">
        <v>45004</v>
      </c>
      <c r="N1170" s="1" t="s">
        <v>27</v>
      </c>
      <c r="O1170" s="15">
        <v>45034</v>
      </c>
      <c r="P1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0" s="20" t="str">
        <f>TEXT(Applicants[[#This Row],[Confirmation Date]],"MMMM")</f>
        <v>April</v>
      </c>
      <c r="R1170" s="5" t="s">
        <v>25</v>
      </c>
      <c r="S1170" s="7">
        <v>3300</v>
      </c>
    </row>
    <row r="1171" spans="1:19" x14ac:dyDescent="0.4">
      <c r="A1171" s="4">
        <v>1295</v>
      </c>
      <c r="B1171" s="1" t="s">
        <v>467</v>
      </c>
      <c r="C1171" s="1" t="s">
        <v>13</v>
      </c>
      <c r="D1171" s="2">
        <v>34058</v>
      </c>
      <c r="E1171" s="3">
        <v>32.402739726027399</v>
      </c>
      <c r="F1171" s="1" t="s">
        <v>14</v>
      </c>
      <c r="G1171" s="1" t="s">
        <v>18</v>
      </c>
      <c r="H1171" s="1">
        <v>19</v>
      </c>
      <c r="I1171" s="1" t="s">
        <v>1581</v>
      </c>
      <c r="J1171" s="1" t="str">
        <f>VLOOKUP(Applicants[[#This Row],[Job Title]], Mapping!$A:$B, 2, FALSE)</f>
        <v>Business Development</v>
      </c>
      <c r="K1171" s="1" t="s">
        <v>1594</v>
      </c>
      <c r="L1171" s="14" t="str">
        <f>TRIM(PROPER(Applicants[[#This Row],[Recruitment Source]]))</f>
        <v>Bd Jobs</v>
      </c>
      <c r="M1171" s="15">
        <v>45140</v>
      </c>
      <c r="N1171" s="1" t="s">
        <v>26</v>
      </c>
      <c r="O1171" s="15">
        <v>45192</v>
      </c>
      <c r="P1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1" s="20" t="str">
        <f>TEXT(Applicants[[#This Row],[Confirmation Date]],"MMMM")</f>
        <v>September</v>
      </c>
      <c r="R1171" s="5" t="s">
        <v>25</v>
      </c>
      <c r="S1171" s="7">
        <v>3000</v>
      </c>
    </row>
    <row r="1172" spans="1:19" x14ac:dyDescent="0.4">
      <c r="A1172" s="4">
        <v>3480</v>
      </c>
      <c r="B1172" s="1" t="s">
        <v>644</v>
      </c>
      <c r="C1172" s="1" t="s">
        <v>28</v>
      </c>
      <c r="D1172" s="2">
        <v>34056</v>
      </c>
      <c r="E1172" s="3">
        <v>32.408219178082192</v>
      </c>
      <c r="F1172" s="1" t="s">
        <v>14</v>
      </c>
      <c r="G1172" s="1" t="s">
        <v>19</v>
      </c>
      <c r="H1172" s="1">
        <v>20</v>
      </c>
      <c r="I1172" s="1" t="s">
        <v>1584</v>
      </c>
      <c r="J1172" s="1" t="str">
        <f>VLOOKUP(Applicants[[#This Row],[Job Title]], Mapping!$A:$B, 2, FALSE)</f>
        <v>Sales</v>
      </c>
      <c r="K1172" s="1" t="s">
        <v>1594</v>
      </c>
      <c r="L1172" s="14" t="str">
        <f>TRIM(PROPER(Applicants[[#This Row],[Recruitment Source]]))</f>
        <v>Bd Jobs</v>
      </c>
      <c r="M1172" s="15">
        <v>44903</v>
      </c>
      <c r="N1172" s="1" t="s">
        <v>27</v>
      </c>
      <c r="O1172" s="15">
        <v>44963</v>
      </c>
      <c r="P1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2" s="20" t="str">
        <f>TEXT(Applicants[[#This Row],[Confirmation Date]],"MMMM")</f>
        <v>February</v>
      </c>
      <c r="R1172" s="5" t="s">
        <v>25</v>
      </c>
      <c r="S1172" s="7">
        <v>2600</v>
      </c>
    </row>
    <row r="1173" spans="1:19" x14ac:dyDescent="0.4">
      <c r="A1173" s="4">
        <v>1124</v>
      </c>
      <c r="B1173" s="1" t="s">
        <v>1554</v>
      </c>
      <c r="C1173" s="1" t="s">
        <v>13</v>
      </c>
      <c r="D1173" s="2">
        <v>34056</v>
      </c>
      <c r="E1173" s="3">
        <v>32.408219178082192</v>
      </c>
      <c r="F1173" s="1" t="s">
        <v>14</v>
      </c>
      <c r="G1173" s="1" t="s">
        <v>18</v>
      </c>
      <c r="H1173" s="1">
        <v>3</v>
      </c>
      <c r="I1173" s="1" t="s">
        <v>1585</v>
      </c>
      <c r="J1173" s="1" t="str">
        <f>VLOOKUP(Applicants[[#This Row],[Job Title]], Mapping!$A:$B, 2, FALSE)</f>
        <v>Engineering</v>
      </c>
      <c r="K1173" s="1" t="s">
        <v>20</v>
      </c>
      <c r="L1173" s="14" t="str">
        <f>TRIM(PROPER(Applicants[[#This Row],[Recruitment Source]]))</f>
        <v>Employee Referral</v>
      </c>
      <c r="M1173" s="15">
        <v>44909</v>
      </c>
      <c r="N1173" s="1" t="s">
        <v>27</v>
      </c>
      <c r="O1173" s="15">
        <v>44966</v>
      </c>
      <c r="P1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3" s="20" t="str">
        <f>TEXT(Applicants[[#This Row],[Confirmation Date]],"MMMM")</f>
        <v>February</v>
      </c>
      <c r="R1173" s="5" t="s">
        <v>25</v>
      </c>
      <c r="S1173" s="7">
        <v>3000</v>
      </c>
    </row>
    <row r="1174" spans="1:19" x14ac:dyDescent="0.4">
      <c r="A1174" s="4">
        <v>1534</v>
      </c>
      <c r="B1174" s="1" t="s">
        <v>309</v>
      </c>
      <c r="C1174" s="1" t="s">
        <v>28</v>
      </c>
      <c r="D1174" s="2">
        <v>34053</v>
      </c>
      <c r="E1174" s="3">
        <v>32.416438356164385</v>
      </c>
      <c r="F1174" s="1" t="s">
        <v>14</v>
      </c>
      <c r="G1174" s="1" t="s">
        <v>19</v>
      </c>
      <c r="H1174" s="1">
        <v>15</v>
      </c>
      <c r="I1174" s="1" t="s">
        <v>1586</v>
      </c>
      <c r="J1174" s="1" t="str">
        <f>VLOOKUP(Applicants[[#This Row],[Job Title]], Mapping!$A:$B, 2, FALSE)</f>
        <v>Operations</v>
      </c>
      <c r="K1174" s="1" t="s">
        <v>1595</v>
      </c>
      <c r="L1174" s="14" t="str">
        <f>TRIM(PROPER(Applicants[[#This Row],[Recruitment Source]]))</f>
        <v>Linkedin</v>
      </c>
      <c r="M1174" s="15">
        <v>45039</v>
      </c>
      <c r="N1174" s="1" t="s">
        <v>24</v>
      </c>
      <c r="O1174" s="15">
        <v>45077</v>
      </c>
      <c r="P1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4" s="20" t="str">
        <f>TEXT(Applicants[[#This Row],[Confirmation Date]],"MMMM")</f>
        <v>May</v>
      </c>
      <c r="R1174" s="5" t="s">
        <v>25</v>
      </c>
      <c r="S1174" s="7">
        <v>2500</v>
      </c>
    </row>
    <row r="1175" spans="1:19" x14ac:dyDescent="0.4">
      <c r="A1175" s="4">
        <v>1405</v>
      </c>
      <c r="B1175" s="1" t="s">
        <v>199</v>
      </c>
      <c r="C1175" s="1" t="s">
        <v>23</v>
      </c>
      <c r="D1175" s="2">
        <v>34053</v>
      </c>
      <c r="E1175" s="3">
        <v>32.416438356164385</v>
      </c>
      <c r="F1175" s="1" t="s">
        <v>14</v>
      </c>
      <c r="G1175" s="1" t="s">
        <v>15</v>
      </c>
      <c r="H1175" s="1">
        <v>15</v>
      </c>
      <c r="I1175" s="1" t="s">
        <v>1581</v>
      </c>
      <c r="J1175" s="1" t="str">
        <f>VLOOKUP(Applicants[[#This Row],[Job Title]], Mapping!$A:$B, 2, FALSE)</f>
        <v>Business Development</v>
      </c>
      <c r="K1175" s="1" t="s">
        <v>1594</v>
      </c>
      <c r="L1175" s="14" t="str">
        <f>TRIM(PROPER(Applicants[[#This Row],[Recruitment Source]]))</f>
        <v>Bd Jobs</v>
      </c>
      <c r="M1175" s="15">
        <v>45111</v>
      </c>
      <c r="N1175" s="1" t="s">
        <v>27</v>
      </c>
      <c r="O1175" s="15">
        <v>45161</v>
      </c>
      <c r="P1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5" s="20" t="str">
        <f>TEXT(Applicants[[#This Row],[Confirmation Date]],"MMMM")</f>
        <v>August</v>
      </c>
      <c r="R1175" s="5" t="s">
        <v>25</v>
      </c>
      <c r="S1175" s="7">
        <v>3800</v>
      </c>
    </row>
    <row r="1176" spans="1:19" x14ac:dyDescent="0.4">
      <c r="A1176" s="4">
        <v>3912</v>
      </c>
      <c r="B1176" s="1" t="s">
        <v>1388</v>
      </c>
      <c r="C1176" s="1" t="s">
        <v>13</v>
      </c>
      <c r="D1176" s="2">
        <v>34045</v>
      </c>
      <c r="E1176" s="3">
        <v>32.438356164383563</v>
      </c>
      <c r="F1176" s="1" t="s">
        <v>14</v>
      </c>
      <c r="G1176" s="1" t="s">
        <v>21</v>
      </c>
      <c r="H1176" s="1">
        <v>10</v>
      </c>
      <c r="I1176" s="1" t="s">
        <v>1576</v>
      </c>
      <c r="J1176" s="1" t="str">
        <f>VLOOKUP(Applicants[[#This Row],[Job Title]], Mapping!$A:$B, 2, FALSE)</f>
        <v>Operations</v>
      </c>
      <c r="K1176" s="1" t="s">
        <v>1594</v>
      </c>
      <c r="L1176" s="14" t="str">
        <f>TRIM(PROPER(Applicants[[#This Row],[Recruitment Source]]))</f>
        <v>Bd Jobs</v>
      </c>
      <c r="M1176" s="15">
        <v>45018</v>
      </c>
      <c r="N1176" s="1" t="s">
        <v>27</v>
      </c>
      <c r="O1176" s="15">
        <v>45068</v>
      </c>
      <c r="P1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6" s="20" t="str">
        <f>TEXT(Applicants[[#This Row],[Confirmation Date]],"MMMM")</f>
        <v>May</v>
      </c>
      <c r="R1176" s="5" t="s">
        <v>25</v>
      </c>
      <c r="S1176" s="7">
        <v>3700</v>
      </c>
    </row>
    <row r="1177" spans="1:19" x14ac:dyDescent="0.4">
      <c r="A1177" s="4">
        <v>3794</v>
      </c>
      <c r="B1177" s="1" t="s">
        <v>541</v>
      </c>
      <c r="C1177" s="1" t="s">
        <v>13</v>
      </c>
      <c r="D1177" s="2">
        <v>34044</v>
      </c>
      <c r="E1177" s="3">
        <v>32.441095890410956</v>
      </c>
      <c r="F1177" s="1" t="s">
        <v>14</v>
      </c>
      <c r="G1177" s="1" t="s">
        <v>19</v>
      </c>
      <c r="H1177" s="1">
        <v>16</v>
      </c>
      <c r="I1177" s="1" t="s">
        <v>1577</v>
      </c>
      <c r="J1177" s="1" t="str">
        <f>VLOOKUP(Applicants[[#This Row],[Job Title]], Mapping!$A:$B, 2, FALSE)</f>
        <v>Management</v>
      </c>
      <c r="K1177" s="1" t="s">
        <v>1594</v>
      </c>
      <c r="L1177" s="14" t="str">
        <f>TRIM(PROPER(Applicants[[#This Row],[Recruitment Source]]))</f>
        <v>Bd Jobs</v>
      </c>
      <c r="M1177" s="15">
        <v>45417</v>
      </c>
      <c r="N1177" s="1" t="s">
        <v>26</v>
      </c>
      <c r="O1177" s="15">
        <v>45463</v>
      </c>
      <c r="P1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7" s="20" t="str">
        <f>TEXT(Applicants[[#This Row],[Confirmation Date]],"MMMM")</f>
        <v>June</v>
      </c>
      <c r="R1177" s="5" t="s">
        <v>25</v>
      </c>
      <c r="S1177" s="7">
        <v>2900</v>
      </c>
    </row>
    <row r="1178" spans="1:19" x14ac:dyDescent="0.4">
      <c r="A1178" s="4">
        <v>2191</v>
      </c>
      <c r="B1178" s="1" t="s">
        <v>342</v>
      </c>
      <c r="C1178" s="1" t="s">
        <v>13</v>
      </c>
      <c r="D1178" s="2">
        <v>34033</v>
      </c>
      <c r="E1178" s="3">
        <v>32.471232876712328</v>
      </c>
      <c r="F1178" s="1" t="s">
        <v>14</v>
      </c>
      <c r="G1178" s="1" t="s">
        <v>19</v>
      </c>
      <c r="H1178" s="1">
        <v>14</v>
      </c>
      <c r="I1178" s="1" t="s">
        <v>1582</v>
      </c>
      <c r="J1178" s="1" t="str">
        <f>VLOOKUP(Applicants[[#This Row],[Job Title]], Mapping!$A:$B, 2, FALSE)</f>
        <v>Business Development</v>
      </c>
      <c r="K1178" s="1" t="s">
        <v>22</v>
      </c>
      <c r="L1178" s="14" t="str">
        <f>TRIM(PROPER(Applicants[[#This Row],[Recruitment Source]]))</f>
        <v>In-House</v>
      </c>
      <c r="M1178" s="15">
        <v>45562</v>
      </c>
      <c r="N1178" s="1" t="s">
        <v>24</v>
      </c>
      <c r="O1178" s="15">
        <v>45604</v>
      </c>
      <c r="P1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8" s="20" t="str">
        <f>TEXT(Applicants[[#This Row],[Confirmation Date]],"MMMM")</f>
        <v>November</v>
      </c>
      <c r="R1178" s="5" t="s">
        <v>25</v>
      </c>
      <c r="S1178" s="7">
        <v>2400</v>
      </c>
    </row>
    <row r="1179" spans="1:19" x14ac:dyDescent="0.4">
      <c r="A1179" s="4">
        <v>1026</v>
      </c>
      <c r="B1179" s="1" t="s">
        <v>461</v>
      </c>
      <c r="C1179" s="1" t="s">
        <v>13</v>
      </c>
      <c r="D1179" s="2">
        <v>34023</v>
      </c>
      <c r="E1179" s="3">
        <v>32.4986301369863</v>
      </c>
      <c r="F1179" s="1" t="s">
        <v>14</v>
      </c>
      <c r="G1179" s="1" t="s">
        <v>18</v>
      </c>
      <c r="H1179" s="1">
        <v>8</v>
      </c>
      <c r="I1179" s="1" t="s">
        <v>1583</v>
      </c>
      <c r="J1179" s="1" t="str">
        <f>VLOOKUP(Applicants[[#This Row],[Job Title]], Mapping!$A:$B, 2, FALSE)</f>
        <v>Finance</v>
      </c>
      <c r="K1179" s="1" t="s">
        <v>1594</v>
      </c>
      <c r="L1179" s="14" t="str">
        <f>TRIM(PROPER(Applicants[[#This Row],[Recruitment Source]]))</f>
        <v>Bd Jobs</v>
      </c>
      <c r="M1179" s="15">
        <v>45492</v>
      </c>
      <c r="N1179" s="1" t="s">
        <v>26</v>
      </c>
      <c r="O1179" s="15">
        <v>45547</v>
      </c>
      <c r="P1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9" s="20" t="str">
        <f>TEXT(Applicants[[#This Row],[Confirmation Date]],"MMMM")</f>
        <v>September</v>
      </c>
      <c r="R1179" s="5" t="s">
        <v>25</v>
      </c>
      <c r="S1179" s="7">
        <v>3700</v>
      </c>
    </row>
    <row r="1180" spans="1:19" x14ac:dyDescent="0.4">
      <c r="A1180" s="4">
        <v>3501</v>
      </c>
      <c r="B1180" s="1" t="s">
        <v>1241</v>
      </c>
      <c r="C1180" s="1" t="s">
        <v>13</v>
      </c>
      <c r="D1180" s="2">
        <v>34021</v>
      </c>
      <c r="E1180" s="3">
        <v>32.504109589041093</v>
      </c>
      <c r="F1180" s="1" t="s">
        <v>14</v>
      </c>
      <c r="G1180" s="1" t="s">
        <v>19</v>
      </c>
      <c r="H1180" s="1">
        <v>13</v>
      </c>
      <c r="I1180" s="1" t="s">
        <v>1586</v>
      </c>
      <c r="J1180" s="1" t="str">
        <f>VLOOKUP(Applicants[[#This Row],[Job Title]], Mapping!$A:$B, 2, FALSE)</f>
        <v>Operations</v>
      </c>
      <c r="K1180" s="1" t="s">
        <v>1595</v>
      </c>
      <c r="L1180" s="14" t="str">
        <f>TRIM(PROPER(Applicants[[#This Row],[Recruitment Source]]))</f>
        <v>Linkedin</v>
      </c>
      <c r="M1180" s="15">
        <v>45559</v>
      </c>
      <c r="N1180" s="1" t="s">
        <v>16</v>
      </c>
      <c r="O1180" s="15">
        <v>45612</v>
      </c>
      <c r="P1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0" s="20" t="str">
        <f>TEXT(Applicants[[#This Row],[Confirmation Date]],"MMMM")</f>
        <v>November</v>
      </c>
      <c r="R1180" s="5" t="s">
        <v>30</v>
      </c>
      <c r="S1180" s="7">
        <v>3300</v>
      </c>
    </row>
    <row r="1181" spans="1:19" x14ac:dyDescent="0.4">
      <c r="A1181" s="4">
        <v>2633</v>
      </c>
      <c r="B1181" s="1" t="s">
        <v>360</v>
      </c>
      <c r="C1181" s="1" t="s">
        <v>13</v>
      </c>
      <c r="D1181" s="2">
        <v>34020</v>
      </c>
      <c r="E1181" s="3">
        <v>32.506849315068493</v>
      </c>
      <c r="F1181" s="1" t="s">
        <v>14</v>
      </c>
      <c r="G1181" s="1" t="s">
        <v>18</v>
      </c>
      <c r="H1181" s="1">
        <v>0</v>
      </c>
      <c r="I1181" s="1" t="s">
        <v>1584</v>
      </c>
      <c r="J1181" s="1" t="str">
        <f>VLOOKUP(Applicants[[#This Row],[Job Title]], Mapping!$A:$B, 2, FALSE)</f>
        <v>Sales</v>
      </c>
      <c r="K1181" s="1" t="s">
        <v>1595</v>
      </c>
      <c r="L1181" s="14" t="str">
        <f>TRIM(PROPER(Applicants[[#This Row],[Recruitment Source]]))</f>
        <v>Linkedin</v>
      </c>
      <c r="M1181" s="15">
        <v>45189</v>
      </c>
      <c r="N1181" s="1" t="s">
        <v>24</v>
      </c>
      <c r="O1181" s="15">
        <v>45219</v>
      </c>
      <c r="P1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1" s="20" t="str">
        <f>TEXT(Applicants[[#This Row],[Confirmation Date]],"MMMM")</f>
        <v>October</v>
      </c>
      <c r="R1181" s="5" t="s">
        <v>25</v>
      </c>
      <c r="S1181" s="7">
        <v>2900</v>
      </c>
    </row>
    <row r="1182" spans="1:19" x14ac:dyDescent="0.4">
      <c r="A1182" s="4">
        <v>1726</v>
      </c>
      <c r="B1182" s="1" t="s">
        <v>1181</v>
      </c>
      <c r="C1182" s="1" t="s">
        <v>13</v>
      </c>
      <c r="D1182" s="2">
        <v>34012</v>
      </c>
      <c r="E1182" s="3">
        <v>32.528767123287672</v>
      </c>
      <c r="F1182" s="1" t="s">
        <v>14</v>
      </c>
      <c r="G1182" s="1" t="s">
        <v>15</v>
      </c>
      <c r="H1182" s="1">
        <v>8</v>
      </c>
      <c r="I1182" s="1" t="s">
        <v>1587</v>
      </c>
      <c r="J1182" s="1" t="str">
        <f>VLOOKUP(Applicants[[#This Row],[Job Title]], Mapping!$A:$B, 2, FALSE)</f>
        <v>Admin</v>
      </c>
      <c r="K1182" s="1" t="s">
        <v>20</v>
      </c>
      <c r="L1182" s="14" t="str">
        <f>TRIM(PROPER(Applicants[[#This Row],[Recruitment Source]]))</f>
        <v>Employee Referral</v>
      </c>
      <c r="M1182" s="15">
        <v>45533</v>
      </c>
      <c r="N1182" s="1" t="s">
        <v>27</v>
      </c>
      <c r="O1182" s="15">
        <v>45569</v>
      </c>
      <c r="P1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2" s="20" t="str">
        <f>TEXT(Applicants[[#This Row],[Confirmation Date]],"MMMM")</f>
        <v>October</v>
      </c>
      <c r="R1182" s="5" t="s">
        <v>25</v>
      </c>
      <c r="S1182" s="7">
        <v>3500</v>
      </c>
    </row>
    <row r="1183" spans="1:19" x14ac:dyDescent="0.4">
      <c r="A1183" s="4">
        <v>1607</v>
      </c>
      <c r="B1183" s="1" t="s">
        <v>895</v>
      </c>
      <c r="C1183" s="1" t="s">
        <v>13</v>
      </c>
      <c r="D1183" s="2">
        <v>34011</v>
      </c>
      <c r="E1183" s="3">
        <v>32.531506849315072</v>
      </c>
      <c r="F1183" s="1" t="s">
        <v>14</v>
      </c>
      <c r="G1183" s="1" t="s">
        <v>18</v>
      </c>
      <c r="H1183" s="1">
        <v>1</v>
      </c>
      <c r="I1183" s="1" t="s">
        <v>1581</v>
      </c>
      <c r="J1183" s="1" t="str">
        <f>VLOOKUP(Applicants[[#This Row],[Job Title]], Mapping!$A:$B, 2, FALSE)</f>
        <v>Business Development</v>
      </c>
      <c r="K1183" s="1" t="s">
        <v>1594</v>
      </c>
      <c r="L1183" s="14" t="str">
        <f>TRIM(PROPER(Applicants[[#This Row],[Recruitment Source]]))</f>
        <v>Bd Jobs</v>
      </c>
      <c r="M1183" s="15">
        <v>45041</v>
      </c>
      <c r="N1183" s="1" t="s">
        <v>24</v>
      </c>
      <c r="O1183" s="15">
        <v>45072</v>
      </c>
      <c r="P1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3" s="20" t="str">
        <f>TEXT(Applicants[[#This Row],[Confirmation Date]],"MMMM")</f>
        <v>May</v>
      </c>
      <c r="R1183" s="5" t="s">
        <v>25</v>
      </c>
      <c r="S1183" s="7">
        <v>2100</v>
      </c>
    </row>
    <row r="1184" spans="1:19" x14ac:dyDescent="0.4">
      <c r="A1184" s="4">
        <v>1076</v>
      </c>
      <c r="B1184" s="1" t="s">
        <v>473</v>
      </c>
      <c r="C1184" s="1" t="s">
        <v>28</v>
      </c>
      <c r="D1184" s="2">
        <v>34010</v>
      </c>
      <c r="E1184" s="3">
        <v>32.534246575342465</v>
      </c>
      <c r="F1184" s="1" t="s">
        <v>14</v>
      </c>
      <c r="G1184" s="1" t="s">
        <v>18</v>
      </c>
      <c r="H1184" s="1">
        <v>1</v>
      </c>
      <c r="I1184" s="1" t="s">
        <v>1583</v>
      </c>
      <c r="J1184" s="1" t="str">
        <f>VLOOKUP(Applicants[[#This Row],[Job Title]], Mapping!$A:$B, 2, FALSE)</f>
        <v>Finance</v>
      </c>
      <c r="K1184" s="1" t="s">
        <v>1594</v>
      </c>
      <c r="L1184" s="14" t="str">
        <f>TRIM(PROPER(Applicants[[#This Row],[Recruitment Source]]))</f>
        <v>Bd Jobs</v>
      </c>
      <c r="M1184" s="15">
        <v>45204</v>
      </c>
      <c r="N1184" s="1" t="s">
        <v>26</v>
      </c>
      <c r="O1184" s="15">
        <v>45235</v>
      </c>
      <c r="P1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4" s="20" t="str">
        <f>TEXT(Applicants[[#This Row],[Confirmation Date]],"MMMM")</f>
        <v>November</v>
      </c>
      <c r="R1184" s="5" t="s">
        <v>25</v>
      </c>
      <c r="S1184" s="7">
        <v>3900</v>
      </c>
    </row>
    <row r="1185" spans="1:19" x14ac:dyDescent="0.4">
      <c r="A1185" s="4">
        <v>2265</v>
      </c>
      <c r="B1185" s="1" t="s">
        <v>965</v>
      </c>
      <c r="C1185" s="1" t="s">
        <v>13</v>
      </c>
      <c r="D1185" s="2">
        <v>34007</v>
      </c>
      <c r="E1185" s="3">
        <v>32.542465753424658</v>
      </c>
      <c r="F1185" s="1" t="s">
        <v>14</v>
      </c>
      <c r="G1185" s="1" t="s">
        <v>15</v>
      </c>
      <c r="H1185" s="1">
        <v>2</v>
      </c>
      <c r="I1185" s="1" t="s">
        <v>1575</v>
      </c>
      <c r="J1185" s="1" t="str">
        <f>VLOOKUP(Applicants[[#This Row],[Job Title]], Mapping!$A:$B, 2, FALSE)</f>
        <v>HR</v>
      </c>
      <c r="K1185" s="1" t="s">
        <v>1594</v>
      </c>
      <c r="L1185" s="14" t="str">
        <f>TRIM(PROPER(Applicants[[#This Row],[Recruitment Source]]))</f>
        <v>Bd Jobs</v>
      </c>
      <c r="M1185" s="15">
        <v>45463</v>
      </c>
      <c r="N1185" s="1" t="s">
        <v>29</v>
      </c>
      <c r="O1185" s="15">
        <v>45515</v>
      </c>
      <c r="P1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5" s="20" t="str">
        <f>TEXT(Applicants[[#This Row],[Confirmation Date]],"MMMM")</f>
        <v>August</v>
      </c>
      <c r="R1185" s="5" t="s">
        <v>25</v>
      </c>
      <c r="S1185" s="7">
        <v>3100</v>
      </c>
    </row>
    <row r="1186" spans="1:19" x14ac:dyDescent="0.4">
      <c r="A1186" s="4">
        <v>1415</v>
      </c>
      <c r="B1186" s="1" t="s">
        <v>1399</v>
      </c>
      <c r="C1186" s="1" t="s">
        <v>28</v>
      </c>
      <c r="D1186" s="2">
        <v>34006</v>
      </c>
      <c r="E1186" s="3">
        <v>32.545205479452058</v>
      </c>
      <c r="F1186" s="1" t="s">
        <v>14</v>
      </c>
      <c r="G1186" s="1" t="s">
        <v>19</v>
      </c>
      <c r="H1186" s="1">
        <v>3</v>
      </c>
      <c r="I1186" s="1" t="s">
        <v>1581</v>
      </c>
      <c r="J1186" s="1" t="str">
        <f>VLOOKUP(Applicants[[#This Row],[Job Title]], Mapping!$A:$B, 2, FALSE)</f>
        <v>Business Development</v>
      </c>
      <c r="K1186" s="1" t="s">
        <v>1594</v>
      </c>
      <c r="L1186" s="14" t="str">
        <f>TRIM(PROPER(Applicants[[#This Row],[Recruitment Source]]))</f>
        <v>Bd Jobs</v>
      </c>
      <c r="M1186" s="15">
        <v>45489</v>
      </c>
      <c r="N1186" s="1" t="s">
        <v>26</v>
      </c>
      <c r="O1186" s="15">
        <v>45549</v>
      </c>
      <c r="P1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6" s="20" t="str">
        <f>TEXT(Applicants[[#This Row],[Confirmation Date]],"MMMM")</f>
        <v>September</v>
      </c>
      <c r="R1186" s="5" t="s">
        <v>25</v>
      </c>
      <c r="S1186" s="7">
        <v>2100</v>
      </c>
    </row>
    <row r="1187" spans="1:19" x14ac:dyDescent="0.4">
      <c r="A1187" s="4">
        <v>1122</v>
      </c>
      <c r="B1187" s="1" t="s">
        <v>243</v>
      </c>
      <c r="C1187" s="1" t="s">
        <v>28</v>
      </c>
      <c r="D1187" s="2">
        <v>34006</v>
      </c>
      <c r="E1187" s="3">
        <v>32.545205479452058</v>
      </c>
      <c r="F1187" s="1" t="s">
        <v>14</v>
      </c>
      <c r="G1187" s="1" t="s">
        <v>15</v>
      </c>
      <c r="H1187" s="1">
        <v>15</v>
      </c>
      <c r="I1187" s="1" t="s">
        <v>1585</v>
      </c>
      <c r="J1187" s="1" t="str">
        <f>VLOOKUP(Applicants[[#This Row],[Job Title]], Mapping!$A:$B, 2, FALSE)</f>
        <v>Engineering</v>
      </c>
      <c r="K1187" s="1" t="s">
        <v>1594</v>
      </c>
      <c r="L1187" s="14" t="str">
        <f>TRIM(PROPER(Applicants[[#This Row],[Recruitment Source]]))</f>
        <v>Bd Jobs</v>
      </c>
      <c r="M1187" s="15">
        <v>45338</v>
      </c>
      <c r="N1187" s="1" t="s">
        <v>26</v>
      </c>
      <c r="O1187" s="15">
        <v>45383</v>
      </c>
      <c r="P1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7" s="20" t="str">
        <f>TEXT(Applicants[[#This Row],[Confirmation Date]],"MMMM")</f>
        <v>April</v>
      </c>
      <c r="R1187" s="5" t="s">
        <v>25</v>
      </c>
      <c r="S1187" s="7">
        <v>2700</v>
      </c>
    </row>
    <row r="1188" spans="1:19" x14ac:dyDescent="0.4">
      <c r="A1188" s="4">
        <v>1613</v>
      </c>
      <c r="B1188" s="1" t="s">
        <v>147</v>
      </c>
      <c r="C1188" s="1" t="s">
        <v>28</v>
      </c>
      <c r="D1188" s="2">
        <v>34003</v>
      </c>
      <c r="E1188" s="3">
        <v>32.553424657534244</v>
      </c>
      <c r="F1188" s="1" t="s">
        <v>14</v>
      </c>
      <c r="G1188" s="1" t="s">
        <v>15</v>
      </c>
      <c r="H1188" s="1">
        <v>5</v>
      </c>
      <c r="I1188" s="1" t="s">
        <v>1581</v>
      </c>
      <c r="J1188" s="1" t="str">
        <f>VLOOKUP(Applicants[[#This Row],[Job Title]], Mapping!$A:$B, 2, FALSE)</f>
        <v>Business Development</v>
      </c>
      <c r="K1188" s="1" t="s">
        <v>20</v>
      </c>
      <c r="L1188" s="14" t="str">
        <f>TRIM(PROPER(Applicants[[#This Row],[Recruitment Source]]))</f>
        <v>Employee Referral</v>
      </c>
      <c r="M1188" s="15">
        <v>44916</v>
      </c>
      <c r="N1188" s="1" t="s">
        <v>16</v>
      </c>
      <c r="O1188" s="15">
        <v>44958</v>
      </c>
      <c r="P11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188" s="20" t="str">
        <f>TEXT(Applicants[[#This Row],[Confirmation Date]],"MMMM")</f>
        <v>February</v>
      </c>
      <c r="R1188" s="5" t="s">
        <v>17</v>
      </c>
      <c r="S1188" s="7">
        <v>3900</v>
      </c>
    </row>
    <row r="1189" spans="1:19" x14ac:dyDescent="0.4">
      <c r="A1189" s="4">
        <v>2313</v>
      </c>
      <c r="B1189" s="1" t="s">
        <v>479</v>
      </c>
      <c r="C1189" s="1" t="s">
        <v>28</v>
      </c>
      <c r="D1189" s="2">
        <v>34001</v>
      </c>
      <c r="E1189" s="3">
        <v>32.558904109589044</v>
      </c>
      <c r="F1189" s="1" t="s">
        <v>14</v>
      </c>
      <c r="G1189" s="1" t="s">
        <v>15</v>
      </c>
      <c r="H1189" s="1">
        <v>5</v>
      </c>
      <c r="I1189" s="1" t="s">
        <v>1581</v>
      </c>
      <c r="J1189" s="1" t="str">
        <f>VLOOKUP(Applicants[[#This Row],[Job Title]], Mapping!$A:$B, 2, FALSE)</f>
        <v>Business Development</v>
      </c>
      <c r="K1189" s="1" t="s">
        <v>1594</v>
      </c>
      <c r="L1189" s="14" t="str">
        <f>TRIM(PROPER(Applicants[[#This Row],[Recruitment Source]]))</f>
        <v>Bd Jobs</v>
      </c>
      <c r="M1189" s="15">
        <v>44894</v>
      </c>
      <c r="N1189" s="1" t="s">
        <v>26</v>
      </c>
      <c r="O1189" s="15">
        <v>44939</v>
      </c>
      <c r="P1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9" s="20" t="str">
        <f>TEXT(Applicants[[#This Row],[Confirmation Date]],"MMMM")</f>
        <v>January</v>
      </c>
      <c r="R1189" s="5" t="s">
        <v>25</v>
      </c>
      <c r="S1189" s="7">
        <v>2100</v>
      </c>
    </row>
    <row r="1190" spans="1:19" x14ac:dyDescent="0.4">
      <c r="A1190" s="4">
        <v>3093</v>
      </c>
      <c r="B1190" s="1" t="s">
        <v>477</v>
      </c>
      <c r="C1190" s="1" t="s">
        <v>13</v>
      </c>
      <c r="D1190" s="2">
        <v>33997</v>
      </c>
      <c r="E1190" s="3">
        <v>32.56986301369863</v>
      </c>
      <c r="F1190" s="1" t="s">
        <v>14</v>
      </c>
      <c r="G1190" s="1" t="s">
        <v>19</v>
      </c>
      <c r="H1190" s="1">
        <v>10</v>
      </c>
      <c r="I1190" s="1" t="s">
        <v>1579</v>
      </c>
      <c r="J1190" s="1" t="str">
        <f>VLOOKUP(Applicants[[#This Row],[Job Title]], Mapping!$A:$B, 2, FALSE)</f>
        <v>Management</v>
      </c>
      <c r="K1190" s="1" t="s">
        <v>1594</v>
      </c>
      <c r="L1190" s="14" t="str">
        <f>TRIM(PROPER(Applicants[[#This Row],[Recruitment Source]]))</f>
        <v>Bd Jobs</v>
      </c>
      <c r="M1190" s="15">
        <v>45331</v>
      </c>
      <c r="N1190" s="1" t="s">
        <v>27</v>
      </c>
      <c r="O1190" s="15">
        <v>45375</v>
      </c>
      <c r="P1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0" s="20" t="str">
        <f>TEXT(Applicants[[#This Row],[Confirmation Date]],"MMMM")</f>
        <v>March</v>
      </c>
      <c r="R1190" s="5" t="s">
        <v>25</v>
      </c>
      <c r="S1190" s="7">
        <v>3400</v>
      </c>
    </row>
    <row r="1191" spans="1:19" x14ac:dyDescent="0.4">
      <c r="A1191" s="4">
        <v>2222</v>
      </c>
      <c r="B1191" s="1" t="s">
        <v>1320</v>
      </c>
      <c r="C1191" s="1" t="s">
        <v>28</v>
      </c>
      <c r="D1191" s="2">
        <v>33996</v>
      </c>
      <c r="E1191" s="3">
        <v>32.57260273972603</v>
      </c>
      <c r="F1191" s="1" t="s">
        <v>14</v>
      </c>
      <c r="G1191" s="1" t="s">
        <v>18</v>
      </c>
      <c r="H1191" s="1">
        <v>9</v>
      </c>
      <c r="I1191" s="1" t="s">
        <v>1579</v>
      </c>
      <c r="J1191" s="1" t="str">
        <f>VLOOKUP(Applicants[[#This Row],[Job Title]], Mapping!$A:$B, 2, FALSE)</f>
        <v>Management</v>
      </c>
      <c r="K1191" s="1" t="s">
        <v>1594</v>
      </c>
      <c r="L1191" s="14" t="str">
        <f>TRIM(PROPER(Applicants[[#This Row],[Recruitment Source]]))</f>
        <v>Bd Jobs</v>
      </c>
      <c r="M1191" s="15">
        <v>45172</v>
      </c>
      <c r="N1191" s="1" t="s">
        <v>26</v>
      </c>
      <c r="O1191" s="15">
        <v>45214</v>
      </c>
      <c r="P1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1" s="20" t="str">
        <f>TEXT(Applicants[[#This Row],[Confirmation Date]],"MMMM")</f>
        <v>October</v>
      </c>
      <c r="R1191" s="5" t="s">
        <v>25</v>
      </c>
      <c r="S1191" s="7">
        <v>3000</v>
      </c>
    </row>
    <row r="1192" spans="1:19" x14ac:dyDescent="0.4">
      <c r="A1192" s="4">
        <v>2653</v>
      </c>
      <c r="B1192" s="1" t="s">
        <v>1018</v>
      </c>
      <c r="C1192" s="1" t="s">
        <v>28</v>
      </c>
      <c r="D1192" s="2">
        <v>33996</v>
      </c>
      <c r="E1192" s="3">
        <v>32.57260273972603</v>
      </c>
      <c r="F1192" s="1" t="s">
        <v>14</v>
      </c>
      <c r="G1192" s="1" t="s">
        <v>18</v>
      </c>
      <c r="H1192" s="1">
        <v>17</v>
      </c>
      <c r="I1192" s="1" t="s">
        <v>1579</v>
      </c>
      <c r="J1192" s="1" t="str">
        <f>VLOOKUP(Applicants[[#This Row],[Job Title]], Mapping!$A:$B, 2, FALSE)</f>
        <v>Management</v>
      </c>
      <c r="K1192" s="1" t="s">
        <v>20</v>
      </c>
      <c r="L1192" s="14" t="str">
        <f>TRIM(PROPER(Applicants[[#This Row],[Recruitment Source]]))</f>
        <v>Employee Referral</v>
      </c>
      <c r="M1192" s="15">
        <v>45276</v>
      </c>
      <c r="N1192" s="1" t="s">
        <v>26</v>
      </c>
      <c r="O1192" s="15">
        <v>45327</v>
      </c>
      <c r="P1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2" s="20" t="str">
        <f>TEXT(Applicants[[#This Row],[Confirmation Date]],"MMMM")</f>
        <v>February</v>
      </c>
      <c r="R1192" s="5" t="s">
        <v>25</v>
      </c>
      <c r="S1192" s="7">
        <v>3800</v>
      </c>
    </row>
    <row r="1193" spans="1:19" x14ac:dyDescent="0.4">
      <c r="A1193" s="4">
        <v>1169</v>
      </c>
      <c r="B1193" s="1" t="s">
        <v>549</v>
      </c>
      <c r="C1193" s="1" t="s">
        <v>28</v>
      </c>
      <c r="D1193" s="2">
        <v>33993</v>
      </c>
      <c r="E1193" s="3">
        <v>32.580821917808223</v>
      </c>
      <c r="F1193" s="1" t="s">
        <v>14</v>
      </c>
      <c r="G1193" s="1" t="s">
        <v>19</v>
      </c>
      <c r="H1193" s="1">
        <v>18</v>
      </c>
      <c r="I1193" s="1" t="s">
        <v>1579</v>
      </c>
      <c r="J1193" s="1" t="str">
        <f>VLOOKUP(Applicants[[#This Row],[Job Title]], Mapping!$A:$B, 2, FALSE)</f>
        <v>Management</v>
      </c>
      <c r="K1193" s="1" t="s">
        <v>20</v>
      </c>
      <c r="L1193" s="14" t="str">
        <f>TRIM(PROPER(Applicants[[#This Row],[Recruitment Source]]))</f>
        <v>Employee Referral</v>
      </c>
      <c r="M1193" s="15">
        <v>45407</v>
      </c>
      <c r="N1193" s="1" t="s">
        <v>24</v>
      </c>
      <c r="O1193" s="15">
        <v>45438</v>
      </c>
      <c r="P1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3" s="20" t="str">
        <f>TEXT(Applicants[[#This Row],[Confirmation Date]],"MMMM")</f>
        <v>May</v>
      </c>
      <c r="R1193" s="5" t="s">
        <v>25</v>
      </c>
      <c r="S1193" s="7">
        <v>3200</v>
      </c>
    </row>
    <row r="1194" spans="1:19" x14ac:dyDescent="0.4">
      <c r="A1194" s="4">
        <v>3203</v>
      </c>
      <c r="B1194" s="1" t="s">
        <v>512</v>
      </c>
      <c r="C1194" s="1" t="s">
        <v>13</v>
      </c>
      <c r="D1194" s="2">
        <v>33991</v>
      </c>
      <c r="E1194" s="3">
        <v>32.586301369863016</v>
      </c>
      <c r="F1194" s="1" t="s">
        <v>14</v>
      </c>
      <c r="G1194" s="1" t="s">
        <v>15</v>
      </c>
      <c r="H1194" s="1">
        <v>10</v>
      </c>
      <c r="I1194" s="1" t="s">
        <v>1584</v>
      </c>
      <c r="J1194" s="1" t="str">
        <f>VLOOKUP(Applicants[[#This Row],[Job Title]], Mapping!$A:$B, 2, FALSE)</f>
        <v>Sales</v>
      </c>
      <c r="K1194" s="1" t="s">
        <v>1594</v>
      </c>
      <c r="L1194" s="14" t="str">
        <f>TRIM(PROPER(Applicants[[#This Row],[Recruitment Source]]))</f>
        <v>Bd Jobs</v>
      </c>
      <c r="M1194" s="15">
        <v>45101</v>
      </c>
      <c r="N1194" s="1" t="s">
        <v>26</v>
      </c>
      <c r="O1194" s="15">
        <v>45151</v>
      </c>
      <c r="P1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4" s="20" t="str">
        <f>TEXT(Applicants[[#This Row],[Confirmation Date]],"MMMM")</f>
        <v>August</v>
      </c>
      <c r="R1194" s="5" t="s">
        <v>25</v>
      </c>
      <c r="S1194" s="7">
        <v>3500</v>
      </c>
    </row>
    <row r="1195" spans="1:19" x14ac:dyDescent="0.4">
      <c r="A1195" s="4">
        <v>2125</v>
      </c>
      <c r="B1195" s="1" t="s">
        <v>78</v>
      </c>
      <c r="C1195" s="1" t="s">
        <v>28</v>
      </c>
      <c r="D1195" s="2">
        <v>33990</v>
      </c>
      <c r="E1195" s="3">
        <v>32.589041095890408</v>
      </c>
      <c r="F1195" s="1" t="s">
        <v>14</v>
      </c>
      <c r="G1195" s="1" t="s">
        <v>19</v>
      </c>
      <c r="H1195" s="1">
        <v>2</v>
      </c>
      <c r="I1195" s="1" t="s">
        <v>1580</v>
      </c>
      <c r="J1195" s="1" t="str">
        <f>VLOOKUP(Applicants[[#This Row],[Job Title]], Mapping!$A:$B, 2, FALSE)</f>
        <v>Management</v>
      </c>
      <c r="K1195" s="1" t="s">
        <v>1594</v>
      </c>
      <c r="L1195" s="14" t="str">
        <f>TRIM(PROPER(Applicants[[#This Row],[Recruitment Source]]))</f>
        <v>Bd Jobs</v>
      </c>
      <c r="M1195" s="15">
        <v>44990</v>
      </c>
      <c r="N1195" s="1" t="s">
        <v>26</v>
      </c>
      <c r="O1195" s="15">
        <v>45026</v>
      </c>
      <c r="P1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5" s="20" t="str">
        <f>TEXT(Applicants[[#This Row],[Confirmation Date]],"MMMM")</f>
        <v>April</v>
      </c>
      <c r="R1195" s="5" t="s">
        <v>25</v>
      </c>
      <c r="S1195" s="7">
        <v>3800</v>
      </c>
    </row>
    <row r="1196" spans="1:19" x14ac:dyDescent="0.4">
      <c r="A1196" s="4">
        <v>2546</v>
      </c>
      <c r="B1196" s="1" t="s">
        <v>449</v>
      </c>
      <c r="C1196" s="1" t="s">
        <v>28</v>
      </c>
      <c r="D1196" s="2">
        <v>33988</v>
      </c>
      <c r="E1196" s="3">
        <v>32.594520547945208</v>
      </c>
      <c r="F1196" s="1" t="s">
        <v>14</v>
      </c>
      <c r="G1196" s="1" t="s">
        <v>21</v>
      </c>
      <c r="H1196" s="1">
        <v>20</v>
      </c>
      <c r="I1196" s="1" t="s">
        <v>1583</v>
      </c>
      <c r="J1196" s="1" t="str">
        <f>VLOOKUP(Applicants[[#This Row],[Job Title]], Mapping!$A:$B, 2, FALSE)</f>
        <v>Finance</v>
      </c>
      <c r="K1196" s="1" t="s">
        <v>1594</v>
      </c>
      <c r="L1196" s="14" t="str">
        <f>TRIM(PROPER(Applicants[[#This Row],[Recruitment Source]]))</f>
        <v>Bd Jobs</v>
      </c>
      <c r="M1196" s="15">
        <v>45241</v>
      </c>
      <c r="N1196" s="1" t="s">
        <v>29</v>
      </c>
      <c r="O1196" s="15">
        <v>45284</v>
      </c>
      <c r="P1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6" s="20" t="str">
        <f>TEXT(Applicants[[#This Row],[Confirmation Date]],"MMMM")</f>
        <v>December</v>
      </c>
      <c r="R1196" s="5" t="s">
        <v>25</v>
      </c>
      <c r="S1196" s="7">
        <v>3800</v>
      </c>
    </row>
    <row r="1197" spans="1:19" x14ac:dyDescent="0.4">
      <c r="A1197" s="4">
        <v>1315</v>
      </c>
      <c r="B1197" s="1" t="s">
        <v>1530</v>
      </c>
      <c r="C1197" s="1" t="s">
        <v>23</v>
      </c>
      <c r="D1197" s="2">
        <v>33974</v>
      </c>
      <c r="E1197" s="3">
        <v>32.632876712328766</v>
      </c>
      <c r="F1197" s="1" t="s">
        <v>14</v>
      </c>
      <c r="G1197" s="1" t="s">
        <v>21</v>
      </c>
      <c r="H1197" s="1">
        <v>8</v>
      </c>
      <c r="I1197" s="1" t="s">
        <v>1582</v>
      </c>
      <c r="J1197" s="1" t="str">
        <f>VLOOKUP(Applicants[[#This Row],[Job Title]], Mapping!$A:$B, 2, FALSE)</f>
        <v>Business Development</v>
      </c>
      <c r="K1197" s="1" t="s">
        <v>20</v>
      </c>
      <c r="L1197" s="14" t="str">
        <f>TRIM(PROPER(Applicants[[#This Row],[Recruitment Source]]))</f>
        <v>Employee Referral</v>
      </c>
      <c r="M1197" s="15">
        <v>45007</v>
      </c>
      <c r="N1197" s="1" t="s">
        <v>16</v>
      </c>
      <c r="O1197" s="15">
        <v>45043</v>
      </c>
      <c r="P1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7" s="20" t="str">
        <f>TEXT(Applicants[[#This Row],[Confirmation Date]],"MMMM")</f>
        <v>April</v>
      </c>
      <c r="R1197" s="5" t="s">
        <v>30</v>
      </c>
      <c r="S1197" s="7">
        <v>3400</v>
      </c>
    </row>
    <row r="1198" spans="1:19" x14ac:dyDescent="0.4">
      <c r="A1198" s="4">
        <v>1670</v>
      </c>
      <c r="B1198" s="1" t="s">
        <v>944</v>
      </c>
      <c r="C1198" s="1" t="s">
        <v>13</v>
      </c>
      <c r="D1198" s="2">
        <v>33967</v>
      </c>
      <c r="E1198" s="3">
        <v>32.652054794520545</v>
      </c>
      <c r="F1198" s="1" t="s">
        <v>14</v>
      </c>
      <c r="G1198" s="1" t="s">
        <v>21</v>
      </c>
      <c r="H1198" s="1">
        <v>9</v>
      </c>
      <c r="I1198" s="1" t="s">
        <v>1583</v>
      </c>
      <c r="J1198" s="1" t="str">
        <f>VLOOKUP(Applicants[[#This Row],[Job Title]], Mapping!$A:$B, 2, FALSE)</f>
        <v>Finance</v>
      </c>
      <c r="K1198" s="1" t="s">
        <v>1594</v>
      </c>
      <c r="L1198" s="14" t="str">
        <f>TRIM(PROPER(Applicants[[#This Row],[Recruitment Source]]))</f>
        <v>Bd Jobs</v>
      </c>
      <c r="M1198" s="15">
        <v>45454</v>
      </c>
      <c r="N1198" s="1" t="s">
        <v>24</v>
      </c>
      <c r="O1198" s="15">
        <v>45508</v>
      </c>
      <c r="P1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8" s="20" t="str">
        <f>TEXT(Applicants[[#This Row],[Confirmation Date]],"MMMM")</f>
        <v>August</v>
      </c>
      <c r="R1198" s="5" t="s">
        <v>25</v>
      </c>
      <c r="S1198" s="7">
        <v>3300</v>
      </c>
    </row>
    <row r="1199" spans="1:19" x14ac:dyDescent="0.4">
      <c r="A1199" s="4">
        <v>3109</v>
      </c>
      <c r="B1199" s="1" t="s">
        <v>289</v>
      </c>
      <c r="C1199" s="1" t="s">
        <v>13</v>
      </c>
      <c r="D1199" s="2">
        <v>33965</v>
      </c>
      <c r="E1199" s="3">
        <v>32.657534246575345</v>
      </c>
      <c r="F1199" s="1" t="s">
        <v>14</v>
      </c>
      <c r="G1199" s="1" t="s">
        <v>19</v>
      </c>
      <c r="H1199" s="1">
        <v>0</v>
      </c>
      <c r="I1199" s="1" t="s">
        <v>1578</v>
      </c>
      <c r="J1199" s="1" t="str">
        <f>VLOOKUP(Applicants[[#This Row],[Job Title]], Mapping!$A:$B, 2, FALSE)</f>
        <v>Operations</v>
      </c>
      <c r="K1199" s="1" t="s">
        <v>1594</v>
      </c>
      <c r="L1199" s="14" t="str">
        <f>TRIM(PROPER(Applicants[[#This Row],[Recruitment Source]]))</f>
        <v>Bd Jobs</v>
      </c>
      <c r="M1199" s="15">
        <v>45567</v>
      </c>
      <c r="N1199" s="1" t="s">
        <v>26</v>
      </c>
      <c r="O1199" s="15">
        <v>45606</v>
      </c>
      <c r="P1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9" s="20" t="str">
        <f>TEXT(Applicants[[#This Row],[Confirmation Date]],"MMMM")</f>
        <v>November</v>
      </c>
      <c r="R1199" s="5" t="s">
        <v>25</v>
      </c>
      <c r="S1199" s="7">
        <v>2700</v>
      </c>
    </row>
    <row r="1200" spans="1:19" x14ac:dyDescent="0.4">
      <c r="A1200" s="4">
        <v>3077</v>
      </c>
      <c r="B1200" s="1" t="s">
        <v>47</v>
      </c>
      <c r="C1200" s="1" t="s">
        <v>13</v>
      </c>
      <c r="D1200" s="2">
        <v>33964</v>
      </c>
      <c r="E1200" s="3">
        <v>32.660273972602738</v>
      </c>
      <c r="F1200" s="1" t="s">
        <v>14</v>
      </c>
      <c r="G1200" s="1" t="s">
        <v>19</v>
      </c>
      <c r="H1200" s="1">
        <v>19</v>
      </c>
      <c r="I1200" s="1" t="s">
        <v>1578</v>
      </c>
      <c r="J1200" s="1" t="str">
        <f>VLOOKUP(Applicants[[#This Row],[Job Title]], Mapping!$A:$B, 2, FALSE)</f>
        <v>Operations</v>
      </c>
      <c r="K1200" s="1" t="s">
        <v>1594</v>
      </c>
      <c r="L1200" s="14" t="str">
        <f>TRIM(PROPER(Applicants[[#This Row],[Recruitment Source]]))</f>
        <v>Bd Jobs</v>
      </c>
      <c r="M1200" s="15">
        <v>45175</v>
      </c>
      <c r="N1200" s="1" t="s">
        <v>27</v>
      </c>
      <c r="O1200" s="15">
        <v>45205</v>
      </c>
      <c r="P1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0" s="20" t="str">
        <f>TEXT(Applicants[[#This Row],[Confirmation Date]],"MMMM")</f>
        <v>October</v>
      </c>
      <c r="R1200" s="5" t="s">
        <v>25</v>
      </c>
      <c r="S1200" s="7">
        <v>2200</v>
      </c>
    </row>
    <row r="1201" spans="1:19" x14ac:dyDescent="0.4">
      <c r="A1201" s="4">
        <v>2567</v>
      </c>
      <c r="B1201" s="1" t="s">
        <v>50</v>
      </c>
      <c r="C1201" s="1" t="s">
        <v>28</v>
      </c>
      <c r="D1201" s="2">
        <v>33960</v>
      </c>
      <c r="E1201" s="3">
        <v>32.671232876712331</v>
      </c>
      <c r="F1201" s="1" t="s">
        <v>14</v>
      </c>
      <c r="G1201" s="1" t="s">
        <v>18</v>
      </c>
      <c r="H1201" s="1">
        <v>11</v>
      </c>
      <c r="I1201" s="1" t="s">
        <v>1588</v>
      </c>
      <c r="J1201" s="1" t="str">
        <f>VLOOKUP(Applicants[[#This Row],[Job Title]], Mapping!$A:$B, 2, FALSE)</f>
        <v>Business Development</v>
      </c>
      <c r="K1201" s="1" t="s">
        <v>1595</v>
      </c>
      <c r="L1201" s="14" t="str">
        <f>TRIM(PROPER(Applicants[[#This Row],[Recruitment Source]]))</f>
        <v>Linkedin</v>
      </c>
      <c r="M1201" s="15">
        <v>45518</v>
      </c>
      <c r="N1201" s="1" t="s">
        <v>16</v>
      </c>
      <c r="O1201" s="15">
        <v>45569</v>
      </c>
      <c r="P12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1" s="20" t="str">
        <f>TEXT(Applicants[[#This Row],[Confirmation Date]],"MMMM")</f>
        <v>October</v>
      </c>
      <c r="R1201" s="5" t="s">
        <v>17</v>
      </c>
      <c r="S1201" s="7">
        <v>3900</v>
      </c>
    </row>
    <row r="1202" spans="1:19" x14ac:dyDescent="0.4">
      <c r="A1202" s="4">
        <v>1689</v>
      </c>
      <c r="B1202" s="1" t="s">
        <v>1532</v>
      </c>
      <c r="C1202" s="1" t="s">
        <v>13</v>
      </c>
      <c r="D1202" s="2">
        <v>33959</v>
      </c>
      <c r="E1202" s="3">
        <v>32.673972602739724</v>
      </c>
      <c r="F1202" s="1" t="s">
        <v>14</v>
      </c>
      <c r="G1202" s="1" t="s">
        <v>21</v>
      </c>
      <c r="H1202" s="1">
        <v>7</v>
      </c>
      <c r="I1202" s="1" t="s">
        <v>1590</v>
      </c>
      <c r="J1202" s="1" t="str">
        <f>VLOOKUP(Applicants[[#This Row],[Job Title]], Mapping!$A:$B, 2, FALSE)</f>
        <v>Finance</v>
      </c>
      <c r="K1202" s="1" t="s">
        <v>1594</v>
      </c>
      <c r="L1202" s="14" t="str">
        <f>TRIM(PROPER(Applicants[[#This Row],[Recruitment Source]]))</f>
        <v>Bd Jobs</v>
      </c>
      <c r="M1202" s="15">
        <v>45469</v>
      </c>
      <c r="N1202" s="1" t="s">
        <v>16</v>
      </c>
      <c r="O1202" s="15">
        <v>45502</v>
      </c>
      <c r="P1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2" s="20" t="str">
        <f>TEXT(Applicants[[#This Row],[Confirmation Date]],"MMMM")</f>
        <v>July</v>
      </c>
      <c r="R1202" s="5" t="s">
        <v>30</v>
      </c>
      <c r="S1202" s="7">
        <v>3100</v>
      </c>
    </row>
    <row r="1203" spans="1:19" x14ac:dyDescent="0.4">
      <c r="A1203" s="4">
        <v>1062</v>
      </c>
      <c r="B1203" s="1" t="s">
        <v>1495</v>
      </c>
      <c r="C1203" s="1" t="s">
        <v>28</v>
      </c>
      <c r="D1203" s="2">
        <v>33955</v>
      </c>
      <c r="E1203" s="3">
        <v>32.684931506849317</v>
      </c>
      <c r="F1203" s="1" t="s">
        <v>14</v>
      </c>
      <c r="G1203" s="1" t="s">
        <v>21</v>
      </c>
      <c r="H1203" s="1">
        <v>14</v>
      </c>
      <c r="I1203" s="1" t="s">
        <v>1578</v>
      </c>
      <c r="J1203" s="1" t="str">
        <f>VLOOKUP(Applicants[[#This Row],[Job Title]], Mapping!$A:$B, 2, FALSE)</f>
        <v>Operations</v>
      </c>
      <c r="K1203" s="1" t="s">
        <v>1594</v>
      </c>
      <c r="L1203" s="14" t="str">
        <f>TRIM(PROPER(Applicants[[#This Row],[Recruitment Source]]))</f>
        <v>Bd Jobs</v>
      </c>
      <c r="M1203" s="15">
        <v>45475</v>
      </c>
      <c r="N1203" s="1" t="s">
        <v>26</v>
      </c>
      <c r="O1203" s="15">
        <v>45525</v>
      </c>
      <c r="P1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3" s="20" t="str">
        <f>TEXT(Applicants[[#This Row],[Confirmation Date]],"MMMM")</f>
        <v>August</v>
      </c>
      <c r="R1203" s="5" t="s">
        <v>25</v>
      </c>
      <c r="S1203" s="7">
        <v>3600</v>
      </c>
    </row>
    <row r="1204" spans="1:19" x14ac:dyDescent="0.4">
      <c r="A1204" s="4">
        <v>2019</v>
      </c>
      <c r="B1204" s="1" t="s">
        <v>40</v>
      </c>
      <c r="C1204" s="1" t="s">
        <v>28</v>
      </c>
      <c r="D1204" s="2">
        <v>33947</v>
      </c>
      <c r="E1204" s="3">
        <v>32.706849315068496</v>
      </c>
      <c r="F1204" s="1" t="s">
        <v>14</v>
      </c>
      <c r="G1204" s="1" t="s">
        <v>21</v>
      </c>
      <c r="H1204" s="1">
        <v>13</v>
      </c>
      <c r="I1204" s="1" t="s">
        <v>1579</v>
      </c>
      <c r="J1204" s="1" t="str">
        <f>VLOOKUP(Applicants[[#This Row],[Job Title]], Mapping!$A:$B, 2, FALSE)</f>
        <v>Management</v>
      </c>
      <c r="K1204" s="1" t="s">
        <v>1594</v>
      </c>
      <c r="L1204" s="14" t="str">
        <f>TRIM(PROPER(Applicants[[#This Row],[Recruitment Source]]))</f>
        <v>Bd Jobs</v>
      </c>
      <c r="M1204" s="15">
        <v>45304</v>
      </c>
      <c r="N1204" s="1" t="s">
        <v>16</v>
      </c>
      <c r="O1204" s="15">
        <v>45340</v>
      </c>
      <c r="P12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204" s="20" t="str">
        <f>TEXT(Applicants[[#This Row],[Confirmation Date]],"MMMM")</f>
        <v>February</v>
      </c>
      <c r="R1204" s="5" t="s">
        <v>17</v>
      </c>
      <c r="S1204" s="7">
        <v>2100</v>
      </c>
    </row>
    <row r="1205" spans="1:19" x14ac:dyDescent="0.4">
      <c r="A1205" s="4">
        <v>3352</v>
      </c>
      <c r="B1205" s="1" t="s">
        <v>756</v>
      </c>
      <c r="C1205" s="1" t="s">
        <v>28</v>
      </c>
      <c r="D1205" s="2">
        <v>33942</v>
      </c>
      <c r="E1205" s="3">
        <v>32.720547945205482</v>
      </c>
      <c r="F1205" s="1" t="s">
        <v>14</v>
      </c>
      <c r="G1205" s="1" t="s">
        <v>15</v>
      </c>
      <c r="H1205" s="1">
        <v>19</v>
      </c>
      <c r="I1205" s="1" t="s">
        <v>1576</v>
      </c>
      <c r="J1205" s="1" t="str">
        <f>VLOOKUP(Applicants[[#This Row],[Job Title]], Mapping!$A:$B, 2, FALSE)</f>
        <v>Operations</v>
      </c>
      <c r="K1205" s="1" t="s">
        <v>1594</v>
      </c>
      <c r="L1205" s="14" t="str">
        <f>TRIM(PROPER(Applicants[[#This Row],[Recruitment Source]]))</f>
        <v>Bd Jobs</v>
      </c>
      <c r="M1205" s="15">
        <v>45302</v>
      </c>
      <c r="N1205" s="1" t="s">
        <v>24</v>
      </c>
      <c r="O1205" s="15">
        <v>45339</v>
      </c>
      <c r="P1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5" s="20" t="str">
        <f>TEXT(Applicants[[#This Row],[Confirmation Date]],"MMMM")</f>
        <v>February</v>
      </c>
      <c r="R1205" s="5" t="s">
        <v>25</v>
      </c>
      <c r="S1205" s="7">
        <v>2800</v>
      </c>
    </row>
    <row r="1206" spans="1:19" x14ac:dyDescent="0.4">
      <c r="A1206" s="4">
        <v>2672</v>
      </c>
      <c r="B1206" s="1" t="s">
        <v>1035</v>
      </c>
      <c r="C1206" s="1" t="s">
        <v>28</v>
      </c>
      <c r="D1206" s="2">
        <v>33942</v>
      </c>
      <c r="E1206" s="3">
        <v>32.720547945205482</v>
      </c>
      <c r="F1206" s="1" t="s">
        <v>14</v>
      </c>
      <c r="G1206" s="1" t="s">
        <v>15</v>
      </c>
      <c r="H1206" s="1">
        <v>20</v>
      </c>
      <c r="I1206" s="1" t="s">
        <v>1575</v>
      </c>
      <c r="J1206" s="1" t="str">
        <f>VLOOKUP(Applicants[[#This Row],[Job Title]], Mapping!$A:$B, 2, FALSE)</f>
        <v>HR</v>
      </c>
      <c r="K1206" s="1" t="s">
        <v>1594</v>
      </c>
      <c r="L1206" s="14" t="str">
        <f>TRIM(PROPER(Applicants[[#This Row],[Recruitment Source]]))</f>
        <v>Bd Jobs</v>
      </c>
      <c r="M1206" s="15">
        <v>44976</v>
      </c>
      <c r="N1206" s="1" t="s">
        <v>24</v>
      </c>
      <c r="O1206" s="15">
        <v>45009</v>
      </c>
      <c r="P12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6" s="20" t="str">
        <f>TEXT(Applicants[[#This Row],[Confirmation Date]],"MMMM")</f>
        <v>March</v>
      </c>
      <c r="R1206" s="5" t="s">
        <v>25</v>
      </c>
      <c r="S1206" s="7">
        <v>2400</v>
      </c>
    </row>
    <row r="1207" spans="1:19" x14ac:dyDescent="0.4">
      <c r="A1207" s="4">
        <v>3797</v>
      </c>
      <c r="B1207" s="1" t="s">
        <v>284</v>
      </c>
      <c r="C1207" s="1" t="s">
        <v>28</v>
      </c>
      <c r="D1207" s="2">
        <v>33925</v>
      </c>
      <c r="E1207" s="3">
        <v>32.767123287671232</v>
      </c>
      <c r="F1207" s="1" t="s">
        <v>14</v>
      </c>
      <c r="G1207" s="1" t="s">
        <v>18</v>
      </c>
      <c r="H1207" s="1">
        <v>12</v>
      </c>
      <c r="I1207" s="1" t="s">
        <v>1590</v>
      </c>
      <c r="J1207" s="1" t="str">
        <f>VLOOKUP(Applicants[[#This Row],[Job Title]], Mapping!$A:$B, 2, FALSE)</f>
        <v>Finance</v>
      </c>
      <c r="K1207" s="1" t="s">
        <v>1595</v>
      </c>
      <c r="L1207" s="14" t="str">
        <f>TRIM(PROPER(Applicants[[#This Row],[Recruitment Source]]))</f>
        <v>Linkedin</v>
      </c>
      <c r="M1207" s="15">
        <v>45312</v>
      </c>
      <c r="N1207" s="1" t="s">
        <v>16</v>
      </c>
      <c r="O1207" s="15">
        <v>45363</v>
      </c>
      <c r="P12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7" s="20" t="str">
        <f>TEXT(Applicants[[#This Row],[Confirmation Date]],"MMMM")</f>
        <v>March</v>
      </c>
      <c r="R1207" s="5" t="s">
        <v>17</v>
      </c>
      <c r="S1207" s="7">
        <v>2600</v>
      </c>
    </row>
    <row r="1208" spans="1:19" x14ac:dyDescent="0.4">
      <c r="A1208" s="4">
        <v>1393</v>
      </c>
      <c r="B1208" s="1" t="s">
        <v>1398</v>
      </c>
      <c r="C1208" s="1" t="s">
        <v>28</v>
      </c>
      <c r="D1208" s="2">
        <v>33917</v>
      </c>
      <c r="E1208" s="3">
        <v>32.789041095890411</v>
      </c>
      <c r="F1208" s="1" t="s">
        <v>14</v>
      </c>
      <c r="G1208" s="1" t="s">
        <v>15</v>
      </c>
      <c r="H1208" s="1">
        <v>3</v>
      </c>
      <c r="I1208" s="1" t="s">
        <v>1584</v>
      </c>
      <c r="J1208" s="1" t="str">
        <f>VLOOKUP(Applicants[[#This Row],[Job Title]], Mapping!$A:$B, 2, FALSE)</f>
        <v>Sales</v>
      </c>
      <c r="K1208" s="1" t="s">
        <v>1594</v>
      </c>
      <c r="L1208" s="14" t="str">
        <f>TRIM(PROPER(Applicants[[#This Row],[Recruitment Source]]))</f>
        <v>Bd Jobs</v>
      </c>
      <c r="M1208" s="15">
        <v>45087</v>
      </c>
      <c r="N1208" s="1" t="s">
        <v>26</v>
      </c>
      <c r="O1208" s="15">
        <v>45138</v>
      </c>
      <c r="P1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8" s="20" t="str">
        <f>TEXT(Applicants[[#This Row],[Confirmation Date]],"MMMM")</f>
        <v>July</v>
      </c>
      <c r="R1208" s="5" t="s">
        <v>25</v>
      </c>
      <c r="S1208" s="7">
        <v>3500</v>
      </c>
    </row>
    <row r="1209" spans="1:19" x14ac:dyDescent="0.4">
      <c r="A1209" s="4">
        <v>2502</v>
      </c>
      <c r="B1209" s="1" t="s">
        <v>1172</v>
      </c>
      <c r="C1209" s="1" t="s">
        <v>28</v>
      </c>
      <c r="D1209" s="2">
        <v>33913</v>
      </c>
      <c r="E1209" s="3">
        <v>32.799999999999997</v>
      </c>
      <c r="F1209" s="1" t="s">
        <v>14</v>
      </c>
      <c r="G1209" s="1" t="s">
        <v>18</v>
      </c>
      <c r="H1209" s="1">
        <v>16</v>
      </c>
      <c r="I1209" s="1" t="s">
        <v>1588</v>
      </c>
      <c r="J1209" s="1" t="str">
        <f>VLOOKUP(Applicants[[#This Row],[Job Title]], Mapping!$A:$B, 2, FALSE)</f>
        <v>Business Development</v>
      </c>
      <c r="K1209" s="1" t="s">
        <v>1595</v>
      </c>
      <c r="L1209" s="14" t="str">
        <f>TRIM(PROPER(Applicants[[#This Row],[Recruitment Source]]))</f>
        <v>Linkedin</v>
      </c>
      <c r="M1209" s="15">
        <v>45567</v>
      </c>
      <c r="N1209" s="1" t="s">
        <v>27</v>
      </c>
      <c r="O1209" s="15">
        <v>45622</v>
      </c>
      <c r="P1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9" s="20" t="str">
        <f>TEXT(Applicants[[#This Row],[Confirmation Date]],"MMMM")</f>
        <v>November</v>
      </c>
      <c r="R1209" s="5" t="s">
        <v>25</v>
      </c>
      <c r="S1209" s="7">
        <v>2000</v>
      </c>
    </row>
    <row r="1210" spans="1:19" x14ac:dyDescent="0.4">
      <c r="A1210" s="4">
        <v>2943</v>
      </c>
      <c r="B1210" s="1" t="s">
        <v>377</v>
      </c>
      <c r="C1210" s="1" t="s">
        <v>28</v>
      </c>
      <c r="D1210" s="2">
        <v>33912</v>
      </c>
      <c r="E1210" s="3">
        <v>32.802739726027397</v>
      </c>
      <c r="F1210" s="1" t="s">
        <v>14</v>
      </c>
      <c r="G1210" s="1" t="s">
        <v>19</v>
      </c>
      <c r="H1210" s="1">
        <v>7</v>
      </c>
      <c r="I1210" s="1" t="s">
        <v>1581</v>
      </c>
      <c r="J1210" s="1" t="str">
        <f>VLOOKUP(Applicants[[#This Row],[Job Title]], Mapping!$A:$B, 2, FALSE)</f>
        <v>Business Development</v>
      </c>
      <c r="K1210" s="1" t="s">
        <v>1594</v>
      </c>
      <c r="L1210" s="14" t="str">
        <f>TRIM(PROPER(Applicants[[#This Row],[Recruitment Source]]))</f>
        <v>Bd Jobs</v>
      </c>
      <c r="M1210" s="15">
        <v>44925</v>
      </c>
      <c r="N1210" s="1" t="s">
        <v>24</v>
      </c>
      <c r="O1210" s="15">
        <v>44967</v>
      </c>
      <c r="P1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0" s="20" t="str">
        <f>TEXT(Applicants[[#This Row],[Confirmation Date]],"MMMM")</f>
        <v>February</v>
      </c>
      <c r="R1210" s="5" t="s">
        <v>25</v>
      </c>
      <c r="S1210" s="7">
        <v>2800</v>
      </c>
    </row>
    <row r="1211" spans="1:19" x14ac:dyDescent="0.4">
      <c r="A1211" s="4">
        <v>1941</v>
      </c>
      <c r="B1211" s="1" t="s">
        <v>1315</v>
      </c>
      <c r="C1211" s="1" t="s">
        <v>28</v>
      </c>
      <c r="D1211" s="2">
        <v>33905</v>
      </c>
      <c r="E1211" s="3">
        <v>32.821917808219176</v>
      </c>
      <c r="F1211" s="1" t="s">
        <v>14</v>
      </c>
      <c r="G1211" s="1" t="s">
        <v>18</v>
      </c>
      <c r="H1211" s="1">
        <v>12</v>
      </c>
      <c r="I1211" s="1" t="s">
        <v>1584</v>
      </c>
      <c r="J1211" s="1" t="str">
        <f>VLOOKUP(Applicants[[#This Row],[Job Title]], Mapping!$A:$B, 2, FALSE)</f>
        <v>Sales</v>
      </c>
      <c r="K1211" s="1" t="s">
        <v>1594</v>
      </c>
      <c r="L1211" s="14" t="str">
        <f>TRIM(PROPER(Applicants[[#This Row],[Recruitment Source]]))</f>
        <v>Bd Jobs</v>
      </c>
      <c r="M1211" s="15">
        <v>45278</v>
      </c>
      <c r="N1211" s="1" t="s">
        <v>16</v>
      </c>
      <c r="O1211" s="15">
        <v>45327</v>
      </c>
      <c r="P1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1" s="20" t="str">
        <f>TEXT(Applicants[[#This Row],[Confirmation Date]],"MMMM")</f>
        <v>February</v>
      </c>
      <c r="R1211" s="5" t="s">
        <v>30</v>
      </c>
      <c r="S1211" s="7">
        <v>3600</v>
      </c>
    </row>
    <row r="1212" spans="1:19" x14ac:dyDescent="0.4">
      <c r="A1212" s="4">
        <v>2807</v>
      </c>
      <c r="B1212" s="1" t="s">
        <v>498</v>
      </c>
      <c r="C1212" s="1" t="s">
        <v>13</v>
      </c>
      <c r="D1212" s="2">
        <v>33900</v>
      </c>
      <c r="E1212" s="3">
        <v>32.835616438356162</v>
      </c>
      <c r="F1212" s="1" t="s">
        <v>14</v>
      </c>
      <c r="G1212" s="1" t="s">
        <v>15</v>
      </c>
      <c r="H1212" s="1">
        <v>5</v>
      </c>
      <c r="I1212" s="1" t="s">
        <v>1583</v>
      </c>
      <c r="J1212" s="1" t="str">
        <f>VLOOKUP(Applicants[[#This Row],[Job Title]], Mapping!$A:$B, 2, FALSE)</f>
        <v>Finance</v>
      </c>
      <c r="K1212" s="1" t="s">
        <v>1594</v>
      </c>
      <c r="L1212" s="14" t="str">
        <f>TRIM(PROPER(Applicants[[#This Row],[Recruitment Source]]))</f>
        <v>Bd Jobs</v>
      </c>
      <c r="M1212" s="15">
        <v>45235</v>
      </c>
      <c r="N1212" s="1" t="s">
        <v>29</v>
      </c>
      <c r="O1212" s="15">
        <v>45281</v>
      </c>
      <c r="P1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2" s="20" t="str">
        <f>TEXT(Applicants[[#This Row],[Confirmation Date]],"MMMM")</f>
        <v>December</v>
      </c>
      <c r="R1212" s="5" t="s">
        <v>25</v>
      </c>
      <c r="S1212" s="7">
        <v>2100</v>
      </c>
    </row>
    <row r="1213" spans="1:19" x14ac:dyDescent="0.4">
      <c r="A1213" s="4">
        <v>2351</v>
      </c>
      <c r="B1213" s="1" t="s">
        <v>1011</v>
      </c>
      <c r="C1213" s="1" t="s">
        <v>28</v>
      </c>
      <c r="D1213" s="2">
        <v>33899</v>
      </c>
      <c r="E1213" s="3">
        <v>32.838356164383562</v>
      </c>
      <c r="F1213" s="1" t="s">
        <v>14</v>
      </c>
      <c r="G1213" s="1" t="s">
        <v>18</v>
      </c>
      <c r="H1213" s="1">
        <v>11</v>
      </c>
      <c r="I1213" s="1" t="s">
        <v>1578</v>
      </c>
      <c r="J1213" s="1" t="str">
        <f>VLOOKUP(Applicants[[#This Row],[Job Title]], Mapping!$A:$B, 2, FALSE)</f>
        <v>Operations</v>
      </c>
      <c r="K1213" s="1" t="s">
        <v>1594</v>
      </c>
      <c r="L1213" s="14" t="str">
        <f>TRIM(PROPER(Applicants[[#This Row],[Recruitment Source]]))</f>
        <v>Bd Jobs</v>
      </c>
      <c r="M1213" s="15">
        <v>45534</v>
      </c>
      <c r="N1213" s="1" t="s">
        <v>26</v>
      </c>
      <c r="O1213" s="15">
        <v>45586</v>
      </c>
      <c r="P1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3" s="20" t="str">
        <f>TEXT(Applicants[[#This Row],[Confirmation Date]],"MMMM")</f>
        <v>October</v>
      </c>
      <c r="R1213" s="5" t="s">
        <v>25</v>
      </c>
      <c r="S1213" s="7">
        <v>3000</v>
      </c>
    </row>
    <row r="1214" spans="1:19" x14ac:dyDescent="0.4">
      <c r="A1214" s="4">
        <v>1055</v>
      </c>
      <c r="B1214" s="1" t="s">
        <v>1553</v>
      </c>
      <c r="C1214" s="1" t="s">
        <v>13</v>
      </c>
      <c r="D1214" s="2">
        <v>33896</v>
      </c>
      <c r="E1214" s="3">
        <v>32.846575342465755</v>
      </c>
      <c r="F1214" s="1" t="s">
        <v>14</v>
      </c>
      <c r="G1214" s="1" t="s">
        <v>18</v>
      </c>
      <c r="H1214" s="1">
        <v>6</v>
      </c>
      <c r="I1214" s="1" t="s">
        <v>1580</v>
      </c>
      <c r="J1214" s="1" t="str">
        <f>VLOOKUP(Applicants[[#This Row],[Job Title]], Mapping!$A:$B, 2, FALSE)</f>
        <v>Management</v>
      </c>
      <c r="K1214" s="1" t="s">
        <v>1594</v>
      </c>
      <c r="L1214" s="14" t="str">
        <f>TRIM(PROPER(Applicants[[#This Row],[Recruitment Source]]))</f>
        <v>Bd Jobs</v>
      </c>
      <c r="M1214" s="15">
        <v>45222</v>
      </c>
      <c r="N1214" s="1" t="s">
        <v>16</v>
      </c>
      <c r="O1214" s="15">
        <v>45259</v>
      </c>
      <c r="P12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214" s="20" t="str">
        <f>TEXT(Applicants[[#This Row],[Confirmation Date]],"MMMM")</f>
        <v>November</v>
      </c>
      <c r="R1214" s="5" t="s">
        <v>17</v>
      </c>
      <c r="S1214" s="7">
        <v>2500</v>
      </c>
    </row>
    <row r="1215" spans="1:19" x14ac:dyDescent="0.4">
      <c r="A1215" s="4">
        <v>3859</v>
      </c>
      <c r="B1215" s="1" t="s">
        <v>430</v>
      </c>
      <c r="C1215" s="1" t="s">
        <v>23</v>
      </c>
      <c r="D1215" s="2">
        <v>33890</v>
      </c>
      <c r="E1215" s="3">
        <v>32.863013698630134</v>
      </c>
      <c r="F1215" s="1" t="s">
        <v>14</v>
      </c>
      <c r="G1215" s="1" t="s">
        <v>18</v>
      </c>
      <c r="H1215" s="1">
        <v>19</v>
      </c>
      <c r="I1215" s="1" t="s">
        <v>1583</v>
      </c>
      <c r="J1215" s="1" t="str">
        <f>VLOOKUP(Applicants[[#This Row],[Job Title]], Mapping!$A:$B, 2, FALSE)</f>
        <v>Finance</v>
      </c>
      <c r="K1215" s="1" t="s">
        <v>1594</v>
      </c>
      <c r="L1215" s="14" t="str">
        <f>TRIM(PROPER(Applicants[[#This Row],[Recruitment Source]]))</f>
        <v>Bd Jobs</v>
      </c>
      <c r="M1215" s="15">
        <v>45276</v>
      </c>
      <c r="N1215" s="1" t="s">
        <v>24</v>
      </c>
      <c r="O1215" s="15">
        <v>45313</v>
      </c>
      <c r="P1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5" s="20" t="str">
        <f>TEXT(Applicants[[#This Row],[Confirmation Date]],"MMMM")</f>
        <v>January</v>
      </c>
      <c r="R1215" s="5" t="s">
        <v>25</v>
      </c>
      <c r="S1215" s="7">
        <v>3600</v>
      </c>
    </row>
    <row r="1216" spans="1:19" x14ac:dyDescent="0.4">
      <c r="A1216" s="4">
        <v>3778</v>
      </c>
      <c r="B1216" s="1" t="s">
        <v>1449</v>
      </c>
      <c r="C1216" s="1" t="s">
        <v>28</v>
      </c>
      <c r="D1216" s="2">
        <v>33884</v>
      </c>
      <c r="E1216" s="3">
        <v>32.87945205479452</v>
      </c>
      <c r="F1216" s="1" t="s">
        <v>14</v>
      </c>
      <c r="G1216" s="1" t="s">
        <v>19</v>
      </c>
      <c r="H1216" s="1">
        <v>11</v>
      </c>
      <c r="I1216" s="1" t="s">
        <v>1588</v>
      </c>
      <c r="J1216" s="1" t="str">
        <f>VLOOKUP(Applicants[[#This Row],[Job Title]], Mapping!$A:$B, 2, FALSE)</f>
        <v>Business Development</v>
      </c>
      <c r="K1216" s="1" t="s">
        <v>1594</v>
      </c>
      <c r="L1216" s="14" t="str">
        <f>TRIM(PROPER(Applicants[[#This Row],[Recruitment Source]]))</f>
        <v>Bd Jobs</v>
      </c>
      <c r="M1216" s="15">
        <v>45458</v>
      </c>
      <c r="N1216" s="1" t="s">
        <v>26</v>
      </c>
      <c r="O1216" s="15">
        <v>45491</v>
      </c>
      <c r="P1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6" s="20" t="str">
        <f>TEXT(Applicants[[#This Row],[Confirmation Date]],"MMMM")</f>
        <v>July</v>
      </c>
      <c r="R1216" s="5" t="s">
        <v>25</v>
      </c>
      <c r="S1216" s="7">
        <v>2000</v>
      </c>
    </row>
    <row r="1217" spans="1:19" x14ac:dyDescent="0.4">
      <c r="A1217" s="4">
        <v>2851</v>
      </c>
      <c r="B1217" s="1" t="s">
        <v>1093</v>
      </c>
      <c r="C1217" s="1" t="s">
        <v>13</v>
      </c>
      <c r="D1217" s="2">
        <v>33883</v>
      </c>
      <c r="E1217" s="3">
        <v>32.88219178082192</v>
      </c>
      <c r="F1217" s="1" t="s">
        <v>14</v>
      </c>
      <c r="G1217" s="1" t="s">
        <v>19</v>
      </c>
      <c r="H1217" s="1">
        <v>13</v>
      </c>
      <c r="I1217" s="1" t="s">
        <v>1584</v>
      </c>
      <c r="J1217" s="1" t="str">
        <f>VLOOKUP(Applicants[[#This Row],[Job Title]], Mapping!$A:$B, 2, FALSE)</f>
        <v>Sales</v>
      </c>
      <c r="K1217" s="1" t="s">
        <v>1594</v>
      </c>
      <c r="L1217" s="14" t="str">
        <f>TRIM(PROPER(Applicants[[#This Row],[Recruitment Source]]))</f>
        <v>Bd Jobs</v>
      </c>
      <c r="M1217" s="15">
        <v>44897</v>
      </c>
      <c r="N1217" s="1" t="s">
        <v>24</v>
      </c>
      <c r="O1217" s="15">
        <v>44933</v>
      </c>
      <c r="P1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7" s="20" t="str">
        <f>TEXT(Applicants[[#This Row],[Confirmation Date]],"MMMM")</f>
        <v>January</v>
      </c>
      <c r="R1217" s="5" t="s">
        <v>25</v>
      </c>
      <c r="S1217" s="7">
        <v>3300</v>
      </c>
    </row>
    <row r="1218" spans="1:19" x14ac:dyDescent="0.4">
      <c r="A1218" s="4">
        <v>1712</v>
      </c>
      <c r="B1218" s="1" t="s">
        <v>954</v>
      </c>
      <c r="C1218" s="1" t="s">
        <v>28</v>
      </c>
      <c r="D1218" s="2">
        <v>33879</v>
      </c>
      <c r="E1218" s="3">
        <v>32.893150684931506</v>
      </c>
      <c r="F1218" s="1" t="s">
        <v>14</v>
      </c>
      <c r="G1218" s="1" t="s">
        <v>18</v>
      </c>
      <c r="H1218" s="1">
        <v>10</v>
      </c>
      <c r="I1218" s="1" t="s">
        <v>1579</v>
      </c>
      <c r="J1218" s="1" t="str">
        <f>VLOOKUP(Applicants[[#This Row],[Job Title]], Mapping!$A:$B, 2, FALSE)</f>
        <v>Management</v>
      </c>
      <c r="K1218" s="1" t="s">
        <v>1594</v>
      </c>
      <c r="L1218" s="14" t="str">
        <f>TRIM(PROPER(Applicants[[#This Row],[Recruitment Source]]))</f>
        <v>Bd Jobs</v>
      </c>
      <c r="M1218" s="15">
        <v>44905</v>
      </c>
      <c r="N1218" s="1" t="s">
        <v>26</v>
      </c>
      <c r="O1218" s="15">
        <v>44959</v>
      </c>
      <c r="P1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8" s="20" t="str">
        <f>TEXT(Applicants[[#This Row],[Confirmation Date]],"MMMM")</f>
        <v>February</v>
      </c>
      <c r="R1218" s="5" t="s">
        <v>25</v>
      </c>
      <c r="S1218" s="7">
        <v>3300</v>
      </c>
    </row>
    <row r="1219" spans="1:19" x14ac:dyDescent="0.4">
      <c r="A1219" s="4">
        <v>3847</v>
      </c>
      <c r="B1219" s="1" t="s">
        <v>63</v>
      </c>
      <c r="C1219" s="1" t="s">
        <v>28</v>
      </c>
      <c r="D1219" s="2">
        <v>33877</v>
      </c>
      <c r="E1219" s="3">
        <v>32.898630136986299</v>
      </c>
      <c r="F1219" s="1" t="s">
        <v>14</v>
      </c>
      <c r="G1219" s="1" t="s">
        <v>18</v>
      </c>
      <c r="H1219" s="1">
        <v>18</v>
      </c>
      <c r="I1219" s="1" t="s">
        <v>1581</v>
      </c>
      <c r="J1219" s="1" t="str">
        <f>VLOOKUP(Applicants[[#This Row],[Job Title]], Mapping!$A:$B, 2, FALSE)</f>
        <v>Business Development</v>
      </c>
      <c r="K1219" s="1" t="s">
        <v>1594</v>
      </c>
      <c r="L1219" s="14" t="str">
        <f>TRIM(PROPER(Applicants[[#This Row],[Recruitment Source]]))</f>
        <v>Bd Jobs</v>
      </c>
      <c r="M1219" s="15">
        <v>45302</v>
      </c>
      <c r="N1219" s="1" t="s">
        <v>27</v>
      </c>
      <c r="O1219" s="15">
        <v>45342</v>
      </c>
      <c r="P1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9" s="20" t="str">
        <f>TEXT(Applicants[[#This Row],[Confirmation Date]],"MMMM")</f>
        <v>February</v>
      </c>
      <c r="R1219" s="5" t="s">
        <v>25</v>
      </c>
      <c r="S1219" s="7">
        <v>3500</v>
      </c>
    </row>
    <row r="1220" spans="1:19" x14ac:dyDescent="0.4">
      <c r="A1220" s="4">
        <v>3456</v>
      </c>
      <c r="B1220" s="1" t="s">
        <v>132</v>
      </c>
      <c r="C1220" s="1" t="s">
        <v>28</v>
      </c>
      <c r="D1220" s="2">
        <v>33869</v>
      </c>
      <c r="E1220" s="3">
        <v>32.920547945205477</v>
      </c>
      <c r="F1220" s="1" t="s">
        <v>14</v>
      </c>
      <c r="G1220" s="1" t="s">
        <v>19</v>
      </c>
      <c r="H1220" s="1">
        <v>1</v>
      </c>
      <c r="I1220" s="1" t="s">
        <v>1581</v>
      </c>
      <c r="J1220" s="1" t="str">
        <f>VLOOKUP(Applicants[[#This Row],[Job Title]], Mapping!$A:$B, 2, FALSE)</f>
        <v>Business Development</v>
      </c>
      <c r="K1220" s="1" t="s">
        <v>20</v>
      </c>
      <c r="L1220" s="14" t="str">
        <f>TRIM(PROPER(Applicants[[#This Row],[Recruitment Source]]))</f>
        <v>Employee Referral</v>
      </c>
      <c r="M1220" s="15">
        <v>45170</v>
      </c>
      <c r="N1220" s="1" t="s">
        <v>16</v>
      </c>
      <c r="O1220" s="15">
        <v>45221</v>
      </c>
      <c r="P12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20" s="20" t="str">
        <f>TEXT(Applicants[[#This Row],[Confirmation Date]],"MMMM")</f>
        <v>October</v>
      </c>
      <c r="R1220" s="5" t="s">
        <v>17</v>
      </c>
      <c r="S1220" s="7">
        <v>2700</v>
      </c>
    </row>
    <row r="1221" spans="1:19" x14ac:dyDescent="0.4">
      <c r="A1221" s="4">
        <v>3769</v>
      </c>
      <c r="B1221" s="1" t="s">
        <v>623</v>
      </c>
      <c r="C1221" s="1" t="s">
        <v>13</v>
      </c>
      <c r="D1221" s="2">
        <v>33869</v>
      </c>
      <c r="E1221" s="3">
        <v>32.920547945205477</v>
      </c>
      <c r="F1221" s="1" t="s">
        <v>14</v>
      </c>
      <c r="G1221" s="1" t="s">
        <v>15</v>
      </c>
      <c r="H1221" s="1">
        <v>20</v>
      </c>
      <c r="I1221" s="1" t="s">
        <v>1576</v>
      </c>
      <c r="J1221" s="1" t="str">
        <f>VLOOKUP(Applicants[[#This Row],[Job Title]], Mapping!$A:$B, 2, FALSE)</f>
        <v>Operations</v>
      </c>
      <c r="K1221" s="1" t="s">
        <v>1594</v>
      </c>
      <c r="L1221" s="14" t="str">
        <f>TRIM(PROPER(Applicants[[#This Row],[Recruitment Source]]))</f>
        <v>Bd Jobs</v>
      </c>
      <c r="M1221" s="15">
        <v>45122</v>
      </c>
      <c r="N1221" s="1" t="s">
        <v>27</v>
      </c>
      <c r="O1221" s="15">
        <v>45174</v>
      </c>
      <c r="P1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1" s="20" t="str">
        <f>TEXT(Applicants[[#This Row],[Confirmation Date]],"MMMM")</f>
        <v>September</v>
      </c>
      <c r="R1221" s="5" t="s">
        <v>25</v>
      </c>
      <c r="S1221" s="7">
        <v>2200</v>
      </c>
    </row>
    <row r="1222" spans="1:19" x14ac:dyDescent="0.4">
      <c r="A1222" s="4">
        <v>1104</v>
      </c>
      <c r="B1222" s="1" t="s">
        <v>674</v>
      </c>
      <c r="C1222" s="1" t="s">
        <v>13</v>
      </c>
      <c r="D1222" s="2">
        <v>33869</v>
      </c>
      <c r="E1222" s="3">
        <v>32.920547945205477</v>
      </c>
      <c r="F1222" s="1" t="s">
        <v>14</v>
      </c>
      <c r="G1222" s="1" t="s">
        <v>21</v>
      </c>
      <c r="H1222" s="1">
        <v>6</v>
      </c>
      <c r="I1222" s="1" t="s">
        <v>1587</v>
      </c>
      <c r="J1222" s="1" t="str">
        <f>VLOOKUP(Applicants[[#This Row],[Job Title]], Mapping!$A:$B, 2, FALSE)</f>
        <v>Admin</v>
      </c>
      <c r="K1222" s="1" t="s">
        <v>1594</v>
      </c>
      <c r="L1222" s="14" t="str">
        <f>TRIM(PROPER(Applicants[[#This Row],[Recruitment Source]]))</f>
        <v>Bd Jobs</v>
      </c>
      <c r="M1222" s="15">
        <v>45308</v>
      </c>
      <c r="N1222" s="1" t="s">
        <v>26</v>
      </c>
      <c r="O1222" s="15">
        <v>45345</v>
      </c>
      <c r="P1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2" s="20" t="str">
        <f>TEXT(Applicants[[#This Row],[Confirmation Date]],"MMMM")</f>
        <v>February</v>
      </c>
      <c r="R1222" s="5" t="s">
        <v>25</v>
      </c>
      <c r="S1222" s="7">
        <v>3600</v>
      </c>
    </row>
    <row r="1223" spans="1:19" x14ac:dyDescent="0.4">
      <c r="A1223" s="4">
        <v>2958</v>
      </c>
      <c r="B1223" s="1" t="s">
        <v>624</v>
      </c>
      <c r="C1223" s="1" t="s">
        <v>13</v>
      </c>
      <c r="D1223" s="2">
        <v>33867</v>
      </c>
      <c r="E1223" s="3">
        <v>32.926027397260277</v>
      </c>
      <c r="F1223" s="1" t="s">
        <v>14</v>
      </c>
      <c r="G1223" s="1" t="s">
        <v>15</v>
      </c>
      <c r="H1223" s="1">
        <v>7</v>
      </c>
      <c r="I1223" s="1" t="s">
        <v>1583</v>
      </c>
      <c r="J1223" s="1" t="str">
        <f>VLOOKUP(Applicants[[#This Row],[Job Title]], Mapping!$A:$B, 2, FALSE)</f>
        <v>Finance</v>
      </c>
      <c r="K1223" s="1" t="s">
        <v>1594</v>
      </c>
      <c r="L1223" s="14" t="str">
        <f>TRIM(PROPER(Applicants[[#This Row],[Recruitment Source]]))</f>
        <v>Bd Jobs</v>
      </c>
      <c r="M1223" s="15">
        <v>45509</v>
      </c>
      <c r="N1223" s="1" t="s">
        <v>27</v>
      </c>
      <c r="O1223" s="15">
        <v>45551</v>
      </c>
      <c r="P1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3" s="20" t="str">
        <f>TEXT(Applicants[[#This Row],[Confirmation Date]],"MMMM")</f>
        <v>September</v>
      </c>
      <c r="R1223" s="5" t="s">
        <v>25</v>
      </c>
      <c r="S1223" s="7">
        <v>2200</v>
      </c>
    </row>
    <row r="1224" spans="1:19" x14ac:dyDescent="0.4">
      <c r="A1224" s="4">
        <v>3839</v>
      </c>
      <c r="B1224" s="1" t="s">
        <v>184</v>
      </c>
      <c r="C1224" s="1" t="s">
        <v>28</v>
      </c>
      <c r="D1224" s="2">
        <v>33864</v>
      </c>
      <c r="E1224" s="3">
        <v>32.934246575342463</v>
      </c>
      <c r="F1224" s="1" t="s">
        <v>14</v>
      </c>
      <c r="G1224" s="1" t="s">
        <v>21</v>
      </c>
      <c r="H1224" s="1">
        <v>20</v>
      </c>
      <c r="I1224" s="1" t="s">
        <v>1581</v>
      </c>
      <c r="J1224" s="1" t="str">
        <f>VLOOKUP(Applicants[[#This Row],[Job Title]], Mapping!$A:$B, 2, FALSE)</f>
        <v>Business Development</v>
      </c>
      <c r="K1224" s="1" t="s">
        <v>1594</v>
      </c>
      <c r="L1224" s="14" t="str">
        <f>TRIM(PROPER(Applicants[[#This Row],[Recruitment Source]]))</f>
        <v>Bd Jobs</v>
      </c>
      <c r="M1224" s="15">
        <v>44935</v>
      </c>
      <c r="N1224" s="1" t="s">
        <v>24</v>
      </c>
      <c r="O1224" s="15">
        <v>44987</v>
      </c>
      <c r="P1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4" s="20" t="str">
        <f>TEXT(Applicants[[#This Row],[Confirmation Date]],"MMMM")</f>
        <v>March</v>
      </c>
      <c r="R1224" s="5" t="s">
        <v>25</v>
      </c>
      <c r="S1224" s="7">
        <v>2300</v>
      </c>
    </row>
    <row r="1225" spans="1:19" x14ac:dyDescent="0.4">
      <c r="A1225" s="4">
        <v>3916</v>
      </c>
      <c r="B1225" s="1" t="s">
        <v>1043</v>
      </c>
      <c r="C1225" s="1" t="s">
        <v>28</v>
      </c>
      <c r="D1225" s="2">
        <v>33863</v>
      </c>
      <c r="E1225" s="3">
        <v>32.936986301369863</v>
      </c>
      <c r="F1225" s="1" t="s">
        <v>14</v>
      </c>
      <c r="G1225" s="1" t="s">
        <v>21</v>
      </c>
      <c r="H1225" s="1">
        <v>10</v>
      </c>
      <c r="I1225" s="1" t="s">
        <v>1576</v>
      </c>
      <c r="J1225" s="1" t="str">
        <f>VLOOKUP(Applicants[[#This Row],[Job Title]], Mapping!$A:$B, 2, FALSE)</f>
        <v>Operations</v>
      </c>
      <c r="K1225" s="1" t="s">
        <v>1594</v>
      </c>
      <c r="L1225" s="14" t="str">
        <f>TRIM(PROPER(Applicants[[#This Row],[Recruitment Source]]))</f>
        <v>Bd Jobs</v>
      </c>
      <c r="M1225" s="15">
        <v>45552</v>
      </c>
      <c r="N1225" s="1" t="s">
        <v>27</v>
      </c>
      <c r="O1225" s="15">
        <v>45611</v>
      </c>
      <c r="P1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5" s="20" t="str">
        <f>TEXT(Applicants[[#This Row],[Confirmation Date]],"MMMM")</f>
        <v>November</v>
      </c>
      <c r="R1225" s="5" t="s">
        <v>25</v>
      </c>
      <c r="S1225" s="7">
        <v>3400</v>
      </c>
    </row>
    <row r="1226" spans="1:19" x14ac:dyDescent="0.4">
      <c r="A1226" s="4">
        <v>1618</v>
      </c>
      <c r="B1226" s="1" t="s">
        <v>1031</v>
      </c>
      <c r="C1226" s="1" t="s">
        <v>28</v>
      </c>
      <c r="D1226" s="2">
        <v>33857</v>
      </c>
      <c r="E1226" s="3">
        <v>32.953424657534249</v>
      </c>
      <c r="F1226" s="1" t="s">
        <v>14</v>
      </c>
      <c r="G1226" s="1" t="s">
        <v>15</v>
      </c>
      <c r="H1226" s="1">
        <v>5</v>
      </c>
      <c r="I1226" s="1" t="s">
        <v>1584</v>
      </c>
      <c r="J1226" s="1" t="str">
        <f>VLOOKUP(Applicants[[#This Row],[Job Title]], Mapping!$A:$B, 2, FALSE)</f>
        <v>Sales</v>
      </c>
      <c r="K1226" s="1" t="s">
        <v>1594</v>
      </c>
      <c r="L1226" s="14" t="str">
        <f>TRIM(PROPER(Applicants[[#This Row],[Recruitment Source]]))</f>
        <v>Bd Jobs</v>
      </c>
      <c r="M1226" s="15">
        <v>45167</v>
      </c>
      <c r="N1226" s="1" t="s">
        <v>26</v>
      </c>
      <c r="O1226" s="15">
        <v>45197</v>
      </c>
      <c r="P1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6" s="20" t="str">
        <f>TEXT(Applicants[[#This Row],[Confirmation Date]],"MMMM")</f>
        <v>September</v>
      </c>
      <c r="R1226" s="5" t="s">
        <v>25</v>
      </c>
      <c r="S1226" s="7">
        <v>2500</v>
      </c>
    </row>
    <row r="1227" spans="1:19" x14ac:dyDescent="0.4">
      <c r="A1227" s="4">
        <v>3508</v>
      </c>
      <c r="B1227" s="1" t="s">
        <v>412</v>
      </c>
      <c r="C1227" s="1" t="s">
        <v>28</v>
      </c>
      <c r="D1227" s="2">
        <v>33853</v>
      </c>
      <c r="E1227" s="3">
        <v>32.964383561643835</v>
      </c>
      <c r="F1227" s="1" t="s">
        <v>14</v>
      </c>
      <c r="G1227" s="1" t="s">
        <v>19</v>
      </c>
      <c r="H1227" s="1">
        <v>11</v>
      </c>
      <c r="I1227" s="1" t="s">
        <v>1584</v>
      </c>
      <c r="J1227" s="1" t="str">
        <f>VLOOKUP(Applicants[[#This Row],[Job Title]], Mapping!$A:$B, 2, FALSE)</f>
        <v>Sales</v>
      </c>
      <c r="K1227" s="1" t="s">
        <v>1594</v>
      </c>
      <c r="L1227" s="14" t="str">
        <f>TRIM(PROPER(Applicants[[#This Row],[Recruitment Source]]))</f>
        <v>Bd Jobs</v>
      </c>
      <c r="M1227" s="15">
        <v>45570</v>
      </c>
      <c r="N1227" s="1" t="s">
        <v>24</v>
      </c>
      <c r="O1227" s="15">
        <v>45630</v>
      </c>
      <c r="P1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7" s="20" t="str">
        <f>TEXT(Applicants[[#This Row],[Confirmation Date]],"MMMM")</f>
        <v>December</v>
      </c>
      <c r="R1227" s="5" t="s">
        <v>25</v>
      </c>
      <c r="S1227" s="7">
        <v>2500</v>
      </c>
    </row>
    <row r="1228" spans="1:19" x14ac:dyDescent="0.4">
      <c r="A1228" s="4">
        <v>2675</v>
      </c>
      <c r="B1228" s="1" t="s">
        <v>606</v>
      </c>
      <c r="C1228" s="1" t="s">
        <v>13</v>
      </c>
      <c r="D1228" s="2">
        <v>33852</v>
      </c>
      <c r="E1228" s="3">
        <v>32.967123287671235</v>
      </c>
      <c r="F1228" s="1" t="s">
        <v>14</v>
      </c>
      <c r="G1228" s="1" t="s">
        <v>18</v>
      </c>
      <c r="H1228" s="1">
        <v>20</v>
      </c>
      <c r="I1228" s="1" t="s">
        <v>1590</v>
      </c>
      <c r="J1228" s="1" t="str">
        <f>VLOOKUP(Applicants[[#This Row],[Job Title]], Mapping!$A:$B, 2, FALSE)</f>
        <v>Finance</v>
      </c>
      <c r="K1228" s="1" t="s">
        <v>1594</v>
      </c>
      <c r="L1228" s="14" t="str">
        <f>TRIM(PROPER(Applicants[[#This Row],[Recruitment Source]]))</f>
        <v>Bd Jobs</v>
      </c>
      <c r="M1228" s="15">
        <v>45460</v>
      </c>
      <c r="N1228" s="1" t="s">
        <v>27</v>
      </c>
      <c r="O1228" s="15">
        <v>45494</v>
      </c>
      <c r="P1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8" s="20" t="str">
        <f>TEXT(Applicants[[#This Row],[Confirmation Date]],"MMMM")</f>
        <v>July</v>
      </c>
      <c r="R1228" s="5" t="s">
        <v>25</v>
      </c>
      <c r="S1228" s="7">
        <v>2100</v>
      </c>
    </row>
    <row r="1229" spans="1:19" x14ac:dyDescent="0.4">
      <c r="A1229" s="4">
        <v>2378</v>
      </c>
      <c r="B1229" s="1" t="s">
        <v>484</v>
      </c>
      <c r="C1229" s="1" t="s">
        <v>13</v>
      </c>
      <c r="D1229" s="2">
        <v>33849</v>
      </c>
      <c r="E1229" s="3">
        <v>32.975342465753428</v>
      </c>
      <c r="F1229" s="1" t="s">
        <v>14</v>
      </c>
      <c r="G1229" s="1" t="s">
        <v>15</v>
      </c>
      <c r="H1229" s="1">
        <v>13</v>
      </c>
      <c r="I1229" s="1" t="s">
        <v>1576</v>
      </c>
      <c r="J1229" s="1" t="str">
        <f>VLOOKUP(Applicants[[#This Row],[Job Title]], Mapping!$A:$B, 2, FALSE)</f>
        <v>Operations</v>
      </c>
      <c r="K1229" s="1" t="s">
        <v>1594</v>
      </c>
      <c r="L1229" s="14" t="str">
        <f>TRIM(PROPER(Applicants[[#This Row],[Recruitment Source]]))</f>
        <v>Bd Jobs</v>
      </c>
      <c r="M1229" s="15">
        <v>45348</v>
      </c>
      <c r="N1229" s="1" t="s">
        <v>26</v>
      </c>
      <c r="O1229" s="15">
        <v>45382</v>
      </c>
      <c r="P1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9" s="20" t="str">
        <f>TEXT(Applicants[[#This Row],[Confirmation Date]],"MMMM")</f>
        <v>March</v>
      </c>
      <c r="R1229" s="5" t="s">
        <v>25</v>
      </c>
      <c r="S1229" s="7">
        <v>3300</v>
      </c>
    </row>
    <row r="1230" spans="1:19" x14ac:dyDescent="0.4">
      <c r="A1230" s="4">
        <v>2909</v>
      </c>
      <c r="B1230" s="1" t="s">
        <v>592</v>
      </c>
      <c r="C1230" s="1" t="s">
        <v>28</v>
      </c>
      <c r="D1230" s="2">
        <v>33845</v>
      </c>
      <c r="E1230" s="3">
        <v>32.986301369863014</v>
      </c>
      <c r="F1230" s="1" t="s">
        <v>14</v>
      </c>
      <c r="G1230" s="1" t="s">
        <v>15</v>
      </c>
      <c r="H1230" s="1">
        <v>11</v>
      </c>
      <c r="I1230" s="1" t="s">
        <v>1584</v>
      </c>
      <c r="J1230" s="1" t="str">
        <f>VLOOKUP(Applicants[[#This Row],[Job Title]], Mapping!$A:$B, 2, FALSE)</f>
        <v>Sales</v>
      </c>
      <c r="K1230" s="1" t="s">
        <v>1594</v>
      </c>
      <c r="L1230" s="14" t="str">
        <f>TRIM(PROPER(Applicants[[#This Row],[Recruitment Source]]))</f>
        <v>Bd Jobs</v>
      </c>
      <c r="M1230" s="15">
        <v>45223</v>
      </c>
      <c r="N1230" s="1" t="s">
        <v>27</v>
      </c>
      <c r="O1230" s="15">
        <v>45255</v>
      </c>
      <c r="P1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0" s="20" t="str">
        <f>TEXT(Applicants[[#This Row],[Confirmation Date]],"MMMM")</f>
        <v>November</v>
      </c>
      <c r="R1230" s="5" t="s">
        <v>25</v>
      </c>
      <c r="S1230" s="7">
        <v>2600</v>
      </c>
    </row>
    <row r="1231" spans="1:19" x14ac:dyDescent="0.4">
      <c r="A1231" s="4">
        <v>2437</v>
      </c>
      <c r="B1231" s="1" t="s">
        <v>355</v>
      </c>
      <c r="C1231" s="1" t="s">
        <v>28</v>
      </c>
      <c r="D1231" s="2">
        <v>33842</v>
      </c>
      <c r="E1231" s="3">
        <v>32.994520547945207</v>
      </c>
      <c r="F1231" s="1" t="s">
        <v>14</v>
      </c>
      <c r="G1231" s="1" t="s">
        <v>21</v>
      </c>
      <c r="H1231" s="1">
        <v>11</v>
      </c>
      <c r="I1231" s="1" t="s">
        <v>1581</v>
      </c>
      <c r="J1231" s="1" t="str">
        <f>VLOOKUP(Applicants[[#This Row],[Job Title]], Mapping!$A:$B, 2, FALSE)</f>
        <v>Business Development</v>
      </c>
      <c r="K1231" s="1" t="s">
        <v>1594</v>
      </c>
      <c r="L1231" s="14" t="str">
        <f>TRIM(PROPER(Applicants[[#This Row],[Recruitment Source]]))</f>
        <v>Bd Jobs</v>
      </c>
      <c r="M1231" s="15">
        <v>45571</v>
      </c>
      <c r="N1231" s="1" t="s">
        <v>24</v>
      </c>
      <c r="O1231" s="15">
        <v>45614</v>
      </c>
      <c r="P1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1" s="20" t="str">
        <f>TEXT(Applicants[[#This Row],[Confirmation Date]],"MMMM")</f>
        <v>November</v>
      </c>
      <c r="R1231" s="5" t="s">
        <v>25</v>
      </c>
      <c r="S1231" s="7">
        <v>3000</v>
      </c>
    </row>
    <row r="1232" spans="1:19" x14ac:dyDescent="0.4">
      <c r="A1232" s="4">
        <v>2176</v>
      </c>
      <c r="B1232" s="1" t="s">
        <v>399</v>
      </c>
      <c r="C1232" s="1" t="s">
        <v>23</v>
      </c>
      <c r="D1232" s="2">
        <v>33838</v>
      </c>
      <c r="E1232" s="3">
        <v>33.005479452054793</v>
      </c>
      <c r="F1232" s="1" t="s">
        <v>14</v>
      </c>
      <c r="G1232" s="1" t="s">
        <v>18</v>
      </c>
      <c r="H1232" s="1">
        <v>10</v>
      </c>
      <c r="I1232" s="1" t="s">
        <v>1588</v>
      </c>
      <c r="J1232" s="1" t="str">
        <f>VLOOKUP(Applicants[[#This Row],[Job Title]], Mapping!$A:$B, 2, FALSE)</f>
        <v>Business Development</v>
      </c>
      <c r="K1232" s="1" t="s">
        <v>1594</v>
      </c>
      <c r="L1232" s="14" t="str">
        <f>TRIM(PROPER(Applicants[[#This Row],[Recruitment Source]]))</f>
        <v>Bd Jobs</v>
      </c>
      <c r="M1232" s="15">
        <v>45329</v>
      </c>
      <c r="N1232" s="1" t="s">
        <v>26</v>
      </c>
      <c r="O1232" s="15">
        <v>45359</v>
      </c>
      <c r="P1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2" s="20" t="str">
        <f>TEXT(Applicants[[#This Row],[Confirmation Date]],"MMMM")</f>
        <v>March</v>
      </c>
      <c r="R1232" s="5" t="s">
        <v>25</v>
      </c>
      <c r="S1232" s="7">
        <v>2400</v>
      </c>
    </row>
    <row r="1233" spans="1:19" x14ac:dyDescent="0.4">
      <c r="A1233" s="4">
        <v>1466</v>
      </c>
      <c r="B1233" s="1" t="s">
        <v>158</v>
      </c>
      <c r="C1233" s="1" t="s">
        <v>13</v>
      </c>
      <c r="D1233" s="2">
        <v>33825</v>
      </c>
      <c r="E1233" s="3">
        <v>33.041095890410958</v>
      </c>
      <c r="F1233" s="1" t="s">
        <v>14</v>
      </c>
      <c r="G1233" s="1" t="s">
        <v>19</v>
      </c>
      <c r="H1233" s="1">
        <v>17</v>
      </c>
      <c r="I1233" s="1" t="s">
        <v>1583</v>
      </c>
      <c r="J1233" s="1" t="str">
        <f>VLOOKUP(Applicants[[#This Row],[Job Title]], Mapping!$A:$B, 2, FALSE)</f>
        <v>Finance</v>
      </c>
      <c r="K1233" s="1" t="s">
        <v>1594</v>
      </c>
      <c r="L1233" s="14" t="str">
        <f>TRIM(PROPER(Applicants[[#This Row],[Recruitment Source]]))</f>
        <v>Bd Jobs</v>
      </c>
      <c r="M1233" s="15">
        <v>45537</v>
      </c>
      <c r="N1233" s="1" t="s">
        <v>16</v>
      </c>
      <c r="O1233" s="15">
        <v>45569</v>
      </c>
      <c r="P1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3" s="20" t="str">
        <f>TEXT(Applicants[[#This Row],[Confirmation Date]],"MMMM")</f>
        <v>October</v>
      </c>
      <c r="R1233" s="5" t="s">
        <v>30</v>
      </c>
      <c r="S1233" s="7">
        <v>3200</v>
      </c>
    </row>
    <row r="1234" spans="1:19" x14ac:dyDescent="0.4">
      <c r="A1234" s="4">
        <v>3475</v>
      </c>
      <c r="B1234" s="1" t="s">
        <v>762</v>
      </c>
      <c r="C1234" s="1" t="s">
        <v>13</v>
      </c>
      <c r="D1234" s="2">
        <v>33815</v>
      </c>
      <c r="E1234" s="3">
        <v>33.06849315068493</v>
      </c>
      <c r="F1234" s="1" t="s">
        <v>14</v>
      </c>
      <c r="G1234" s="1" t="s">
        <v>15</v>
      </c>
      <c r="H1234" s="1">
        <v>4</v>
      </c>
      <c r="I1234" s="1" t="s">
        <v>1580</v>
      </c>
      <c r="J1234" s="1" t="str">
        <f>VLOOKUP(Applicants[[#This Row],[Job Title]], Mapping!$A:$B, 2, FALSE)</f>
        <v>Management</v>
      </c>
      <c r="K1234" s="1" t="s">
        <v>1594</v>
      </c>
      <c r="L1234" s="14" t="str">
        <f>TRIM(PROPER(Applicants[[#This Row],[Recruitment Source]]))</f>
        <v>Bd Jobs</v>
      </c>
      <c r="M1234" s="15">
        <v>45471</v>
      </c>
      <c r="N1234" s="1" t="s">
        <v>24</v>
      </c>
      <c r="O1234" s="15">
        <v>45520</v>
      </c>
      <c r="P1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4" s="20" t="str">
        <f>TEXT(Applicants[[#This Row],[Confirmation Date]],"MMMM")</f>
        <v>August</v>
      </c>
      <c r="R1234" s="5" t="s">
        <v>25</v>
      </c>
      <c r="S1234" s="7">
        <v>2200</v>
      </c>
    </row>
    <row r="1235" spans="1:19" x14ac:dyDescent="0.4">
      <c r="A1235" s="4">
        <v>3581</v>
      </c>
      <c r="B1235" s="1" t="s">
        <v>534</v>
      </c>
      <c r="C1235" s="1" t="s">
        <v>13</v>
      </c>
      <c r="D1235" s="2">
        <v>33813</v>
      </c>
      <c r="E1235" s="3">
        <v>33.073972602739723</v>
      </c>
      <c r="F1235" s="1" t="s">
        <v>14</v>
      </c>
      <c r="G1235" s="1" t="s">
        <v>19</v>
      </c>
      <c r="H1235" s="1">
        <v>11</v>
      </c>
      <c r="I1235" s="1" t="s">
        <v>1580</v>
      </c>
      <c r="J1235" s="1" t="str">
        <f>VLOOKUP(Applicants[[#This Row],[Job Title]], Mapping!$A:$B, 2, FALSE)</f>
        <v>Management</v>
      </c>
      <c r="K1235" s="1" t="s">
        <v>1594</v>
      </c>
      <c r="L1235" s="14" t="str">
        <f>TRIM(PROPER(Applicants[[#This Row],[Recruitment Source]]))</f>
        <v>Bd Jobs</v>
      </c>
      <c r="M1235" s="15">
        <v>45503</v>
      </c>
      <c r="N1235" s="1" t="s">
        <v>26</v>
      </c>
      <c r="O1235" s="15">
        <v>45554</v>
      </c>
      <c r="P1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5" s="20" t="str">
        <f>TEXT(Applicants[[#This Row],[Confirmation Date]],"MMMM")</f>
        <v>September</v>
      </c>
      <c r="R1235" s="5" t="s">
        <v>25</v>
      </c>
      <c r="S1235" s="7">
        <v>2400</v>
      </c>
    </row>
    <row r="1236" spans="1:19" x14ac:dyDescent="0.4">
      <c r="A1236" s="4">
        <v>2452</v>
      </c>
      <c r="B1236" s="1" t="s">
        <v>463</v>
      </c>
      <c r="C1236" s="1" t="s">
        <v>13</v>
      </c>
      <c r="D1236" s="2">
        <v>33813</v>
      </c>
      <c r="E1236" s="3">
        <v>33.073972602739723</v>
      </c>
      <c r="F1236" s="1" t="s">
        <v>14</v>
      </c>
      <c r="G1236" s="1" t="s">
        <v>21</v>
      </c>
      <c r="H1236" s="1">
        <v>18</v>
      </c>
      <c r="I1236" s="1" t="s">
        <v>1576</v>
      </c>
      <c r="J1236" s="1" t="str">
        <f>VLOOKUP(Applicants[[#This Row],[Job Title]], Mapping!$A:$B, 2, FALSE)</f>
        <v>Operations</v>
      </c>
      <c r="K1236" s="1" t="s">
        <v>1594</v>
      </c>
      <c r="L1236" s="14" t="str">
        <f>TRIM(PROPER(Applicants[[#This Row],[Recruitment Source]]))</f>
        <v>Bd Jobs</v>
      </c>
      <c r="M1236" s="15">
        <v>45579</v>
      </c>
      <c r="N1236" s="1" t="s">
        <v>29</v>
      </c>
      <c r="O1236" s="15">
        <v>45612</v>
      </c>
      <c r="P1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6" s="20" t="str">
        <f>TEXT(Applicants[[#This Row],[Confirmation Date]],"MMMM")</f>
        <v>November</v>
      </c>
      <c r="R1236" s="5" t="s">
        <v>25</v>
      </c>
      <c r="S1236" s="7">
        <v>3000</v>
      </c>
    </row>
    <row r="1237" spans="1:19" x14ac:dyDescent="0.4">
      <c r="A1237" s="4">
        <v>3856</v>
      </c>
      <c r="B1237" s="1" t="s">
        <v>546</v>
      </c>
      <c r="C1237" s="1" t="s">
        <v>13</v>
      </c>
      <c r="D1237" s="2">
        <v>33809</v>
      </c>
      <c r="E1237" s="3">
        <v>33.084931506849315</v>
      </c>
      <c r="F1237" s="1" t="s">
        <v>14</v>
      </c>
      <c r="G1237" s="1" t="s">
        <v>21</v>
      </c>
      <c r="H1237" s="1">
        <v>13</v>
      </c>
      <c r="I1237" s="1" t="s">
        <v>1583</v>
      </c>
      <c r="J1237" s="1" t="str">
        <f>VLOOKUP(Applicants[[#This Row],[Job Title]], Mapping!$A:$B, 2, FALSE)</f>
        <v>Finance</v>
      </c>
      <c r="K1237" s="1" t="s">
        <v>1594</v>
      </c>
      <c r="L1237" s="14" t="str">
        <f>TRIM(PROPER(Applicants[[#This Row],[Recruitment Source]]))</f>
        <v>Bd Jobs</v>
      </c>
      <c r="M1237" s="15">
        <v>44964</v>
      </c>
      <c r="N1237" s="1" t="s">
        <v>26</v>
      </c>
      <c r="O1237" s="15">
        <v>45016</v>
      </c>
      <c r="P1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7" s="20" t="str">
        <f>TEXT(Applicants[[#This Row],[Confirmation Date]],"MMMM")</f>
        <v>March</v>
      </c>
      <c r="R1237" s="5" t="s">
        <v>25</v>
      </c>
      <c r="S1237" s="7">
        <v>3100</v>
      </c>
    </row>
    <row r="1238" spans="1:19" x14ac:dyDescent="0.4">
      <c r="A1238" s="4">
        <v>2245</v>
      </c>
      <c r="B1238" s="1" t="s">
        <v>1223</v>
      </c>
      <c r="C1238" s="1" t="s">
        <v>13</v>
      </c>
      <c r="D1238" s="2">
        <v>33807</v>
      </c>
      <c r="E1238" s="3">
        <v>33.090410958904108</v>
      </c>
      <c r="F1238" s="1" t="s">
        <v>14</v>
      </c>
      <c r="G1238" s="1" t="s">
        <v>18</v>
      </c>
      <c r="H1238" s="1">
        <v>18</v>
      </c>
      <c r="I1238" s="1" t="s">
        <v>1576</v>
      </c>
      <c r="J1238" s="1" t="str">
        <f>VLOOKUP(Applicants[[#This Row],[Job Title]], Mapping!$A:$B, 2, FALSE)</f>
        <v>Operations</v>
      </c>
      <c r="K1238" s="1" t="s">
        <v>1594</v>
      </c>
      <c r="L1238" s="14" t="str">
        <f>TRIM(PROPER(Applicants[[#This Row],[Recruitment Source]]))</f>
        <v>Bd Jobs</v>
      </c>
      <c r="M1238" s="15">
        <v>45276</v>
      </c>
      <c r="N1238" s="1" t="s">
        <v>27</v>
      </c>
      <c r="O1238" s="15">
        <v>45317</v>
      </c>
      <c r="P1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8" s="20" t="str">
        <f>TEXT(Applicants[[#This Row],[Confirmation Date]],"MMMM")</f>
        <v>January</v>
      </c>
      <c r="R1238" s="5" t="s">
        <v>25</v>
      </c>
      <c r="S1238" s="7">
        <v>2600</v>
      </c>
    </row>
    <row r="1239" spans="1:19" x14ac:dyDescent="0.4">
      <c r="A1239" s="4">
        <v>2474</v>
      </c>
      <c r="B1239" s="1" t="s">
        <v>73</v>
      </c>
      <c r="C1239" s="1" t="s">
        <v>13</v>
      </c>
      <c r="D1239" s="2">
        <v>33802</v>
      </c>
      <c r="E1239" s="3">
        <v>33.104109589041094</v>
      </c>
      <c r="F1239" s="1" t="s">
        <v>14</v>
      </c>
      <c r="G1239" s="1" t="s">
        <v>18</v>
      </c>
      <c r="H1239" s="1">
        <v>0</v>
      </c>
      <c r="I1239" s="1" t="s">
        <v>1584</v>
      </c>
      <c r="J1239" s="1" t="str">
        <f>VLOOKUP(Applicants[[#This Row],[Job Title]], Mapping!$A:$B, 2, FALSE)</f>
        <v>Sales</v>
      </c>
      <c r="K1239" s="1" t="s">
        <v>20</v>
      </c>
      <c r="L1239" s="14" t="str">
        <f>TRIM(PROPER(Applicants[[#This Row],[Recruitment Source]]))</f>
        <v>Employee Referral</v>
      </c>
      <c r="M1239" s="15">
        <v>45288</v>
      </c>
      <c r="N1239" s="1" t="s">
        <v>16</v>
      </c>
      <c r="O1239" s="15">
        <v>45343</v>
      </c>
      <c r="P12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239" s="20" t="str">
        <f>TEXT(Applicants[[#This Row],[Confirmation Date]],"MMMM")</f>
        <v>February</v>
      </c>
      <c r="R1239" s="5" t="s">
        <v>17</v>
      </c>
      <c r="S1239" s="7">
        <v>2400</v>
      </c>
    </row>
    <row r="1240" spans="1:19" x14ac:dyDescent="0.4">
      <c r="A1240" s="4">
        <v>1947</v>
      </c>
      <c r="B1240" s="1" t="s">
        <v>969</v>
      </c>
      <c r="C1240" s="1" t="s">
        <v>13</v>
      </c>
      <c r="D1240" s="2">
        <v>33800</v>
      </c>
      <c r="E1240" s="3">
        <v>33.109589041095887</v>
      </c>
      <c r="F1240" s="1" t="s">
        <v>14</v>
      </c>
      <c r="G1240" s="1" t="s">
        <v>21</v>
      </c>
      <c r="H1240" s="1">
        <v>8</v>
      </c>
      <c r="I1240" s="1" t="s">
        <v>1584</v>
      </c>
      <c r="J1240" s="1" t="str">
        <f>VLOOKUP(Applicants[[#This Row],[Job Title]], Mapping!$A:$B, 2, FALSE)</f>
        <v>Sales</v>
      </c>
      <c r="K1240" s="1" t="s">
        <v>1594</v>
      </c>
      <c r="L1240" s="14" t="str">
        <f>TRIM(PROPER(Applicants[[#This Row],[Recruitment Source]]))</f>
        <v>Bd Jobs</v>
      </c>
      <c r="M1240" s="15">
        <v>45532</v>
      </c>
      <c r="N1240" s="1" t="s">
        <v>26</v>
      </c>
      <c r="O1240" s="15">
        <v>45575</v>
      </c>
      <c r="P1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0" s="20" t="str">
        <f>TEXT(Applicants[[#This Row],[Confirmation Date]],"MMMM")</f>
        <v>October</v>
      </c>
      <c r="R1240" s="5" t="s">
        <v>25</v>
      </c>
      <c r="S1240" s="7">
        <v>2900</v>
      </c>
    </row>
    <row r="1241" spans="1:19" x14ac:dyDescent="0.4">
      <c r="A1241" s="4">
        <v>1178</v>
      </c>
      <c r="B1241" s="1" t="s">
        <v>1443</v>
      </c>
      <c r="C1241" s="1" t="s">
        <v>28</v>
      </c>
      <c r="D1241" s="2">
        <v>33783</v>
      </c>
      <c r="E1241" s="3">
        <v>33.156164383561645</v>
      </c>
      <c r="F1241" s="1" t="s">
        <v>14</v>
      </c>
      <c r="G1241" s="1" t="s">
        <v>19</v>
      </c>
      <c r="H1241" s="1">
        <v>0</v>
      </c>
      <c r="I1241" s="1" t="s">
        <v>1575</v>
      </c>
      <c r="J1241" s="1" t="str">
        <f>VLOOKUP(Applicants[[#This Row],[Job Title]], Mapping!$A:$B, 2, FALSE)</f>
        <v>HR</v>
      </c>
      <c r="K1241" s="1" t="s">
        <v>20</v>
      </c>
      <c r="L1241" s="14" t="str">
        <f>TRIM(PROPER(Applicants[[#This Row],[Recruitment Source]]))</f>
        <v>Employee Referral</v>
      </c>
      <c r="M1241" s="15">
        <v>45205</v>
      </c>
      <c r="N1241" s="1" t="s">
        <v>24</v>
      </c>
      <c r="O1241" s="15">
        <v>45255</v>
      </c>
      <c r="P1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1" s="20" t="str">
        <f>TEXT(Applicants[[#This Row],[Confirmation Date]],"MMMM")</f>
        <v>November</v>
      </c>
      <c r="R1241" s="5" t="s">
        <v>25</v>
      </c>
      <c r="S1241" s="7">
        <v>3900</v>
      </c>
    </row>
    <row r="1242" spans="1:19" x14ac:dyDescent="0.4">
      <c r="A1242" s="4">
        <v>1086</v>
      </c>
      <c r="B1242" s="1" t="s">
        <v>870</v>
      </c>
      <c r="C1242" s="1" t="s">
        <v>28</v>
      </c>
      <c r="D1242" s="2">
        <v>33771</v>
      </c>
      <c r="E1242" s="3">
        <v>33.18904109589041</v>
      </c>
      <c r="F1242" s="1" t="s">
        <v>14</v>
      </c>
      <c r="G1242" s="1" t="s">
        <v>15</v>
      </c>
      <c r="H1242" s="1">
        <v>7</v>
      </c>
      <c r="I1242" s="1" t="s">
        <v>1583</v>
      </c>
      <c r="J1242" s="1" t="str">
        <f>VLOOKUP(Applicants[[#This Row],[Job Title]], Mapping!$A:$B, 2, FALSE)</f>
        <v>Finance</v>
      </c>
      <c r="K1242" s="1" t="s">
        <v>20</v>
      </c>
      <c r="L1242" s="14" t="str">
        <f>TRIM(PROPER(Applicants[[#This Row],[Recruitment Source]]))</f>
        <v>Employee Referral</v>
      </c>
      <c r="M1242" s="15">
        <v>45018</v>
      </c>
      <c r="N1242" s="1" t="s">
        <v>24</v>
      </c>
      <c r="O1242" s="15">
        <v>45071</v>
      </c>
      <c r="P12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2" s="20" t="str">
        <f>TEXT(Applicants[[#This Row],[Confirmation Date]],"MMMM")</f>
        <v>May</v>
      </c>
      <c r="R1242" s="5" t="s">
        <v>25</v>
      </c>
      <c r="S1242" s="7">
        <v>2300</v>
      </c>
    </row>
    <row r="1243" spans="1:19" x14ac:dyDescent="0.4">
      <c r="A1243" s="4">
        <v>2867</v>
      </c>
      <c r="B1243" s="1" t="s">
        <v>90</v>
      </c>
      <c r="C1243" s="1" t="s">
        <v>28</v>
      </c>
      <c r="D1243" s="2">
        <v>33767</v>
      </c>
      <c r="E1243" s="3">
        <v>33.200000000000003</v>
      </c>
      <c r="F1243" s="1" t="s">
        <v>14</v>
      </c>
      <c r="G1243" s="1" t="s">
        <v>19</v>
      </c>
      <c r="H1243" s="1">
        <v>2</v>
      </c>
      <c r="I1243" s="1" t="s">
        <v>1588</v>
      </c>
      <c r="J1243" s="1" t="str">
        <f>VLOOKUP(Applicants[[#This Row],[Job Title]], Mapping!$A:$B, 2, FALSE)</f>
        <v>Business Development</v>
      </c>
      <c r="K1243" s="1" t="s">
        <v>22</v>
      </c>
      <c r="L1243" s="14" t="str">
        <f>TRIM(PROPER(Applicants[[#This Row],[Recruitment Source]]))</f>
        <v>In-House</v>
      </c>
      <c r="M1243" s="15">
        <v>45520</v>
      </c>
      <c r="N1243" s="1" t="s">
        <v>16</v>
      </c>
      <c r="O1243" s="15">
        <v>45552</v>
      </c>
      <c r="P12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243" s="20" t="str">
        <f>TEXT(Applicants[[#This Row],[Confirmation Date]],"MMMM")</f>
        <v>September</v>
      </c>
      <c r="R1243" s="5" t="s">
        <v>17</v>
      </c>
      <c r="S1243" s="7">
        <v>3400</v>
      </c>
    </row>
    <row r="1244" spans="1:19" x14ac:dyDescent="0.4">
      <c r="A1244" s="4">
        <v>1269</v>
      </c>
      <c r="B1244" s="1" t="s">
        <v>197</v>
      </c>
      <c r="C1244" s="1" t="s">
        <v>13</v>
      </c>
      <c r="D1244" s="2">
        <v>33767</v>
      </c>
      <c r="E1244" s="3">
        <v>33.200000000000003</v>
      </c>
      <c r="F1244" s="1" t="s">
        <v>14</v>
      </c>
      <c r="G1244" s="1" t="s">
        <v>19</v>
      </c>
      <c r="H1244" s="1">
        <v>1</v>
      </c>
      <c r="I1244" s="1" t="s">
        <v>1584</v>
      </c>
      <c r="J1244" s="1" t="str">
        <f>VLOOKUP(Applicants[[#This Row],[Job Title]], Mapping!$A:$B, 2, FALSE)</f>
        <v>Sales</v>
      </c>
      <c r="K1244" s="1" t="s">
        <v>1594</v>
      </c>
      <c r="L1244" s="14" t="str">
        <f>TRIM(PROPER(Applicants[[#This Row],[Recruitment Source]]))</f>
        <v>Bd Jobs</v>
      </c>
      <c r="M1244" s="15">
        <v>45343</v>
      </c>
      <c r="N1244" s="1" t="s">
        <v>26</v>
      </c>
      <c r="O1244" s="15">
        <v>45391</v>
      </c>
      <c r="P1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4" s="20" t="str">
        <f>TEXT(Applicants[[#This Row],[Confirmation Date]],"MMMM")</f>
        <v>April</v>
      </c>
      <c r="R1244" s="5" t="s">
        <v>25</v>
      </c>
      <c r="S1244" s="7">
        <v>3000</v>
      </c>
    </row>
    <row r="1245" spans="1:19" x14ac:dyDescent="0.4">
      <c r="A1245" s="4">
        <v>3809</v>
      </c>
      <c r="B1245" s="1" t="s">
        <v>542</v>
      </c>
      <c r="C1245" s="1" t="s">
        <v>13</v>
      </c>
      <c r="D1245" s="2">
        <v>33759</v>
      </c>
      <c r="E1245" s="3">
        <v>33.221917808219175</v>
      </c>
      <c r="F1245" s="1" t="s">
        <v>14</v>
      </c>
      <c r="G1245" s="1" t="s">
        <v>21</v>
      </c>
      <c r="H1245" s="1">
        <v>6</v>
      </c>
      <c r="I1245" s="1" t="s">
        <v>1576</v>
      </c>
      <c r="J1245" s="1" t="str">
        <f>VLOOKUP(Applicants[[#This Row],[Job Title]], Mapping!$A:$B, 2, FALSE)</f>
        <v>Operations</v>
      </c>
      <c r="K1245" s="1" t="s">
        <v>1594</v>
      </c>
      <c r="L1245" s="14" t="str">
        <f>TRIM(PROPER(Applicants[[#This Row],[Recruitment Source]]))</f>
        <v>Bd Jobs</v>
      </c>
      <c r="M1245" s="15">
        <v>45205</v>
      </c>
      <c r="N1245" s="1" t="s">
        <v>26</v>
      </c>
      <c r="O1245" s="15">
        <v>45261</v>
      </c>
      <c r="P1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5" s="20" t="str">
        <f>TEXT(Applicants[[#This Row],[Confirmation Date]],"MMMM")</f>
        <v>December</v>
      </c>
      <c r="R1245" s="5" t="s">
        <v>25</v>
      </c>
      <c r="S1245" s="7">
        <v>2500</v>
      </c>
    </row>
    <row r="1246" spans="1:19" x14ac:dyDescent="0.4">
      <c r="A1246" s="4">
        <v>1817</v>
      </c>
      <c r="B1246" s="1" t="s">
        <v>685</v>
      </c>
      <c r="C1246" s="1" t="s">
        <v>28</v>
      </c>
      <c r="D1246" s="2">
        <v>33756</v>
      </c>
      <c r="E1246" s="3">
        <v>33.230136986301368</v>
      </c>
      <c r="F1246" s="1" t="s">
        <v>14</v>
      </c>
      <c r="G1246" s="1" t="s">
        <v>19</v>
      </c>
      <c r="H1246" s="1">
        <v>4</v>
      </c>
      <c r="I1246" s="1" t="s">
        <v>1583</v>
      </c>
      <c r="J1246" s="1" t="str">
        <f>VLOOKUP(Applicants[[#This Row],[Job Title]], Mapping!$A:$B, 2, FALSE)</f>
        <v>Finance</v>
      </c>
      <c r="K1246" s="1" t="s">
        <v>1594</v>
      </c>
      <c r="L1246" s="14" t="str">
        <f>TRIM(PROPER(Applicants[[#This Row],[Recruitment Source]]))</f>
        <v>Bd Jobs</v>
      </c>
      <c r="M1246" s="15">
        <v>45090</v>
      </c>
      <c r="N1246" s="1" t="s">
        <v>26</v>
      </c>
      <c r="O1246" s="15">
        <v>45150</v>
      </c>
      <c r="P1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6" s="20" t="str">
        <f>TEXT(Applicants[[#This Row],[Confirmation Date]],"MMMM")</f>
        <v>August</v>
      </c>
      <c r="R1246" s="5" t="s">
        <v>25</v>
      </c>
      <c r="S1246" s="7">
        <v>3900</v>
      </c>
    </row>
    <row r="1247" spans="1:19" x14ac:dyDescent="0.4">
      <c r="A1247" s="4">
        <v>2037</v>
      </c>
      <c r="B1247" s="1" t="s">
        <v>429</v>
      </c>
      <c r="C1247" s="1" t="s">
        <v>28</v>
      </c>
      <c r="D1247" s="2">
        <v>33755</v>
      </c>
      <c r="E1247" s="3">
        <v>33.232876712328768</v>
      </c>
      <c r="F1247" s="1" t="s">
        <v>14</v>
      </c>
      <c r="G1247" s="1" t="s">
        <v>19</v>
      </c>
      <c r="H1247" s="1">
        <v>2</v>
      </c>
      <c r="I1247" s="1" t="s">
        <v>1583</v>
      </c>
      <c r="J1247" s="1" t="str">
        <f>VLOOKUP(Applicants[[#This Row],[Job Title]], Mapping!$A:$B, 2, FALSE)</f>
        <v>Finance</v>
      </c>
      <c r="K1247" s="1" t="s">
        <v>20</v>
      </c>
      <c r="L1247" s="14" t="str">
        <f>TRIM(PROPER(Applicants[[#This Row],[Recruitment Source]]))</f>
        <v>Employee Referral</v>
      </c>
      <c r="M1247" s="15">
        <v>44887</v>
      </c>
      <c r="N1247" s="1" t="s">
        <v>27</v>
      </c>
      <c r="O1247" s="15">
        <v>44942</v>
      </c>
      <c r="P1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7" s="20" t="str">
        <f>TEXT(Applicants[[#This Row],[Confirmation Date]],"MMMM")</f>
        <v>January</v>
      </c>
      <c r="R1247" s="5" t="s">
        <v>25</v>
      </c>
      <c r="S1247" s="7">
        <v>2700</v>
      </c>
    </row>
    <row r="1248" spans="1:19" x14ac:dyDescent="0.4">
      <c r="A1248" s="4">
        <v>1660</v>
      </c>
      <c r="B1248" s="1" t="s">
        <v>790</v>
      </c>
      <c r="C1248" s="1" t="s">
        <v>28</v>
      </c>
      <c r="D1248" s="2">
        <v>33750</v>
      </c>
      <c r="E1248" s="3">
        <v>33.246575342465754</v>
      </c>
      <c r="F1248" s="1" t="s">
        <v>14</v>
      </c>
      <c r="G1248" s="1" t="s">
        <v>19</v>
      </c>
      <c r="H1248" s="1">
        <v>9</v>
      </c>
      <c r="I1248" s="1" t="s">
        <v>1579</v>
      </c>
      <c r="J1248" s="1" t="str">
        <f>VLOOKUP(Applicants[[#This Row],[Job Title]], Mapping!$A:$B, 2, FALSE)</f>
        <v>Management</v>
      </c>
      <c r="K1248" s="1" t="s">
        <v>1594</v>
      </c>
      <c r="L1248" s="14" t="str">
        <f>TRIM(PROPER(Applicants[[#This Row],[Recruitment Source]]))</f>
        <v>Bd Jobs</v>
      </c>
      <c r="M1248" s="15">
        <v>45091</v>
      </c>
      <c r="N1248" s="1" t="s">
        <v>27</v>
      </c>
      <c r="O1248" s="15">
        <v>45146</v>
      </c>
      <c r="P1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8" s="20" t="str">
        <f>TEXT(Applicants[[#This Row],[Confirmation Date]],"MMMM")</f>
        <v>August</v>
      </c>
      <c r="R1248" s="5" t="s">
        <v>25</v>
      </c>
      <c r="S1248" s="7">
        <v>3400</v>
      </c>
    </row>
    <row r="1249" spans="1:19" x14ac:dyDescent="0.4">
      <c r="A1249" s="4">
        <v>3903</v>
      </c>
      <c r="B1249" s="1" t="s">
        <v>1193</v>
      </c>
      <c r="C1249" s="1" t="s">
        <v>28</v>
      </c>
      <c r="D1249" s="2">
        <v>33749</v>
      </c>
      <c r="E1249" s="3">
        <v>33.249315068493154</v>
      </c>
      <c r="F1249" s="1" t="s">
        <v>14</v>
      </c>
      <c r="G1249" s="1" t="s">
        <v>15</v>
      </c>
      <c r="H1249" s="1">
        <v>7</v>
      </c>
      <c r="I1249" s="1" t="s">
        <v>1586</v>
      </c>
      <c r="J1249" s="1" t="str">
        <f>VLOOKUP(Applicants[[#This Row],[Job Title]], Mapping!$A:$B, 2, FALSE)</f>
        <v>Operations</v>
      </c>
      <c r="K1249" s="1" t="s">
        <v>22</v>
      </c>
      <c r="L1249" s="14" t="str">
        <f>TRIM(PROPER(Applicants[[#This Row],[Recruitment Source]]))</f>
        <v>In-House</v>
      </c>
      <c r="M1249" s="15">
        <v>45348</v>
      </c>
      <c r="N1249" s="1" t="s">
        <v>16</v>
      </c>
      <c r="O1249" s="15">
        <v>45380</v>
      </c>
      <c r="P1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9" s="20" t="str">
        <f>TEXT(Applicants[[#This Row],[Confirmation Date]],"MMMM")</f>
        <v>March</v>
      </c>
      <c r="R1249" s="5" t="s">
        <v>30</v>
      </c>
      <c r="S1249" s="7">
        <v>2200</v>
      </c>
    </row>
    <row r="1250" spans="1:19" x14ac:dyDescent="0.4">
      <c r="A1250" s="4">
        <v>2179</v>
      </c>
      <c r="B1250" s="1" t="s">
        <v>559</v>
      </c>
      <c r="C1250" s="1" t="s">
        <v>28</v>
      </c>
      <c r="D1250" s="2">
        <v>33749</v>
      </c>
      <c r="E1250" s="3">
        <v>33.249315068493154</v>
      </c>
      <c r="F1250" s="1" t="s">
        <v>14</v>
      </c>
      <c r="G1250" s="1" t="s">
        <v>19</v>
      </c>
      <c r="H1250" s="1">
        <v>11</v>
      </c>
      <c r="I1250" s="1" t="s">
        <v>1586</v>
      </c>
      <c r="J1250" s="1" t="str">
        <f>VLOOKUP(Applicants[[#This Row],[Job Title]], Mapping!$A:$B, 2, FALSE)</f>
        <v>Operations</v>
      </c>
      <c r="K1250" s="1" t="s">
        <v>1594</v>
      </c>
      <c r="L1250" s="14" t="str">
        <f>TRIM(PROPER(Applicants[[#This Row],[Recruitment Source]]))</f>
        <v>Bd Jobs</v>
      </c>
      <c r="M1250" s="15">
        <v>45280</v>
      </c>
      <c r="N1250" s="1" t="s">
        <v>26</v>
      </c>
      <c r="O1250" s="15">
        <v>45317</v>
      </c>
      <c r="P1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0" s="20" t="str">
        <f>TEXT(Applicants[[#This Row],[Confirmation Date]],"MMMM")</f>
        <v>January</v>
      </c>
      <c r="R1250" s="5" t="s">
        <v>25</v>
      </c>
      <c r="S1250" s="7">
        <v>3100</v>
      </c>
    </row>
    <row r="1251" spans="1:19" x14ac:dyDescent="0.4">
      <c r="A1251" s="4">
        <v>2876</v>
      </c>
      <c r="B1251" s="1" t="s">
        <v>1024</v>
      </c>
      <c r="C1251" s="1" t="s">
        <v>13</v>
      </c>
      <c r="D1251" s="2">
        <v>33748</v>
      </c>
      <c r="E1251" s="3">
        <v>33.252054794520546</v>
      </c>
      <c r="F1251" s="1" t="s">
        <v>14</v>
      </c>
      <c r="G1251" s="1" t="s">
        <v>19</v>
      </c>
      <c r="H1251" s="1">
        <v>8</v>
      </c>
      <c r="I1251" s="1" t="s">
        <v>1586</v>
      </c>
      <c r="J1251" s="1" t="str">
        <f>VLOOKUP(Applicants[[#This Row],[Job Title]], Mapping!$A:$B, 2, FALSE)</f>
        <v>Operations</v>
      </c>
      <c r="K1251" s="1" t="s">
        <v>1594</v>
      </c>
      <c r="L1251" s="14" t="str">
        <f>TRIM(PROPER(Applicants[[#This Row],[Recruitment Source]]))</f>
        <v>Bd Jobs</v>
      </c>
      <c r="M1251" s="15">
        <v>45353</v>
      </c>
      <c r="N1251" s="1" t="s">
        <v>26</v>
      </c>
      <c r="O1251" s="15">
        <v>45396</v>
      </c>
      <c r="P1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1" s="20" t="str">
        <f>TEXT(Applicants[[#This Row],[Confirmation Date]],"MMMM")</f>
        <v>April</v>
      </c>
      <c r="R1251" s="5" t="s">
        <v>25</v>
      </c>
      <c r="S1251" s="7">
        <v>3700</v>
      </c>
    </row>
    <row r="1252" spans="1:19" x14ac:dyDescent="0.4">
      <c r="A1252" s="4">
        <v>2971</v>
      </c>
      <c r="B1252" s="1" t="s">
        <v>678</v>
      </c>
      <c r="C1252" s="1" t="s">
        <v>13</v>
      </c>
      <c r="D1252" s="2">
        <v>33739</v>
      </c>
      <c r="E1252" s="3">
        <v>33.276712328767125</v>
      </c>
      <c r="F1252" s="1" t="s">
        <v>14</v>
      </c>
      <c r="G1252" s="1" t="s">
        <v>18</v>
      </c>
      <c r="H1252" s="1">
        <v>19</v>
      </c>
      <c r="I1252" s="1" t="s">
        <v>1584</v>
      </c>
      <c r="J1252" s="1" t="str">
        <f>VLOOKUP(Applicants[[#This Row],[Job Title]], Mapping!$A:$B, 2, FALSE)</f>
        <v>Sales</v>
      </c>
      <c r="K1252" s="1" t="s">
        <v>1594</v>
      </c>
      <c r="L1252" s="14" t="str">
        <f>TRIM(PROPER(Applicants[[#This Row],[Recruitment Source]]))</f>
        <v>Bd Jobs</v>
      </c>
      <c r="M1252" s="15">
        <v>45392</v>
      </c>
      <c r="N1252" s="1" t="s">
        <v>24</v>
      </c>
      <c r="O1252" s="15">
        <v>45434</v>
      </c>
      <c r="P1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2" s="20" t="str">
        <f>TEXT(Applicants[[#This Row],[Confirmation Date]],"MMMM")</f>
        <v>May</v>
      </c>
      <c r="R1252" s="5" t="s">
        <v>25</v>
      </c>
      <c r="S1252" s="7">
        <v>2800</v>
      </c>
    </row>
    <row r="1253" spans="1:19" x14ac:dyDescent="0.4">
      <c r="A1253" s="4">
        <v>2184</v>
      </c>
      <c r="B1253" s="1" t="s">
        <v>1199</v>
      </c>
      <c r="C1253" s="1" t="s">
        <v>28</v>
      </c>
      <c r="D1253" s="2">
        <v>33739</v>
      </c>
      <c r="E1253" s="3">
        <v>33.276712328767125</v>
      </c>
      <c r="F1253" s="1" t="s">
        <v>14</v>
      </c>
      <c r="G1253" s="1" t="s">
        <v>21</v>
      </c>
      <c r="H1253" s="1">
        <v>15</v>
      </c>
      <c r="I1253" s="1" t="s">
        <v>1578</v>
      </c>
      <c r="J1253" s="1" t="str">
        <f>VLOOKUP(Applicants[[#This Row],[Job Title]], Mapping!$A:$B, 2, FALSE)</f>
        <v>Operations</v>
      </c>
      <c r="K1253" s="1" t="s">
        <v>1594</v>
      </c>
      <c r="L1253" s="14" t="str">
        <f>TRIM(PROPER(Applicants[[#This Row],[Recruitment Source]]))</f>
        <v>Bd Jobs</v>
      </c>
      <c r="M1253" s="15">
        <v>45487</v>
      </c>
      <c r="N1253" s="1" t="s">
        <v>24</v>
      </c>
      <c r="O1253" s="15">
        <v>45545</v>
      </c>
      <c r="P1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3" s="20" t="str">
        <f>TEXT(Applicants[[#This Row],[Confirmation Date]],"MMMM")</f>
        <v>September</v>
      </c>
      <c r="R1253" s="5" t="s">
        <v>25</v>
      </c>
      <c r="S1253" s="7">
        <v>2200</v>
      </c>
    </row>
    <row r="1254" spans="1:19" x14ac:dyDescent="0.4">
      <c r="A1254" s="4">
        <v>3934</v>
      </c>
      <c r="B1254" s="1" t="s">
        <v>294</v>
      </c>
      <c r="C1254" s="1" t="s">
        <v>13</v>
      </c>
      <c r="D1254" s="2">
        <v>33733</v>
      </c>
      <c r="E1254" s="3">
        <v>33.293150684931504</v>
      </c>
      <c r="F1254" s="1" t="s">
        <v>14</v>
      </c>
      <c r="G1254" s="1" t="s">
        <v>19</v>
      </c>
      <c r="H1254" s="1">
        <v>7</v>
      </c>
      <c r="I1254" s="1" t="s">
        <v>1584</v>
      </c>
      <c r="J1254" s="1" t="str">
        <f>VLOOKUP(Applicants[[#This Row],[Job Title]], Mapping!$A:$B, 2, FALSE)</f>
        <v>Sales</v>
      </c>
      <c r="K1254" s="1" t="s">
        <v>1595</v>
      </c>
      <c r="L1254" s="14" t="str">
        <f>TRIM(PROPER(Applicants[[#This Row],[Recruitment Source]]))</f>
        <v>Linkedin</v>
      </c>
      <c r="M1254" s="15">
        <v>45404</v>
      </c>
      <c r="N1254" s="1" t="s">
        <v>16</v>
      </c>
      <c r="O1254" s="15">
        <v>45446</v>
      </c>
      <c r="P12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254" s="20" t="str">
        <f>TEXT(Applicants[[#This Row],[Confirmation Date]],"MMMM")</f>
        <v>June</v>
      </c>
      <c r="R1254" s="5" t="s">
        <v>17</v>
      </c>
      <c r="S1254" s="7">
        <v>3100</v>
      </c>
    </row>
    <row r="1255" spans="1:19" x14ac:dyDescent="0.4">
      <c r="A1255" s="4">
        <v>1995</v>
      </c>
      <c r="B1255" s="1" t="s">
        <v>287</v>
      </c>
      <c r="C1255" s="1" t="s">
        <v>28</v>
      </c>
      <c r="D1255" s="2">
        <v>33726</v>
      </c>
      <c r="E1255" s="3">
        <v>33.31232876712329</v>
      </c>
      <c r="F1255" s="1" t="s">
        <v>14</v>
      </c>
      <c r="G1255" s="1" t="s">
        <v>19</v>
      </c>
      <c r="H1255" s="1">
        <v>2</v>
      </c>
      <c r="I1255" s="1" t="s">
        <v>1578</v>
      </c>
      <c r="J1255" s="1" t="str">
        <f>VLOOKUP(Applicants[[#This Row],[Job Title]], Mapping!$A:$B, 2, FALSE)</f>
        <v>Operations</v>
      </c>
      <c r="K1255" s="1" t="s">
        <v>1594</v>
      </c>
      <c r="L1255" s="14" t="str">
        <f>TRIM(PROPER(Applicants[[#This Row],[Recruitment Source]]))</f>
        <v>Bd Jobs</v>
      </c>
      <c r="M1255" s="15">
        <v>45201</v>
      </c>
      <c r="N1255" s="1" t="s">
        <v>29</v>
      </c>
      <c r="O1255" s="15">
        <v>45238</v>
      </c>
      <c r="P1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5" s="20" t="str">
        <f>TEXT(Applicants[[#This Row],[Confirmation Date]],"MMMM")</f>
        <v>November</v>
      </c>
      <c r="R1255" s="5" t="s">
        <v>25</v>
      </c>
      <c r="S1255" s="7">
        <v>3200</v>
      </c>
    </row>
    <row r="1256" spans="1:19" x14ac:dyDescent="0.4">
      <c r="A1256" s="4">
        <v>1876</v>
      </c>
      <c r="B1256" s="1" t="s">
        <v>1508</v>
      </c>
      <c r="C1256" s="1" t="s">
        <v>28</v>
      </c>
      <c r="D1256" s="2">
        <v>33726</v>
      </c>
      <c r="E1256" s="3">
        <v>33.31232876712329</v>
      </c>
      <c r="F1256" s="1" t="s">
        <v>14</v>
      </c>
      <c r="G1256" s="1" t="s">
        <v>15</v>
      </c>
      <c r="H1256" s="1">
        <v>1</v>
      </c>
      <c r="I1256" s="1" t="s">
        <v>1585</v>
      </c>
      <c r="J1256" s="1" t="str">
        <f>VLOOKUP(Applicants[[#This Row],[Job Title]], Mapping!$A:$B, 2, FALSE)</f>
        <v>Engineering</v>
      </c>
      <c r="K1256" s="1" t="s">
        <v>1594</v>
      </c>
      <c r="L1256" s="14" t="str">
        <f>TRIM(PROPER(Applicants[[#This Row],[Recruitment Source]]))</f>
        <v>Bd Jobs</v>
      </c>
      <c r="M1256" s="15">
        <v>45449</v>
      </c>
      <c r="N1256" s="1" t="s">
        <v>26</v>
      </c>
      <c r="O1256" s="15">
        <v>45496</v>
      </c>
      <c r="P1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6" s="20" t="str">
        <f>TEXT(Applicants[[#This Row],[Confirmation Date]],"MMMM")</f>
        <v>July</v>
      </c>
      <c r="R1256" s="5" t="s">
        <v>25</v>
      </c>
      <c r="S1256" s="7">
        <v>3300</v>
      </c>
    </row>
    <row r="1257" spans="1:19" x14ac:dyDescent="0.4">
      <c r="A1257" s="4">
        <v>1208</v>
      </c>
      <c r="B1257" s="1" t="s">
        <v>148</v>
      </c>
      <c r="C1257" s="1" t="s">
        <v>13</v>
      </c>
      <c r="D1257" s="2">
        <v>33722</v>
      </c>
      <c r="E1257" s="3">
        <v>33.323287671232876</v>
      </c>
      <c r="F1257" s="1" t="s">
        <v>14</v>
      </c>
      <c r="G1257" s="1" t="s">
        <v>15</v>
      </c>
      <c r="H1257" s="1">
        <v>12</v>
      </c>
      <c r="I1257" s="1" t="s">
        <v>1580</v>
      </c>
      <c r="J1257" s="1" t="str">
        <f>VLOOKUP(Applicants[[#This Row],[Job Title]], Mapping!$A:$B, 2, FALSE)</f>
        <v>Management</v>
      </c>
      <c r="K1257" s="1" t="s">
        <v>1594</v>
      </c>
      <c r="L1257" s="14" t="str">
        <f>TRIM(PROPER(Applicants[[#This Row],[Recruitment Source]]))</f>
        <v>Bd Jobs</v>
      </c>
      <c r="M1257" s="15">
        <v>44884</v>
      </c>
      <c r="N1257" s="1" t="s">
        <v>26</v>
      </c>
      <c r="O1257" s="15">
        <v>44942</v>
      </c>
      <c r="P1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7" s="20" t="str">
        <f>TEXT(Applicants[[#This Row],[Confirmation Date]],"MMMM")</f>
        <v>January</v>
      </c>
      <c r="R1257" s="5" t="s">
        <v>25</v>
      </c>
      <c r="S1257" s="7">
        <v>2800</v>
      </c>
    </row>
    <row r="1258" spans="1:19" x14ac:dyDescent="0.4">
      <c r="A1258" s="4">
        <v>1017</v>
      </c>
      <c r="B1258" s="1" t="s">
        <v>1195</v>
      </c>
      <c r="C1258" s="1" t="s">
        <v>13</v>
      </c>
      <c r="D1258" s="2">
        <v>33715</v>
      </c>
      <c r="E1258" s="3">
        <v>33.342465753424655</v>
      </c>
      <c r="F1258" s="1" t="s">
        <v>14</v>
      </c>
      <c r="G1258" s="1" t="s">
        <v>21</v>
      </c>
      <c r="H1258" s="1">
        <v>20</v>
      </c>
      <c r="I1258" s="1" t="s">
        <v>1575</v>
      </c>
      <c r="J1258" s="1" t="str">
        <f>VLOOKUP(Applicants[[#This Row],[Job Title]], Mapping!$A:$B, 2, FALSE)</f>
        <v>HR</v>
      </c>
      <c r="K1258" s="1" t="s">
        <v>20</v>
      </c>
      <c r="L1258" s="14" t="str">
        <f>TRIM(PROPER(Applicants[[#This Row],[Recruitment Source]]))</f>
        <v>Employee Referral</v>
      </c>
      <c r="M1258" s="15">
        <v>45523</v>
      </c>
      <c r="N1258" s="1" t="s">
        <v>26</v>
      </c>
      <c r="O1258" s="15">
        <v>45568</v>
      </c>
      <c r="P1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8" s="20" t="str">
        <f>TEXT(Applicants[[#This Row],[Confirmation Date]],"MMMM")</f>
        <v>October</v>
      </c>
      <c r="R1258" s="5" t="s">
        <v>25</v>
      </c>
      <c r="S1258" s="7">
        <v>2600</v>
      </c>
    </row>
    <row r="1259" spans="1:19" x14ac:dyDescent="0.4">
      <c r="A1259" s="4">
        <v>2013</v>
      </c>
      <c r="B1259" s="1" t="s">
        <v>462</v>
      </c>
      <c r="C1259" s="1" t="s">
        <v>13</v>
      </c>
      <c r="D1259" s="2">
        <v>33713</v>
      </c>
      <c r="E1259" s="3">
        <v>33.347945205479455</v>
      </c>
      <c r="F1259" s="1" t="s">
        <v>14</v>
      </c>
      <c r="G1259" s="1" t="s">
        <v>18</v>
      </c>
      <c r="H1259" s="1">
        <v>2</v>
      </c>
      <c r="I1259" s="1" t="s">
        <v>1584</v>
      </c>
      <c r="J1259" s="1" t="str">
        <f>VLOOKUP(Applicants[[#This Row],[Job Title]], Mapping!$A:$B, 2, FALSE)</f>
        <v>Sales</v>
      </c>
      <c r="K1259" s="1" t="s">
        <v>1594</v>
      </c>
      <c r="L1259" s="14" t="str">
        <f>TRIM(PROPER(Applicants[[#This Row],[Recruitment Source]]))</f>
        <v>Bd Jobs</v>
      </c>
      <c r="M1259" s="15">
        <v>45155</v>
      </c>
      <c r="N1259" s="1" t="s">
        <v>26</v>
      </c>
      <c r="O1259" s="15">
        <v>45205</v>
      </c>
      <c r="P1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9" s="20" t="str">
        <f>TEXT(Applicants[[#This Row],[Confirmation Date]],"MMMM")</f>
        <v>October</v>
      </c>
      <c r="R1259" s="5" t="s">
        <v>25</v>
      </c>
      <c r="S1259" s="7">
        <v>3000</v>
      </c>
    </row>
    <row r="1260" spans="1:19" x14ac:dyDescent="0.4">
      <c r="A1260" s="4">
        <v>3841</v>
      </c>
      <c r="B1260" s="1" t="s">
        <v>218</v>
      </c>
      <c r="C1260" s="1" t="s">
        <v>28</v>
      </c>
      <c r="D1260" s="2">
        <v>33705</v>
      </c>
      <c r="E1260" s="3">
        <v>33.369863013698627</v>
      </c>
      <c r="F1260" s="1" t="s">
        <v>14</v>
      </c>
      <c r="G1260" s="1" t="s">
        <v>18</v>
      </c>
      <c r="H1260" s="1">
        <v>0</v>
      </c>
      <c r="I1260" s="1" t="s">
        <v>1578</v>
      </c>
      <c r="J1260" s="1" t="str">
        <f>VLOOKUP(Applicants[[#This Row],[Job Title]], Mapping!$A:$B, 2, FALSE)</f>
        <v>Operations</v>
      </c>
      <c r="K1260" s="1" t="s">
        <v>1594</v>
      </c>
      <c r="L1260" s="14" t="str">
        <f>TRIM(PROPER(Applicants[[#This Row],[Recruitment Source]]))</f>
        <v>Bd Jobs</v>
      </c>
      <c r="M1260" s="15">
        <v>45226</v>
      </c>
      <c r="N1260" s="1" t="s">
        <v>27</v>
      </c>
      <c r="O1260" s="15">
        <v>45280</v>
      </c>
      <c r="P1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0" s="20" t="str">
        <f>TEXT(Applicants[[#This Row],[Confirmation Date]],"MMMM")</f>
        <v>December</v>
      </c>
      <c r="R1260" s="5" t="s">
        <v>25</v>
      </c>
      <c r="S1260" s="7">
        <v>2200</v>
      </c>
    </row>
    <row r="1261" spans="1:19" x14ac:dyDescent="0.4">
      <c r="A1261" s="4">
        <v>3365</v>
      </c>
      <c r="B1261" s="1" t="s">
        <v>261</v>
      </c>
      <c r="C1261" s="1" t="s">
        <v>28</v>
      </c>
      <c r="D1261" s="2">
        <v>33700</v>
      </c>
      <c r="E1261" s="3">
        <v>33.38356164383562</v>
      </c>
      <c r="F1261" s="1" t="s">
        <v>14</v>
      </c>
      <c r="G1261" s="1" t="s">
        <v>18</v>
      </c>
      <c r="H1261" s="1">
        <v>19</v>
      </c>
      <c r="I1261" s="1" t="s">
        <v>1584</v>
      </c>
      <c r="J1261" s="1" t="str">
        <f>VLOOKUP(Applicants[[#This Row],[Job Title]], Mapping!$A:$B, 2, FALSE)</f>
        <v>Sales</v>
      </c>
      <c r="K1261" s="1" t="s">
        <v>1595</v>
      </c>
      <c r="L1261" s="14" t="str">
        <f>TRIM(PROPER(Applicants[[#This Row],[Recruitment Source]]))</f>
        <v>Linkedin</v>
      </c>
      <c r="M1261" s="15">
        <v>45323</v>
      </c>
      <c r="N1261" s="1" t="s">
        <v>16</v>
      </c>
      <c r="O1261" s="15">
        <v>45358</v>
      </c>
      <c r="P12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261" s="20" t="str">
        <f>TEXT(Applicants[[#This Row],[Confirmation Date]],"MMMM")</f>
        <v>March</v>
      </c>
      <c r="R1261" s="5" t="s">
        <v>17</v>
      </c>
      <c r="S1261" s="7">
        <v>3700</v>
      </c>
    </row>
    <row r="1262" spans="1:19" x14ac:dyDescent="0.4">
      <c r="A1262" s="4">
        <v>2219</v>
      </c>
      <c r="B1262" s="1" t="s">
        <v>344</v>
      </c>
      <c r="C1262" s="1" t="s">
        <v>28</v>
      </c>
      <c r="D1262" s="2">
        <v>33692</v>
      </c>
      <c r="E1262" s="3">
        <v>33.405479452054792</v>
      </c>
      <c r="F1262" s="1" t="s">
        <v>14</v>
      </c>
      <c r="G1262" s="1" t="s">
        <v>18</v>
      </c>
      <c r="H1262" s="1">
        <v>2</v>
      </c>
      <c r="I1262" s="1" t="s">
        <v>1577</v>
      </c>
      <c r="J1262" s="1" t="str">
        <f>VLOOKUP(Applicants[[#This Row],[Job Title]], Mapping!$A:$B, 2, FALSE)</f>
        <v>Management</v>
      </c>
      <c r="K1262" s="1" t="s">
        <v>22</v>
      </c>
      <c r="L1262" s="14" t="str">
        <f>TRIM(PROPER(Applicants[[#This Row],[Recruitment Source]]))</f>
        <v>In-House</v>
      </c>
      <c r="M1262" s="15">
        <v>45134</v>
      </c>
      <c r="N1262" s="1" t="s">
        <v>24</v>
      </c>
      <c r="O1262" s="15">
        <v>45189</v>
      </c>
      <c r="P1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2" s="20" t="str">
        <f>TEXT(Applicants[[#This Row],[Confirmation Date]],"MMMM")</f>
        <v>September</v>
      </c>
      <c r="R1262" s="5" t="s">
        <v>25</v>
      </c>
      <c r="S1262" s="7">
        <v>3400</v>
      </c>
    </row>
    <row r="1263" spans="1:19" x14ac:dyDescent="0.4">
      <c r="A1263" s="4">
        <v>3372</v>
      </c>
      <c r="B1263" s="1" t="s">
        <v>1282</v>
      </c>
      <c r="C1263" s="1" t="s">
        <v>13</v>
      </c>
      <c r="D1263" s="2">
        <v>33690</v>
      </c>
      <c r="E1263" s="3">
        <v>33.410958904109592</v>
      </c>
      <c r="F1263" s="1" t="s">
        <v>14</v>
      </c>
      <c r="G1263" s="1" t="s">
        <v>19</v>
      </c>
      <c r="H1263" s="1">
        <v>4</v>
      </c>
      <c r="I1263" s="1" t="s">
        <v>1584</v>
      </c>
      <c r="J1263" s="1" t="str">
        <f>VLOOKUP(Applicants[[#This Row],[Job Title]], Mapping!$A:$B, 2, FALSE)</f>
        <v>Sales</v>
      </c>
      <c r="K1263" s="1" t="s">
        <v>1594</v>
      </c>
      <c r="L1263" s="14" t="str">
        <f>TRIM(PROPER(Applicants[[#This Row],[Recruitment Source]]))</f>
        <v>Bd Jobs</v>
      </c>
      <c r="M1263" s="15">
        <v>45551</v>
      </c>
      <c r="N1263" s="1" t="s">
        <v>27</v>
      </c>
      <c r="O1263" s="15">
        <v>45583</v>
      </c>
      <c r="P1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3" s="20" t="str">
        <f>TEXT(Applicants[[#This Row],[Confirmation Date]],"MMMM")</f>
        <v>October</v>
      </c>
      <c r="R1263" s="5" t="s">
        <v>25</v>
      </c>
      <c r="S1263" s="7">
        <v>3000</v>
      </c>
    </row>
    <row r="1264" spans="1:19" x14ac:dyDescent="0.4">
      <c r="A1264" s="4">
        <v>3562</v>
      </c>
      <c r="B1264" s="1" t="s">
        <v>533</v>
      </c>
      <c r="C1264" s="1" t="s">
        <v>13</v>
      </c>
      <c r="D1264" s="2">
        <v>33688</v>
      </c>
      <c r="E1264" s="3">
        <v>33.416438356164385</v>
      </c>
      <c r="F1264" s="1" t="s">
        <v>14</v>
      </c>
      <c r="G1264" s="1" t="s">
        <v>15</v>
      </c>
      <c r="H1264" s="1">
        <v>11</v>
      </c>
      <c r="I1264" s="1" t="s">
        <v>1577</v>
      </c>
      <c r="J1264" s="1" t="str">
        <f>VLOOKUP(Applicants[[#This Row],[Job Title]], Mapping!$A:$B, 2, FALSE)</f>
        <v>Management</v>
      </c>
      <c r="K1264" s="1" t="s">
        <v>1594</v>
      </c>
      <c r="L1264" s="14" t="str">
        <f>TRIM(PROPER(Applicants[[#This Row],[Recruitment Source]]))</f>
        <v>Bd Jobs</v>
      </c>
      <c r="M1264" s="15">
        <v>45174</v>
      </c>
      <c r="N1264" s="1" t="s">
        <v>26</v>
      </c>
      <c r="O1264" s="15">
        <v>45211</v>
      </c>
      <c r="P1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4" s="20" t="str">
        <f>TEXT(Applicants[[#This Row],[Confirmation Date]],"MMMM")</f>
        <v>October</v>
      </c>
      <c r="R1264" s="5" t="s">
        <v>25</v>
      </c>
      <c r="S1264" s="7">
        <v>3300</v>
      </c>
    </row>
    <row r="1265" spans="1:19" x14ac:dyDescent="0.4">
      <c r="A1265" s="4">
        <v>3330</v>
      </c>
      <c r="B1265" s="1" t="s">
        <v>963</v>
      </c>
      <c r="C1265" s="1" t="s">
        <v>13</v>
      </c>
      <c r="D1265" s="2">
        <v>33686</v>
      </c>
      <c r="E1265" s="3">
        <v>33.421917808219177</v>
      </c>
      <c r="F1265" s="1" t="s">
        <v>14</v>
      </c>
      <c r="G1265" s="1" t="s">
        <v>15</v>
      </c>
      <c r="H1265" s="1">
        <v>3</v>
      </c>
      <c r="I1265" s="1" t="s">
        <v>1581</v>
      </c>
      <c r="J1265" s="1" t="str">
        <f>VLOOKUP(Applicants[[#This Row],[Job Title]], Mapping!$A:$B, 2, FALSE)</f>
        <v>Business Development</v>
      </c>
      <c r="K1265" s="1" t="s">
        <v>1594</v>
      </c>
      <c r="L1265" s="14" t="str">
        <f>TRIM(PROPER(Applicants[[#This Row],[Recruitment Source]]))</f>
        <v>Bd Jobs</v>
      </c>
      <c r="M1265" s="15">
        <v>45294</v>
      </c>
      <c r="N1265" s="1" t="s">
        <v>24</v>
      </c>
      <c r="O1265" s="15">
        <v>45351</v>
      </c>
      <c r="P1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5" s="20" t="str">
        <f>TEXT(Applicants[[#This Row],[Confirmation Date]],"MMMM")</f>
        <v>February</v>
      </c>
      <c r="R1265" s="5" t="s">
        <v>25</v>
      </c>
      <c r="S1265" s="7">
        <v>3000</v>
      </c>
    </row>
    <row r="1266" spans="1:19" x14ac:dyDescent="0.4">
      <c r="A1266" s="4">
        <v>3266</v>
      </c>
      <c r="B1266" s="1" t="s">
        <v>521</v>
      </c>
      <c r="C1266" s="1" t="s">
        <v>13</v>
      </c>
      <c r="D1266" s="2">
        <v>33685</v>
      </c>
      <c r="E1266" s="3">
        <v>33.424657534246577</v>
      </c>
      <c r="F1266" s="1" t="s">
        <v>14</v>
      </c>
      <c r="G1266" s="1" t="s">
        <v>18</v>
      </c>
      <c r="H1266" s="1">
        <v>12</v>
      </c>
      <c r="I1266" s="1" t="s">
        <v>1583</v>
      </c>
      <c r="J1266" s="1" t="str">
        <f>VLOOKUP(Applicants[[#This Row],[Job Title]], Mapping!$A:$B, 2, FALSE)</f>
        <v>Finance</v>
      </c>
      <c r="K1266" s="1" t="s">
        <v>1594</v>
      </c>
      <c r="L1266" s="14" t="str">
        <f>TRIM(PROPER(Applicants[[#This Row],[Recruitment Source]]))</f>
        <v>Bd Jobs</v>
      </c>
      <c r="M1266" s="15">
        <v>44902</v>
      </c>
      <c r="N1266" s="1" t="s">
        <v>27</v>
      </c>
      <c r="O1266" s="15">
        <v>44940</v>
      </c>
      <c r="P1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6" s="20" t="str">
        <f>TEXT(Applicants[[#This Row],[Confirmation Date]],"MMMM")</f>
        <v>January</v>
      </c>
      <c r="R1266" s="5" t="s">
        <v>25</v>
      </c>
      <c r="S1266" s="7">
        <v>3200</v>
      </c>
    </row>
    <row r="1267" spans="1:19" x14ac:dyDescent="0.4">
      <c r="A1267" s="4">
        <v>1840</v>
      </c>
      <c r="B1267" s="1" t="s">
        <v>322</v>
      </c>
      <c r="C1267" s="1" t="s">
        <v>28</v>
      </c>
      <c r="D1267" s="2">
        <v>33682</v>
      </c>
      <c r="E1267" s="3">
        <v>33.43287671232877</v>
      </c>
      <c r="F1267" s="1" t="s">
        <v>14</v>
      </c>
      <c r="G1267" s="1" t="s">
        <v>21</v>
      </c>
      <c r="H1267" s="1">
        <v>9</v>
      </c>
      <c r="I1267" s="1" t="s">
        <v>1590</v>
      </c>
      <c r="J1267" s="1" t="str">
        <f>VLOOKUP(Applicants[[#This Row],[Job Title]], Mapping!$A:$B, 2, FALSE)</f>
        <v>Finance</v>
      </c>
      <c r="K1267" s="1" t="s">
        <v>1595</v>
      </c>
      <c r="L1267" s="14" t="str">
        <f>TRIM(PROPER(Applicants[[#This Row],[Recruitment Source]]))</f>
        <v>Linkedin</v>
      </c>
      <c r="M1267" s="15">
        <v>44905</v>
      </c>
      <c r="N1267" s="1" t="s">
        <v>24</v>
      </c>
      <c r="O1267" s="15">
        <v>44938</v>
      </c>
      <c r="P1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7" s="20" t="str">
        <f>TEXT(Applicants[[#This Row],[Confirmation Date]],"MMMM")</f>
        <v>January</v>
      </c>
      <c r="R1267" s="5" t="s">
        <v>25</v>
      </c>
      <c r="S1267" s="7">
        <v>2300</v>
      </c>
    </row>
    <row r="1268" spans="1:19" x14ac:dyDescent="0.4">
      <c r="A1268" s="4">
        <v>3279</v>
      </c>
      <c r="B1268" s="1" t="s">
        <v>400</v>
      </c>
      <c r="C1268" s="1" t="s">
        <v>13</v>
      </c>
      <c r="D1268" s="2">
        <v>33682</v>
      </c>
      <c r="E1268" s="3">
        <v>33.43287671232877</v>
      </c>
      <c r="F1268" s="1" t="s">
        <v>14</v>
      </c>
      <c r="G1268" s="1" t="s">
        <v>15</v>
      </c>
      <c r="H1268" s="1">
        <v>11</v>
      </c>
      <c r="I1268" s="1" t="s">
        <v>1582</v>
      </c>
      <c r="J1268" s="1" t="str">
        <f>VLOOKUP(Applicants[[#This Row],[Job Title]], Mapping!$A:$B, 2, FALSE)</f>
        <v>Business Development</v>
      </c>
      <c r="K1268" s="1" t="s">
        <v>1594</v>
      </c>
      <c r="L1268" s="14" t="str">
        <f>TRIM(PROPER(Applicants[[#This Row],[Recruitment Source]]))</f>
        <v>Bd Jobs</v>
      </c>
      <c r="M1268" s="15">
        <v>45171</v>
      </c>
      <c r="N1268" s="1" t="s">
        <v>24</v>
      </c>
      <c r="O1268" s="15">
        <v>45212</v>
      </c>
      <c r="P1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8" s="20" t="str">
        <f>TEXT(Applicants[[#This Row],[Confirmation Date]],"MMMM")</f>
        <v>October</v>
      </c>
      <c r="R1268" s="5" t="s">
        <v>25</v>
      </c>
      <c r="S1268" s="7">
        <v>3300</v>
      </c>
    </row>
    <row r="1269" spans="1:19" x14ac:dyDescent="0.4">
      <c r="A1269" s="4">
        <v>1039</v>
      </c>
      <c r="B1269" s="1" t="s">
        <v>1341</v>
      </c>
      <c r="C1269" s="1" t="s">
        <v>28</v>
      </c>
      <c r="D1269" s="2">
        <v>33681</v>
      </c>
      <c r="E1269" s="3">
        <v>33.435616438356163</v>
      </c>
      <c r="F1269" s="1" t="s">
        <v>14</v>
      </c>
      <c r="G1269" s="1" t="s">
        <v>19</v>
      </c>
      <c r="H1269" s="1">
        <v>19</v>
      </c>
      <c r="I1269" s="1" t="s">
        <v>1583</v>
      </c>
      <c r="J1269" s="1" t="str">
        <f>VLOOKUP(Applicants[[#This Row],[Job Title]], Mapping!$A:$B, 2, FALSE)</f>
        <v>Finance</v>
      </c>
      <c r="K1269" s="1" t="s">
        <v>20</v>
      </c>
      <c r="L1269" s="14" t="str">
        <f>TRIM(PROPER(Applicants[[#This Row],[Recruitment Source]]))</f>
        <v>Employee Referral</v>
      </c>
      <c r="M1269" s="15">
        <v>45000</v>
      </c>
      <c r="N1269" s="1" t="s">
        <v>27</v>
      </c>
      <c r="O1269" s="15">
        <v>45053</v>
      </c>
      <c r="P1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9" s="20" t="str">
        <f>TEXT(Applicants[[#This Row],[Confirmation Date]],"MMMM")</f>
        <v>May</v>
      </c>
      <c r="R1269" s="5" t="s">
        <v>25</v>
      </c>
      <c r="S1269" s="7">
        <v>3100</v>
      </c>
    </row>
    <row r="1270" spans="1:19" x14ac:dyDescent="0.4">
      <c r="A1270" s="4">
        <v>2473</v>
      </c>
      <c r="B1270" s="1" t="s">
        <v>491</v>
      </c>
      <c r="C1270" s="1" t="s">
        <v>13</v>
      </c>
      <c r="D1270" s="2">
        <v>33679</v>
      </c>
      <c r="E1270" s="3">
        <v>33.441095890410956</v>
      </c>
      <c r="F1270" s="1" t="s">
        <v>14</v>
      </c>
      <c r="G1270" s="1" t="s">
        <v>18</v>
      </c>
      <c r="H1270" s="1">
        <v>1</v>
      </c>
      <c r="I1270" s="1" t="s">
        <v>1577</v>
      </c>
      <c r="J1270" s="1" t="str">
        <f>VLOOKUP(Applicants[[#This Row],[Job Title]], Mapping!$A:$B, 2, FALSE)</f>
        <v>Management</v>
      </c>
      <c r="K1270" s="1" t="s">
        <v>1594</v>
      </c>
      <c r="L1270" s="14" t="str">
        <f>TRIM(PROPER(Applicants[[#This Row],[Recruitment Source]]))</f>
        <v>Bd Jobs</v>
      </c>
      <c r="M1270" s="15">
        <v>45458</v>
      </c>
      <c r="N1270" s="1" t="s">
        <v>26</v>
      </c>
      <c r="O1270" s="15">
        <v>45492</v>
      </c>
      <c r="P1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0" s="20" t="str">
        <f>TEXT(Applicants[[#This Row],[Confirmation Date]],"MMMM")</f>
        <v>July</v>
      </c>
      <c r="R1270" s="5" t="s">
        <v>25</v>
      </c>
      <c r="S1270" s="7">
        <v>3600</v>
      </c>
    </row>
    <row r="1271" spans="1:19" x14ac:dyDescent="0.4">
      <c r="A1271" s="4">
        <v>3087</v>
      </c>
      <c r="B1271" s="1" t="s">
        <v>847</v>
      </c>
      <c r="C1271" s="1" t="s">
        <v>13</v>
      </c>
      <c r="D1271" s="2">
        <v>33677</v>
      </c>
      <c r="E1271" s="3">
        <v>33.446575342465756</v>
      </c>
      <c r="F1271" s="1" t="s">
        <v>14</v>
      </c>
      <c r="G1271" s="1" t="s">
        <v>18</v>
      </c>
      <c r="H1271" s="1">
        <v>12</v>
      </c>
      <c r="I1271" s="1" t="s">
        <v>1577</v>
      </c>
      <c r="J1271" s="1" t="str">
        <f>VLOOKUP(Applicants[[#This Row],[Job Title]], Mapping!$A:$B, 2, FALSE)</f>
        <v>Management</v>
      </c>
      <c r="K1271" s="1" t="s">
        <v>1594</v>
      </c>
      <c r="L1271" s="14" t="str">
        <f>TRIM(PROPER(Applicants[[#This Row],[Recruitment Source]]))</f>
        <v>Bd Jobs</v>
      </c>
      <c r="M1271" s="15">
        <v>44928</v>
      </c>
      <c r="N1271" s="1" t="s">
        <v>27</v>
      </c>
      <c r="O1271" s="15">
        <v>44963</v>
      </c>
      <c r="P1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1" s="20" t="str">
        <f>TEXT(Applicants[[#This Row],[Confirmation Date]],"MMMM")</f>
        <v>February</v>
      </c>
      <c r="R1271" s="5" t="s">
        <v>25</v>
      </c>
      <c r="S1271" s="7">
        <v>3200</v>
      </c>
    </row>
    <row r="1272" spans="1:19" x14ac:dyDescent="0.4">
      <c r="A1272" s="4">
        <v>3068</v>
      </c>
      <c r="B1272" s="1" t="s">
        <v>1431</v>
      </c>
      <c r="C1272" s="1" t="s">
        <v>28</v>
      </c>
      <c r="D1272" s="2">
        <v>33677</v>
      </c>
      <c r="E1272" s="3">
        <v>33.446575342465756</v>
      </c>
      <c r="F1272" s="1" t="s">
        <v>14</v>
      </c>
      <c r="G1272" s="1" t="s">
        <v>19</v>
      </c>
      <c r="H1272" s="1">
        <v>2</v>
      </c>
      <c r="I1272" s="1" t="s">
        <v>1584</v>
      </c>
      <c r="J1272" s="1" t="str">
        <f>VLOOKUP(Applicants[[#This Row],[Job Title]], Mapping!$A:$B, 2, FALSE)</f>
        <v>Sales</v>
      </c>
      <c r="K1272" s="1" t="s">
        <v>20</v>
      </c>
      <c r="L1272" s="14" t="str">
        <f>TRIM(PROPER(Applicants[[#This Row],[Recruitment Source]]))</f>
        <v>Employee Referral</v>
      </c>
      <c r="M1272" s="15">
        <v>44965</v>
      </c>
      <c r="N1272" s="1" t="s">
        <v>26</v>
      </c>
      <c r="O1272" s="15">
        <v>45013</v>
      </c>
      <c r="P1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2" s="20" t="str">
        <f>TEXT(Applicants[[#This Row],[Confirmation Date]],"MMMM")</f>
        <v>March</v>
      </c>
      <c r="R1272" s="5" t="s">
        <v>25</v>
      </c>
      <c r="S1272" s="7">
        <v>2300</v>
      </c>
    </row>
    <row r="1273" spans="1:19" x14ac:dyDescent="0.4">
      <c r="A1273" s="4">
        <v>3380</v>
      </c>
      <c r="B1273" s="1" t="s">
        <v>521</v>
      </c>
      <c r="C1273" s="1" t="s">
        <v>13</v>
      </c>
      <c r="D1273" s="2">
        <v>33674</v>
      </c>
      <c r="E1273" s="3">
        <v>33.454794520547942</v>
      </c>
      <c r="F1273" s="1" t="s">
        <v>14</v>
      </c>
      <c r="G1273" s="1" t="s">
        <v>18</v>
      </c>
      <c r="H1273" s="1">
        <v>9</v>
      </c>
      <c r="I1273" s="1" t="s">
        <v>1586</v>
      </c>
      <c r="J1273" s="1" t="str">
        <f>VLOOKUP(Applicants[[#This Row],[Job Title]], Mapping!$A:$B, 2, FALSE)</f>
        <v>Operations</v>
      </c>
      <c r="K1273" s="1" t="s">
        <v>1594</v>
      </c>
      <c r="L1273" s="14" t="str">
        <f>TRIM(PROPER(Applicants[[#This Row],[Recruitment Source]]))</f>
        <v>Bd Jobs</v>
      </c>
      <c r="M1273" s="15">
        <v>45160</v>
      </c>
      <c r="N1273" s="1" t="s">
        <v>26</v>
      </c>
      <c r="O1273" s="15">
        <v>45214</v>
      </c>
      <c r="P1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3" s="20" t="str">
        <f>TEXT(Applicants[[#This Row],[Confirmation Date]],"MMMM")</f>
        <v>October</v>
      </c>
      <c r="R1273" s="5" t="s">
        <v>25</v>
      </c>
      <c r="S1273" s="7">
        <v>2500</v>
      </c>
    </row>
    <row r="1274" spans="1:19" x14ac:dyDescent="0.4">
      <c r="A1274" s="4">
        <v>2791</v>
      </c>
      <c r="B1274" s="1" t="s">
        <v>615</v>
      </c>
      <c r="C1274" s="1" t="s">
        <v>13</v>
      </c>
      <c r="D1274" s="2">
        <v>33670</v>
      </c>
      <c r="E1274" s="3">
        <v>33.465753424657535</v>
      </c>
      <c r="F1274" s="1" t="s">
        <v>14</v>
      </c>
      <c r="G1274" s="1" t="s">
        <v>15</v>
      </c>
      <c r="H1274" s="1">
        <v>3</v>
      </c>
      <c r="I1274" s="1" t="s">
        <v>1584</v>
      </c>
      <c r="J1274" s="1" t="str">
        <f>VLOOKUP(Applicants[[#This Row],[Job Title]], Mapping!$A:$B, 2, FALSE)</f>
        <v>Sales</v>
      </c>
      <c r="K1274" s="1" t="s">
        <v>1594</v>
      </c>
      <c r="L1274" s="14" t="str">
        <f>TRIM(PROPER(Applicants[[#This Row],[Recruitment Source]]))</f>
        <v>Bd Jobs</v>
      </c>
      <c r="M1274" s="15">
        <v>45551</v>
      </c>
      <c r="N1274" s="1" t="s">
        <v>27</v>
      </c>
      <c r="O1274" s="15">
        <v>45586</v>
      </c>
      <c r="P1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4" s="20" t="str">
        <f>TEXT(Applicants[[#This Row],[Confirmation Date]],"MMMM")</f>
        <v>October</v>
      </c>
      <c r="R1274" s="5" t="s">
        <v>25</v>
      </c>
      <c r="S1274" s="7">
        <v>3600</v>
      </c>
    </row>
    <row r="1275" spans="1:19" x14ac:dyDescent="0.4">
      <c r="A1275" s="4">
        <v>1973</v>
      </c>
      <c r="B1275" s="1" t="s">
        <v>1289</v>
      </c>
      <c r="C1275" s="1" t="s">
        <v>28</v>
      </c>
      <c r="D1275" s="2">
        <v>33667</v>
      </c>
      <c r="E1275" s="3">
        <v>33.473972602739728</v>
      </c>
      <c r="F1275" s="1" t="s">
        <v>14</v>
      </c>
      <c r="G1275" s="1" t="s">
        <v>21</v>
      </c>
      <c r="H1275" s="1">
        <v>2</v>
      </c>
      <c r="I1275" s="1" t="s">
        <v>1581</v>
      </c>
      <c r="J1275" s="1" t="str">
        <f>VLOOKUP(Applicants[[#This Row],[Job Title]], Mapping!$A:$B, 2, FALSE)</f>
        <v>Business Development</v>
      </c>
      <c r="K1275" s="1" t="s">
        <v>1594</v>
      </c>
      <c r="L1275" s="14" t="str">
        <f>TRIM(PROPER(Applicants[[#This Row],[Recruitment Source]]))</f>
        <v>Bd Jobs</v>
      </c>
      <c r="M1275" s="15">
        <v>44959</v>
      </c>
      <c r="N1275" s="1" t="s">
        <v>26</v>
      </c>
      <c r="O1275" s="15">
        <v>45004</v>
      </c>
      <c r="P1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5" s="20" t="str">
        <f>TEXT(Applicants[[#This Row],[Confirmation Date]],"MMMM")</f>
        <v>March</v>
      </c>
      <c r="R1275" s="5" t="s">
        <v>25</v>
      </c>
      <c r="S1275" s="7">
        <v>3500</v>
      </c>
    </row>
    <row r="1276" spans="1:19" x14ac:dyDescent="0.4">
      <c r="A1276" s="4">
        <v>1939</v>
      </c>
      <c r="B1276" s="1" t="s">
        <v>183</v>
      </c>
      <c r="C1276" s="1" t="s">
        <v>13</v>
      </c>
      <c r="D1276" s="2">
        <v>33665</v>
      </c>
      <c r="E1276" s="3">
        <v>33.479452054794521</v>
      </c>
      <c r="F1276" s="1" t="s">
        <v>14</v>
      </c>
      <c r="G1276" s="1" t="s">
        <v>18</v>
      </c>
      <c r="H1276" s="1">
        <v>19</v>
      </c>
      <c r="I1276" s="1" t="s">
        <v>1584</v>
      </c>
      <c r="J1276" s="1" t="str">
        <f>VLOOKUP(Applicants[[#This Row],[Job Title]], Mapping!$A:$B, 2, FALSE)</f>
        <v>Sales</v>
      </c>
      <c r="K1276" s="1" t="s">
        <v>1595</v>
      </c>
      <c r="L1276" s="14" t="str">
        <f>TRIM(PROPER(Applicants[[#This Row],[Recruitment Source]]))</f>
        <v>Linkedin</v>
      </c>
      <c r="M1276" s="15">
        <v>45568</v>
      </c>
      <c r="N1276" s="1" t="s">
        <v>16</v>
      </c>
      <c r="O1276" s="15">
        <v>45624</v>
      </c>
      <c r="P12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276" s="20" t="str">
        <f>TEXT(Applicants[[#This Row],[Confirmation Date]],"MMMM")</f>
        <v>November</v>
      </c>
      <c r="R1276" s="5" t="s">
        <v>17</v>
      </c>
      <c r="S1276" s="7">
        <v>3400</v>
      </c>
    </row>
    <row r="1277" spans="1:19" x14ac:dyDescent="0.4">
      <c r="A1277" s="4">
        <v>3459</v>
      </c>
      <c r="B1277" s="1" t="s">
        <v>263</v>
      </c>
      <c r="C1277" s="1" t="s">
        <v>28</v>
      </c>
      <c r="D1277" s="2">
        <v>33661</v>
      </c>
      <c r="E1277" s="3">
        <v>33.490410958904107</v>
      </c>
      <c r="F1277" s="1" t="s">
        <v>14</v>
      </c>
      <c r="G1277" s="1" t="s">
        <v>18</v>
      </c>
      <c r="H1277" s="1">
        <v>10</v>
      </c>
      <c r="I1277" s="1" t="s">
        <v>1576</v>
      </c>
      <c r="J1277" s="1" t="str">
        <f>VLOOKUP(Applicants[[#This Row],[Job Title]], Mapping!$A:$B, 2, FALSE)</f>
        <v>Operations</v>
      </c>
      <c r="K1277" s="1" t="s">
        <v>1595</v>
      </c>
      <c r="L1277" s="14" t="str">
        <f>TRIM(PROPER(Applicants[[#This Row],[Recruitment Source]]))</f>
        <v>Linkedin</v>
      </c>
      <c r="M1277" s="15">
        <v>45163</v>
      </c>
      <c r="N1277" s="1" t="s">
        <v>16</v>
      </c>
      <c r="O1277" s="15">
        <v>45196</v>
      </c>
      <c r="P1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277" s="20" t="str">
        <f>TEXT(Applicants[[#This Row],[Confirmation Date]],"MMMM")</f>
        <v>September</v>
      </c>
      <c r="R1277" s="5" t="s">
        <v>17</v>
      </c>
      <c r="S1277" s="7">
        <v>2100</v>
      </c>
    </row>
    <row r="1278" spans="1:19" x14ac:dyDescent="0.4">
      <c r="A1278" s="4">
        <v>3540</v>
      </c>
      <c r="B1278" s="1" t="s">
        <v>604</v>
      </c>
      <c r="C1278" s="1" t="s">
        <v>28</v>
      </c>
      <c r="D1278" s="2">
        <v>33656</v>
      </c>
      <c r="E1278" s="3">
        <v>33.504109589041093</v>
      </c>
      <c r="F1278" s="1" t="s">
        <v>14</v>
      </c>
      <c r="G1278" s="1" t="s">
        <v>21</v>
      </c>
      <c r="H1278" s="1">
        <v>5</v>
      </c>
      <c r="I1278" s="1" t="s">
        <v>1585</v>
      </c>
      <c r="J1278" s="1" t="str">
        <f>VLOOKUP(Applicants[[#This Row],[Job Title]], Mapping!$A:$B, 2, FALSE)</f>
        <v>Engineering</v>
      </c>
      <c r="K1278" s="1" t="s">
        <v>1594</v>
      </c>
      <c r="L1278" s="14" t="str">
        <f>TRIM(PROPER(Applicants[[#This Row],[Recruitment Source]]))</f>
        <v>Bd Jobs</v>
      </c>
      <c r="M1278" s="15">
        <v>45071</v>
      </c>
      <c r="N1278" s="1" t="s">
        <v>24</v>
      </c>
      <c r="O1278" s="15">
        <v>45117</v>
      </c>
      <c r="P1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8" s="20" t="str">
        <f>TEXT(Applicants[[#This Row],[Confirmation Date]],"MMMM")</f>
        <v>July</v>
      </c>
      <c r="R1278" s="5" t="s">
        <v>25</v>
      </c>
      <c r="S1278" s="7">
        <v>2300</v>
      </c>
    </row>
    <row r="1279" spans="1:19" x14ac:dyDescent="0.4">
      <c r="A1279" s="4">
        <v>3458</v>
      </c>
      <c r="B1279" s="1" t="s">
        <v>529</v>
      </c>
      <c r="C1279" s="1" t="s">
        <v>13</v>
      </c>
      <c r="D1279" s="2">
        <v>33655</v>
      </c>
      <c r="E1279" s="3">
        <v>33.506849315068493</v>
      </c>
      <c r="F1279" s="1" t="s">
        <v>14</v>
      </c>
      <c r="G1279" s="1" t="s">
        <v>21</v>
      </c>
      <c r="H1279" s="1">
        <v>18</v>
      </c>
      <c r="I1279" s="1" t="s">
        <v>1584</v>
      </c>
      <c r="J1279" s="1" t="str">
        <f>VLOOKUP(Applicants[[#This Row],[Job Title]], Mapping!$A:$B, 2, FALSE)</f>
        <v>Sales</v>
      </c>
      <c r="K1279" s="1" t="s">
        <v>1594</v>
      </c>
      <c r="L1279" s="14" t="str">
        <f>TRIM(PROPER(Applicants[[#This Row],[Recruitment Source]]))</f>
        <v>Bd Jobs</v>
      </c>
      <c r="M1279" s="15">
        <v>45094</v>
      </c>
      <c r="N1279" s="1" t="s">
        <v>26</v>
      </c>
      <c r="O1279" s="15">
        <v>45142</v>
      </c>
      <c r="P1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9" s="20" t="str">
        <f>TEXT(Applicants[[#This Row],[Confirmation Date]],"MMMM")</f>
        <v>August</v>
      </c>
      <c r="R1279" s="5" t="s">
        <v>25</v>
      </c>
      <c r="S1279" s="7">
        <v>2500</v>
      </c>
    </row>
    <row r="1280" spans="1:19" x14ac:dyDescent="0.4">
      <c r="A1280" s="4">
        <v>2284</v>
      </c>
      <c r="B1280" s="1" t="s">
        <v>358</v>
      </c>
      <c r="C1280" s="1" t="s">
        <v>13</v>
      </c>
      <c r="D1280" s="2">
        <v>33650</v>
      </c>
      <c r="E1280" s="3">
        <v>33.520547945205479</v>
      </c>
      <c r="F1280" s="1" t="s">
        <v>14</v>
      </c>
      <c r="G1280" s="1" t="s">
        <v>15</v>
      </c>
      <c r="H1280" s="1">
        <v>12</v>
      </c>
      <c r="I1280" s="1" t="s">
        <v>1583</v>
      </c>
      <c r="J1280" s="1" t="str">
        <f>VLOOKUP(Applicants[[#This Row],[Job Title]], Mapping!$A:$B, 2, FALSE)</f>
        <v>Finance</v>
      </c>
      <c r="K1280" s="1" t="s">
        <v>1594</v>
      </c>
      <c r="L1280" s="14" t="str">
        <f>TRIM(PROPER(Applicants[[#This Row],[Recruitment Source]]))</f>
        <v>Bd Jobs</v>
      </c>
      <c r="M1280" s="15">
        <v>44920</v>
      </c>
      <c r="N1280" s="1" t="s">
        <v>26</v>
      </c>
      <c r="O1280" s="15">
        <v>44955</v>
      </c>
      <c r="P1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0" s="20" t="str">
        <f>TEXT(Applicants[[#This Row],[Confirmation Date]],"MMMM")</f>
        <v>January</v>
      </c>
      <c r="R1280" s="5" t="s">
        <v>25</v>
      </c>
      <c r="S1280" s="7">
        <v>3600</v>
      </c>
    </row>
    <row r="1281" spans="1:19" x14ac:dyDescent="0.4">
      <c r="A1281" s="4">
        <v>3509</v>
      </c>
      <c r="B1281" s="1" t="s">
        <v>413</v>
      </c>
      <c r="C1281" s="1" t="s">
        <v>28</v>
      </c>
      <c r="D1281" s="2">
        <v>33644</v>
      </c>
      <c r="E1281" s="3">
        <v>33.536986301369865</v>
      </c>
      <c r="F1281" s="1" t="s">
        <v>14</v>
      </c>
      <c r="G1281" s="1" t="s">
        <v>19</v>
      </c>
      <c r="H1281" s="1">
        <v>4</v>
      </c>
      <c r="I1281" s="1" t="s">
        <v>1589</v>
      </c>
      <c r="J1281" s="1" t="str">
        <f>VLOOKUP(Applicants[[#This Row],[Job Title]], Mapping!$A:$B, 2, FALSE)</f>
        <v>Admin</v>
      </c>
      <c r="K1281" s="1" t="s">
        <v>1594</v>
      </c>
      <c r="L1281" s="14" t="str">
        <f>TRIM(PROPER(Applicants[[#This Row],[Recruitment Source]]))</f>
        <v>Bd Jobs</v>
      </c>
      <c r="M1281" s="15">
        <v>45334</v>
      </c>
      <c r="N1281" s="1" t="s">
        <v>24</v>
      </c>
      <c r="O1281" s="15">
        <v>45364</v>
      </c>
      <c r="P1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1" s="20" t="str">
        <f>TEXT(Applicants[[#This Row],[Confirmation Date]],"MMMM")</f>
        <v>March</v>
      </c>
      <c r="R1281" s="5" t="s">
        <v>25</v>
      </c>
      <c r="S1281" s="7">
        <v>3100</v>
      </c>
    </row>
    <row r="1282" spans="1:19" x14ac:dyDescent="0.4">
      <c r="A1282" s="4">
        <v>2812</v>
      </c>
      <c r="B1282" s="1" t="s">
        <v>749</v>
      </c>
      <c r="C1282" s="1" t="s">
        <v>28</v>
      </c>
      <c r="D1282" s="2">
        <v>33641</v>
      </c>
      <c r="E1282" s="3">
        <v>33.545205479452058</v>
      </c>
      <c r="F1282" s="1" t="s">
        <v>14</v>
      </c>
      <c r="G1282" s="1" t="s">
        <v>19</v>
      </c>
      <c r="H1282" s="1">
        <v>6</v>
      </c>
      <c r="I1282" s="1" t="s">
        <v>1584</v>
      </c>
      <c r="J1282" s="1" t="str">
        <f>VLOOKUP(Applicants[[#This Row],[Job Title]], Mapping!$A:$B, 2, FALSE)</f>
        <v>Sales</v>
      </c>
      <c r="K1282" s="1" t="s">
        <v>1594</v>
      </c>
      <c r="L1282" s="14" t="str">
        <f>TRIM(PROPER(Applicants[[#This Row],[Recruitment Source]]))</f>
        <v>Bd Jobs</v>
      </c>
      <c r="M1282" s="15">
        <v>45079</v>
      </c>
      <c r="N1282" s="1" t="s">
        <v>29</v>
      </c>
      <c r="O1282" s="15">
        <v>45139</v>
      </c>
      <c r="P1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2" s="20" t="str">
        <f>TEXT(Applicants[[#This Row],[Confirmation Date]],"MMMM")</f>
        <v>August</v>
      </c>
      <c r="R1282" s="5" t="s">
        <v>25</v>
      </c>
      <c r="S1282" s="7">
        <v>2200</v>
      </c>
    </row>
    <row r="1283" spans="1:19" x14ac:dyDescent="0.4">
      <c r="A1283" s="4">
        <v>2790</v>
      </c>
      <c r="B1283" s="1" t="s">
        <v>138</v>
      </c>
      <c r="C1283" s="1" t="s">
        <v>13</v>
      </c>
      <c r="D1283" s="2">
        <v>33639</v>
      </c>
      <c r="E1283" s="3">
        <v>33.550684931506851</v>
      </c>
      <c r="F1283" s="1" t="s">
        <v>14</v>
      </c>
      <c r="G1283" s="1" t="s">
        <v>21</v>
      </c>
      <c r="H1283" s="1">
        <v>5</v>
      </c>
      <c r="I1283" s="1" t="s">
        <v>1587</v>
      </c>
      <c r="J1283" s="1" t="str">
        <f>VLOOKUP(Applicants[[#This Row],[Job Title]], Mapping!$A:$B, 2, FALSE)</f>
        <v>Admin</v>
      </c>
      <c r="K1283" s="1" t="s">
        <v>1595</v>
      </c>
      <c r="L1283" s="14" t="str">
        <f>TRIM(PROPER(Applicants[[#This Row],[Recruitment Source]]))</f>
        <v>Linkedin</v>
      </c>
      <c r="M1283" s="15">
        <v>44919</v>
      </c>
      <c r="N1283" s="1" t="s">
        <v>29</v>
      </c>
      <c r="O1283" s="15">
        <v>44949</v>
      </c>
      <c r="P1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3" s="20" t="str">
        <f>TEXT(Applicants[[#This Row],[Confirmation Date]],"MMMM")</f>
        <v>January</v>
      </c>
      <c r="R1283" s="5" t="s">
        <v>25</v>
      </c>
      <c r="S1283" s="7">
        <v>3200</v>
      </c>
    </row>
    <row r="1284" spans="1:19" x14ac:dyDescent="0.4">
      <c r="A1284" s="4">
        <v>1898</v>
      </c>
      <c r="B1284" s="1" t="s">
        <v>792</v>
      </c>
      <c r="C1284" s="1" t="s">
        <v>28</v>
      </c>
      <c r="D1284" s="2">
        <v>33633</v>
      </c>
      <c r="E1284" s="3">
        <v>33.56712328767123</v>
      </c>
      <c r="F1284" s="1" t="s">
        <v>14</v>
      </c>
      <c r="G1284" s="1" t="s">
        <v>19</v>
      </c>
      <c r="H1284" s="1">
        <v>19</v>
      </c>
      <c r="I1284" s="1" t="s">
        <v>1584</v>
      </c>
      <c r="J1284" s="1" t="str">
        <f>VLOOKUP(Applicants[[#This Row],[Job Title]], Mapping!$A:$B, 2, FALSE)</f>
        <v>Sales</v>
      </c>
      <c r="K1284" s="1" t="s">
        <v>1594</v>
      </c>
      <c r="L1284" s="14" t="str">
        <f>TRIM(PROPER(Applicants[[#This Row],[Recruitment Source]]))</f>
        <v>Bd Jobs</v>
      </c>
      <c r="M1284" s="15">
        <v>45279</v>
      </c>
      <c r="N1284" s="1" t="s">
        <v>27</v>
      </c>
      <c r="O1284" s="15">
        <v>45312</v>
      </c>
      <c r="P1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4" s="20" t="str">
        <f>TEXT(Applicants[[#This Row],[Confirmation Date]],"MMMM")</f>
        <v>January</v>
      </c>
      <c r="R1284" s="5" t="s">
        <v>25</v>
      </c>
      <c r="S1284" s="7">
        <v>2100</v>
      </c>
    </row>
    <row r="1285" spans="1:19" x14ac:dyDescent="0.4">
      <c r="A1285" s="4">
        <v>3644</v>
      </c>
      <c r="B1285" s="1" t="s">
        <v>275</v>
      </c>
      <c r="C1285" s="1" t="s">
        <v>13</v>
      </c>
      <c r="D1285" s="2">
        <v>33627</v>
      </c>
      <c r="E1285" s="3">
        <v>33.583561643835615</v>
      </c>
      <c r="F1285" s="1" t="s">
        <v>14</v>
      </c>
      <c r="G1285" s="1" t="s">
        <v>19</v>
      </c>
      <c r="H1285" s="1">
        <v>6</v>
      </c>
      <c r="I1285" s="1" t="s">
        <v>1590</v>
      </c>
      <c r="J1285" s="1" t="str">
        <f>VLOOKUP(Applicants[[#This Row],[Job Title]], Mapping!$A:$B, 2, FALSE)</f>
        <v>Finance</v>
      </c>
      <c r="K1285" s="1" t="s">
        <v>1595</v>
      </c>
      <c r="L1285" s="14" t="str">
        <f>TRIM(PROPER(Applicants[[#This Row],[Recruitment Source]]))</f>
        <v>Linkedin</v>
      </c>
      <c r="M1285" s="15">
        <v>45352</v>
      </c>
      <c r="N1285" s="1" t="s">
        <v>16</v>
      </c>
      <c r="O1285" s="15">
        <v>45398</v>
      </c>
      <c r="P12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285" s="20" t="str">
        <f>TEXT(Applicants[[#This Row],[Confirmation Date]],"MMMM")</f>
        <v>April</v>
      </c>
      <c r="R1285" s="5" t="s">
        <v>17</v>
      </c>
      <c r="S1285" s="7">
        <v>3600</v>
      </c>
    </row>
    <row r="1286" spans="1:19" x14ac:dyDescent="0.4">
      <c r="A1286" s="4">
        <v>2001</v>
      </c>
      <c r="B1286" s="1" t="s">
        <v>123</v>
      </c>
      <c r="C1286" s="1" t="s">
        <v>13</v>
      </c>
      <c r="D1286" s="2">
        <v>33621</v>
      </c>
      <c r="E1286" s="3">
        <v>33.6</v>
      </c>
      <c r="F1286" s="1" t="s">
        <v>14</v>
      </c>
      <c r="G1286" s="1" t="s">
        <v>18</v>
      </c>
      <c r="H1286" s="1">
        <v>13</v>
      </c>
      <c r="I1286" s="1" t="s">
        <v>1586</v>
      </c>
      <c r="J1286" s="1" t="str">
        <f>VLOOKUP(Applicants[[#This Row],[Job Title]], Mapping!$A:$B, 2, FALSE)</f>
        <v>Operations</v>
      </c>
      <c r="K1286" s="1" t="s">
        <v>1594</v>
      </c>
      <c r="L1286" s="14" t="str">
        <f>TRIM(PROPER(Applicants[[#This Row],[Recruitment Source]]))</f>
        <v>Bd Jobs</v>
      </c>
      <c r="M1286" s="15">
        <v>45368</v>
      </c>
      <c r="N1286" s="1" t="s">
        <v>27</v>
      </c>
      <c r="O1286" s="15">
        <v>45423</v>
      </c>
      <c r="P1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6" s="20" t="str">
        <f>TEXT(Applicants[[#This Row],[Confirmation Date]],"MMMM")</f>
        <v>May</v>
      </c>
      <c r="R1286" s="5" t="s">
        <v>25</v>
      </c>
      <c r="S1286" s="7">
        <v>2300</v>
      </c>
    </row>
    <row r="1287" spans="1:19" x14ac:dyDescent="0.4">
      <c r="A1287" s="4">
        <v>3472</v>
      </c>
      <c r="B1287" s="1" t="s">
        <v>264</v>
      </c>
      <c r="C1287" s="1" t="s">
        <v>13</v>
      </c>
      <c r="D1287" s="2">
        <v>33619</v>
      </c>
      <c r="E1287" s="3">
        <v>33.605479452054794</v>
      </c>
      <c r="F1287" s="1" t="s">
        <v>14</v>
      </c>
      <c r="G1287" s="1" t="s">
        <v>19</v>
      </c>
      <c r="H1287" s="1">
        <v>20</v>
      </c>
      <c r="I1287" s="1" t="s">
        <v>1580</v>
      </c>
      <c r="J1287" s="1" t="str">
        <f>VLOOKUP(Applicants[[#This Row],[Job Title]], Mapping!$A:$B, 2, FALSE)</f>
        <v>Management</v>
      </c>
      <c r="K1287" s="1" t="s">
        <v>1595</v>
      </c>
      <c r="L1287" s="14" t="str">
        <f>TRIM(PROPER(Applicants[[#This Row],[Recruitment Source]]))</f>
        <v>Linkedin</v>
      </c>
      <c r="M1287" s="15">
        <v>45020</v>
      </c>
      <c r="N1287" s="1" t="s">
        <v>16</v>
      </c>
      <c r="O1287" s="15">
        <v>45067</v>
      </c>
      <c r="P12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287" s="20" t="str">
        <f>TEXT(Applicants[[#This Row],[Confirmation Date]],"MMMM")</f>
        <v>May</v>
      </c>
      <c r="R1287" s="5" t="s">
        <v>17</v>
      </c>
      <c r="S1287" s="7">
        <v>3900</v>
      </c>
    </row>
    <row r="1288" spans="1:19" x14ac:dyDescent="0.4">
      <c r="A1288" s="4">
        <v>2497</v>
      </c>
      <c r="B1288" s="1" t="s">
        <v>1016</v>
      </c>
      <c r="C1288" s="1" t="s">
        <v>28</v>
      </c>
      <c r="D1288" s="2">
        <v>33619</v>
      </c>
      <c r="E1288" s="3">
        <v>33.605479452054794</v>
      </c>
      <c r="F1288" s="1" t="s">
        <v>14</v>
      </c>
      <c r="G1288" s="1" t="s">
        <v>18</v>
      </c>
      <c r="H1288" s="1">
        <v>3</v>
      </c>
      <c r="I1288" s="1" t="s">
        <v>1588</v>
      </c>
      <c r="J1288" s="1" t="str">
        <f>VLOOKUP(Applicants[[#This Row],[Job Title]], Mapping!$A:$B, 2, FALSE)</f>
        <v>Business Development</v>
      </c>
      <c r="K1288" s="1" t="s">
        <v>1594</v>
      </c>
      <c r="L1288" s="14" t="str">
        <f>TRIM(PROPER(Applicants[[#This Row],[Recruitment Source]]))</f>
        <v>Bd Jobs</v>
      </c>
      <c r="M1288" s="15">
        <v>45343</v>
      </c>
      <c r="N1288" s="1" t="s">
        <v>26</v>
      </c>
      <c r="O1288" s="15">
        <v>45397</v>
      </c>
      <c r="P1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8" s="20" t="str">
        <f>TEXT(Applicants[[#This Row],[Confirmation Date]],"MMMM")</f>
        <v>April</v>
      </c>
      <c r="R1288" s="5" t="s">
        <v>25</v>
      </c>
      <c r="S1288" s="7">
        <v>3400</v>
      </c>
    </row>
    <row r="1289" spans="1:19" x14ac:dyDescent="0.4">
      <c r="A1289" s="4">
        <v>1443</v>
      </c>
      <c r="B1289" s="1" t="s">
        <v>1164</v>
      </c>
      <c r="C1289" s="1" t="s">
        <v>13</v>
      </c>
      <c r="D1289" s="2">
        <v>33619</v>
      </c>
      <c r="E1289" s="3">
        <v>33.605479452054794</v>
      </c>
      <c r="F1289" s="1" t="s">
        <v>14</v>
      </c>
      <c r="G1289" s="1" t="s">
        <v>18</v>
      </c>
      <c r="H1289" s="1">
        <v>6</v>
      </c>
      <c r="I1289" s="1" t="s">
        <v>1581</v>
      </c>
      <c r="J1289" s="1" t="str">
        <f>VLOOKUP(Applicants[[#This Row],[Job Title]], Mapping!$A:$B, 2, FALSE)</f>
        <v>Business Development</v>
      </c>
      <c r="K1289" s="1" t="s">
        <v>1595</v>
      </c>
      <c r="L1289" s="14" t="str">
        <f>TRIM(PROPER(Applicants[[#This Row],[Recruitment Source]]))</f>
        <v>Linkedin</v>
      </c>
      <c r="M1289" s="15">
        <v>45219</v>
      </c>
      <c r="N1289" s="1" t="s">
        <v>29</v>
      </c>
      <c r="O1289" s="15">
        <v>45252</v>
      </c>
      <c r="P1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9" s="20" t="str">
        <f>TEXT(Applicants[[#This Row],[Confirmation Date]],"MMMM")</f>
        <v>November</v>
      </c>
      <c r="R1289" s="5" t="s">
        <v>25</v>
      </c>
      <c r="S1289" s="7">
        <v>3400</v>
      </c>
    </row>
    <row r="1290" spans="1:19" x14ac:dyDescent="0.4">
      <c r="A1290" s="4">
        <v>1804</v>
      </c>
      <c r="B1290" s="1" t="s">
        <v>320</v>
      </c>
      <c r="C1290" s="1" t="s">
        <v>28</v>
      </c>
      <c r="D1290" s="2">
        <v>33616</v>
      </c>
      <c r="E1290" s="3">
        <v>33.613698630136987</v>
      </c>
      <c r="F1290" s="1" t="s">
        <v>14</v>
      </c>
      <c r="G1290" s="1" t="s">
        <v>21</v>
      </c>
      <c r="H1290" s="1">
        <v>2</v>
      </c>
      <c r="I1290" s="1" t="s">
        <v>1585</v>
      </c>
      <c r="J1290" s="1" t="str">
        <f>VLOOKUP(Applicants[[#This Row],[Job Title]], Mapping!$A:$B, 2, FALSE)</f>
        <v>Engineering</v>
      </c>
      <c r="K1290" s="1" t="s">
        <v>1595</v>
      </c>
      <c r="L1290" s="14" t="str">
        <f>TRIM(PROPER(Applicants[[#This Row],[Recruitment Source]]))</f>
        <v>Linkedin</v>
      </c>
      <c r="M1290" s="15">
        <v>45444</v>
      </c>
      <c r="N1290" s="1" t="s">
        <v>24</v>
      </c>
      <c r="O1290" s="15">
        <v>45489</v>
      </c>
      <c r="P1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0" s="20" t="str">
        <f>TEXT(Applicants[[#This Row],[Confirmation Date]],"MMMM")</f>
        <v>July</v>
      </c>
      <c r="R1290" s="5" t="s">
        <v>25</v>
      </c>
      <c r="S1290" s="7">
        <v>3600</v>
      </c>
    </row>
    <row r="1291" spans="1:19" x14ac:dyDescent="0.4">
      <c r="A1291" s="4">
        <v>1865</v>
      </c>
      <c r="B1291" s="1" t="s">
        <v>1312</v>
      </c>
      <c r="C1291" s="1" t="s">
        <v>28</v>
      </c>
      <c r="D1291" s="2">
        <v>33614</v>
      </c>
      <c r="E1291" s="3">
        <v>33.61917808219178</v>
      </c>
      <c r="F1291" s="1" t="s">
        <v>14</v>
      </c>
      <c r="G1291" s="1" t="s">
        <v>21</v>
      </c>
      <c r="H1291" s="1">
        <v>7</v>
      </c>
      <c r="I1291" s="1" t="s">
        <v>1583</v>
      </c>
      <c r="J1291" s="1" t="str">
        <f>VLOOKUP(Applicants[[#This Row],[Job Title]], Mapping!$A:$B, 2, FALSE)</f>
        <v>Finance</v>
      </c>
      <c r="K1291" s="1" t="s">
        <v>1594</v>
      </c>
      <c r="L1291" s="14" t="str">
        <f>TRIM(PROPER(Applicants[[#This Row],[Recruitment Source]]))</f>
        <v>Bd Jobs</v>
      </c>
      <c r="M1291" s="15">
        <v>45344</v>
      </c>
      <c r="N1291" s="1" t="s">
        <v>16</v>
      </c>
      <c r="O1291" s="15">
        <v>45403</v>
      </c>
      <c r="P1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1" s="20" t="str">
        <f>TEXT(Applicants[[#This Row],[Confirmation Date]],"MMMM")</f>
        <v>April</v>
      </c>
      <c r="R1291" s="5" t="s">
        <v>30</v>
      </c>
      <c r="S1291" s="7">
        <v>2300</v>
      </c>
    </row>
    <row r="1292" spans="1:19" x14ac:dyDescent="0.4">
      <c r="A1292" s="4">
        <v>2386</v>
      </c>
      <c r="B1292" s="1" t="s">
        <v>67</v>
      </c>
      <c r="C1292" s="1" t="s">
        <v>13</v>
      </c>
      <c r="D1292" s="2">
        <v>33610</v>
      </c>
      <c r="E1292" s="3">
        <v>33.630136986301373</v>
      </c>
      <c r="F1292" s="1" t="s">
        <v>14</v>
      </c>
      <c r="G1292" s="1" t="s">
        <v>18</v>
      </c>
      <c r="H1292" s="1">
        <v>13</v>
      </c>
      <c r="I1292" s="1" t="s">
        <v>1576</v>
      </c>
      <c r="J1292" s="1" t="str">
        <f>VLOOKUP(Applicants[[#This Row],[Job Title]], Mapping!$A:$B, 2, FALSE)</f>
        <v>Operations</v>
      </c>
      <c r="K1292" s="1" t="s">
        <v>20</v>
      </c>
      <c r="L1292" s="14" t="str">
        <f>TRIM(PROPER(Applicants[[#This Row],[Recruitment Source]]))</f>
        <v>Employee Referral</v>
      </c>
      <c r="M1292" s="15">
        <v>44908</v>
      </c>
      <c r="N1292" s="1" t="s">
        <v>16</v>
      </c>
      <c r="O1292" s="15">
        <v>44949</v>
      </c>
      <c r="P12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1292" s="20" t="str">
        <f>TEXT(Applicants[[#This Row],[Confirmation Date]],"MMMM")</f>
        <v>January</v>
      </c>
      <c r="R1292" s="5" t="s">
        <v>17</v>
      </c>
      <c r="S1292" s="7">
        <v>3500</v>
      </c>
    </row>
    <row r="1293" spans="1:19" x14ac:dyDescent="0.4">
      <c r="A1293" s="4">
        <v>3678</v>
      </c>
      <c r="B1293" s="1" t="s">
        <v>272</v>
      </c>
      <c r="C1293" s="1" t="s">
        <v>28</v>
      </c>
      <c r="D1293" s="2">
        <v>33610</v>
      </c>
      <c r="E1293" s="3">
        <v>33.630136986301373</v>
      </c>
      <c r="F1293" s="1" t="s">
        <v>14</v>
      </c>
      <c r="G1293" s="1" t="s">
        <v>19</v>
      </c>
      <c r="H1293" s="1">
        <v>13</v>
      </c>
      <c r="I1293" s="1" t="s">
        <v>1576</v>
      </c>
      <c r="J1293" s="1" t="str">
        <f>VLOOKUP(Applicants[[#This Row],[Job Title]], Mapping!$A:$B, 2, FALSE)</f>
        <v>Operations</v>
      </c>
      <c r="K1293" s="1" t="s">
        <v>20</v>
      </c>
      <c r="L1293" s="14" t="str">
        <f>TRIM(PROPER(Applicants[[#This Row],[Recruitment Source]]))</f>
        <v>Employee Referral</v>
      </c>
      <c r="M1293" s="15">
        <v>45470</v>
      </c>
      <c r="N1293" s="1" t="s">
        <v>16</v>
      </c>
      <c r="O1293" s="15">
        <v>45527</v>
      </c>
      <c r="P12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293" s="20" t="str">
        <f>TEXT(Applicants[[#This Row],[Confirmation Date]],"MMMM")</f>
        <v>August</v>
      </c>
      <c r="R1293" s="5" t="s">
        <v>17</v>
      </c>
      <c r="S1293" s="7">
        <v>2600</v>
      </c>
    </row>
    <row r="1294" spans="1:19" x14ac:dyDescent="0.4">
      <c r="A1294" s="4">
        <v>3705</v>
      </c>
      <c r="B1294" s="1" t="s">
        <v>635</v>
      </c>
      <c r="C1294" s="1" t="s">
        <v>13</v>
      </c>
      <c r="D1294" s="2">
        <v>33609</v>
      </c>
      <c r="E1294" s="3">
        <v>33.632876712328766</v>
      </c>
      <c r="F1294" s="1" t="s">
        <v>14</v>
      </c>
      <c r="G1294" s="1" t="s">
        <v>18</v>
      </c>
      <c r="H1294" s="1">
        <v>13</v>
      </c>
      <c r="I1294" s="1" t="s">
        <v>1585</v>
      </c>
      <c r="J1294" s="1" t="str">
        <f>VLOOKUP(Applicants[[#This Row],[Job Title]], Mapping!$A:$B, 2, FALSE)</f>
        <v>Engineering</v>
      </c>
      <c r="K1294" s="1" t="s">
        <v>1595</v>
      </c>
      <c r="L1294" s="14" t="str">
        <f>TRIM(PROPER(Applicants[[#This Row],[Recruitment Source]]))</f>
        <v>Linkedin</v>
      </c>
      <c r="M1294" s="15">
        <v>45068</v>
      </c>
      <c r="N1294" s="1" t="s">
        <v>27</v>
      </c>
      <c r="O1294" s="15">
        <v>45114</v>
      </c>
      <c r="P1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4" s="20" t="str">
        <f>TEXT(Applicants[[#This Row],[Confirmation Date]],"MMMM")</f>
        <v>July</v>
      </c>
      <c r="R1294" s="5" t="s">
        <v>25</v>
      </c>
      <c r="S1294" s="7">
        <v>3700</v>
      </c>
    </row>
    <row r="1295" spans="1:19" x14ac:dyDescent="0.4">
      <c r="A1295" s="4">
        <v>1893</v>
      </c>
      <c r="B1295" s="1" t="s">
        <v>1053</v>
      </c>
      <c r="C1295" s="1" t="s">
        <v>28</v>
      </c>
      <c r="D1295" s="2">
        <v>33604</v>
      </c>
      <c r="E1295" s="3">
        <v>33.646575342465752</v>
      </c>
      <c r="F1295" s="1" t="s">
        <v>14</v>
      </c>
      <c r="G1295" s="1" t="s">
        <v>21</v>
      </c>
      <c r="H1295" s="1">
        <v>12</v>
      </c>
      <c r="I1295" s="1" t="s">
        <v>1588</v>
      </c>
      <c r="J1295" s="1" t="str">
        <f>VLOOKUP(Applicants[[#This Row],[Job Title]], Mapping!$A:$B, 2, FALSE)</f>
        <v>Business Development</v>
      </c>
      <c r="K1295" s="1" t="s">
        <v>1595</v>
      </c>
      <c r="L1295" s="14" t="str">
        <f>TRIM(PROPER(Applicants[[#This Row],[Recruitment Source]]))</f>
        <v>Linkedin</v>
      </c>
      <c r="M1295" s="15">
        <v>45586</v>
      </c>
      <c r="N1295" s="1" t="s">
        <v>29</v>
      </c>
      <c r="O1295" s="15">
        <v>45632</v>
      </c>
      <c r="P1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5" s="20" t="str">
        <f>TEXT(Applicants[[#This Row],[Confirmation Date]],"MMMM")</f>
        <v>December</v>
      </c>
      <c r="R1295" s="5" t="s">
        <v>25</v>
      </c>
      <c r="S1295" s="7">
        <v>2100</v>
      </c>
    </row>
    <row r="1296" spans="1:19" x14ac:dyDescent="0.4">
      <c r="A1296" s="4">
        <v>3016</v>
      </c>
      <c r="B1296" s="1" t="s">
        <v>97</v>
      </c>
      <c r="C1296" s="1" t="s">
        <v>28</v>
      </c>
      <c r="D1296" s="2">
        <v>33595</v>
      </c>
      <c r="E1296" s="3">
        <v>33.671232876712331</v>
      </c>
      <c r="F1296" s="1" t="s">
        <v>14</v>
      </c>
      <c r="G1296" s="1" t="s">
        <v>19</v>
      </c>
      <c r="H1296" s="1">
        <v>16</v>
      </c>
      <c r="I1296" s="1" t="s">
        <v>1584</v>
      </c>
      <c r="J1296" s="1" t="str">
        <f>VLOOKUP(Applicants[[#This Row],[Job Title]], Mapping!$A:$B, 2, FALSE)</f>
        <v>Sales</v>
      </c>
      <c r="K1296" s="1" t="s">
        <v>22</v>
      </c>
      <c r="L1296" s="14" t="str">
        <f>TRIM(PROPER(Applicants[[#This Row],[Recruitment Source]]))</f>
        <v>In-House</v>
      </c>
      <c r="M1296" s="15">
        <v>44983</v>
      </c>
      <c r="N1296" s="1" t="s">
        <v>16</v>
      </c>
      <c r="O1296" s="15">
        <v>45041</v>
      </c>
      <c r="P1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296" s="20" t="str">
        <f>TEXT(Applicants[[#This Row],[Confirmation Date]],"MMMM")</f>
        <v>April</v>
      </c>
      <c r="R1296" s="5" t="s">
        <v>17</v>
      </c>
      <c r="S1296" s="7">
        <v>2000</v>
      </c>
    </row>
    <row r="1297" spans="1:19" x14ac:dyDescent="0.4">
      <c r="A1297" s="4">
        <v>1401</v>
      </c>
      <c r="B1297" s="1" t="s">
        <v>127</v>
      </c>
      <c r="C1297" s="1" t="s">
        <v>28</v>
      </c>
      <c r="D1297" s="2">
        <v>33595</v>
      </c>
      <c r="E1297" s="3">
        <v>33.671232876712331</v>
      </c>
      <c r="F1297" s="1" t="s">
        <v>14</v>
      </c>
      <c r="G1297" s="1" t="s">
        <v>15</v>
      </c>
      <c r="H1297" s="1">
        <v>20</v>
      </c>
      <c r="I1297" s="1" t="s">
        <v>1583</v>
      </c>
      <c r="J1297" s="1" t="str">
        <f>VLOOKUP(Applicants[[#This Row],[Job Title]], Mapping!$A:$B, 2, FALSE)</f>
        <v>Finance</v>
      </c>
      <c r="K1297" s="1" t="s">
        <v>20</v>
      </c>
      <c r="L1297" s="14" t="str">
        <f>TRIM(PROPER(Applicants[[#This Row],[Recruitment Source]]))</f>
        <v>Employee Referral</v>
      </c>
      <c r="M1297" s="15">
        <v>45070</v>
      </c>
      <c r="N1297" s="1" t="s">
        <v>27</v>
      </c>
      <c r="O1297" s="15">
        <v>45115</v>
      </c>
      <c r="P1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7" s="20" t="str">
        <f>TEXT(Applicants[[#This Row],[Confirmation Date]],"MMMM")</f>
        <v>July</v>
      </c>
      <c r="R1297" s="5" t="s">
        <v>25</v>
      </c>
      <c r="S1297" s="7">
        <v>3100</v>
      </c>
    </row>
    <row r="1298" spans="1:19" x14ac:dyDescent="0.4">
      <c r="A1298" s="4">
        <v>3719</v>
      </c>
      <c r="B1298" s="1" t="s">
        <v>444</v>
      </c>
      <c r="C1298" s="1" t="s">
        <v>13</v>
      </c>
      <c r="D1298" s="2">
        <v>33593</v>
      </c>
      <c r="E1298" s="3">
        <v>33.676712328767124</v>
      </c>
      <c r="F1298" s="1" t="s">
        <v>14</v>
      </c>
      <c r="G1298" s="1" t="s">
        <v>21</v>
      </c>
      <c r="H1298" s="1">
        <v>0</v>
      </c>
      <c r="I1298" s="1" t="s">
        <v>1583</v>
      </c>
      <c r="J1298" s="1" t="str">
        <f>VLOOKUP(Applicants[[#This Row],[Job Title]], Mapping!$A:$B, 2, FALSE)</f>
        <v>Finance</v>
      </c>
      <c r="K1298" s="1" t="s">
        <v>1594</v>
      </c>
      <c r="L1298" s="14" t="str">
        <f>TRIM(PROPER(Applicants[[#This Row],[Recruitment Source]]))</f>
        <v>Bd Jobs</v>
      </c>
      <c r="M1298" s="15">
        <v>45303</v>
      </c>
      <c r="N1298" s="1" t="s">
        <v>27</v>
      </c>
      <c r="O1298" s="15">
        <v>45348</v>
      </c>
      <c r="P1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8" s="20" t="str">
        <f>TEXT(Applicants[[#This Row],[Confirmation Date]],"MMMM")</f>
        <v>February</v>
      </c>
      <c r="R1298" s="5" t="s">
        <v>25</v>
      </c>
      <c r="S1298" s="7">
        <v>2700</v>
      </c>
    </row>
    <row r="1299" spans="1:19" x14ac:dyDescent="0.4">
      <c r="A1299" s="4">
        <v>2804</v>
      </c>
      <c r="B1299" s="1" t="s">
        <v>55</v>
      </c>
      <c r="C1299" s="1" t="s">
        <v>13</v>
      </c>
      <c r="D1299" s="2">
        <v>33589</v>
      </c>
      <c r="E1299" s="3">
        <v>33.68767123287671</v>
      </c>
      <c r="F1299" s="1" t="s">
        <v>14</v>
      </c>
      <c r="G1299" s="1" t="s">
        <v>19</v>
      </c>
      <c r="H1299" s="1">
        <v>1</v>
      </c>
      <c r="I1299" s="1" t="s">
        <v>1581</v>
      </c>
      <c r="J1299" s="1" t="str">
        <f>VLOOKUP(Applicants[[#This Row],[Job Title]], Mapping!$A:$B, 2, FALSE)</f>
        <v>Business Development</v>
      </c>
      <c r="K1299" s="1" t="s">
        <v>22</v>
      </c>
      <c r="L1299" s="14" t="str">
        <f>TRIM(PROPER(Applicants[[#This Row],[Recruitment Source]]))</f>
        <v>In-House</v>
      </c>
      <c r="M1299" s="15">
        <v>45055</v>
      </c>
      <c r="N1299" s="1" t="s">
        <v>16</v>
      </c>
      <c r="O1299" s="15">
        <v>45100</v>
      </c>
      <c r="P12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1299" s="20" t="str">
        <f>TEXT(Applicants[[#This Row],[Confirmation Date]],"MMMM")</f>
        <v>June</v>
      </c>
      <c r="R1299" s="5" t="s">
        <v>17</v>
      </c>
      <c r="S1299" s="7">
        <v>3500</v>
      </c>
    </row>
    <row r="1300" spans="1:19" x14ac:dyDescent="0.4">
      <c r="A1300" s="4">
        <v>3347</v>
      </c>
      <c r="B1300" s="1" t="s">
        <v>418</v>
      </c>
      <c r="C1300" s="1" t="s">
        <v>13</v>
      </c>
      <c r="D1300" s="2">
        <v>33588</v>
      </c>
      <c r="E1300" s="3">
        <v>33.69041095890411</v>
      </c>
      <c r="F1300" s="1" t="s">
        <v>14</v>
      </c>
      <c r="G1300" s="1" t="s">
        <v>18</v>
      </c>
      <c r="H1300" s="1">
        <v>12</v>
      </c>
      <c r="I1300" s="1" t="s">
        <v>1576</v>
      </c>
      <c r="J1300" s="1" t="str">
        <f>VLOOKUP(Applicants[[#This Row],[Job Title]], Mapping!$A:$B, 2, FALSE)</f>
        <v>Operations</v>
      </c>
      <c r="K1300" s="1" t="s">
        <v>22</v>
      </c>
      <c r="L1300" s="14" t="str">
        <f>TRIM(PROPER(Applicants[[#This Row],[Recruitment Source]]))</f>
        <v>In-House</v>
      </c>
      <c r="M1300" s="15">
        <v>44884</v>
      </c>
      <c r="N1300" s="1" t="s">
        <v>16</v>
      </c>
      <c r="O1300" s="15">
        <v>44944</v>
      </c>
      <c r="P1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0" s="20" t="str">
        <f>TEXT(Applicants[[#This Row],[Confirmation Date]],"MMMM")</f>
        <v>January</v>
      </c>
      <c r="R1300" s="5" t="s">
        <v>30</v>
      </c>
      <c r="S1300" s="7">
        <v>3300</v>
      </c>
    </row>
    <row r="1301" spans="1:19" x14ac:dyDescent="0.4">
      <c r="A1301" s="4">
        <v>3986</v>
      </c>
      <c r="B1301" s="1" t="s">
        <v>855</v>
      </c>
      <c r="C1301" s="1" t="s">
        <v>28</v>
      </c>
      <c r="D1301" s="2">
        <v>33584</v>
      </c>
      <c r="E1301" s="3">
        <v>33.701369863013696</v>
      </c>
      <c r="F1301" s="1" t="s">
        <v>14</v>
      </c>
      <c r="G1301" s="1" t="s">
        <v>19</v>
      </c>
      <c r="H1301" s="1">
        <v>13</v>
      </c>
      <c r="I1301" s="1" t="s">
        <v>1582</v>
      </c>
      <c r="J1301" s="1" t="str">
        <f>VLOOKUP(Applicants[[#This Row],[Job Title]], Mapping!$A:$B, 2, FALSE)</f>
        <v>Business Development</v>
      </c>
      <c r="K1301" s="1" t="s">
        <v>1594</v>
      </c>
      <c r="L1301" s="14" t="str">
        <f>TRIM(PROPER(Applicants[[#This Row],[Recruitment Source]]))</f>
        <v>Bd Jobs</v>
      </c>
      <c r="M1301" s="15">
        <v>45005</v>
      </c>
      <c r="N1301" s="1" t="s">
        <v>24</v>
      </c>
      <c r="O1301" s="15">
        <v>45055</v>
      </c>
      <c r="P1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1" s="20" t="str">
        <f>TEXT(Applicants[[#This Row],[Confirmation Date]],"MMMM")</f>
        <v>May</v>
      </c>
      <c r="R1301" s="5" t="s">
        <v>25</v>
      </c>
      <c r="S1301" s="7">
        <v>2200</v>
      </c>
    </row>
    <row r="1302" spans="1:19" x14ac:dyDescent="0.4">
      <c r="A1302" s="4">
        <v>1317</v>
      </c>
      <c r="B1302" s="1" t="s">
        <v>1396</v>
      </c>
      <c r="C1302" s="1" t="s">
        <v>13</v>
      </c>
      <c r="D1302" s="2">
        <v>33584</v>
      </c>
      <c r="E1302" s="3">
        <v>33.701369863013696</v>
      </c>
      <c r="F1302" s="1" t="s">
        <v>14</v>
      </c>
      <c r="G1302" s="1" t="s">
        <v>18</v>
      </c>
      <c r="H1302" s="1">
        <v>16</v>
      </c>
      <c r="I1302" s="1" t="s">
        <v>1576</v>
      </c>
      <c r="J1302" s="1" t="str">
        <f>VLOOKUP(Applicants[[#This Row],[Job Title]], Mapping!$A:$B, 2, FALSE)</f>
        <v>Operations</v>
      </c>
      <c r="K1302" s="1" t="s">
        <v>1594</v>
      </c>
      <c r="L1302" s="14" t="str">
        <f>TRIM(PROPER(Applicants[[#This Row],[Recruitment Source]]))</f>
        <v>Bd Jobs</v>
      </c>
      <c r="M1302" s="15">
        <v>44981</v>
      </c>
      <c r="N1302" s="1" t="s">
        <v>26</v>
      </c>
      <c r="O1302" s="15">
        <v>45038</v>
      </c>
      <c r="P1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2" s="20" t="str">
        <f>TEXT(Applicants[[#This Row],[Confirmation Date]],"MMMM")</f>
        <v>April</v>
      </c>
      <c r="R1302" s="5" t="s">
        <v>25</v>
      </c>
      <c r="S1302" s="7">
        <v>2700</v>
      </c>
    </row>
    <row r="1303" spans="1:19" x14ac:dyDescent="0.4">
      <c r="A1303" s="4">
        <v>3194</v>
      </c>
      <c r="B1303" s="1" t="s">
        <v>1077</v>
      </c>
      <c r="C1303" s="1" t="s">
        <v>28</v>
      </c>
      <c r="D1303" s="2">
        <v>33573</v>
      </c>
      <c r="E1303" s="3">
        <v>33.731506849315068</v>
      </c>
      <c r="F1303" s="1" t="s">
        <v>14</v>
      </c>
      <c r="G1303" s="1" t="s">
        <v>21</v>
      </c>
      <c r="H1303" s="1">
        <v>13</v>
      </c>
      <c r="I1303" s="1" t="s">
        <v>1587</v>
      </c>
      <c r="J1303" s="1" t="str">
        <f>VLOOKUP(Applicants[[#This Row],[Job Title]], Mapping!$A:$B, 2, FALSE)</f>
        <v>Admin</v>
      </c>
      <c r="K1303" s="1" t="s">
        <v>20</v>
      </c>
      <c r="L1303" s="14" t="str">
        <f>TRIM(PROPER(Applicants[[#This Row],[Recruitment Source]]))</f>
        <v>Employee Referral</v>
      </c>
      <c r="M1303" s="15">
        <v>44954</v>
      </c>
      <c r="N1303" s="1" t="s">
        <v>26</v>
      </c>
      <c r="O1303" s="15">
        <v>45000</v>
      </c>
      <c r="P1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3" s="20" t="str">
        <f>TEXT(Applicants[[#This Row],[Confirmation Date]],"MMMM")</f>
        <v>March</v>
      </c>
      <c r="R1303" s="5" t="s">
        <v>25</v>
      </c>
      <c r="S1303" s="7">
        <v>2800</v>
      </c>
    </row>
    <row r="1304" spans="1:19" x14ac:dyDescent="0.4">
      <c r="A1304" s="4">
        <v>2479</v>
      </c>
      <c r="B1304" s="1" t="s">
        <v>336</v>
      </c>
      <c r="C1304" s="1" t="s">
        <v>13</v>
      </c>
      <c r="D1304" s="2">
        <v>33570</v>
      </c>
      <c r="E1304" s="3">
        <v>33.739726027397261</v>
      </c>
      <c r="F1304" s="1" t="s">
        <v>14</v>
      </c>
      <c r="G1304" s="1" t="s">
        <v>19</v>
      </c>
      <c r="H1304" s="1">
        <v>11</v>
      </c>
      <c r="I1304" s="1" t="s">
        <v>1577</v>
      </c>
      <c r="J1304" s="1" t="str">
        <f>VLOOKUP(Applicants[[#This Row],[Job Title]], Mapping!$A:$B, 2, FALSE)</f>
        <v>Management</v>
      </c>
      <c r="K1304" s="1" t="s">
        <v>22</v>
      </c>
      <c r="L1304" s="14" t="str">
        <f>TRIM(PROPER(Applicants[[#This Row],[Recruitment Source]]))</f>
        <v>In-House</v>
      </c>
      <c r="M1304" s="15">
        <v>45522</v>
      </c>
      <c r="N1304" s="1" t="s">
        <v>16</v>
      </c>
      <c r="O1304" s="15">
        <v>45564</v>
      </c>
      <c r="P1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4" s="20" t="str">
        <f>TEXT(Applicants[[#This Row],[Confirmation Date]],"MMMM")</f>
        <v>September</v>
      </c>
      <c r="R1304" s="5" t="s">
        <v>30</v>
      </c>
      <c r="S1304" s="7">
        <v>3100</v>
      </c>
    </row>
    <row r="1305" spans="1:19" x14ac:dyDescent="0.4">
      <c r="A1305" s="4">
        <v>1819</v>
      </c>
      <c r="B1305" s="1" t="s">
        <v>947</v>
      </c>
      <c r="C1305" s="1" t="s">
        <v>28</v>
      </c>
      <c r="D1305" s="2">
        <v>33564</v>
      </c>
      <c r="E1305" s="3">
        <v>33.756164383561647</v>
      </c>
      <c r="F1305" s="1" t="s">
        <v>14</v>
      </c>
      <c r="G1305" s="1" t="s">
        <v>21</v>
      </c>
      <c r="H1305" s="1">
        <v>1</v>
      </c>
      <c r="I1305" s="1" t="s">
        <v>1584</v>
      </c>
      <c r="J1305" s="1" t="str">
        <f>VLOOKUP(Applicants[[#This Row],[Job Title]], Mapping!$A:$B, 2, FALSE)</f>
        <v>Sales</v>
      </c>
      <c r="K1305" s="1" t="s">
        <v>1594</v>
      </c>
      <c r="L1305" s="14" t="str">
        <f>TRIM(PROPER(Applicants[[#This Row],[Recruitment Source]]))</f>
        <v>Bd Jobs</v>
      </c>
      <c r="M1305" s="15">
        <v>45410</v>
      </c>
      <c r="N1305" s="1" t="s">
        <v>27</v>
      </c>
      <c r="O1305" s="15">
        <v>45457</v>
      </c>
      <c r="P1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5" s="20" t="str">
        <f>TEXT(Applicants[[#This Row],[Confirmation Date]],"MMMM")</f>
        <v>June</v>
      </c>
      <c r="R1305" s="5" t="s">
        <v>25</v>
      </c>
      <c r="S1305" s="7">
        <v>3800</v>
      </c>
    </row>
    <row r="1306" spans="1:19" x14ac:dyDescent="0.4">
      <c r="A1306" s="4">
        <v>1309</v>
      </c>
      <c r="B1306" s="1" t="s">
        <v>1255</v>
      </c>
      <c r="C1306" s="1" t="s">
        <v>28</v>
      </c>
      <c r="D1306" s="2">
        <v>33556</v>
      </c>
      <c r="E1306" s="3">
        <v>33.778082191780825</v>
      </c>
      <c r="F1306" s="1" t="s">
        <v>14</v>
      </c>
      <c r="G1306" s="1" t="s">
        <v>18</v>
      </c>
      <c r="H1306" s="1">
        <v>4</v>
      </c>
      <c r="I1306" s="1" t="s">
        <v>1576</v>
      </c>
      <c r="J1306" s="1" t="str">
        <f>VLOOKUP(Applicants[[#This Row],[Job Title]], Mapping!$A:$B, 2, FALSE)</f>
        <v>Operations</v>
      </c>
      <c r="K1306" s="1" t="s">
        <v>1595</v>
      </c>
      <c r="L1306" s="14" t="str">
        <f>TRIM(PROPER(Applicants[[#This Row],[Recruitment Source]]))</f>
        <v>Linkedin</v>
      </c>
      <c r="M1306" s="15">
        <v>44947</v>
      </c>
      <c r="N1306" s="1" t="s">
        <v>29</v>
      </c>
      <c r="O1306" s="15">
        <v>44992</v>
      </c>
      <c r="P1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6" s="20" t="str">
        <f>TEXT(Applicants[[#This Row],[Confirmation Date]],"MMMM")</f>
        <v>March</v>
      </c>
      <c r="R1306" s="5" t="s">
        <v>25</v>
      </c>
      <c r="S1306" s="7">
        <v>2700</v>
      </c>
    </row>
    <row r="1307" spans="1:19" x14ac:dyDescent="0.4">
      <c r="A1307" s="4">
        <v>3323</v>
      </c>
      <c r="B1307" s="1" t="s">
        <v>118</v>
      </c>
      <c r="C1307" s="1" t="s">
        <v>28</v>
      </c>
      <c r="D1307" s="2">
        <v>33553</v>
      </c>
      <c r="E1307" s="3">
        <v>33.786301369863011</v>
      </c>
      <c r="F1307" s="1" t="s">
        <v>14</v>
      </c>
      <c r="G1307" s="1" t="s">
        <v>18</v>
      </c>
      <c r="H1307" s="1">
        <v>3</v>
      </c>
      <c r="I1307" s="1" t="s">
        <v>1586</v>
      </c>
      <c r="J1307" s="1" t="str">
        <f>VLOOKUP(Applicants[[#This Row],[Job Title]], Mapping!$A:$B, 2, FALSE)</f>
        <v>Operations</v>
      </c>
      <c r="K1307" s="1" t="s">
        <v>1595</v>
      </c>
      <c r="L1307" s="14" t="str">
        <f>TRIM(PROPER(Applicants[[#This Row],[Recruitment Source]]))</f>
        <v>Linkedin</v>
      </c>
      <c r="M1307" s="15">
        <v>45170</v>
      </c>
      <c r="N1307" s="1" t="s">
        <v>16</v>
      </c>
      <c r="O1307" s="15">
        <v>45205</v>
      </c>
      <c r="P13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307" s="20" t="str">
        <f>TEXT(Applicants[[#This Row],[Confirmation Date]],"MMMM")</f>
        <v>October</v>
      </c>
      <c r="R1307" s="5" t="s">
        <v>17</v>
      </c>
      <c r="S1307" s="7">
        <v>3300</v>
      </c>
    </row>
    <row r="1308" spans="1:19" x14ac:dyDescent="0.4">
      <c r="A1308" s="4">
        <v>2620</v>
      </c>
      <c r="B1308" s="1" t="s">
        <v>80</v>
      </c>
      <c r="C1308" s="1" t="s">
        <v>28</v>
      </c>
      <c r="D1308" s="2">
        <v>33550</v>
      </c>
      <c r="E1308" s="3">
        <v>33.794520547945204</v>
      </c>
      <c r="F1308" s="1" t="s">
        <v>14</v>
      </c>
      <c r="G1308" s="1" t="s">
        <v>19</v>
      </c>
      <c r="H1308" s="1">
        <v>5</v>
      </c>
      <c r="I1308" s="1" t="s">
        <v>1587</v>
      </c>
      <c r="J1308" s="1" t="str">
        <f>VLOOKUP(Applicants[[#This Row],[Job Title]], Mapping!$A:$B, 2, FALSE)</f>
        <v>Admin</v>
      </c>
      <c r="K1308" s="1" t="s">
        <v>20</v>
      </c>
      <c r="L1308" s="14" t="str">
        <f>TRIM(PROPER(Applicants[[#This Row],[Recruitment Source]]))</f>
        <v>Employee Referral</v>
      </c>
      <c r="M1308" s="15">
        <v>45127</v>
      </c>
      <c r="N1308" s="1" t="s">
        <v>16</v>
      </c>
      <c r="O1308" s="15">
        <v>45180</v>
      </c>
      <c r="P13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308" s="20" t="str">
        <f>TEXT(Applicants[[#This Row],[Confirmation Date]],"MMMM")</f>
        <v>September</v>
      </c>
      <c r="R1308" s="5" t="s">
        <v>17</v>
      </c>
      <c r="S1308" s="7">
        <v>2000</v>
      </c>
    </row>
    <row r="1309" spans="1:19" x14ac:dyDescent="0.4">
      <c r="A1309" s="4">
        <v>2162</v>
      </c>
      <c r="B1309" s="1" t="s">
        <v>158</v>
      </c>
      <c r="C1309" s="1" t="s">
        <v>13</v>
      </c>
      <c r="D1309" s="2">
        <v>33547</v>
      </c>
      <c r="E1309" s="3">
        <v>33.802739726027397</v>
      </c>
      <c r="F1309" s="1" t="s">
        <v>14</v>
      </c>
      <c r="G1309" s="1" t="s">
        <v>19</v>
      </c>
      <c r="H1309" s="1">
        <v>20</v>
      </c>
      <c r="I1309" s="1" t="s">
        <v>1583</v>
      </c>
      <c r="J1309" s="1" t="str">
        <f>VLOOKUP(Applicants[[#This Row],[Job Title]], Mapping!$A:$B, 2, FALSE)</f>
        <v>Finance</v>
      </c>
      <c r="K1309" s="1" t="s">
        <v>1594</v>
      </c>
      <c r="L1309" s="14" t="str">
        <f>TRIM(PROPER(Applicants[[#This Row],[Recruitment Source]]))</f>
        <v>Bd Jobs</v>
      </c>
      <c r="M1309" s="15">
        <v>45277</v>
      </c>
      <c r="N1309" s="1" t="s">
        <v>26</v>
      </c>
      <c r="O1309" s="15">
        <v>45318</v>
      </c>
      <c r="P1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9" s="20" t="str">
        <f>TEXT(Applicants[[#This Row],[Confirmation Date]],"MMMM")</f>
        <v>January</v>
      </c>
      <c r="R1309" s="5" t="s">
        <v>25</v>
      </c>
      <c r="S1309" s="7">
        <v>3300</v>
      </c>
    </row>
    <row r="1310" spans="1:19" x14ac:dyDescent="0.4">
      <c r="A1310" s="4">
        <v>1267</v>
      </c>
      <c r="B1310" s="1" t="s">
        <v>660</v>
      </c>
      <c r="C1310" s="1" t="s">
        <v>13</v>
      </c>
      <c r="D1310" s="2">
        <v>33546</v>
      </c>
      <c r="E1310" s="3">
        <v>33.805479452054797</v>
      </c>
      <c r="F1310" s="1" t="s">
        <v>14</v>
      </c>
      <c r="G1310" s="1" t="s">
        <v>18</v>
      </c>
      <c r="H1310" s="1">
        <v>19</v>
      </c>
      <c r="I1310" s="1" t="s">
        <v>1579</v>
      </c>
      <c r="J1310" s="1" t="str">
        <f>VLOOKUP(Applicants[[#This Row],[Job Title]], Mapping!$A:$B, 2, FALSE)</f>
        <v>Management</v>
      </c>
      <c r="K1310" s="1" t="s">
        <v>1594</v>
      </c>
      <c r="L1310" s="14" t="str">
        <f>TRIM(PROPER(Applicants[[#This Row],[Recruitment Source]]))</f>
        <v>Bd Jobs</v>
      </c>
      <c r="M1310" s="15">
        <v>44894</v>
      </c>
      <c r="N1310" s="1" t="s">
        <v>26</v>
      </c>
      <c r="O1310" s="15">
        <v>44935</v>
      </c>
      <c r="P1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0" s="20" t="str">
        <f>TEXT(Applicants[[#This Row],[Confirmation Date]],"MMMM")</f>
        <v>January</v>
      </c>
      <c r="R1310" s="5" t="s">
        <v>25</v>
      </c>
      <c r="S1310" s="7">
        <v>3000</v>
      </c>
    </row>
    <row r="1311" spans="1:19" x14ac:dyDescent="0.4">
      <c r="A1311" s="4">
        <v>1187</v>
      </c>
      <c r="B1311" s="1" t="s">
        <v>792</v>
      </c>
      <c r="C1311" s="1" t="s">
        <v>13</v>
      </c>
      <c r="D1311" s="2">
        <v>33546</v>
      </c>
      <c r="E1311" s="3">
        <v>33.805479452054797</v>
      </c>
      <c r="F1311" s="1" t="s">
        <v>14</v>
      </c>
      <c r="G1311" s="1" t="s">
        <v>18</v>
      </c>
      <c r="H1311" s="1">
        <v>13</v>
      </c>
      <c r="I1311" s="1" t="s">
        <v>1579</v>
      </c>
      <c r="J1311" s="1" t="str">
        <f>VLOOKUP(Applicants[[#This Row],[Job Title]], Mapping!$A:$B, 2, FALSE)</f>
        <v>Management</v>
      </c>
      <c r="K1311" s="1" t="s">
        <v>1594</v>
      </c>
      <c r="L1311" s="14" t="str">
        <f>TRIM(PROPER(Applicants[[#This Row],[Recruitment Source]]))</f>
        <v>Bd Jobs</v>
      </c>
      <c r="M1311" s="15">
        <v>45070</v>
      </c>
      <c r="N1311" s="1" t="s">
        <v>27</v>
      </c>
      <c r="O1311" s="15">
        <v>45108</v>
      </c>
      <c r="P1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1" s="20" t="str">
        <f>TEXT(Applicants[[#This Row],[Confirmation Date]],"MMMM")</f>
        <v>July</v>
      </c>
      <c r="R1311" s="5" t="s">
        <v>25</v>
      </c>
      <c r="S1311" s="7">
        <v>3800</v>
      </c>
    </row>
    <row r="1312" spans="1:19" x14ac:dyDescent="0.4">
      <c r="A1312" s="4">
        <v>2960</v>
      </c>
      <c r="B1312" s="1" t="s">
        <v>1275</v>
      </c>
      <c r="C1312" s="1" t="s">
        <v>28</v>
      </c>
      <c r="D1312" s="2">
        <v>33542</v>
      </c>
      <c r="E1312" s="3">
        <v>33.816438356164383</v>
      </c>
      <c r="F1312" s="1" t="s">
        <v>14</v>
      </c>
      <c r="G1312" s="1" t="s">
        <v>21</v>
      </c>
      <c r="H1312" s="1">
        <v>17</v>
      </c>
      <c r="I1312" s="1" t="s">
        <v>1587</v>
      </c>
      <c r="J1312" s="1" t="str">
        <f>VLOOKUP(Applicants[[#This Row],[Job Title]], Mapping!$A:$B, 2, FALSE)</f>
        <v>Admin</v>
      </c>
      <c r="K1312" s="1" t="s">
        <v>1595</v>
      </c>
      <c r="L1312" s="14" t="str">
        <f>TRIM(PROPER(Applicants[[#This Row],[Recruitment Source]]))</f>
        <v>Linkedin</v>
      </c>
      <c r="M1312" s="15">
        <v>44947</v>
      </c>
      <c r="N1312" s="1" t="s">
        <v>27</v>
      </c>
      <c r="O1312" s="15">
        <v>44981</v>
      </c>
      <c r="P1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2" s="20" t="str">
        <f>TEXT(Applicants[[#This Row],[Confirmation Date]],"MMMM")</f>
        <v>February</v>
      </c>
      <c r="R1312" s="5" t="s">
        <v>25</v>
      </c>
      <c r="S1312" s="7">
        <v>3700</v>
      </c>
    </row>
    <row r="1313" spans="1:19" x14ac:dyDescent="0.4">
      <c r="A1313" s="4">
        <v>3003</v>
      </c>
      <c r="B1313" s="1" t="s">
        <v>256</v>
      </c>
      <c r="C1313" s="1" t="s">
        <v>28</v>
      </c>
      <c r="D1313" s="2">
        <v>33541</v>
      </c>
      <c r="E1313" s="3">
        <v>33.819178082191783</v>
      </c>
      <c r="F1313" s="1" t="s">
        <v>14</v>
      </c>
      <c r="G1313" s="1" t="s">
        <v>18</v>
      </c>
      <c r="H1313" s="1">
        <v>0</v>
      </c>
      <c r="I1313" s="1" t="s">
        <v>1581</v>
      </c>
      <c r="J1313" s="1" t="str">
        <f>VLOOKUP(Applicants[[#This Row],[Job Title]], Mapping!$A:$B, 2, FALSE)</f>
        <v>Business Development</v>
      </c>
      <c r="K1313" s="1" t="s">
        <v>22</v>
      </c>
      <c r="L1313" s="14" t="str">
        <f>TRIM(PROPER(Applicants[[#This Row],[Recruitment Source]]))</f>
        <v>In-House</v>
      </c>
      <c r="M1313" s="15">
        <v>45188</v>
      </c>
      <c r="N1313" s="1" t="s">
        <v>16</v>
      </c>
      <c r="O1313" s="15">
        <v>45223</v>
      </c>
      <c r="P1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3" s="20" t="str">
        <f>TEXT(Applicants[[#This Row],[Confirmation Date]],"MMMM")</f>
        <v>October</v>
      </c>
      <c r="R1313" s="5" t="s">
        <v>30</v>
      </c>
      <c r="S1313" s="7">
        <v>2600</v>
      </c>
    </row>
    <row r="1314" spans="1:19" x14ac:dyDescent="0.4">
      <c r="A1314" s="4">
        <v>3262</v>
      </c>
      <c r="B1314" s="1" t="s">
        <v>516</v>
      </c>
      <c r="C1314" s="1" t="s">
        <v>28</v>
      </c>
      <c r="D1314" s="2">
        <v>33540</v>
      </c>
      <c r="E1314" s="3">
        <v>33.821917808219176</v>
      </c>
      <c r="F1314" s="1" t="s">
        <v>14</v>
      </c>
      <c r="G1314" s="1" t="s">
        <v>18</v>
      </c>
      <c r="H1314" s="1">
        <v>0</v>
      </c>
      <c r="I1314" s="1" t="s">
        <v>1576</v>
      </c>
      <c r="J1314" s="1" t="str">
        <f>VLOOKUP(Applicants[[#This Row],[Job Title]], Mapping!$A:$B, 2, FALSE)</f>
        <v>Operations</v>
      </c>
      <c r="K1314" s="1" t="s">
        <v>1594</v>
      </c>
      <c r="L1314" s="14" t="str">
        <f>TRIM(PROPER(Applicants[[#This Row],[Recruitment Source]]))</f>
        <v>Bd Jobs</v>
      </c>
      <c r="M1314" s="15">
        <v>45115</v>
      </c>
      <c r="N1314" s="1" t="s">
        <v>26</v>
      </c>
      <c r="O1314" s="15">
        <v>45170</v>
      </c>
      <c r="P1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4" s="20" t="str">
        <f>TEXT(Applicants[[#This Row],[Confirmation Date]],"MMMM")</f>
        <v>September</v>
      </c>
      <c r="R1314" s="5" t="s">
        <v>25</v>
      </c>
      <c r="S1314" s="7">
        <v>3400</v>
      </c>
    </row>
    <row r="1315" spans="1:19" x14ac:dyDescent="0.4">
      <c r="A1315" s="4">
        <v>2080</v>
      </c>
      <c r="B1315" s="1" t="s">
        <v>582</v>
      </c>
      <c r="C1315" s="1" t="s">
        <v>28</v>
      </c>
      <c r="D1315" s="2">
        <v>33540</v>
      </c>
      <c r="E1315" s="3">
        <v>33.821917808219176</v>
      </c>
      <c r="F1315" s="1" t="s">
        <v>14</v>
      </c>
      <c r="G1315" s="1" t="s">
        <v>15</v>
      </c>
      <c r="H1315" s="1">
        <v>11</v>
      </c>
      <c r="I1315" s="1" t="s">
        <v>1584</v>
      </c>
      <c r="J1315" s="1" t="str">
        <f>VLOOKUP(Applicants[[#This Row],[Job Title]], Mapping!$A:$B, 2, FALSE)</f>
        <v>Sales</v>
      </c>
      <c r="K1315" s="1" t="s">
        <v>1594</v>
      </c>
      <c r="L1315" s="14" t="str">
        <f>TRIM(PROPER(Applicants[[#This Row],[Recruitment Source]]))</f>
        <v>Bd Jobs</v>
      </c>
      <c r="M1315" s="15">
        <v>45079</v>
      </c>
      <c r="N1315" s="1" t="s">
        <v>27</v>
      </c>
      <c r="O1315" s="15">
        <v>45117</v>
      </c>
      <c r="P1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5" s="20" t="str">
        <f>TEXT(Applicants[[#This Row],[Confirmation Date]],"MMMM")</f>
        <v>July</v>
      </c>
      <c r="R1315" s="5" t="s">
        <v>25</v>
      </c>
      <c r="S1315" s="7">
        <v>3100</v>
      </c>
    </row>
    <row r="1316" spans="1:19" x14ac:dyDescent="0.4">
      <c r="A1316" s="4">
        <v>3831</v>
      </c>
      <c r="B1316" s="1" t="s">
        <v>650</v>
      </c>
      <c r="C1316" s="1" t="s">
        <v>13</v>
      </c>
      <c r="D1316" s="2">
        <v>33540</v>
      </c>
      <c r="E1316" s="3">
        <v>33.821917808219176</v>
      </c>
      <c r="F1316" s="1" t="s">
        <v>14</v>
      </c>
      <c r="G1316" s="1" t="s">
        <v>21</v>
      </c>
      <c r="H1316" s="1">
        <v>2</v>
      </c>
      <c r="I1316" s="1" t="s">
        <v>1581</v>
      </c>
      <c r="J1316" s="1" t="str">
        <f>VLOOKUP(Applicants[[#This Row],[Job Title]], Mapping!$A:$B, 2, FALSE)</f>
        <v>Business Development</v>
      </c>
      <c r="K1316" s="1" t="s">
        <v>1594</v>
      </c>
      <c r="L1316" s="14" t="str">
        <f>TRIM(PROPER(Applicants[[#This Row],[Recruitment Source]]))</f>
        <v>Bd Jobs</v>
      </c>
      <c r="M1316" s="15">
        <v>45506</v>
      </c>
      <c r="N1316" s="1" t="s">
        <v>27</v>
      </c>
      <c r="O1316" s="15">
        <v>45562</v>
      </c>
      <c r="P1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6" s="20" t="str">
        <f>TEXT(Applicants[[#This Row],[Confirmation Date]],"MMMM")</f>
        <v>September</v>
      </c>
      <c r="R1316" s="5" t="s">
        <v>25</v>
      </c>
      <c r="S1316" s="7">
        <v>3900</v>
      </c>
    </row>
    <row r="1317" spans="1:19" x14ac:dyDescent="0.4">
      <c r="A1317" s="4">
        <v>3293</v>
      </c>
      <c r="B1317" s="1" t="s">
        <v>242</v>
      </c>
      <c r="C1317" s="1" t="s">
        <v>28</v>
      </c>
      <c r="D1317" s="2">
        <v>33537</v>
      </c>
      <c r="E1317" s="3">
        <v>33.830136986301369</v>
      </c>
      <c r="F1317" s="1" t="s">
        <v>14</v>
      </c>
      <c r="G1317" s="1" t="s">
        <v>15</v>
      </c>
      <c r="H1317" s="1">
        <v>10</v>
      </c>
      <c r="I1317" s="1" t="s">
        <v>1590</v>
      </c>
      <c r="J1317" s="1" t="str">
        <f>VLOOKUP(Applicants[[#This Row],[Job Title]], Mapping!$A:$B, 2, FALSE)</f>
        <v>Finance</v>
      </c>
      <c r="K1317" s="1" t="s">
        <v>1594</v>
      </c>
      <c r="L1317" s="14" t="str">
        <f>TRIM(PROPER(Applicants[[#This Row],[Recruitment Source]]))</f>
        <v>Bd Jobs</v>
      </c>
      <c r="M1317" s="15">
        <v>45370</v>
      </c>
      <c r="N1317" s="1" t="s">
        <v>24</v>
      </c>
      <c r="O1317" s="15">
        <v>45420</v>
      </c>
      <c r="P1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7" s="20" t="str">
        <f>TEXT(Applicants[[#This Row],[Confirmation Date]],"MMMM")</f>
        <v>May</v>
      </c>
      <c r="R1317" s="5" t="s">
        <v>25</v>
      </c>
      <c r="S1317" s="7">
        <v>2800</v>
      </c>
    </row>
    <row r="1318" spans="1:19" x14ac:dyDescent="0.4">
      <c r="A1318" s="4">
        <v>3395</v>
      </c>
      <c r="B1318" s="1" t="s">
        <v>1380</v>
      </c>
      <c r="C1318" s="1" t="s">
        <v>28</v>
      </c>
      <c r="D1318" s="2">
        <v>33532</v>
      </c>
      <c r="E1318" s="3">
        <v>33.843835616438355</v>
      </c>
      <c r="F1318" s="1" t="s">
        <v>14</v>
      </c>
      <c r="G1318" s="1" t="s">
        <v>18</v>
      </c>
      <c r="H1318" s="1">
        <v>7</v>
      </c>
      <c r="I1318" s="1" t="s">
        <v>1584</v>
      </c>
      <c r="J1318" s="1" t="str">
        <f>VLOOKUP(Applicants[[#This Row],[Job Title]], Mapping!$A:$B, 2, FALSE)</f>
        <v>Sales</v>
      </c>
      <c r="K1318" s="1" t="s">
        <v>1594</v>
      </c>
      <c r="L1318" s="14" t="str">
        <f>TRIM(PROPER(Applicants[[#This Row],[Recruitment Source]]))</f>
        <v>Bd Jobs</v>
      </c>
      <c r="M1318" s="15">
        <v>45555</v>
      </c>
      <c r="N1318" s="1" t="s">
        <v>27</v>
      </c>
      <c r="O1318" s="15">
        <v>45586</v>
      </c>
      <c r="P1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8" s="20" t="str">
        <f>TEXT(Applicants[[#This Row],[Confirmation Date]],"MMMM")</f>
        <v>October</v>
      </c>
      <c r="R1318" s="5" t="s">
        <v>25</v>
      </c>
      <c r="S1318" s="7">
        <v>2000</v>
      </c>
    </row>
    <row r="1319" spans="1:19" x14ac:dyDescent="0.4">
      <c r="A1319" s="4">
        <v>3428</v>
      </c>
      <c r="B1319" s="1" t="s">
        <v>1443</v>
      </c>
      <c r="C1319" s="1" t="s">
        <v>13</v>
      </c>
      <c r="D1319" s="2">
        <v>33531</v>
      </c>
      <c r="E1319" s="3">
        <v>33.846575342465755</v>
      </c>
      <c r="F1319" s="1" t="s">
        <v>14</v>
      </c>
      <c r="G1319" s="1" t="s">
        <v>15</v>
      </c>
      <c r="H1319" s="1">
        <v>1</v>
      </c>
      <c r="I1319" s="1" t="s">
        <v>1584</v>
      </c>
      <c r="J1319" s="1" t="str">
        <f>VLOOKUP(Applicants[[#This Row],[Job Title]], Mapping!$A:$B, 2, FALSE)</f>
        <v>Sales</v>
      </c>
      <c r="K1319" s="1" t="s">
        <v>1594</v>
      </c>
      <c r="L1319" s="14" t="str">
        <f>TRIM(PROPER(Applicants[[#This Row],[Recruitment Source]]))</f>
        <v>Bd Jobs</v>
      </c>
      <c r="M1319" s="15">
        <v>45369</v>
      </c>
      <c r="N1319" s="1" t="s">
        <v>26</v>
      </c>
      <c r="O1319" s="15">
        <v>45417</v>
      </c>
      <c r="P1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9" s="20" t="str">
        <f>TEXT(Applicants[[#This Row],[Confirmation Date]],"MMMM")</f>
        <v>May</v>
      </c>
      <c r="R1319" s="5" t="s">
        <v>25</v>
      </c>
      <c r="S1319" s="7">
        <v>3900</v>
      </c>
    </row>
    <row r="1320" spans="1:19" x14ac:dyDescent="0.4">
      <c r="A1320" s="4">
        <v>3425</v>
      </c>
      <c r="B1320" s="1" t="s">
        <v>361</v>
      </c>
      <c r="C1320" s="1" t="s">
        <v>28</v>
      </c>
      <c r="D1320" s="2">
        <v>33528</v>
      </c>
      <c r="E1320" s="3">
        <v>33.854794520547948</v>
      </c>
      <c r="F1320" s="1" t="s">
        <v>14</v>
      </c>
      <c r="G1320" s="1" t="s">
        <v>21</v>
      </c>
      <c r="H1320" s="1">
        <v>2</v>
      </c>
      <c r="I1320" s="1" t="s">
        <v>1576</v>
      </c>
      <c r="J1320" s="1" t="str">
        <f>VLOOKUP(Applicants[[#This Row],[Job Title]], Mapping!$A:$B, 2, FALSE)</f>
        <v>Operations</v>
      </c>
      <c r="K1320" s="1" t="s">
        <v>1594</v>
      </c>
      <c r="L1320" s="14" t="str">
        <f>TRIM(PROPER(Applicants[[#This Row],[Recruitment Source]]))</f>
        <v>Bd Jobs</v>
      </c>
      <c r="M1320" s="15">
        <v>45043</v>
      </c>
      <c r="N1320" s="1" t="s">
        <v>27</v>
      </c>
      <c r="O1320" s="15">
        <v>45075</v>
      </c>
      <c r="P1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0" s="20" t="str">
        <f>TEXT(Applicants[[#This Row],[Confirmation Date]],"MMMM")</f>
        <v>May</v>
      </c>
      <c r="R1320" s="5" t="s">
        <v>25</v>
      </c>
      <c r="S1320" s="7">
        <v>3100</v>
      </c>
    </row>
    <row r="1321" spans="1:19" x14ac:dyDescent="0.4">
      <c r="A1321" s="4">
        <v>3569</v>
      </c>
      <c r="B1321" s="1" t="s">
        <v>1336</v>
      </c>
      <c r="C1321" s="1" t="s">
        <v>13</v>
      </c>
      <c r="D1321" s="2">
        <v>33528</v>
      </c>
      <c r="E1321" s="3">
        <v>33.854794520547948</v>
      </c>
      <c r="F1321" s="1" t="s">
        <v>14</v>
      </c>
      <c r="G1321" s="1" t="s">
        <v>18</v>
      </c>
      <c r="H1321" s="1">
        <v>13</v>
      </c>
      <c r="I1321" s="1" t="s">
        <v>1577</v>
      </c>
      <c r="J1321" s="1" t="str">
        <f>VLOOKUP(Applicants[[#This Row],[Job Title]], Mapping!$A:$B, 2, FALSE)</f>
        <v>Management</v>
      </c>
      <c r="K1321" s="1" t="s">
        <v>1594</v>
      </c>
      <c r="L1321" s="14" t="str">
        <f>TRIM(PROPER(Applicants[[#This Row],[Recruitment Source]]))</f>
        <v>Bd Jobs</v>
      </c>
      <c r="M1321" s="15">
        <v>45145</v>
      </c>
      <c r="N1321" s="1" t="s">
        <v>26</v>
      </c>
      <c r="O1321" s="15">
        <v>45184</v>
      </c>
      <c r="P1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1" s="20" t="str">
        <f>TEXT(Applicants[[#This Row],[Confirmation Date]],"MMMM")</f>
        <v>September</v>
      </c>
      <c r="R1321" s="5" t="s">
        <v>25</v>
      </c>
      <c r="S1321" s="7">
        <v>3700</v>
      </c>
    </row>
    <row r="1322" spans="1:19" x14ac:dyDescent="0.4">
      <c r="A1322" s="4">
        <v>1332</v>
      </c>
      <c r="B1322" s="1" t="s">
        <v>267</v>
      </c>
      <c r="C1322" s="1" t="s">
        <v>13</v>
      </c>
      <c r="D1322" s="2">
        <v>33524</v>
      </c>
      <c r="E1322" s="3">
        <v>33.865753424657534</v>
      </c>
      <c r="F1322" s="1" t="s">
        <v>14</v>
      </c>
      <c r="G1322" s="1" t="s">
        <v>21</v>
      </c>
      <c r="H1322" s="1">
        <v>7</v>
      </c>
      <c r="I1322" s="1" t="s">
        <v>1576</v>
      </c>
      <c r="J1322" s="1" t="str">
        <f>VLOOKUP(Applicants[[#This Row],[Job Title]], Mapping!$A:$B, 2, FALSE)</f>
        <v>Operations</v>
      </c>
      <c r="K1322" s="1" t="s">
        <v>1595</v>
      </c>
      <c r="L1322" s="14" t="str">
        <f>TRIM(PROPER(Applicants[[#This Row],[Recruitment Source]]))</f>
        <v>Linkedin</v>
      </c>
      <c r="M1322" s="15">
        <v>45046</v>
      </c>
      <c r="N1322" s="1" t="s">
        <v>16</v>
      </c>
      <c r="O1322" s="15">
        <v>45097</v>
      </c>
      <c r="P1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2" s="20" t="str">
        <f>TEXT(Applicants[[#This Row],[Confirmation Date]],"MMMM")</f>
        <v>June</v>
      </c>
      <c r="R1322" s="5" t="s">
        <v>30</v>
      </c>
      <c r="S1322" s="7">
        <v>3500</v>
      </c>
    </row>
    <row r="1323" spans="1:19" x14ac:dyDescent="0.4">
      <c r="A1323" s="4">
        <v>1301</v>
      </c>
      <c r="B1323" s="1" t="s">
        <v>1202</v>
      </c>
      <c r="C1323" s="1" t="s">
        <v>28</v>
      </c>
      <c r="D1323" s="2">
        <v>33517</v>
      </c>
      <c r="E1323" s="3">
        <v>33.884931506849313</v>
      </c>
      <c r="F1323" s="1" t="s">
        <v>14</v>
      </c>
      <c r="G1323" s="1" t="s">
        <v>18</v>
      </c>
      <c r="H1323" s="1">
        <v>14</v>
      </c>
      <c r="I1323" s="1" t="s">
        <v>1581</v>
      </c>
      <c r="J1323" s="1" t="str">
        <f>VLOOKUP(Applicants[[#This Row],[Job Title]], Mapping!$A:$B, 2, FALSE)</f>
        <v>Business Development</v>
      </c>
      <c r="K1323" s="1" t="s">
        <v>22</v>
      </c>
      <c r="L1323" s="14" t="str">
        <f>TRIM(PROPER(Applicants[[#This Row],[Recruitment Source]]))</f>
        <v>In-House</v>
      </c>
      <c r="M1323" s="15">
        <v>45517</v>
      </c>
      <c r="N1323" s="1" t="s">
        <v>29</v>
      </c>
      <c r="O1323" s="15">
        <v>45574</v>
      </c>
      <c r="P13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3" s="20" t="str">
        <f>TEXT(Applicants[[#This Row],[Confirmation Date]],"MMMM")</f>
        <v>October</v>
      </c>
      <c r="R1323" s="5" t="s">
        <v>25</v>
      </c>
      <c r="S1323" s="7">
        <v>3300</v>
      </c>
    </row>
    <row r="1324" spans="1:19" x14ac:dyDescent="0.4">
      <c r="A1324" s="4">
        <v>1593</v>
      </c>
      <c r="B1324" s="1" t="s">
        <v>1461</v>
      </c>
      <c r="C1324" s="1" t="s">
        <v>28</v>
      </c>
      <c r="D1324" s="2">
        <v>33516</v>
      </c>
      <c r="E1324" s="3">
        <v>33.887671232876713</v>
      </c>
      <c r="F1324" s="1" t="s">
        <v>14</v>
      </c>
      <c r="G1324" s="1" t="s">
        <v>18</v>
      </c>
      <c r="H1324" s="1">
        <v>17</v>
      </c>
      <c r="I1324" s="1" t="s">
        <v>1585</v>
      </c>
      <c r="J1324" s="1" t="str">
        <f>VLOOKUP(Applicants[[#This Row],[Job Title]], Mapping!$A:$B, 2, FALSE)</f>
        <v>Engineering</v>
      </c>
      <c r="K1324" s="1" t="s">
        <v>1594</v>
      </c>
      <c r="L1324" s="14" t="str">
        <f>TRIM(PROPER(Applicants[[#This Row],[Recruitment Source]]))</f>
        <v>Bd Jobs</v>
      </c>
      <c r="M1324" s="15">
        <v>45161</v>
      </c>
      <c r="N1324" s="1" t="s">
        <v>24</v>
      </c>
      <c r="O1324" s="15">
        <v>45194</v>
      </c>
      <c r="P1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4" s="20" t="str">
        <f>TEXT(Applicants[[#This Row],[Confirmation Date]],"MMMM")</f>
        <v>September</v>
      </c>
      <c r="R1324" s="5" t="s">
        <v>25</v>
      </c>
      <c r="S1324" s="7">
        <v>3800</v>
      </c>
    </row>
    <row r="1325" spans="1:19" x14ac:dyDescent="0.4">
      <c r="A1325" s="4">
        <v>3972</v>
      </c>
      <c r="B1325" s="1" t="s">
        <v>636</v>
      </c>
      <c r="C1325" s="1" t="s">
        <v>13</v>
      </c>
      <c r="D1325" s="2">
        <v>33515</v>
      </c>
      <c r="E1325" s="3">
        <v>33.890410958904113</v>
      </c>
      <c r="F1325" s="1" t="s">
        <v>14</v>
      </c>
      <c r="G1325" s="1" t="s">
        <v>21</v>
      </c>
      <c r="H1325" s="1">
        <v>12</v>
      </c>
      <c r="I1325" s="1" t="s">
        <v>1585</v>
      </c>
      <c r="J1325" s="1" t="str">
        <f>VLOOKUP(Applicants[[#This Row],[Job Title]], Mapping!$A:$B, 2, FALSE)</f>
        <v>Engineering</v>
      </c>
      <c r="K1325" s="1" t="s">
        <v>1594</v>
      </c>
      <c r="L1325" s="14" t="str">
        <f>TRIM(PROPER(Applicants[[#This Row],[Recruitment Source]]))</f>
        <v>Bd Jobs</v>
      </c>
      <c r="M1325" s="15">
        <v>45491</v>
      </c>
      <c r="N1325" s="1" t="s">
        <v>24</v>
      </c>
      <c r="O1325" s="15">
        <v>45526</v>
      </c>
      <c r="P1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5" s="20" t="str">
        <f>TEXT(Applicants[[#This Row],[Confirmation Date]],"MMMM")</f>
        <v>August</v>
      </c>
      <c r="R1325" s="5" t="s">
        <v>25</v>
      </c>
      <c r="S1325" s="7">
        <v>3500</v>
      </c>
    </row>
    <row r="1326" spans="1:19" x14ac:dyDescent="0.4">
      <c r="A1326" s="4">
        <v>2621</v>
      </c>
      <c r="B1326" s="1" t="s">
        <v>744</v>
      </c>
      <c r="C1326" s="1" t="s">
        <v>13</v>
      </c>
      <c r="D1326" s="2">
        <v>33509</v>
      </c>
      <c r="E1326" s="3">
        <v>33.906849315068492</v>
      </c>
      <c r="F1326" s="1" t="s">
        <v>14</v>
      </c>
      <c r="G1326" s="1" t="s">
        <v>18</v>
      </c>
      <c r="H1326" s="1">
        <v>4</v>
      </c>
      <c r="I1326" s="1" t="s">
        <v>1590</v>
      </c>
      <c r="J1326" s="1" t="str">
        <f>VLOOKUP(Applicants[[#This Row],[Job Title]], Mapping!$A:$B, 2, FALSE)</f>
        <v>Finance</v>
      </c>
      <c r="K1326" s="1" t="s">
        <v>1594</v>
      </c>
      <c r="L1326" s="14" t="str">
        <f>TRIM(PROPER(Applicants[[#This Row],[Recruitment Source]]))</f>
        <v>Bd Jobs</v>
      </c>
      <c r="M1326" s="15">
        <v>45101</v>
      </c>
      <c r="N1326" s="1" t="s">
        <v>24</v>
      </c>
      <c r="O1326" s="15">
        <v>45135</v>
      </c>
      <c r="P1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6" s="20" t="str">
        <f>TEXT(Applicants[[#This Row],[Confirmation Date]],"MMMM")</f>
        <v>July</v>
      </c>
      <c r="R1326" s="5" t="s">
        <v>25</v>
      </c>
      <c r="S1326" s="7">
        <v>3000</v>
      </c>
    </row>
    <row r="1327" spans="1:19" x14ac:dyDescent="0.4">
      <c r="A1327" s="4">
        <v>3851</v>
      </c>
      <c r="B1327" s="1" t="s">
        <v>758</v>
      </c>
      <c r="C1327" s="1" t="s">
        <v>13</v>
      </c>
      <c r="D1327" s="2">
        <v>33508</v>
      </c>
      <c r="E1327" s="3">
        <v>33.909589041095892</v>
      </c>
      <c r="F1327" s="1" t="s">
        <v>14</v>
      </c>
      <c r="G1327" s="1" t="s">
        <v>18</v>
      </c>
      <c r="H1327" s="1">
        <v>7</v>
      </c>
      <c r="I1327" s="1" t="s">
        <v>1582</v>
      </c>
      <c r="J1327" s="1" t="str">
        <f>VLOOKUP(Applicants[[#This Row],[Job Title]], Mapping!$A:$B, 2, FALSE)</f>
        <v>Business Development</v>
      </c>
      <c r="K1327" s="1" t="s">
        <v>1594</v>
      </c>
      <c r="L1327" s="14" t="str">
        <f>TRIM(PROPER(Applicants[[#This Row],[Recruitment Source]]))</f>
        <v>Bd Jobs</v>
      </c>
      <c r="M1327" s="15">
        <v>45326</v>
      </c>
      <c r="N1327" s="1" t="s">
        <v>26</v>
      </c>
      <c r="O1327" s="15">
        <v>45364</v>
      </c>
      <c r="P1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7" s="20" t="str">
        <f>TEXT(Applicants[[#This Row],[Confirmation Date]],"MMMM")</f>
        <v>March</v>
      </c>
      <c r="R1327" s="5" t="s">
        <v>25</v>
      </c>
      <c r="S1327" s="7">
        <v>2600</v>
      </c>
    </row>
    <row r="1328" spans="1:19" x14ac:dyDescent="0.4">
      <c r="A1328" s="4">
        <v>3766</v>
      </c>
      <c r="B1328" s="1" t="s">
        <v>827</v>
      </c>
      <c r="C1328" s="1" t="s">
        <v>13</v>
      </c>
      <c r="D1328" s="2">
        <v>33490</v>
      </c>
      <c r="E1328" s="3">
        <v>33.958904109589042</v>
      </c>
      <c r="F1328" s="1" t="s">
        <v>14</v>
      </c>
      <c r="G1328" s="1" t="s">
        <v>15</v>
      </c>
      <c r="H1328" s="1">
        <v>6</v>
      </c>
      <c r="I1328" s="1" t="s">
        <v>1580</v>
      </c>
      <c r="J1328" s="1" t="str">
        <f>VLOOKUP(Applicants[[#This Row],[Job Title]], Mapping!$A:$B, 2, FALSE)</f>
        <v>Management</v>
      </c>
      <c r="K1328" s="1" t="s">
        <v>1594</v>
      </c>
      <c r="L1328" s="14" t="str">
        <f>TRIM(PROPER(Applicants[[#This Row],[Recruitment Source]]))</f>
        <v>Bd Jobs</v>
      </c>
      <c r="M1328" s="15">
        <v>45272</v>
      </c>
      <c r="N1328" s="1" t="s">
        <v>27</v>
      </c>
      <c r="O1328" s="15">
        <v>45329</v>
      </c>
      <c r="P1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8" s="20" t="str">
        <f>TEXT(Applicants[[#This Row],[Confirmation Date]],"MMMM")</f>
        <v>February</v>
      </c>
      <c r="R1328" s="5" t="s">
        <v>25</v>
      </c>
      <c r="S1328" s="7">
        <v>2200</v>
      </c>
    </row>
    <row r="1329" spans="1:19" x14ac:dyDescent="0.4">
      <c r="A1329" s="4">
        <v>1624</v>
      </c>
      <c r="B1329" s="1" t="s">
        <v>313</v>
      </c>
      <c r="C1329" s="1" t="s">
        <v>13</v>
      </c>
      <c r="D1329" s="2">
        <v>33488</v>
      </c>
      <c r="E1329" s="3">
        <v>33.964383561643835</v>
      </c>
      <c r="F1329" s="1" t="s">
        <v>14</v>
      </c>
      <c r="G1329" s="1" t="s">
        <v>18</v>
      </c>
      <c r="H1329" s="1">
        <v>18</v>
      </c>
      <c r="I1329" s="1" t="s">
        <v>1576</v>
      </c>
      <c r="J1329" s="1" t="str">
        <f>VLOOKUP(Applicants[[#This Row],[Job Title]], Mapping!$A:$B, 2, FALSE)</f>
        <v>Operations</v>
      </c>
      <c r="K1329" s="1" t="s">
        <v>1595</v>
      </c>
      <c r="L1329" s="14" t="str">
        <f>TRIM(PROPER(Applicants[[#This Row],[Recruitment Source]]))</f>
        <v>Linkedin</v>
      </c>
      <c r="M1329" s="15">
        <v>45572</v>
      </c>
      <c r="N1329" s="1" t="s">
        <v>24</v>
      </c>
      <c r="O1329" s="15">
        <v>45614</v>
      </c>
      <c r="P1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9" s="20" t="str">
        <f>TEXT(Applicants[[#This Row],[Confirmation Date]],"MMMM")</f>
        <v>November</v>
      </c>
      <c r="R1329" s="5" t="s">
        <v>25</v>
      </c>
      <c r="S1329" s="7">
        <v>2200</v>
      </c>
    </row>
    <row r="1330" spans="1:19" x14ac:dyDescent="0.4">
      <c r="A1330" s="4">
        <v>3189</v>
      </c>
      <c r="B1330" s="1" t="s">
        <v>221</v>
      </c>
      <c r="C1330" s="1" t="s">
        <v>13</v>
      </c>
      <c r="D1330" s="2">
        <v>33485</v>
      </c>
      <c r="E1330" s="3">
        <v>33.972602739726028</v>
      </c>
      <c r="F1330" s="1" t="s">
        <v>14</v>
      </c>
      <c r="G1330" s="1" t="s">
        <v>18</v>
      </c>
      <c r="H1330" s="1">
        <v>20</v>
      </c>
      <c r="I1330" s="1" t="s">
        <v>1586</v>
      </c>
      <c r="J1330" s="1" t="str">
        <f>VLOOKUP(Applicants[[#This Row],[Job Title]], Mapping!$A:$B, 2, FALSE)</f>
        <v>Operations</v>
      </c>
      <c r="K1330" s="1" t="s">
        <v>1594</v>
      </c>
      <c r="L1330" s="14" t="str">
        <f>TRIM(PROPER(Applicants[[#This Row],[Recruitment Source]]))</f>
        <v>Bd Jobs</v>
      </c>
      <c r="M1330" s="15">
        <v>45246</v>
      </c>
      <c r="N1330" s="1" t="s">
        <v>24</v>
      </c>
      <c r="O1330" s="15">
        <v>45279</v>
      </c>
      <c r="P1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0" s="20" t="str">
        <f>TEXT(Applicants[[#This Row],[Confirmation Date]],"MMMM")</f>
        <v>December</v>
      </c>
      <c r="R1330" s="5" t="s">
        <v>25</v>
      </c>
      <c r="S1330" s="7">
        <v>3000</v>
      </c>
    </row>
    <row r="1331" spans="1:19" x14ac:dyDescent="0.4">
      <c r="A1331" s="4">
        <v>1722</v>
      </c>
      <c r="B1331" s="1" t="s">
        <v>1305</v>
      </c>
      <c r="C1331" s="1" t="s">
        <v>28</v>
      </c>
      <c r="D1331" s="2">
        <v>33485</v>
      </c>
      <c r="E1331" s="3">
        <v>33.972602739726028</v>
      </c>
      <c r="F1331" s="1" t="s">
        <v>14</v>
      </c>
      <c r="G1331" s="1" t="s">
        <v>19</v>
      </c>
      <c r="H1331" s="1">
        <v>4</v>
      </c>
      <c r="I1331" s="1" t="s">
        <v>1580</v>
      </c>
      <c r="J1331" s="1" t="str">
        <f>VLOOKUP(Applicants[[#This Row],[Job Title]], Mapping!$A:$B, 2, FALSE)</f>
        <v>Management</v>
      </c>
      <c r="K1331" s="1" t="s">
        <v>1594</v>
      </c>
      <c r="L1331" s="14" t="str">
        <f>TRIM(PROPER(Applicants[[#This Row],[Recruitment Source]]))</f>
        <v>Bd Jobs</v>
      </c>
      <c r="M1331" s="15">
        <v>45475</v>
      </c>
      <c r="N1331" s="1" t="s">
        <v>27</v>
      </c>
      <c r="O1331" s="15">
        <v>45519</v>
      </c>
      <c r="P1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1" s="20" t="str">
        <f>TEXT(Applicants[[#This Row],[Confirmation Date]],"MMMM")</f>
        <v>August</v>
      </c>
      <c r="R1331" s="5" t="s">
        <v>25</v>
      </c>
      <c r="S1331" s="7">
        <v>3000</v>
      </c>
    </row>
    <row r="1332" spans="1:19" x14ac:dyDescent="0.4">
      <c r="A1332" s="4">
        <v>2838</v>
      </c>
      <c r="B1332" s="1" t="s">
        <v>789</v>
      </c>
      <c r="C1332" s="1" t="s">
        <v>28</v>
      </c>
      <c r="D1332" s="2">
        <v>33482</v>
      </c>
      <c r="E1332" s="3">
        <v>33.980821917808221</v>
      </c>
      <c r="F1332" s="1" t="s">
        <v>14</v>
      </c>
      <c r="G1332" s="1" t="s">
        <v>19</v>
      </c>
      <c r="H1332" s="1">
        <v>1</v>
      </c>
      <c r="I1332" s="1" t="s">
        <v>1583</v>
      </c>
      <c r="J1332" s="1" t="str">
        <f>VLOOKUP(Applicants[[#This Row],[Job Title]], Mapping!$A:$B, 2, FALSE)</f>
        <v>Finance</v>
      </c>
      <c r="K1332" s="1" t="s">
        <v>1594</v>
      </c>
      <c r="L1332" s="14" t="str">
        <f>TRIM(PROPER(Applicants[[#This Row],[Recruitment Source]]))</f>
        <v>Bd Jobs</v>
      </c>
      <c r="M1332" s="15">
        <v>44984</v>
      </c>
      <c r="N1332" s="1" t="s">
        <v>27</v>
      </c>
      <c r="O1332" s="15">
        <v>45015</v>
      </c>
      <c r="P1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2" s="20" t="str">
        <f>TEXT(Applicants[[#This Row],[Confirmation Date]],"MMMM")</f>
        <v>March</v>
      </c>
      <c r="R1332" s="5" t="s">
        <v>25</v>
      </c>
      <c r="S1332" s="7">
        <v>2500</v>
      </c>
    </row>
    <row r="1333" spans="1:19" x14ac:dyDescent="0.4">
      <c r="A1333" s="4">
        <v>1014</v>
      </c>
      <c r="B1333" s="1" t="s">
        <v>721</v>
      </c>
      <c r="C1333" s="1" t="s">
        <v>28</v>
      </c>
      <c r="D1333" s="2">
        <v>33482</v>
      </c>
      <c r="E1333" s="3">
        <v>33.980821917808221</v>
      </c>
      <c r="F1333" s="1" t="s">
        <v>14</v>
      </c>
      <c r="G1333" s="1" t="s">
        <v>19</v>
      </c>
      <c r="H1333" s="1">
        <v>9</v>
      </c>
      <c r="I1333" s="1" t="s">
        <v>1587</v>
      </c>
      <c r="J1333" s="1" t="str">
        <f>VLOOKUP(Applicants[[#This Row],[Job Title]], Mapping!$A:$B, 2, FALSE)</f>
        <v>Admin</v>
      </c>
      <c r="K1333" s="1" t="s">
        <v>20</v>
      </c>
      <c r="L1333" s="14" t="str">
        <f>TRIM(PROPER(Applicants[[#This Row],[Recruitment Source]]))</f>
        <v>Employee Referral</v>
      </c>
      <c r="M1333" s="15">
        <v>45045</v>
      </c>
      <c r="N1333" s="1" t="s">
        <v>27</v>
      </c>
      <c r="O1333" s="15">
        <v>45085</v>
      </c>
      <c r="P1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3" s="20" t="str">
        <f>TEXT(Applicants[[#This Row],[Confirmation Date]],"MMMM")</f>
        <v>June</v>
      </c>
      <c r="R1333" s="5" t="s">
        <v>25</v>
      </c>
      <c r="S1333" s="7">
        <v>2000</v>
      </c>
    </row>
    <row r="1334" spans="1:19" x14ac:dyDescent="0.4">
      <c r="A1334" s="4">
        <v>1863</v>
      </c>
      <c r="B1334" s="1" t="s">
        <v>1073</v>
      </c>
      <c r="C1334" s="1" t="s">
        <v>28</v>
      </c>
      <c r="D1334" s="2">
        <v>33471</v>
      </c>
      <c r="E1334" s="3">
        <v>34.010958904109586</v>
      </c>
      <c r="F1334" s="1" t="s">
        <v>14</v>
      </c>
      <c r="G1334" s="1" t="s">
        <v>15</v>
      </c>
      <c r="H1334" s="1">
        <v>12</v>
      </c>
      <c r="I1334" s="1" t="s">
        <v>1576</v>
      </c>
      <c r="J1334" s="1" t="str">
        <f>VLOOKUP(Applicants[[#This Row],[Job Title]], Mapping!$A:$B, 2, FALSE)</f>
        <v>Operations</v>
      </c>
      <c r="K1334" s="1" t="s">
        <v>1594</v>
      </c>
      <c r="L1334" s="14" t="str">
        <f>TRIM(PROPER(Applicants[[#This Row],[Recruitment Source]]))</f>
        <v>Bd Jobs</v>
      </c>
      <c r="M1334" s="15">
        <v>45112</v>
      </c>
      <c r="N1334" s="1" t="s">
        <v>24</v>
      </c>
      <c r="O1334" s="15">
        <v>45149</v>
      </c>
      <c r="P1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4" s="20" t="str">
        <f>TEXT(Applicants[[#This Row],[Confirmation Date]],"MMMM")</f>
        <v>August</v>
      </c>
      <c r="R1334" s="5" t="s">
        <v>25</v>
      </c>
      <c r="S1334" s="7">
        <v>2300</v>
      </c>
    </row>
    <row r="1335" spans="1:19" x14ac:dyDescent="0.4">
      <c r="A1335" s="4">
        <v>2678</v>
      </c>
      <c r="B1335" s="1" t="s">
        <v>93</v>
      </c>
      <c r="C1335" s="1" t="s">
        <v>28</v>
      </c>
      <c r="D1335" s="2">
        <v>33469</v>
      </c>
      <c r="E1335" s="3">
        <v>34.016438356164386</v>
      </c>
      <c r="F1335" s="1" t="s">
        <v>14</v>
      </c>
      <c r="G1335" s="1" t="s">
        <v>21</v>
      </c>
      <c r="H1335" s="1">
        <v>17</v>
      </c>
      <c r="I1335" s="1" t="s">
        <v>1581</v>
      </c>
      <c r="J1335" s="1" t="str">
        <f>VLOOKUP(Applicants[[#This Row],[Job Title]], Mapping!$A:$B, 2, FALSE)</f>
        <v>Business Development</v>
      </c>
      <c r="K1335" s="1" t="s">
        <v>1594</v>
      </c>
      <c r="L1335" s="14" t="str">
        <f>TRIM(PROPER(Applicants[[#This Row],[Recruitment Source]]))</f>
        <v>Bd Jobs</v>
      </c>
      <c r="M1335" s="15">
        <v>45380</v>
      </c>
      <c r="N1335" s="1" t="s">
        <v>27</v>
      </c>
      <c r="O1335" s="15">
        <v>45439</v>
      </c>
      <c r="P1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5" s="20" t="str">
        <f>TEXT(Applicants[[#This Row],[Confirmation Date]],"MMMM")</f>
        <v>May</v>
      </c>
      <c r="R1335" s="5" t="s">
        <v>25</v>
      </c>
      <c r="S1335" s="7">
        <v>2800</v>
      </c>
    </row>
    <row r="1336" spans="1:19" x14ac:dyDescent="0.4">
      <c r="A1336" s="4">
        <v>2735</v>
      </c>
      <c r="B1336" s="1" t="s">
        <v>83</v>
      </c>
      <c r="C1336" s="1" t="s">
        <v>28</v>
      </c>
      <c r="D1336" s="2">
        <v>33464</v>
      </c>
      <c r="E1336" s="3">
        <v>34.030136986301372</v>
      </c>
      <c r="F1336" s="1" t="s">
        <v>14</v>
      </c>
      <c r="G1336" s="1" t="s">
        <v>21</v>
      </c>
      <c r="H1336" s="1">
        <v>14</v>
      </c>
      <c r="I1336" s="1" t="s">
        <v>1576</v>
      </c>
      <c r="J1336" s="1" t="str">
        <f>VLOOKUP(Applicants[[#This Row],[Job Title]], Mapping!$A:$B, 2, FALSE)</f>
        <v>Operations</v>
      </c>
      <c r="K1336" s="1" t="s">
        <v>1595</v>
      </c>
      <c r="L1336" s="14" t="str">
        <f>TRIM(PROPER(Applicants[[#This Row],[Recruitment Source]]))</f>
        <v>Linkedin</v>
      </c>
      <c r="M1336" s="15">
        <v>44929</v>
      </c>
      <c r="N1336" s="1" t="s">
        <v>16</v>
      </c>
      <c r="O1336" s="15">
        <v>44959</v>
      </c>
      <c r="P13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336" s="20" t="str">
        <f>TEXT(Applicants[[#This Row],[Confirmation Date]],"MMMM")</f>
        <v>February</v>
      </c>
      <c r="R1336" s="5" t="s">
        <v>17</v>
      </c>
      <c r="S1336" s="7">
        <v>2800</v>
      </c>
    </row>
    <row r="1337" spans="1:19" x14ac:dyDescent="0.4">
      <c r="A1337" s="4">
        <v>3012</v>
      </c>
      <c r="B1337" s="1" t="s">
        <v>480</v>
      </c>
      <c r="C1337" s="1" t="s">
        <v>28</v>
      </c>
      <c r="D1337" s="2">
        <v>33459</v>
      </c>
      <c r="E1337" s="3">
        <v>34.043835616438358</v>
      </c>
      <c r="F1337" s="1" t="s">
        <v>14</v>
      </c>
      <c r="G1337" s="1" t="s">
        <v>18</v>
      </c>
      <c r="H1337" s="1">
        <v>8</v>
      </c>
      <c r="I1337" s="1" t="s">
        <v>1580</v>
      </c>
      <c r="J1337" s="1" t="str">
        <f>VLOOKUP(Applicants[[#This Row],[Job Title]], Mapping!$A:$B, 2, FALSE)</f>
        <v>Management</v>
      </c>
      <c r="K1337" s="1" t="s">
        <v>1594</v>
      </c>
      <c r="L1337" s="14" t="str">
        <f>TRIM(PROPER(Applicants[[#This Row],[Recruitment Source]]))</f>
        <v>Bd Jobs</v>
      </c>
      <c r="M1337" s="15">
        <v>45117</v>
      </c>
      <c r="N1337" s="1" t="s">
        <v>27</v>
      </c>
      <c r="O1337" s="15">
        <v>45167</v>
      </c>
      <c r="P1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7" s="20" t="str">
        <f>TEXT(Applicants[[#This Row],[Confirmation Date]],"MMMM")</f>
        <v>August</v>
      </c>
      <c r="R1337" s="5" t="s">
        <v>25</v>
      </c>
      <c r="S1337" s="7">
        <v>3000</v>
      </c>
    </row>
    <row r="1338" spans="1:19" x14ac:dyDescent="0.4">
      <c r="A1338" s="4">
        <v>3024</v>
      </c>
      <c r="B1338" s="1" t="s">
        <v>942</v>
      </c>
      <c r="C1338" s="1" t="s">
        <v>28</v>
      </c>
      <c r="D1338" s="2">
        <v>33457</v>
      </c>
      <c r="E1338" s="3">
        <v>34.049315068493151</v>
      </c>
      <c r="F1338" s="1" t="s">
        <v>14</v>
      </c>
      <c r="G1338" s="1" t="s">
        <v>15</v>
      </c>
      <c r="H1338" s="1">
        <v>2</v>
      </c>
      <c r="I1338" s="1" t="s">
        <v>1584</v>
      </c>
      <c r="J1338" s="1" t="str">
        <f>VLOOKUP(Applicants[[#This Row],[Job Title]], Mapping!$A:$B, 2, FALSE)</f>
        <v>Sales</v>
      </c>
      <c r="K1338" s="1" t="s">
        <v>1594</v>
      </c>
      <c r="L1338" s="14" t="str">
        <f>TRIM(PROPER(Applicants[[#This Row],[Recruitment Source]]))</f>
        <v>Bd Jobs</v>
      </c>
      <c r="M1338" s="15">
        <v>44929</v>
      </c>
      <c r="N1338" s="1" t="s">
        <v>29</v>
      </c>
      <c r="O1338" s="15">
        <v>44988</v>
      </c>
      <c r="P1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8" s="20" t="str">
        <f>TEXT(Applicants[[#This Row],[Confirmation Date]],"MMMM")</f>
        <v>March</v>
      </c>
      <c r="R1338" s="5" t="s">
        <v>25</v>
      </c>
      <c r="S1338" s="7">
        <v>2000</v>
      </c>
    </row>
    <row r="1339" spans="1:19" x14ac:dyDescent="0.4">
      <c r="A1339" s="4">
        <v>2685</v>
      </c>
      <c r="B1339" s="1" t="s">
        <v>216</v>
      </c>
      <c r="C1339" s="1" t="s">
        <v>28</v>
      </c>
      <c r="D1339" s="2">
        <v>33450</v>
      </c>
      <c r="E1339" s="3">
        <v>34.06849315068493</v>
      </c>
      <c r="F1339" s="1" t="s">
        <v>14</v>
      </c>
      <c r="G1339" s="1" t="s">
        <v>21</v>
      </c>
      <c r="H1339" s="1">
        <v>10</v>
      </c>
      <c r="I1339" s="1" t="s">
        <v>1580</v>
      </c>
      <c r="J1339" s="1" t="str">
        <f>VLOOKUP(Applicants[[#This Row],[Job Title]], Mapping!$A:$B, 2, FALSE)</f>
        <v>Management</v>
      </c>
      <c r="K1339" s="1" t="s">
        <v>1595</v>
      </c>
      <c r="L1339" s="14" t="str">
        <f>TRIM(PROPER(Applicants[[#This Row],[Recruitment Source]]))</f>
        <v>Linkedin</v>
      </c>
      <c r="M1339" s="15">
        <v>45088</v>
      </c>
      <c r="N1339" s="1" t="s">
        <v>16</v>
      </c>
      <c r="O1339" s="15">
        <v>45136</v>
      </c>
      <c r="P13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339" s="20" t="str">
        <f>TEXT(Applicants[[#This Row],[Confirmation Date]],"MMMM")</f>
        <v>July</v>
      </c>
      <c r="R1339" s="5" t="s">
        <v>17</v>
      </c>
      <c r="S1339" s="7">
        <v>3300</v>
      </c>
    </row>
    <row r="1340" spans="1:19" x14ac:dyDescent="0.4">
      <c r="A1340" s="4">
        <v>3699</v>
      </c>
      <c r="B1340" s="1" t="s">
        <v>768</v>
      </c>
      <c r="C1340" s="1" t="s">
        <v>28</v>
      </c>
      <c r="D1340" s="2">
        <v>33449</v>
      </c>
      <c r="E1340" s="3">
        <v>34.07123287671233</v>
      </c>
      <c r="F1340" s="1" t="s">
        <v>14</v>
      </c>
      <c r="G1340" s="1" t="s">
        <v>18</v>
      </c>
      <c r="H1340" s="1">
        <v>17</v>
      </c>
      <c r="I1340" s="1" t="s">
        <v>1585</v>
      </c>
      <c r="J1340" s="1" t="str">
        <f>VLOOKUP(Applicants[[#This Row],[Job Title]], Mapping!$A:$B, 2, FALSE)</f>
        <v>Engineering</v>
      </c>
      <c r="K1340" s="1" t="s">
        <v>1594</v>
      </c>
      <c r="L1340" s="14" t="str">
        <f>TRIM(PROPER(Applicants[[#This Row],[Recruitment Source]]))</f>
        <v>Bd Jobs</v>
      </c>
      <c r="M1340" s="15">
        <v>44956</v>
      </c>
      <c r="N1340" s="1" t="s">
        <v>24</v>
      </c>
      <c r="O1340" s="15">
        <v>45013</v>
      </c>
      <c r="P1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0" s="20" t="str">
        <f>TEXT(Applicants[[#This Row],[Confirmation Date]],"MMMM")</f>
        <v>March</v>
      </c>
      <c r="R1340" s="5" t="s">
        <v>25</v>
      </c>
      <c r="S1340" s="7">
        <v>3200</v>
      </c>
    </row>
    <row r="1341" spans="1:19" x14ac:dyDescent="0.4">
      <c r="A1341" s="4">
        <v>2745</v>
      </c>
      <c r="B1341" s="1" t="s">
        <v>123</v>
      </c>
      <c r="C1341" s="1" t="s">
        <v>13</v>
      </c>
      <c r="D1341" s="2">
        <v>33439</v>
      </c>
      <c r="E1341" s="3">
        <v>34.098630136986301</v>
      </c>
      <c r="F1341" s="1" t="s">
        <v>14</v>
      </c>
      <c r="G1341" s="1" t="s">
        <v>19</v>
      </c>
      <c r="H1341" s="1">
        <v>19</v>
      </c>
      <c r="I1341" s="1" t="s">
        <v>1583</v>
      </c>
      <c r="J1341" s="1" t="str">
        <f>VLOOKUP(Applicants[[#This Row],[Job Title]], Mapping!$A:$B, 2, FALSE)</f>
        <v>Finance</v>
      </c>
      <c r="K1341" s="1" t="s">
        <v>1594</v>
      </c>
      <c r="L1341" s="14" t="str">
        <f>TRIM(PROPER(Applicants[[#This Row],[Recruitment Source]]))</f>
        <v>Bd Jobs</v>
      </c>
      <c r="M1341" s="15">
        <v>45128</v>
      </c>
      <c r="N1341" s="1" t="s">
        <v>24</v>
      </c>
      <c r="O1341" s="15">
        <v>45175</v>
      </c>
      <c r="P1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1" s="20" t="str">
        <f>TEXT(Applicants[[#This Row],[Confirmation Date]],"MMMM")</f>
        <v>September</v>
      </c>
      <c r="R1341" s="5" t="s">
        <v>25</v>
      </c>
      <c r="S1341" s="7">
        <v>3900</v>
      </c>
    </row>
    <row r="1342" spans="1:19" x14ac:dyDescent="0.4">
      <c r="A1342" s="4">
        <v>1842</v>
      </c>
      <c r="B1342" s="1" t="s">
        <v>458</v>
      </c>
      <c r="C1342" s="1" t="s">
        <v>13</v>
      </c>
      <c r="D1342" s="2">
        <v>33433</v>
      </c>
      <c r="E1342" s="3">
        <v>34.115068493150687</v>
      </c>
      <c r="F1342" s="1" t="s">
        <v>14</v>
      </c>
      <c r="G1342" s="1" t="s">
        <v>15</v>
      </c>
      <c r="H1342" s="1">
        <v>17</v>
      </c>
      <c r="I1342" s="1" t="s">
        <v>1583</v>
      </c>
      <c r="J1342" s="1" t="str">
        <f>VLOOKUP(Applicants[[#This Row],[Job Title]], Mapping!$A:$B, 2, FALSE)</f>
        <v>Finance</v>
      </c>
      <c r="K1342" s="1" t="s">
        <v>1594</v>
      </c>
      <c r="L1342" s="14" t="str">
        <f>TRIM(PROPER(Applicants[[#This Row],[Recruitment Source]]))</f>
        <v>Bd Jobs</v>
      </c>
      <c r="M1342" s="15">
        <v>45106</v>
      </c>
      <c r="N1342" s="1" t="s">
        <v>24</v>
      </c>
      <c r="O1342" s="15">
        <v>45152</v>
      </c>
      <c r="P1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2" s="20" t="str">
        <f>TEXT(Applicants[[#This Row],[Confirmation Date]],"MMMM")</f>
        <v>August</v>
      </c>
      <c r="R1342" s="5" t="s">
        <v>25</v>
      </c>
      <c r="S1342" s="7">
        <v>2700</v>
      </c>
    </row>
    <row r="1343" spans="1:19" x14ac:dyDescent="0.4">
      <c r="A1343" s="4">
        <v>2977</v>
      </c>
      <c r="B1343" s="1" t="s">
        <v>626</v>
      </c>
      <c r="C1343" s="1" t="s">
        <v>13</v>
      </c>
      <c r="D1343" s="2">
        <v>33423</v>
      </c>
      <c r="E1343" s="3">
        <v>34.142465753424659</v>
      </c>
      <c r="F1343" s="1" t="s">
        <v>14</v>
      </c>
      <c r="G1343" s="1" t="s">
        <v>21</v>
      </c>
      <c r="H1343" s="1">
        <v>19</v>
      </c>
      <c r="I1343" s="1" t="s">
        <v>1582</v>
      </c>
      <c r="J1343" s="1" t="str">
        <f>VLOOKUP(Applicants[[#This Row],[Job Title]], Mapping!$A:$B, 2, FALSE)</f>
        <v>Business Development</v>
      </c>
      <c r="K1343" s="1" t="s">
        <v>1594</v>
      </c>
      <c r="L1343" s="14" t="str">
        <f>TRIM(PROPER(Applicants[[#This Row],[Recruitment Source]]))</f>
        <v>Bd Jobs</v>
      </c>
      <c r="M1343" s="15">
        <v>45532</v>
      </c>
      <c r="N1343" s="1" t="s">
        <v>27</v>
      </c>
      <c r="O1343" s="15">
        <v>45587</v>
      </c>
      <c r="P1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3" s="20" t="str">
        <f>TEXT(Applicants[[#This Row],[Confirmation Date]],"MMMM")</f>
        <v>October</v>
      </c>
      <c r="R1343" s="5" t="s">
        <v>25</v>
      </c>
      <c r="S1343" s="7">
        <v>2600</v>
      </c>
    </row>
    <row r="1344" spans="1:19" x14ac:dyDescent="0.4">
      <c r="A1344" s="4">
        <v>2881</v>
      </c>
      <c r="B1344" s="1" t="s">
        <v>1030</v>
      </c>
      <c r="C1344" s="1" t="s">
        <v>13</v>
      </c>
      <c r="D1344" s="2">
        <v>33419</v>
      </c>
      <c r="E1344" s="3">
        <v>34.153424657534245</v>
      </c>
      <c r="F1344" s="1" t="s">
        <v>14</v>
      </c>
      <c r="G1344" s="1" t="s">
        <v>15</v>
      </c>
      <c r="H1344" s="1">
        <v>7</v>
      </c>
      <c r="I1344" s="1" t="s">
        <v>1585</v>
      </c>
      <c r="J1344" s="1" t="str">
        <f>VLOOKUP(Applicants[[#This Row],[Job Title]], Mapping!$A:$B, 2, FALSE)</f>
        <v>Engineering</v>
      </c>
      <c r="K1344" s="1" t="s">
        <v>20</v>
      </c>
      <c r="L1344" s="14" t="str">
        <f>TRIM(PROPER(Applicants[[#This Row],[Recruitment Source]]))</f>
        <v>Employee Referral</v>
      </c>
      <c r="M1344" s="15">
        <v>45510</v>
      </c>
      <c r="N1344" s="1" t="s">
        <v>26</v>
      </c>
      <c r="O1344" s="15">
        <v>45543</v>
      </c>
      <c r="P1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4" s="20" t="str">
        <f>TEXT(Applicants[[#This Row],[Confirmation Date]],"MMMM")</f>
        <v>September</v>
      </c>
      <c r="R1344" s="5" t="s">
        <v>25</v>
      </c>
      <c r="S1344" s="7">
        <v>3500</v>
      </c>
    </row>
    <row r="1345" spans="1:19" x14ac:dyDescent="0.4">
      <c r="A1345" s="4">
        <v>3478</v>
      </c>
      <c r="B1345" s="1" t="s">
        <v>643</v>
      </c>
      <c r="C1345" s="1" t="s">
        <v>28</v>
      </c>
      <c r="D1345" s="2">
        <v>33409</v>
      </c>
      <c r="E1345" s="3">
        <v>34.180821917808217</v>
      </c>
      <c r="F1345" s="1" t="s">
        <v>14</v>
      </c>
      <c r="G1345" s="1" t="s">
        <v>18</v>
      </c>
      <c r="H1345" s="1">
        <v>13</v>
      </c>
      <c r="I1345" s="1" t="s">
        <v>1584</v>
      </c>
      <c r="J1345" s="1" t="str">
        <f>VLOOKUP(Applicants[[#This Row],[Job Title]], Mapping!$A:$B, 2, FALSE)</f>
        <v>Sales</v>
      </c>
      <c r="K1345" s="1" t="s">
        <v>1594</v>
      </c>
      <c r="L1345" s="14" t="str">
        <f>TRIM(PROPER(Applicants[[#This Row],[Recruitment Source]]))</f>
        <v>Bd Jobs</v>
      </c>
      <c r="M1345" s="15">
        <v>45074</v>
      </c>
      <c r="N1345" s="1" t="s">
        <v>27</v>
      </c>
      <c r="O1345" s="15">
        <v>45119</v>
      </c>
      <c r="P1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5" s="20" t="str">
        <f>TEXT(Applicants[[#This Row],[Confirmation Date]],"MMMM")</f>
        <v>July</v>
      </c>
      <c r="R1345" s="5" t="s">
        <v>25</v>
      </c>
      <c r="S1345" s="7">
        <v>2600</v>
      </c>
    </row>
    <row r="1346" spans="1:19" x14ac:dyDescent="0.4">
      <c r="A1346" s="4">
        <v>3566</v>
      </c>
      <c r="B1346" s="1" t="s">
        <v>124</v>
      </c>
      <c r="C1346" s="1" t="s">
        <v>13</v>
      </c>
      <c r="D1346" s="2">
        <v>33401</v>
      </c>
      <c r="E1346" s="3">
        <v>34.202739726027396</v>
      </c>
      <c r="F1346" s="1" t="s">
        <v>14</v>
      </c>
      <c r="G1346" s="1" t="s">
        <v>18</v>
      </c>
      <c r="H1346" s="1">
        <v>10</v>
      </c>
      <c r="I1346" s="1" t="s">
        <v>1586</v>
      </c>
      <c r="J1346" s="1" t="str">
        <f>VLOOKUP(Applicants[[#This Row],[Job Title]], Mapping!$A:$B, 2, FALSE)</f>
        <v>Operations</v>
      </c>
      <c r="K1346" s="1" t="s">
        <v>1594</v>
      </c>
      <c r="L1346" s="14" t="str">
        <f>TRIM(PROPER(Applicants[[#This Row],[Recruitment Source]]))</f>
        <v>Bd Jobs</v>
      </c>
      <c r="M1346" s="15">
        <v>44969</v>
      </c>
      <c r="N1346" s="1" t="s">
        <v>24</v>
      </c>
      <c r="O1346" s="15">
        <v>45024</v>
      </c>
      <c r="P1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6" s="20" t="str">
        <f>TEXT(Applicants[[#This Row],[Confirmation Date]],"MMMM")</f>
        <v>April</v>
      </c>
      <c r="R1346" s="5" t="s">
        <v>25</v>
      </c>
      <c r="S1346" s="7">
        <v>3900</v>
      </c>
    </row>
    <row r="1347" spans="1:19" x14ac:dyDescent="0.4">
      <c r="A1347" s="4">
        <v>1045</v>
      </c>
      <c r="B1347" s="1" t="s">
        <v>801</v>
      </c>
      <c r="C1347" s="1" t="s">
        <v>13</v>
      </c>
      <c r="D1347" s="2">
        <v>33395</v>
      </c>
      <c r="E1347" s="3">
        <v>34.219178082191782</v>
      </c>
      <c r="F1347" s="1" t="s">
        <v>14</v>
      </c>
      <c r="G1347" s="1" t="s">
        <v>15</v>
      </c>
      <c r="H1347" s="1">
        <v>19</v>
      </c>
      <c r="I1347" s="1" t="s">
        <v>1578</v>
      </c>
      <c r="J1347" s="1" t="str">
        <f>VLOOKUP(Applicants[[#This Row],[Job Title]], Mapping!$A:$B, 2, FALSE)</f>
        <v>Operations</v>
      </c>
      <c r="K1347" s="1" t="s">
        <v>1594</v>
      </c>
      <c r="L1347" s="14" t="str">
        <f>TRIM(PROPER(Applicants[[#This Row],[Recruitment Source]]))</f>
        <v>Bd Jobs</v>
      </c>
      <c r="M1347" s="15">
        <v>44884</v>
      </c>
      <c r="N1347" s="1" t="s">
        <v>26</v>
      </c>
      <c r="O1347" s="15">
        <v>44936</v>
      </c>
      <c r="P1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7" s="20" t="str">
        <f>TEXT(Applicants[[#This Row],[Confirmation Date]],"MMMM")</f>
        <v>January</v>
      </c>
      <c r="R1347" s="5" t="s">
        <v>25</v>
      </c>
      <c r="S1347" s="7">
        <v>2800</v>
      </c>
    </row>
    <row r="1348" spans="1:19" x14ac:dyDescent="0.4">
      <c r="A1348" s="4">
        <v>2566</v>
      </c>
      <c r="B1348" s="1" t="s">
        <v>96</v>
      </c>
      <c r="C1348" s="1" t="s">
        <v>28</v>
      </c>
      <c r="D1348" s="2">
        <v>33380</v>
      </c>
      <c r="E1348" s="3">
        <v>34.260273972602739</v>
      </c>
      <c r="F1348" s="1" t="s">
        <v>14</v>
      </c>
      <c r="G1348" s="1" t="s">
        <v>21</v>
      </c>
      <c r="H1348" s="1">
        <v>10</v>
      </c>
      <c r="I1348" s="1" t="s">
        <v>1581</v>
      </c>
      <c r="J1348" s="1" t="str">
        <f>VLOOKUP(Applicants[[#This Row],[Job Title]], Mapping!$A:$B, 2, FALSE)</f>
        <v>Business Development</v>
      </c>
      <c r="K1348" s="1" t="s">
        <v>22</v>
      </c>
      <c r="L1348" s="14" t="str">
        <f>TRIM(PROPER(Applicants[[#This Row],[Recruitment Source]]))</f>
        <v>In-House</v>
      </c>
      <c r="M1348" s="15">
        <v>45503</v>
      </c>
      <c r="N1348" s="1" t="s">
        <v>16</v>
      </c>
      <c r="O1348" s="15">
        <v>45545</v>
      </c>
      <c r="P13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48" s="20" t="str">
        <f>TEXT(Applicants[[#This Row],[Confirmation Date]],"MMMM")</f>
        <v>September</v>
      </c>
      <c r="R1348" s="5" t="s">
        <v>17</v>
      </c>
      <c r="S1348" s="7">
        <v>2400</v>
      </c>
    </row>
    <row r="1349" spans="1:19" x14ac:dyDescent="0.4">
      <c r="A1349" s="4">
        <v>3563</v>
      </c>
      <c r="B1349" s="1" t="s">
        <v>739</v>
      </c>
      <c r="C1349" s="1" t="s">
        <v>13</v>
      </c>
      <c r="D1349" s="2">
        <v>33379</v>
      </c>
      <c r="E1349" s="3">
        <v>34.263013698630139</v>
      </c>
      <c r="F1349" s="1" t="s">
        <v>14</v>
      </c>
      <c r="G1349" s="1" t="s">
        <v>18</v>
      </c>
      <c r="H1349" s="1">
        <v>5</v>
      </c>
      <c r="I1349" s="1" t="s">
        <v>1581</v>
      </c>
      <c r="J1349" s="1" t="str">
        <f>VLOOKUP(Applicants[[#This Row],[Job Title]], Mapping!$A:$B, 2, FALSE)</f>
        <v>Business Development</v>
      </c>
      <c r="K1349" s="1" t="s">
        <v>1594</v>
      </c>
      <c r="L1349" s="14" t="str">
        <f>TRIM(PROPER(Applicants[[#This Row],[Recruitment Source]]))</f>
        <v>Bd Jobs</v>
      </c>
      <c r="M1349" s="15">
        <v>44888</v>
      </c>
      <c r="N1349" s="1" t="s">
        <v>27</v>
      </c>
      <c r="O1349" s="15">
        <v>44940</v>
      </c>
      <c r="P1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9" s="20" t="str">
        <f>TEXT(Applicants[[#This Row],[Confirmation Date]],"MMMM")</f>
        <v>January</v>
      </c>
      <c r="R1349" s="5" t="s">
        <v>25</v>
      </c>
      <c r="S1349" s="7">
        <v>2300</v>
      </c>
    </row>
    <row r="1350" spans="1:19" x14ac:dyDescent="0.4">
      <c r="A1350" s="4">
        <v>1598</v>
      </c>
      <c r="B1350" s="1" t="s">
        <v>311</v>
      </c>
      <c r="C1350" s="1" t="s">
        <v>28</v>
      </c>
      <c r="D1350" s="2">
        <v>33377</v>
      </c>
      <c r="E1350" s="3">
        <v>34.268493150684932</v>
      </c>
      <c r="F1350" s="1" t="s">
        <v>14</v>
      </c>
      <c r="G1350" s="1" t="s">
        <v>21</v>
      </c>
      <c r="H1350" s="1">
        <v>11</v>
      </c>
      <c r="I1350" s="1" t="s">
        <v>1588</v>
      </c>
      <c r="J1350" s="1" t="str">
        <f>VLOOKUP(Applicants[[#This Row],[Job Title]], Mapping!$A:$B, 2, FALSE)</f>
        <v>Business Development</v>
      </c>
      <c r="K1350" s="1" t="s">
        <v>1595</v>
      </c>
      <c r="L1350" s="14" t="str">
        <f>TRIM(PROPER(Applicants[[#This Row],[Recruitment Source]]))</f>
        <v>Linkedin</v>
      </c>
      <c r="M1350" s="15">
        <v>45400</v>
      </c>
      <c r="N1350" s="1" t="s">
        <v>24</v>
      </c>
      <c r="O1350" s="15">
        <v>45436</v>
      </c>
      <c r="P1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0" s="20" t="str">
        <f>TEXT(Applicants[[#This Row],[Confirmation Date]],"MMMM")</f>
        <v>May</v>
      </c>
      <c r="R1350" s="5" t="s">
        <v>25</v>
      </c>
      <c r="S1350" s="7">
        <v>2700</v>
      </c>
    </row>
    <row r="1351" spans="1:19" x14ac:dyDescent="0.4">
      <c r="A1351" s="4">
        <v>1065</v>
      </c>
      <c r="B1351" s="1" t="s">
        <v>1453</v>
      </c>
      <c r="C1351" s="1" t="s">
        <v>28</v>
      </c>
      <c r="D1351" s="2">
        <v>33376</v>
      </c>
      <c r="E1351" s="3">
        <v>34.271232876712325</v>
      </c>
      <c r="F1351" s="1" t="s">
        <v>14</v>
      </c>
      <c r="G1351" s="1" t="s">
        <v>18</v>
      </c>
      <c r="H1351" s="1">
        <v>14</v>
      </c>
      <c r="I1351" s="1" t="s">
        <v>1576</v>
      </c>
      <c r="J1351" s="1" t="str">
        <f>VLOOKUP(Applicants[[#This Row],[Job Title]], Mapping!$A:$B, 2, FALSE)</f>
        <v>Operations</v>
      </c>
      <c r="K1351" s="1" t="s">
        <v>1594</v>
      </c>
      <c r="L1351" s="14" t="str">
        <f>TRIM(PROPER(Applicants[[#This Row],[Recruitment Source]]))</f>
        <v>Bd Jobs</v>
      </c>
      <c r="M1351" s="15">
        <v>45342</v>
      </c>
      <c r="N1351" s="1" t="s">
        <v>24</v>
      </c>
      <c r="O1351" s="15">
        <v>45391</v>
      </c>
      <c r="P1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1" s="20" t="str">
        <f>TEXT(Applicants[[#This Row],[Confirmation Date]],"MMMM")</f>
        <v>April</v>
      </c>
      <c r="R1351" s="5" t="s">
        <v>25</v>
      </c>
      <c r="S1351" s="7">
        <v>2400</v>
      </c>
    </row>
    <row r="1352" spans="1:19" x14ac:dyDescent="0.4">
      <c r="A1352" s="4">
        <v>2945</v>
      </c>
      <c r="B1352" s="1" t="s">
        <v>133</v>
      </c>
      <c r="C1352" s="1" t="s">
        <v>13</v>
      </c>
      <c r="D1352" s="2">
        <v>33374</v>
      </c>
      <c r="E1352" s="3">
        <v>34.276712328767125</v>
      </c>
      <c r="F1352" s="1" t="s">
        <v>14</v>
      </c>
      <c r="G1352" s="1" t="s">
        <v>15</v>
      </c>
      <c r="H1352" s="1">
        <v>5</v>
      </c>
      <c r="I1352" s="1" t="s">
        <v>1576</v>
      </c>
      <c r="J1352" s="1" t="str">
        <f>VLOOKUP(Applicants[[#This Row],[Job Title]], Mapping!$A:$B, 2, FALSE)</f>
        <v>Operations</v>
      </c>
      <c r="K1352" s="1" t="s">
        <v>1594</v>
      </c>
      <c r="L1352" s="14" t="str">
        <f>TRIM(PROPER(Applicants[[#This Row],[Recruitment Source]]))</f>
        <v>Bd Jobs</v>
      </c>
      <c r="M1352" s="15">
        <v>45346</v>
      </c>
      <c r="N1352" s="1" t="s">
        <v>24</v>
      </c>
      <c r="O1352" s="15">
        <v>45391</v>
      </c>
      <c r="P1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2" s="20" t="str">
        <f>TEXT(Applicants[[#This Row],[Confirmation Date]],"MMMM")</f>
        <v>April</v>
      </c>
      <c r="R1352" s="5" t="s">
        <v>25</v>
      </c>
      <c r="S1352" s="7">
        <v>2600</v>
      </c>
    </row>
    <row r="1353" spans="1:19" x14ac:dyDescent="0.4">
      <c r="A1353" s="4">
        <v>1867</v>
      </c>
      <c r="B1353" s="1" t="s">
        <v>1260</v>
      </c>
      <c r="C1353" s="1" t="s">
        <v>28</v>
      </c>
      <c r="D1353" s="2">
        <v>33367</v>
      </c>
      <c r="E1353" s="3">
        <v>34.295890410958904</v>
      </c>
      <c r="F1353" s="1" t="s">
        <v>14</v>
      </c>
      <c r="G1353" s="1" t="s">
        <v>21</v>
      </c>
      <c r="H1353" s="1">
        <v>0</v>
      </c>
      <c r="I1353" s="1" t="s">
        <v>1583</v>
      </c>
      <c r="J1353" s="1" t="str">
        <f>VLOOKUP(Applicants[[#This Row],[Job Title]], Mapping!$A:$B, 2, FALSE)</f>
        <v>Finance</v>
      </c>
      <c r="K1353" s="1" t="s">
        <v>1595</v>
      </c>
      <c r="L1353" s="14" t="str">
        <f>TRIM(PROPER(Applicants[[#This Row],[Recruitment Source]]))</f>
        <v>Linkedin</v>
      </c>
      <c r="M1353" s="15">
        <v>45113</v>
      </c>
      <c r="N1353" s="1" t="s">
        <v>29</v>
      </c>
      <c r="O1353" s="15">
        <v>45145</v>
      </c>
      <c r="P1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3" s="20" t="str">
        <f>TEXT(Applicants[[#This Row],[Confirmation Date]],"MMMM")</f>
        <v>August</v>
      </c>
      <c r="R1353" s="5" t="s">
        <v>25</v>
      </c>
      <c r="S1353" s="7">
        <v>3600</v>
      </c>
    </row>
    <row r="1354" spans="1:19" x14ac:dyDescent="0.4">
      <c r="A1354" s="4">
        <v>2933</v>
      </c>
      <c r="B1354" s="1" t="s">
        <v>1096</v>
      </c>
      <c r="C1354" s="1" t="s">
        <v>28</v>
      </c>
      <c r="D1354" s="2">
        <v>33364</v>
      </c>
      <c r="E1354" s="3">
        <v>34.304109589041097</v>
      </c>
      <c r="F1354" s="1" t="s">
        <v>14</v>
      </c>
      <c r="G1354" s="1" t="s">
        <v>19</v>
      </c>
      <c r="H1354" s="1">
        <v>17</v>
      </c>
      <c r="I1354" s="1" t="s">
        <v>1588</v>
      </c>
      <c r="J1354" s="1" t="str">
        <f>VLOOKUP(Applicants[[#This Row],[Job Title]], Mapping!$A:$B, 2, FALSE)</f>
        <v>Business Development</v>
      </c>
      <c r="K1354" s="1" t="s">
        <v>1594</v>
      </c>
      <c r="L1354" s="14" t="str">
        <f>TRIM(PROPER(Applicants[[#This Row],[Recruitment Source]]))</f>
        <v>Bd Jobs</v>
      </c>
      <c r="M1354" s="15">
        <v>45434</v>
      </c>
      <c r="N1354" s="1" t="s">
        <v>24</v>
      </c>
      <c r="O1354" s="15">
        <v>45479</v>
      </c>
      <c r="P1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4" s="20" t="str">
        <f>TEXT(Applicants[[#This Row],[Confirmation Date]],"MMMM")</f>
        <v>July</v>
      </c>
      <c r="R1354" s="5" t="s">
        <v>25</v>
      </c>
      <c r="S1354" s="7">
        <v>3700</v>
      </c>
    </row>
    <row r="1355" spans="1:19" x14ac:dyDescent="0.4">
      <c r="A1355" s="4">
        <v>2170</v>
      </c>
      <c r="B1355" s="1" t="s">
        <v>50</v>
      </c>
      <c r="C1355" s="1" t="s">
        <v>28</v>
      </c>
      <c r="D1355" s="2">
        <v>33360</v>
      </c>
      <c r="E1355" s="3">
        <v>34.315068493150683</v>
      </c>
      <c r="F1355" s="1" t="s">
        <v>14</v>
      </c>
      <c r="G1355" s="1" t="s">
        <v>15</v>
      </c>
      <c r="H1355" s="1">
        <v>8</v>
      </c>
      <c r="I1355" s="1" t="s">
        <v>1576</v>
      </c>
      <c r="J1355" s="1" t="str">
        <f>VLOOKUP(Applicants[[#This Row],[Job Title]], Mapping!$A:$B, 2, FALSE)</f>
        <v>Operations</v>
      </c>
      <c r="K1355" s="1" t="s">
        <v>20</v>
      </c>
      <c r="L1355" s="14" t="str">
        <f>TRIM(PROPER(Applicants[[#This Row],[Recruitment Source]]))</f>
        <v>Employee Referral</v>
      </c>
      <c r="M1355" s="15">
        <v>45559</v>
      </c>
      <c r="N1355" s="1" t="s">
        <v>16</v>
      </c>
      <c r="O1355" s="15">
        <v>45619</v>
      </c>
      <c r="P1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355" s="20" t="str">
        <f>TEXT(Applicants[[#This Row],[Confirmation Date]],"MMMM")</f>
        <v>November</v>
      </c>
      <c r="R1355" s="5" t="s">
        <v>17</v>
      </c>
      <c r="S1355" s="7">
        <v>2600</v>
      </c>
    </row>
    <row r="1356" spans="1:19" x14ac:dyDescent="0.4">
      <c r="A1356" s="4">
        <v>2163</v>
      </c>
      <c r="B1356" s="1" t="s">
        <v>796</v>
      </c>
      <c r="C1356" s="1" t="s">
        <v>28</v>
      </c>
      <c r="D1356" s="2">
        <v>33357</v>
      </c>
      <c r="E1356" s="3">
        <v>34.323287671232876</v>
      </c>
      <c r="F1356" s="1" t="s">
        <v>14</v>
      </c>
      <c r="G1356" s="1" t="s">
        <v>19</v>
      </c>
      <c r="H1356" s="1">
        <v>5</v>
      </c>
      <c r="I1356" s="1" t="s">
        <v>1586</v>
      </c>
      <c r="J1356" s="1" t="str">
        <f>VLOOKUP(Applicants[[#This Row],[Job Title]], Mapping!$A:$B, 2, FALSE)</f>
        <v>Operations</v>
      </c>
      <c r="K1356" s="1" t="s">
        <v>1594</v>
      </c>
      <c r="L1356" s="14" t="str">
        <f>TRIM(PROPER(Applicants[[#This Row],[Recruitment Source]]))</f>
        <v>Bd Jobs</v>
      </c>
      <c r="M1356" s="15">
        <v>45065</v>
      </c>
      <c r="N1356" s="1" t="s">
        <v>24</v>
      </c>
      <c r="O1356" s="15">
        <v>45120</v>
      </c>
      <c r="P1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6" s="20" t="str">
        <f>TEXT(Applicants[[#This Row],[Confirmation Date]],"MMMM")</f>
        <v>July</v>
      </c>
      <c r="R1356" s="5" t="s">
        <v>25</v>
      </c>
      <c r="S1356" s="7">
        <v>3900</v>
      </c>
    </row>
    <row r="1357" spans="1:19" x14ac:dyDescent="0.4">
      <c r="A1357" s="4">
        <v>3362</v>
      </c>
      <c r="B1357" s="1" t="s">
        <v>719</v>
      </c>
      <c r="C1357" s="1" t="s">
        <v>13</v>
      </c>
      <c r="D1357" s="2">
        <v>33355</v>
      </c>
      <c r="E1357" s="3">
        <v>34.328767123287669</v>
      </c>
      <c r="F1357" s="1" t="s">
        <v>14</v>
      </c>
      <c r="G1357" s="1" t="s">
        <v>15</v>
      </c>
      <c r="H1357" s="1">
        <v>5</v>
      </c>
      <c r="I1357" s="1" t="s">
        <v>1589</v>
      </c>
      <c r="J1357" s="1" t="str">
        <f>VLOOKUP(Applicants[[#This Row],[Job Title]], Mapping!$A:$B, 2, FALSE)</f>
        <v>Admin</v>
      </c>
      <c r="K1357" s="1" t="s">
        <v>1594</v>
      </c>
      <c r="L1357" s="14" t="str">
        <f>TRIM(PROPER(Applicants[[#This Row],[Recruitment Source]]))</f>
        <v>Bd Jobs</v>
      </c>
      <c r="M1357" s="15">
        <v>44987</v>
      </c>
      <c r="N1357" s="1" t="s">
        <v>24</v>
      </c>
      <c r="O1357" s="15">
        <v>45047</v>
      </c>
      <c r="P1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7" s="20" t="str">
        <f>TEXT(Applicants[[#This Row],[Confirmation Date]],"MMMM")</f>
        <v>May</v>
      </c>
      <c r="R1357" s="5" t="s">
        <v>25</v>
      </c>
      <c r="S1357" s="7">
        <v>3500</v>
      </c>
    </row>
    <row r="1358" spans="1:19" x14ac:dyDescent="0.4">
      <c r="A1358" s="4">
        <v>3976</v>
      </c>
      <c r="B1358" s="1" t="s">
        <v>76</v>
      </c>
      <c r="C1358" s="1" t="s">
        <v>13</v>
      </c>
      <c r="D1358" s="2">
        <v>33355</v>
      </c>
      <c r="E1358" s="3">
        <v>34.328767123287669</v>
      </c>
      <c r="F1358" s="1" t="s">
        <v>14</v>
      </c>
      <c r="G1358" s="1" t="s">
        <v>19</v>
      </c>
      <c r="H1358" s="1">
        <v>20</v>
      </c>
      <c r="I1358" s="1" t="s">
        <v>1581</v>
      </c>
      <c r="J1358" s="1" t="str">
        <f>VLOOKUP(Applicants[[#This Row],[Job Title]], Mapping!$A:$B, 2, FALSE)</f>
        <v>Business Development</v>
      </c>
      <c r="K1358" s="1" t="s">
        <v>1594</v>
      </c>
      <c r="L1358" s="14" t="str">
        <f>TRIM(PROPER(Applicants[[#This Row],[Recruitment Source]]))</f>
        <v>Bd Jobs</v>
      </c>
      <c r="M1358" s="15">
        <v>45547</v>
      </c>
      <c r="N1358" s="1" t="s">
        <v>24</v>
      </c>
      <c r="O1358" s="15">
        <v>45580</v>
      </c>
      <c r="P1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8" s="20" t="str">
        <f>TEXT(Applicants[[#This Row],[Confirmation Date]],"MMMM")</f>
        <v>October</v>
      </c>
      <c r="R1358" s="5" t="s">
        <v>25</v>
      </c>
      <c r="S1358" s="7">
        <v>3200</v>
      </c>
    </row>
    <row r="1359" spans="1:19" x14ac:dyDescent="0.4">
      <c r="A1359" s="4">
        <v>1606</v>
      </c>
      <c r="B1359" s="1" t="s">
        <v>170</v>
      </c>
      <c r="C1359" s="1" t="s">
        <v>28</v>
      </c>
      <c r="D1359" s="2">
        <v>33354</v>
      </c>
      <c r="E1359" s="3">
        <v>34.331506849315069</v>
      </c>
      <c r="F1359" s="1" t="s">
        <v>14</v>
      </c>
      <c r="G1359" s="1" t="s">
        <v>19</v>
      </c>
      <c r="H1359" s="1">
        <v>0</v>
      </c>
      <c r="I1359" s="1" t="s">
        <v>1585</v>
      </c>
      <c r="J1359" s="1" t="str">
        <f>VLOOKUP(Applicants[[#This Row],[Job Title]], Mapping!$A:$B, 2, FALSE)</f>
        <v>Engineering</v>
      </c>
      <c r="K1359" s="1" t="s">
        <v>1594</v>
      </c>
      <c r="L1359" s="14" t="str">
        <f>TRIM(PROPER(Applicants[[#This Row],[Recruitment Source]]))</f>
        <v>Bd Jobs</v>
      </c>
      <c r="M1359" s="15">
        <v>45479</v>
      </c>
      <c r="N1359" s="1" t="s">
        <v>26</v>
      </c>
      <c r="O1359" s="15">
        <v>45511</v>
      </c>
      <c r="P1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9" s="20" t="str">
        <f>TEXT(Applicants[[#This Row],[Confirmation Date]],"MMMM")</f>
        <v>August</v>
      </c>
      <c r="R1359" s="5" t="s">
        <v>25</v>
      </c>
      <c r="S1359" s="7">
        <v>2000</v>
      </c>
    </row>
    <row r="1360" spans="1:19" x14ac:dyDescent="0.4">
      <c r="A1360" s="4">
        <v>2662</v>
      </c>
      <c r="B1360" s="1" t="s">
        <v>82</v>
      </c>
      <c r="C1360" s="1" t="s">
        <v>13</v>
      </c>
      <c r="D1360" s="2">
        <v>33351</v>
      </c>
      <c r="E1360" s="3">
        <v>34.339726027397262</v>
      </c>
      <c r="F1360" s="1" t="s">
        <v>14</v>
      </c>
      <c r="G1360" s="1" t="s">
        <v>19</v>
      </c>
      <c r="H1360" s="1">
        <v>16</v>
      </c>
      <c r="I1360" s="1" t="s">
        <v>1585</v>
      </c>
      <c r="J1360" s="1" t="str">
        <f>VLOOKUP(Applicants[[#This Row],[Job Title]], Mapping!$A:$B, 2, FALSE)</f>
        <v>Engineering</v>
      </c>
      <c r="K1360" s="1" t="s">
        <v>20</v>
      </c>
      <c r="L1360" s="14" t="str">
        <f>TRIM(PROPER(Applicants[[#This Row],[Recruitment Source]]))</f>
        <v>Employee Referral</v>
      </c>
      <c r="M1360" s="15">
        <v>44984</v>
      </c>
      <c r="N1360" s="1" t="s">
        <v>16</v>
      </c>
      <c r="O1360" s="15">
        <v>45017</v>
      </c>
      <c r="P13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60" s="20" t="str">
        <f>TEXT(Applicants[[#This Row],[Confirmation Date]],"MMMM")</f>
        <v>April</v>
      </c>
      <c r="R1360" s="5" t="s">
        <v>17</v>
      </c>
      <c r="S1360" s="7">
        <v>3700</v>
      </c>
    </row>
    <row r="1361" spans="1:19" x14ac:dyDescent="0.4">
      <c r="A1361" s="4">
        <v>1270</v>
      </c>
      <c r="B1361" s="1" t="s">
        <v>691</v>
      </c>
      <c r="C1361" s="1" t="s">
        <v>28</v>
      </c>
      <c r="D1361" s="2">
        <v>33328</v>
      </c>
      <c r="E1361" s="3">
        <v>34.402739726027399</v>
      </c>
      <c r="F1361" s="1" t="s">
        <v>14</v>
      </c>
      <c r="G1361" s="1" t="s">
        <v>19</v>
      </c>
      <c r="H1361" s="1">
        <v>8</v>
      </c>
      <c r="I1361" s="1" t="s">
        <v>1580</v>
      </c>
      <c r="J1361" s="1" t="str">
        <f>VLOOKUP(Applicants[[#This Row],[Job Title]], Mapping!$A:$B, 2, FALSE)</f>
        <v>Management</v>
      </c>
      <c r="K1361" s="1" t="s">
        <v>1594</v>
      </c>
      <c r="L1361" s="14" t="str">
        <f>TRIM(PROPER(Applicants[[#This Row],[Recruitment Source]]))</f>
        <v>Bd Jobs</v>
      </c>
      <c r="M1361" s="15">
        <v>45104</v>
      </c>
      <c r="N1361" s="1" t="s">
        <v>24</v>
      </c>
      <c r="O1361" s="15">
        <v>45159</v>
      </c>
      <c r="P1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1" s="20" t="str">
        <f>TEXT(Applicants[[#This Row],[Confirmation Date]],"MMMM")</f>
        <v>August</v>
      </c>
      <c r="R1361" s="5" t="s">
        <v>25</v>
      </c>
      <c r="S1361" s="7">
        <v>3100</v>
      </c>
    </row>
    <row r="1362" spans="1:19" x14ac:dyDescent="0.4">
      <c r="A1362" s="4">
        <v>1331</v>
      </c>
      <c r="B1362" s="1" t="s">
        <v>267</v>
      </c>
      <c r="C1362" s="1" t="s">
        <v>28</v>
      </c>
      <c r="D1362" s="2">
        <v>33327</v>
      </c>
      <c r="E1362" s="3">
        <v>34.405479452054792</v>
      </c>
      <c r="F1362" s="1" t="s">
        <v>14</v>
      </c>
      <c r="G1362" s="1" t="s">
        <v>18</v>
      </c>
      <c r="H1362" s="1">
        <v>14</v>
      </c>
      <c r="I1362" s="1" t="s">
        <v>1584</v>
      </c>
      <c r="J1362" s="1" t="str">
        <f>VLOOKUP(Applicants[[#This Row],[Job Title]], Mapping!$A:$B, 2, FALSE)</f>
        <v>Sales</v>
      </c>
      <c r="K1362" s="1" t="s">
        <v>22</v>
      </c>
      <c r="L1362" s="14" t="str">
        <f>TRIM(PROPER(Applicants[[#This Row],[Recruitment Source]]))</f>
        <v>In-House</v>
      </c>
      <c r="M1362" s="15">
        <v>45275</v>
      </c>
      <c r="N1362" s="1" t="s">
        <v>29</v>
      </c>
      <c r="O1362" s="15">
        <v>45323</v>
      </c>
      <c r="P1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2" s="20" t="str">
        <f>TEXT(Applicants[[#This Row],[Confirmation Date]],"MMMM")</f>
        <v>February</v>
      </c>
      <c r="R1362" s="5" t="s">
        <v>25</v>
      </c>
      <c r="S1362" s="7">
        <v>3800</v>
      </c>
    </row>
    <row r="1363" spans="1:19" x14ac:dyDescent="0.4">
      <c r="A1363" s="4">
        <v>1456</v>
      </c>
      <c r="B1363" s="1" t="s">
        <v>1070</v>
      </c>
      <c r="C1363" s="1" t="s">
        <v>28</v>
      </c>
      <c r="D1363" s="2">
        <v>33321</v>
      </c>
      <c r="E1363" s="3">
        <v>34.421917808219177</v>
      </c>
      <c r="F1363" s="1" t="s">
        <v>14</v>
      </c>
      <c r="G1363" s="1" t="s">
        <v>19</v>
      </c>
      <c r="H1363" s="1">
        <v>13</v>
      </c>
      <c r="I1363" s="1" t="s">
        <v>1580</v>
      </c>
      <c r="J1363" s="1" t="str">
        <f>VLOOKUP(Applicants[[#This Row],[Job Title]], Mapping!$A:$B, 2, FALSE)</f>
        <v>Management</v>
      </c>
      <c r="K1363" s="1" t="s">
        <v>1595</v>
      </c>
      <c r="L1363" s="14" t="str">
        <f>TRIM(PROPER(Applicants[[#This Row],[Recruitment Source]]))</f>
        <v>Linkedin</v>
      </c>
      <c r="M1363" s="15">
        <v>45263</v>
      </c>
      <c r="N1363" s="1" t="s">
        <v>29</v>
      </c>
      <c r="O1363" s="15">
        <v>45294</v>
      </c>
      <c r="P1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3" s="20" t="str">
        <f>TEXT(Applicants[[#This Row],[Confirmation Date]],"MMMM")</f>
        <v>January</v>
      </c>
      <c r="R1363" s="5" t="s">
        <v>25</v>
      </c>
      <c r="S1363" s="7">
        <v>2000</v>
      </c>
    </row>
    <row r="1364" spans="1:19" x14ac:dyDescent="0.4">
      <c r="A1364" s="4">
        <v>1520</v>
      </c>
      <c r="B1364" s="1" t="s">
        <v>1356</v>
      </c>
      <c r="C1364" s="1" t="s">
        <v>13</v>
      </c>
      <c r="D1364" s="2">
        <v>33315</v>
      </c>
      <c r="E1364" s="3">
        <v>34.438356164383563</v>
      </c>
      <c r="F1364" s="1" t="s">
        <v>14</v>
      </c>
      <c r="G1364" s="1" t="s">
        <v>18</v>
      </c>
      <c r="H1364" s="1">
        <v>2</v>
      </c>
      <c r="I1364" s="1" t="s">
        <v>1584</v>
      </c>
      <c r="J1364" s="1" t="str">
        <f>VLOOKUP(Applicants[[#This Row],[Job Title]], Mapping!$A:$B, 2, FALSE)</f>
        <v>Sales</v>
      </c>
      <c r="K1364" s="1" t="s">
        <v>1594</v>
      </c>
      <c r="L1364" s="14" t="str">
        <f>TRIM(PROPER(Applicants[[#This Row],[Recruitment Source]]))</f>
        <v>Bd Jobs</v>
      </c>
      <c r="M1364" s="15">
        <v>45375</v>
      </c>
      <c r="N1364" s="1" t="s">
        <v>27</v>
      </c>
      <c r="O1364" s="15">
        <v>45406</v>
      </c>
      <c r="P1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4" s="20" t="str">
        <f>TEXT(Applicants[[#This Row],[Confirmation Date]],"MMMM")</f>
        <v>April</v>
      </c>
      <c r="R1364" s="5" t="s">
        <v>25</v>
      </c>
      <c r="S1364" s="7">
        <v>3200</v>
      </c>
    </row>
    <row r="1365" spans="1:19" x14ac:dyDescent="0.4">
      <c r="A1365" s="4">
        <v>2082</v>
      </c>
      <c r="B1365" s="1" t="s">
        <v>467</v>
      </c>
      <c r="C1365" s="1" t="s">
        <v>23</v>
      </c>
      <c r="D1365" s="2">
        <v>33313</v>
      </c>
      <c r="E1365" s="3">
        <v>34.443835616438356</v>
      </c>
      <c r="F1365" s="1" t="s">
        <v>14</v>
      </c>
      <c r="G1365" s="1" t="s">
        <v>19</v>
      </c>
      <c r="H1365" s="1">
        <v>13</v>
      </c>
      <c r="I1365" s="1" t="s">
        <v>1581</v>
      </c>
      <c r="J1365" s="1" t="str">
        <f>VLOOKUP(Applicants[[#This Row],[Job Title]], Mapping!$A:$B, 2, FALSE)</f>
        <v>Business Development</v>
      </c>
      <c r="K1365" s="1" t="s">
        <v>1594</v>
      </c>
      <c r="L1365" s="14" t="str">
        <f>TRIM(PROPER(Applicants[[#This Row],[Recruitment Source]]))</f>
        <v>Bd Jobs</v>
      </c>
      <c r="M1365" s="15">
        <v>45084</v>
      </c>
      <c r="N1365" s="1" t="s">
        <v>26</v>
      </c>
      <c r="O1365" s="15">
        <v>45114</v>
      </c>
      <c r="P1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5" s="20" t="str">
        <f>TEXT(Applicants[[#This Row],[Confirmation Date]],"MMMM")</f>
        <v>July</v>
      </c>
      <c r="R1365" s="5" t="s">
        <v>25</v>
      </c>
      <c r="S1365" s="7">
        <v>2600</v>
      </c>
    </row>
    <row r="1366" spans="1:19" x14ac:dyDescent="0.4">
      <c r="A1366" s="4">
        <v>2172</v>
      </c>
      <c r="B1366" s="1" t="s">
        <v>1001</v>
      </c>
      <c r="C1366" s="1" t="s">
        <v>13</v>
      </c>
      <c r="D1366" s="2">
        <v>33308</v>
      </c>
      <c r="E1366" s="3">
        <v>34.457534246575342</v>
      </c>
      <c r="F1366" s="1" t="s">
        <v>14</v>
      </c>
      <c r="G1366" s="1" t="s">
        <v>21</v>
      </c>
      <c r="H1366" s="1">
        <v>2</v>
      </c>
      <c r="I1366" s="1" t="s">
        <v>1580</v>
      </c>
      <c r="J1366" s="1" t="str">
        <f>VLOOKUP(Applicants[[#This Row],[Job Title]], Mapping!$A:$B, 2, FALSE)</f>
        <v>Management</v>
      </c>
      <c r="K1366" s="1" t="s">
        <v>1594</v>
      </c>
      <c r="L1366" s="14" t="str">
        <f>TRIM(PROPER(Applicants[[#This Row],[Recruitment Source]]))</f>
        <v>Bd Jobs</v>
      </c>
      <c r="M1366" s="15">
        <v>45367</v>
      </c>
      <c r="N1366" s="1" t="s">
        <v>26</v>
      </c>
      <c r="O1366" s="15">
        <v>45423</v>
      </c>
      <c r="P1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6" s="20" t="str">
        <f>TEXT(Applicants[[#This Row],[Confirmation Date]],"MMMM")</f>
        <v>May</v>
      </c>
      <c r="R1366" s="5" t="s">
        <v>25</v>
      </c>
      <c r="S1366" s="7">
        <v>3100</v>
      </c>
    </row>
    <row r="1367" spans="1:19" x14ac:dyDescent="0.4">
      <c r="A1367" s="4">
        <v>1402</v>
      </c>
      <c r="B1367" s="1" t="s">
        <v>707</v>
      </c>
      <c r="C1367" s="1" t="s">
        <v>13</v>
      </c>
      <c r="D1367" s="2">
        <v>33304</v>
      </c>
      <c r="E1367" s="3">
        <v>34.468493150684928</v>
      </c>
      <c r="F1367" s="1" t="s">
        <v>14</v>
      </c>
      <c r="G1367" s="1" t="s">
        <v>19</v>
      </c>
      <c r="H1367" s="1">
        <v>2</v>
      </c>
      <c r="I1367" s="1" t="s">
        <v>1584</v>
      </c>
      <c r="J1367" s="1" t="str">
        <f>VLOOKUP(Applicants[[#This Row],[Job Title]], Mapping!$A:$B, 2, FALSE)</f>
        <v>Sales</v>
      </c>
      <c r="K1367" s="1" t="s">
        <v>1594</v>
      </c>
      <c r="L1367" s="14" t="str">
        <f>TRIM(PROPER(Applicants[[#This Row],[Recruitment Source]]))</f>
        <v>Bd Jobs</v>
      </c>
      <c r="M1367" s="15">
        <v>45388</v>
      </c>
      <c r="N1367" s="1" t="s">
        <v>24</v>
      </c>
      <c r="O1367" s="15">
        <v>45441</v>
      </c>
      <c r="P1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7" s="20" t="str">
        <f>TEXT(Applicants[[#This Row],[Confirmation Date]],"MMMM")</f>
        <v>May</v>
      </c>
      <c r="R1367" s="5" t="s">
        <v>25</v>
      </c>
      <c r="S1367" s="7">
        <v>2000</v>
      </c>
    </row>
    <row r="1368" spans="1:19" x14ac:dyDescent="0.4">
      <c r="A1368" s="4">
        <v>1015</v>
      </c>
      <c r="B1368" s="1" t="s">
        <v>331</v>
      </c>
      <c r="C1368" s="1" t="s">
        <v>13</v>
      </c>
      <c r="D1368" s="2">
        <v>33304</v>
      </c>
      <c r="E1368" s="3">
        <v>34.468493150684928</v>
      </c>
      <c r="F1368" s="1" t="s">
        <v>14</v>
      </c>
      <c r="G1368" s="1" t="s">
        <v>19</v>
      </c>
      <c r="H1368" s="1">
        <v>2</v>
      </c>
      <c r="I1368" s="1" t="s">
        <v>1588</v>
      </c>
      <c r="J1368" s="1" t="str">
        <f>VLOOKUP(Applicants[[#This Row],[Job Title]], Mapping!$A:$B, 2, FALSE)</f>
        <v>Business Development</v>
      </c>
      <c r="K1368" s="1" t="s">
        <v>20</v>
      </c>
      <c r="L1368" s="14" t="str">
        <f>TRIM(PROPER(Applicants[[#This Row],[Recruitment Source]]))</f>
        <v>Employee Referral</v>
      </c>
      <c r="M1368" s="15">
        <v>45008</v>
      </c>
      <c r="N1368" s="1" t="s">
        <v>27</v>
      </c>
      <c r="O1368" s="15">
        <v>45059</v>
      </c>
      <c r="P1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8" s="20" t="str">
        <f>TEXT(Applicants[[#This Row],[Confirmation Date]],"MMMM")</f>
        <v>May</v>
      </c>
      <c r="R1368" s="5" t="s">
        <v>25</v>
      </c>
      <c r="S1368" s="7">
        <v>2400</v>
      </c>
    </row>
    <row r="1369" spans="1:19" x14ac:dyDescent="0.4">
      <c r="A1369" s="4">
        <v>3421</v>
      </c>
      <c r="B1369" s="1" t="s">
        <v>127</v>
      </c>
      <c r="C1369" s="1" t="s">
        <v>13</v>
      </c>
      <c r="D1369" s="2">
        <v>33303</v>
      </c>
      <c r="E1369" s="3">
        <v>34.471232876712328</v>
      </c>
      <c r="F1369" s="1" t="s">
        <v>14</v>
      </c>
      <c r="G1369" s="1" t="s">
        <v>19</v>
      </c>
      <c r="H1369" s="1">
        <v>14</v>
      </c>
      <c r="I1369" s="1" t="s">
        <v>1590</v>
      </c>
      <c r="J1369" s="1" t="str">
        <f>VLOOKUP(Applicants[[#This Row],[Job Title]], Mapping!$A:$B, 2, FALSE)</f>
        <v>Finance</v>
      </c>
      <c r="K1369" s="1" t="s">
        <v>1594</v>
      </c>
      <c r="L1369" s="14" t="str">
        <f>TRIM(PROPER(Applicants[[#This Row],[Recruitment Source]]))</f>
        <v>Bd Jobs</v>
      </c>
      <c r="M1369" s="15">
        <v>44909</v>
      </c>
      <c r="N1369" s="1" t="s">
        <v>26</v>
      </c>
      <c r="O1369" s="15">
        <v>44958</v>
      </c>
      <c r="P1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9" s="20" t="str">
        <f>TEXT(Applicants[[#This Row],[Confirmation Date]],"MMMM")</f>
        <v>February</v>
      </c>
      <c r="R1369" s="5" t="s">
        <v>25</v>
      </c>
      <c r="S1369" s="7">
        <v>3900</v>
      </c>
    </row>
    <row r="1370" spans="1:19" x14ac:dyDescent="0.4">
      <c r="A1370" s="4">
        <v>3019</v>
      </c>
      <c r="B1370" s="1" t="s">
        <v>470</v>
      </c>
      <c r="C1370" s="1" t="s">
        <v>28</v>
      </c>
      <c r="D1370" s="2">
        <v>33298</v>
      </c>
      <c r="E1370" s="3">
        <v>34.484931506849314</v>
      </c>
      <c r="F1370" s="1" t="s">
        <v>14</v>
      </c>
      <c r="G1370" s="1" t="s">
        <v>18</v>
      </c>
      <c r="H1370" s="1">
        <v>14</v>
      </c>
      <c r="I1370" s="1" t="s">
        <v>1586</v>
      </c>
      <c r="J1370" s="1" t="str">
        <f>VLOOKUP(Applicants[[#This Row],[Job Title]], Mapping!$A:$B, 2, FALSE)</f>
        <v>Operations</v>
      </c>
      <c r="K1370" s="1" t="s">
        <v>20</v>
      </c>
      <c r="L1370" s="14" t="str">
        <f>TRIM(PROPER(Applicants[[#This Row],[Recruitment Source]]))</f>
        <v>Employee Referral</v>
      </c>
      <c r="M1370" s="15">
        <v>45442</v>
      </c>
      <c r="N1370" s="1" t="s">
        <v>26</v>
      </c>
      <c r="O1370" s="15">
        <v>45497</v>
      </c>
      <c r="P1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0" s="20" t="str">
        <f>TEXT(Applicants[[#This Row],[Confirmation Date]],"MMMM")</f>
        <v>July</v>
      </c>
      <c r="R1370" s="5" t="s">
        <v>25</v>
      </c>
      <c r="S1370" s="7">
        <v>3900</v>
      </c>
    </row>
    <row r="1371" spans="1:19" x14ac:dyDescent="0.4">
      <c r="A1371" s="4">
        <v>1547</v>
      </c>
      <c r="B1371" s="1" t="s">
        <v>1302</v>
      </c>
      <c r="C1371" s="1" t="s">
        <v>28</v>
      </c>
      <c r="D1371" s="2">
        <v>33293</v>
      </c>
      <c r="E1371" s="3">
        <v>34.4986301369863</v>
      </c>
      <c r="F1371" s="1" t="s">
        <v>14</v>
      </c>
      <c r="G1371" s="1" t="s">
        <v>21</v>
      </c>
      <c r="H1371" s="1">
        <v>10</v>
      </c>
      <c r="I1371" s="1" t="s">
        <v>1588</v>
      </c>
      <c r="J1371" s="1" t="str">
        <f>VLOOKUP(Applicants[[#This Row],[Job Title]], Mapping!$A:$B, 2, FALSE)</f>
        <v>Business Development</v>
      </c>
      <c r="K1371" s="1" t="s">
        <v>1594</v>
      </c>
      <c r="L1371" s="14" t="str">
        <f>TRIM(PROPER(Applicants[[#This Row],[Recruitment Source]]))</f>
        <v>Bd Jobs</v>
      </c>
      <c r="M1371" s="15">
        <v>45571</v>
      </c>
      <c r="N1371" s="1" t="s">
        <v>24</v>
      </c>
      <c r="O1371" s="15">
        <v>45617</v>
      </c>
      <c r="P1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1" s="20" t="str">
        <f>TEXT(Applicants[[#This Row],[Confirmation Date]],"MMMM")</f>
        <v>November</v>
      </c>
      <c r="R1371" s="5" t="s">
        <v>25</v>
      </c>
      <c r="S1371" s="7">
        <v>2800</v>
      </c>
    </row>
    <row r="1372" spans="1:19" x14ac:dyDescent="0.4">
      <c r="A1372" s="4">
        <v>2308</v>
      </c>
      <c r="B1372" s="1" t="s">
        <v>197</v>
      </c>
      <c r="C1372" s="1" t="s">
        <v>13</v>
      </c>
      <c r="D1372" s="2">
        <v>33288</v>
      </c>
      <c r="E1372" s="3">
        <v>34.512328767123286</v>
      </c>
      <c r="F1372" s="1" t="s">
        <v>14</v>
      </c>
      <c r="G1372" s="1" t="s">
        <v>18</v>
      </c>
      <c r="H1372" s="1">
        <v>4</v>
      </c>
      <c r="I1372" s="1" t="s">
        <v>1580</v>
      </c>
      <c r="J1372" s="1" t="str">
        <f>VLOOKUP(Applicants[[#This Row],[Job Title]], Mapping!$A:$B, 2, FALSE)</f>
        <v>Management</v>
      </c>
      <c r="K1372" s="1" t="s">
        <v>1595</v>
      </c>
      <c r="L1372" s="14" t="str">
        <f>TRIM(PROPER(Applicants[[#This Row],[Recruitment Source]]))</f>
        <v>Linkedin</v>
      </c>
      <c r="M1372" s="15">
        <v>44984</v>
      </c>
      <c r="N1372" s="1" t="s">
        <v>16</v>
      </c>
      <c r="O1372" s="15">
        <v>45026</v>
      </c>
      <c r="P13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72" s="20" t="str">
        <f>TEXT(Applicants[[#This Row],[Confirmation Date]],"MMMM")</f>
        <v>April</v>
      </c>
      <c r="R1372" s="5" t="s">
        <v>17</v>
      </c>
      <c r="S1372" s="7">
        <v>2800</v>
      </c>
    </row>
    <row r="1373" spans="1:19" x14ac:dyDescent="0.4">
      <c r="A1373" s="4">
        <v>3210</v>
      </c>
      <c r="B1373" s="1" t="s">
        <v>741</v>
      </c>
      <c r="C1373" s="1" t="s">
        <v>28</v>
      </c>
      <c r="D1373" s="2">
        <v>33286</v>
      </c>
      <c r="E1373" s="3">
        <v>34.517808219178079</v>
      </c>
      <c r="F1373" s="1" t="s">
        <v>14</v>
      </c>
      <c r="G1373" s="1" t="s">
        <v>18</v>
      </c>
      <c r="H1373" s="1">
        <v>11</v>
      </c>
      <c r="I1373" s="1" t="s">
        <v>1585</v>
      </c>
      <c r="J1373" s="1" t="str">
        <f>VLOOKUP(Applicants[[#This Row],[Job Title]], Mapping!$A:$B, 2, FALSE)</f>
        <v>Engineering</v>
      </c>
      <c r="K1373" s="1" t="s">
        <v>22</v>
      </c>
      <c r="L1373" s="14" t="str">
        <f>TRIM(PROPER(Applicants[[#This Row],[Recruitment Source]]))</f>
        <v>In-House</v>
      </c>
      <c r="M1373" s="15">
        <v>45193</v>
      </c>
      <c r="N1373" s="1" t="s">
        <v>16</v>
      </c>
      <c r="O1373" s="15">
        <v>45228</v>
      </c>
      <c r="P1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3" s="20" t="str">
        <f>TEXT(Applicants[[#This Row],[Confirmation Date]],"MMMM")</f>
        <v>October</v>
      </c>
      <c r="R1373" s="5" t="s">
        <v>30</v>
      </c>
      <c r="S1373" s="7">
        <v>3700</v>
      </c>
    </row>
    <row r="1374" spans="1:19" x14ac:dyDescent="0.4">
      <c r="A1374" s="4">
        <v>3622</v>
      </c>
      <c r="B1374" s="1" t="s">
        <v>948</v>
      </c>
      <c r="C1374" s="1" t="s">
        <v>13</v>
      </c>
      <c r="D1374" s="2">
        <v>33277</v>
      </c>
      <c r="E1374" s="3">
        <v>34.542465753424658</v>
      </c>
      <c r="F1374" s="1" t="s">
        <v>14</v>
      </c>
      <c r="G1374" s="1" t="s">
        <v>18</v>
      </c>
      <c r="H1374" s="1">
        <v>3</v>
      </c>
      <c r="I1374" s="1" t="s">
        <v>1582</v>
      </c>
      <c r="J1374" s="1" t="str">
        <f>VLOOKUP(Applicants[[#This Row],[Job Title]], Mapping!$A:$B, 2, FALSE)</f>
        <v>Business Development</v>
      </c>
      <c r="K1374" s="1" t="s">
        <v>1594</v>
      </c>
      <c r="L1374" s="14" t="str">
        <f>TRIM(PROPER(Applicants[[#This Row],[Recruitment Source]]))</f>
        <v>Bd Jobs</v>
      </c>
      <c r="M1374" s="15">
        <v>45253</v>
      </c>
      <c r="N1374" s="1" t="s">
        <v>26</v>
      </c>
      <c r="O1374" s="15">
        <v>45308</v>
      </c>
      <c r="P1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4" s="20" t="str">
        <f>TEXT(Applicants[[#This Row],[Confirmation Date]],"MMMM")</f>
        <v>January</v>
      </c>
      <c r="R1374" s="5" t="s">
        <v>25</v>
      </c>
      <c r="S1374" s="7">
        <v>2200</v>
      </c>
    </row>
    <row r="1375" spans="1:19" x14ac:dyDescent="0.4">
      <c r="A1375" s="4">
        <v>1737</v>
      </c>
      <c r="B1375" s="1" t="s">
        <v>1405</v>
      </c>
      <c r="C1375" s="1" t="s">
        <v>28</v>
      </c>
      <c r="D1375" s="2">
        <v>33276</v>
      </c>
      <c r="E1375" s="3">
        <v>34.545205479452058</v>
      </c>
      <c r="F1375" s="1" t="s">
        <v>14</v>
      </c>
      <c r="G1375" s="1" t="s">
        <v>18</v>
      </c>
      <c r="H1375" s="1">
        <v>10</v>
      </c>
      <c r="I1375" s="1" t="s">
        <v>1586</v>
      </c>
      <c r="J1375" s="1" t="str">
        <f>VLOOKUP(Applicants[[#This Row],[Job Title]], Mapping!$A:$B, 2, FALSE)</f>
        <v>Operations</v>
      </c>
      <c r="K1375" s="1" t="s">
        <v>1594</v>
      </c>
      <c r="L1375" s="14" t="str">
        <f>TRIM(PROPER(Applicants[[#This Row],[Recruitment Source]]))</f>
        <v>Bd Jobs</v>
      </c>
      <c r="M1375" s="15">
        <v>45442</v>
      </c>
      <c r="N1375" s="1" t="s">
        <v>26</v>
      </c>
      <c r="O1375" s="15">
        <v>45482</v>
      </c>
      <c r="P1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5" s="20" t="str">
        <f>TEXT(Applicants[[#This Row],[Confirmation Date]],"MMMM")</f>
        <v>July</v>
      </c>
      <c r="R1375" s="5" t="s">
        <v>25</v>
      </c>
      <c r="S1375" s="7">
        <v>2900</v>
      </c>
    </row>
    <row r="1376" spans="1:19" x14ac:dyDescent="0.4">
      <c r="A1376" s="4">
        <v>3717</v>
      </c>
      <c r="B1376" s="1" t="s">
        <v>443</v>
      </c>
      <c r="C1376" s="1" t="s">
        <v>28</v>
      </c>
      <c r="D1376" s="2">
        <v>33276</v>
      </c>
      <c r="E1376" s="3">
        <v>34.545205479452058</v>
      </c>
      <c r="F1376" s="1" t="s">
        <v>14</v>
      </c>
      <c r="G1376" s="1" t="s">
        <v>21</v>
      </c>
      <c r="H1376" s="1">
        <v>20</v>
      </c>
      <c r="I1376" s="1" t="s">
        <v>1582</v>
      </c>
      <c r="J1376" s="1" t="str">
        <f>VLOOKUP(Applicants[[#This Row],[Job Title]], Mapping!$A:$B, 2, FALSE)</f>
        <v>Business Development</v>
      </c>
      <c r="K1376" s="1" t="s">
        <v>20</v>
      </c>
      <c r="L1376" s="14" t="str">
        <f>TRIM(PROPER(Applicants[[#This Row],[Recruitment Source]]))</f>
        <v>Employee Referral</v>
      </c>
      <c r="M1376" s="15">
        <v>45425</v>
      </c>
      <c r="N1376" s="1" t="s">
        <v>26</v>
      </c>
      <c r="O1376" s="15">
        <v>45463</v>
      </c>
      <c r="P1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6" s="20" t="str">
        <f>TEXT(Applicants[[#This Row],[Confirmation Date]],"MMMM")</f>
        <v>June</v>
      </c>
      <c r="R1376" s="5" t="s">
        <v>25</v>
      </c>
      <c r="S1376" s="7">
        <v>3900</v>
      </c>
    </row>
    <row r="1377" spans="1:19" x14ac:dyDescent="0.4">
      <c r="A1377" s="4">
        <v>3626</v>
      </c>
      <c r="B1377" s="1" t="s">
        <v>868</v>
      </c>
      <c r="C1377" s="1" t="s">
        <v>28</v>
      </c>
      <c r="D1377" s="2">
        <v>33263</v>
      </c>
      <c r="E1377" s="3">
        <v>34.580821917808223</v>
      </c>
      <c r="F1377" s="1" t="s">
        <v>14</v>
      </c>
      <c r="G1377" s="1" t="s">
        <v>19</v>
      </c>
      <c r="H1377" s="1">
        <v>18</v>
      </c>
      <c r="I1377" s="1" t="s">
        <v>1581</v>
      </c>
      <c r="J1377" s="1" t="str">
        <f>VLOOKUP(Applicants[[#This Row],[Job Title]], Mapping!$A:$B, 2, FALSE)</f>
        <v>Business Development</v>
      </c>
      <c r="K1377" s="1" t="s">
        <v>1594</v>
      </c>
      <c r="L1377" s="14" t="str">
        <f>TRIM(PROPER(Applicants[[#This Row],[Recruitment Source]]))</f>
        <v>Bd Jobs</v>
      </c>
      <c r="M1377" s="15">
        <v>45430</v>
      </c>
      <c r="N1377" s="1" t="s">
        <v>27</v>
      </c>
      <c r="O1377" s="15">
        <v>45476</v>
      </c>
      <c r="P1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7" s="20" t="str">
        <f>TEXT(Applicants[[#This Row],[Confirmation Date]],"MMMM")</f>
        <v>July</v>
      </c>
      <c r="R1377" s="5" t="s">
        <v>25</v>
      </c>
      <c r="S1377" s="7">
        <v>3000</v>
      </c>
    </row>
    <row r="1378" spans="1:19" x14ac:dyDescent="0.4">
      <c r="A1378" s="4">
        <v>2687</v>
      </c>
      <c r="B1378" s="1" t="s">
        <v>1235</v>
      </c>
      <c r="C1378" s="1" t="s">
        <v>13</v>
      </c>
      <c r="D1378" s="2">
        <v>33262</v>
      </c>
      <c r="E1378" s="3">
        <v>34.583561643835615</v>
      </c>
      <c r="F1378" s="1" t="s">
        <v>14</v>
      </c>
      <c r="G1378" s="1" t="s">
        <v>21</v>
      </c>
      <c r="H1378" s="1">
        <v>2</v>
      </c>
      <c r="I1378" s="1" t="s">
        <v>1581</v>
      </c>
      <c r="J1378" s="1" t="str">
        <f>VLOOKUP(Applicants[[#This Row],[Job Title]], Mapping!$A:$B, 2, FALSE)</f>
        <v>Business Development</v>
      </c>
      <c r="K1378" s="1" t="s">
        <v>1594</v>
      </c>
      <c r="L1378" s="14" t="str">
        <f>TRIM(PROPER(Applicants[[#This Row],[Recruitment Source]]))</f>
        <v>Bd Jobs</v>
      </c>
      <c r="M1378" s="15">
        <v>45353</v>
      </c>
      <c r="N1378" s="1" t="s">
        <v>29</v>
      </c>
      <c r="O1378" s="15">
        <v>45399</v>
      </c>
      <c r="P1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8" s="20" t="str">
        <f>TEXT(Applicants[[#This Row],[Confirmation Date]],"MMMM")</f>
        <v>April</v>
      </c>
      <c r="R1378" s="5" t="s">
        <v>25</v>
      </c>
      <c r="S1378" s="7">
        <v>3800</v>
      </c>
    </row>
    <row r="1379" spans="1:19" x14ac:dyDescent="0.4">
      <c r="A1379" s="4">
        <v>2043</v>
      </c>
      <c r="B1379" s="1" t="s">
        <v>172</v>
      </c>
      <c r="C1379" s="1" t="s">
        <v>28</v>
      </c>
      <c r="D1379" s="2">
        <v>33260</v>
      </c>
      <c r="E1379" s="3">
        <v>34.589041095890408</v>
      </c>
      <c r="F1379" s="1" t="s">
        <v>14</v>
      </c>
      <c r="G1379" s="1" t="s">
        <v>21</v>
      </c>
      <c r="H1379" s="1">
        <v>8</v>
      </c>
      <c r="I1379" s="1" t="s">
        <v>1581</v>
      </c>
      <c r="J1379" s="1" t="str">
        <f>VLOOKUP(Applicants[[#This Row],[Job Title]], Mapping!$A:$B, 2, FALSE)</f>
        <v>Business Development</v>
      </c>
      <c r="K1379" s="1" t="s">
        <v>20</v>
      </c>
      <c r="L1379" s="14" t="str">
        <f>TRIM(PROPER(Applicants[[#This Row],[Recruitment Source]]))</f>
        <v>Employee Referral</v>
      </c>
      <c r="M1379" s="15">
        <v>45527</v>
      </c>
      <c r="N1379" s="1" t="s">
        <v>27</v>
      </c>
      <c r="O1379" s="15">
        <v>45557</v>
      </c>
      <c r="P1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9" s="20" t="str">
        <f>TEXT(Applicants[[#This Row],[Confirmation Date]],"MMMM")</f>
        <v>September</v>
      </c>
      <c r="R1379" s="5" t="s">
        <v>25</v>
      </c>
      <c r="S1379" s="7">
        <v>3400</v>
      </c>
    </row>
    <row r="1380" spans="1:19" x14ac:dyDescent="0.4">
      <c r="A1380" s="4">
        <v>1925</v>
      </c>
      <c r="B1380" s="1" t="s">
        <v>1153</v>
      </c>
      <c r="C1380" s="1" t="s">
        <v>28</v>
      </c>
      <c r="D1380" s="2">
        <v>33259</v>
      </c>
      <c r="E1380" s="3">
        <v>34.591780821917808</v>
      </c>
      <c r="F1380" s="1" t="s">
        <v>14</v>
      </c>
      <c r="G1380" s="1" t="s">
        <v>18</v>
      </c>
      <c r="H1380" s="1">
        <v>13</v>
      </c>
      <c r="I1380" s="1" t="s">
        <v>1587</v>
      </c>
      <c r="J1380" s="1" t="str">
        <f>VLOOKUP(Applicants[[#This Row],[Job Title]], Mapping!$A:$B, 2, FALSE)</f>
        <v>Admin</v>
      </c>
      <c r="K1380" s="1" t="s">
        <v>1594</v>
      </c>
      <c r="L1380" s="14" t="str">
        <f>TRIM(PROPER(Applicants[[#This Row],[Recruitment Source]]))</f>
        <v>Bd Jobs</v>
      </c>
      <c r="M1380" s="15">
        <v>45194</v>
      </c>
      <c r="N1380" s="1" t="s">
        <v>27</v>
      </c>
      <c r="O1380" s="15">
        <v>45239</v>
      </c>
      <c r="P1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0" s="20" t="str">
        <f>TEXT(Applicants[[#This Row],[Confirmation Date]],"MMMM")</f>
        <v>November</v>
      </c>
      <c r="R1380" s="5" t="s">
        <v>25</v>
      </c>
      <c r="S1380" s="7">
        <v>2100</v>
      </c>
    </row>
    <row r="1381" spans="1:19" x14ac:dyDescent="0.4">
      <c r="A1381" s="4">
        <v>1320</v>
      </c>
      <c r="B1381" s="1" t="s">
        <v>438</v>
      </c>
      <c r="C1381" s="1" t="s">
        <v>28</v>
      </c>
      <c r="D1381" s="2">
        <v>33253</v>
      </c>
      <c r="E1381" s="3">
        <v>34.608219178082194</v>
      </c>
      <c r="F1381" s="1" t="s">
        <v>14</v>
      </c>
      <c r="G1381" s="1" t="s">
        <v>19</v>
      </c>
      <c r="H1381" s="1">
        <v>3</v>
      </c>
      <c r="I1381" s="1" t="s">
        <v>1581</v>
      </c>
      <c r="J1381" s="1" t="str">
        <f>VLOOKUP(Applicants[[#This Row],[Job Title]], Mapping!$A:$B, 2, FALSE)</f>
        <v>Business Development</v>
      </c>
      <c r="K1381" s="1" t="s">
        <v>1594</v>
      </c>
      <c r="L1381" s="14" t="str">
        <f>TRIM(PROPER(Applicants[[#This Row],[Recruitment Source]]))</f>
        <v>Bd Jobs</v>
      </c>
      <c r="M1381" s="15">
        <v>45156</v>
      </c>
      <c r="N1381" s="1" t="s">
        <v>26</v>
      </c>
      <c r="O1381" s="15">
        <v>45216</v>
      </c>
      <c r="P1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1" s="20" t="str">
        <f>TEXT(Applicants[[#This Row],[Confirmation Date]],"MMMM")</f>
        <v>October</v>
      </c>
      <c r="R1381" s="5" t="s">
        <v>25</v>
      </c>
      <c r="S1381" s="7">
        <v>2900</v>
      </c>
    </row>
    <row r="1382" spans="1:19" x14ac:dyDescent="0.4">
      <c r="A1382" s="4">
        <v>1341</v>
      </c>
      <c r="B1382" s="1" t="s">
        <v>1503</v>
      </c>
      <c r="C1382" s="1" t="s">
        <v>13</v>
      </c>
      <c r="D1382" s="2">
        <v>33253</v>
      </c>
      <c r="E1382" s="3">
        <v>34.608219178082194</v>
      </c>
      <c r="F1382" s="1" t="s">
        <v>14</v>
      </c>
      <c r="G1382" s="1" t="s">
        <v>19</v>
      </c>
      <c r="H1382" s="1">
        <v>10</v>
      </c>
      <c r="I1382" s="1" t="s">
        <v>1579</v>
      </c>
      <c r="J1382" s="1" t="str">
        <f>VLOOKUP(Applicants[[#This Row],[Job Title]], Mapping!$A:$B, 2, FALSE)</f>
        <v>Management</v>
      </c>
      <c r="K1382" s="1" t="s">
        <v>1594</v>
      </c>
      <c r="L1382" s="14" t="str">
        <f>TRIM(PROPER(Applicants[[#This Row],[Recruitment Source]]))</f>
        <v>Bd Jobs</v>
      </c>
      <c r="M1382" s="15">
        <v>45018</v>
      </c>
      <c r="N1382" s="1" t="s">
        <v>26</v>
      </c>
      <c r="O1382" s="15">
        <v>45075</v>
      </c>
      <c r="P1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2" s="20" t="str">
        <f>TEXT(Applicants[[#This Row],[Confirmation Date]],"MMMM")</f>
        <v>May</v>
      </c>
      <c r="R1382" s="5" t="s">
        <v>25</v>
      </c>
      <c r="S1382" s="7">
        <v>2000</v>
      </c>
    </row>
    <row r="1383" spans="1:19" x14ac:dyDescent="0.4">
      <c r="A1383" s="4">
        <v>1368</v>
      </c>
      <c r="B1383" s="1" t="s">
        <v>302</v>
      </c>
      <c r="C1383" s="1" t="s">
        <v>13</v>
      </c>
      <c r="D1383" s="2">
        <v>33250</v>
      </c>
      <c r="E1383" s="3">
        <v>34.61643835616438</v>
      </c>
      <c r="F1383" s="1" t="s">
        <v>14</v>
      </c>
      <c r="G1383" s="1" t="s">
        <v>19</v>
      </c>
      <c r="H1383" s="1">
        <v>7</v>
      </c>
      <c r="I1383" s="1" t="s">
        <v>1583</v>
      </c>
      <c r="J1383" s="1" t="str">
        <f>VLOOKUP(Applicants[[#This Row],[Job Title]], Mapping!$A:$B, 2, FALSE)</f>
        <v>Finance</v>
      </c>
      <c r="K1383" s="1" t="s">
        <v>22</v>
      </c>
      <c r="L1383" s="14" t="str">
        <f>TRIM(PROPER(Applicants[[#This Row],[Recruitment Source]]))</f>
        <v>In-House</v>
      </c>
      <c r="M1383" s="15">
        <v>45053</v>
      </c>
      <c r="N1383" s="1" t="s">
        <v>16</v>
      </c>
      <c r="O1383" s="15">
        <v>45108</v>
      </c>
      <c r="P1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3" s="20" t="str">
        <f>TEXT(Applicants[[#This Row],[Confirmation Date]],"MMMM")</f>
        <v>July</v>
      </c>
      <c r="R1383" s="5" t="s">
        <v>30</v>
      </c>
      <c r="S1383" s="7">
        <v>2200</v>
      </c>
    </row>
    <row r="1384" spans="1:19" x14ac:dyDescent="0.4">
      <c r="A1384" s="4">
        <v>1783</v>
      </c>
      <c r="B1384" s="1" t="s">
        <v>1199</v>
      </c>
      <c r="C1384" s="1" t="s">
        <v>28</v>
      </c>
      <c r="D1384" s="2">
        <v>33249</v>
      </c>
      <c r="E1384" s="3">
        <v>34.61917808219178</v>
      </c>
      <c r="F1384" s="1" t="s">
        <v>14</v>
      </c>
      <c r="G1384" s="1" t="s">
        <v>19</v>
      </c>
      <c r="H1384" s="1">
        <v>6</v>
      </c>
      <c r="I1384" s="1" t="s">
        <v>1584</v>
      </c>
      <c r="J1384" s="1" t="str">
        <f>VLOOKUP(Applicants[[#This Row],[Job Title]], Mapping!$A:$B, 2, FALSE)</f>
        <v>Sales</v>
      </c>
      <c r="K1384" s="1" t="s">
        <v>1595</v>
      </c>
      <c r="L1384" s="14" t="str">
        <f>TRIM(PROPER(Applicants[[#This Row],[Recruitment Source]]))</f>
        <v>Linkedin</v>
      </c>
      <c r="M1384" s="15">
        <v>45587</v>
      </c>
      <c r="N1384" s="1" t="s">
        <v>29</v>
      </c>
      <c r="O1384" s="15">
        <v>45631</v>
      </c>
      <c r="P1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4" s="20" t="str">
        <f>TEXT(Applicants[[#This Row],[Confirmation Date]],"MMMM")</f>
        <v>December</v>
      </c>
      <c r="R1384" s="5" t="s">
        <v>25</v>
      </c>
      <c r="S1384" s="7">
        <v>3400</v>
      </c>
    </row>
    <row r="1385" spans="1:19" x14ac:dyDescent="0.4">
      <c r="A1385" s="4">
        <v>1048</v>
      </c>
      <c r="B1385" s="1" t="s">
        <v>1397</v>
      </c>
      <c r="C1385" s="1" t="s">
        <v>13</v>
      </c>
      <c r="D1385" s="2">
        <v>33248</v>
      </c>
      <c r="E1385" s="3">
        <v>34.62191780821918</v>
      </c>
      <c r="F1385" s="1" t="s">
        <v>14</v>
      </c>
      <c r="G1385" s="1" t="s">
        <v>18</v>
      </c>
      <c r="H1385" s="1">
        <v>7</v>
      </c>
      <c r="I1385" s="1" t="s">
        <v>1578</v>
      </c>
      <c r="J1385" s="1" t="str">
        <f>VLOOKUP(Applicants[[#This Row],[Job Title]], Mapping!$A:$B, 2, FALSE)</f>
        <v>Operations</v>
      </c>
      <c r="K1385" s="1" t="s">
        <v>1594</v>
      </c>
      <c r="L1385" s="14" t="str">
        <f>TRIM(PROPER(Applicants[[#This Row],[Recruitment Source]]))</f>
        <v>Bd Jobs</v>
      </c>
      <c r="M1385" s="15">
        <v>45464</v>
      </c>
      <c r="N1385" s="1" t="s">
        <v>26</v>
      </c>
      <c r="O1385" s="15">
        <v>45522</v>
      </c>
      <c r="P1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5" s="20" t="str">
        <f>TEXT(Applicants[[#This Row],[Confirmation Date]],"MMMM")</f>
        <v>August</v>
      </c>
      <c r="R1385" s="5" t="s">
        <v>25</v>
      </c>
      <c r="S1385" s="7">
        <v>3500</v>
      </c>
    </row>
    <row r="1386" spans="1:19" x14ac:dyDescent="0.4">
      <c r="A1386" s="4">
        <v>1057</v>
      </c>
      <c r="B1386" s="1" t="s">
        <v>1393</v>
      </c>
      <c r="C1386" s="1" t="s">
        <v>13</v>
      </c>
      <c r="D1386" s="2">
        <v>33246</v>
      </c>
      <c r="E1386" s="3">
        <v>34.627397260273973</v>
      </c>
      <c r="F1386" s="1" t="s">
        <v>14</v>
      </c>
      <c r="G1386" s="1" t="s">
        <v>21</v>
      </c>
      <c r="H1386" s="1">
        <v>13</v>
      </c>
      <c r="I1386" s="1" t="s">
        <v>1585</v>
      </c>
      <c r="J1386" s="1" t="str">
        <f>VLOOKUP(Applicants[[#This Row],[Job Title]], Mapping!$A:$B, 2, FALSE)</f>
        <v>Engineering</v>
      </c>
      <c r="K1386" s="1" t="s">
        <v>1594</v>
      </c>
      <c r="L1386" s="14" t="str">
        <f>TRIM(PROPER(Applicants[[#This Row],[Recruitment Source]]))</f>
        <v>Bd Jobs</v>
      </c>
      <c r="M1386" s="15">
        <v>45050</v>
      </c>
      <c r="N1386" s="1" t="s">
        <v>26</v>
      </c>
      <c r="O1386" s="15">
        <v>45108</v>
      </c>
      <c r="P1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6" s="20" t="str">
        <f>TEXT(Applicants[[#This Row],[Confirmation Date]],"MMMM")</f>
        <v>July</v>
      </c>
      <c r="R1386" s="5" t="s">
        <v>25</v>
      </c>
      <c r="S1386" s="7">
        <v>2200</v>
      </c>
    </row>
    <row r="1387" spans="1:19" x14ac:dyDescent="0.4">
      <c r="A1387" s="4">
        <v>3844</v>
      </c>
      <c r="B1387" s="1" t="s">
        <v>1048</v>
      </c>
      <c r="C1387" s="1" t="s">
        <v>28</v>
      </c>
      <c r="D1387" s="2">
        <v>33243</v>
      </c>
      <c r="E1387" s="3">
        <v>34.635616438356166</v>
      </c>
      <c r="F1387" s="1" t="s">
        <v>14</v>
      </c>
      <c r="G1387" s="1" t="s">
        <v>18</v>
      </c>
      <c r="H1387" s="1">
        <v>19</v>
      </c>
      <c r="I1387" s="1" t="s">
        <v>1580</v>
      </c>
      <c r="J1387" s="1" t="str">
        <f>VLOOKUP(Applicants[[#This Row],[Job Title]], Mapping!$A:$B, 2, FALSE)</f>
        <v>Management</v>
      </c>
      <c r="K1387" s="1" t="s">
        <v>1594</v>
      </c>
      <c r="L1387" s="14" t="str">
        <f>TRIM(PROPER(Applicants[[#This Row],[Recruitment Source]]))</f>
        <v>Bd Jobs</v>
      </c>
      <c r="M1387" s="15">
        <v>44926</v>
      </c>
      <c r="N1387" s="1" t="s">
        <v>26</v>
      </c>
      <c r="O1387" s="15">
        <v>44964</v>
      </c>
      <c r="P1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7" s="20" t="str">
        <f>TEXT(Applicants[[#This Row],[Confirmation Date]],"MMMM")</f>
        <v>February</v>
      </c>
      <c r="R1387" s="5" t="s">
        <v>25</v>
      </c>
      <c r="S1387" s="7">
        <v>3100</v>
      </c>
    </row>
    <row r="1388" spans="1:19" x14ac:dyDescent="0.4">
      <c r="A1388" s="4">
        <v>1099</v>
      </c>
      <c r="B1388" s="1" t="s">
        <v>1573</v>
      </c>
      <c r="C1388" s="1" t="s">
        <v>28</v>
      </c>
      <c r="D1388" s="2">
        <v>33240</v>
      </c>
      <c r="E1388" s="3">
        <v>34.643835616438359</v>
      </c>
      <c r="F1388" s="1" t="s">
        <v>14</v>
      </c>
      <c r="G1388" s="1" t="s">
        <v>18</v>
      </c>
      <c r="H1388" s="1">
        <v>17</v>
      </c>
      <c r="I1388" s="1" t="s">
        <v>1588</v>
      </c>
      <c r="J1388" s="1" t="str">
        <f>VLOOKUP(Applicants[[#This Row],[Job Title]], Mapping!$A:$B, 2, FALSE)</f>
        <v>Business Development</v>
      </c>
      <c r="K1388" s="1" t="s">
        <v>20</v>
      </c>
      <c r="L1388" s="14" t="str">
        <f>TRIM(PROPER(Applicants[[#This Row],[Recruitment Source]]))</f>
        <v>Employee Referral</v>
      </c>
      <c r="M1388" s="15">
        <v>45562</v>
      </c>
      <c r="N1388" s="1" t="s">
        <v>16</v>
      </c>
      <c r="O1388" s="15">
        <v>45595</v>
      </c>
      <c r="P1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88" s="20" t="str">
        <f>TEXT(Applicants[[#This Row],[Confirmation Date]],"MMMM")</f>
        <v>October</v>
      </c>
      <c r="R1388" s="5" t="s">
        <v>17</v>
      </c>
      <c r="S1388" s="7">
        <v>2700</v>
      </c>
    </row>
    <row r="1389" spans="1:19" x14ac:dyDescent="0.4">
      <c r="A1389" s="4">
        <v>3302</v>
      </c>
      <c r="B1389" s="1" t="s">
        <v>144</v>
      </c>
      <c r="C1389" s="1" t="s">
        <v>13</v>
      </c>
      <c r="D1389" s="2">
        <v>33238</v>
      </c>
      <c r="E1389" s="3">
        <v>34.649315068493152</v>
      </c>
      <c r="F1389" s="1" t="s">
        <v>14</v>
      </c>
      <c r="G1389" s="1" t="s">
        <v>18</v>
      </c>
      <c r="H1389" s="1">
        <v>11</v>
      </c>
      <c r="I1389" s="1" t="s">
        <v>1580</v>
      </c>
      <c r="J1389" s="1" t="str">
        <f>VLOOKUP(Applicants[[#This Row],[Job Title]], Mapping!$A:$B, 2, FALSE)</f>
        <v>Management</v>
      </c>
      <c r="K1389" s="1" t="s">
        <v>1594</v>
      </c>
      <c r="L1389" s="14" t="str">
        <f>TRIM(PROPER(Applicants[[#This Row],[Recruitment Source]]))</f>
        <v>Bd Jobs</v>
      </c>
      <c r="M1389" s="15">
        <v>45392</v>
      </c>
      <c r="N1389" s="1" t="s">
        <v>29</v>
      </c>
      <c r="O1389" s="15">
        <v>45426</v>
      </c>
      <c r="P1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9" s="20" t="str">
        <f>TEXT(Applicants[[#This Row],[Confirmation Date]],"MMMM")</f>
        <v>May</v>
      </c>
      <c r="R1389" s="5" t="s">
        <v>25</v>
      </c>
      <c r="S1389" s="7">
        <v>2900</v>
      </c>
    </row>
    <row r="1390" spans="1:19" x14ac:dyDescent="0.4">
      <c r="A1390" s="4">
        <v>3435</v>
      </c>
      <c r="B1390" s="1" t="s">
        <v>1484</v>
      </c>
      <c r="C1390" s="1" t="s">
        <v>13</v>
      </c>
      <c r="D1390" s="2">
        <v>33238</v>
      </c>
      <c r="E1390" s="3">
        <v>34.649315068493152</v>
      </c>
      <c r="F1390" s="1" t="s">
        <v>14</v>
      </c>
      <c r="G1390" s="1" t="s">
        <v>18</v>
      </c>
      <c r="H1390" s="1">
        <v>17</v>
      </c>
      <c r="I1390" s="1" t="s">
        <v>1575</v>
      </c>
      <c r="J1390" s="1" t="str">
        <f>VLOOKUP(Applicants[[#This Row],[Job Title]], Mapping!$A:$B, 2, FALSE)</f>
        <v>HR</v>
      </c>
      <c r="K1390" s="1" t="s">
        <v>1594</v>
      </c>
      <c r="L1390" s="14" t="str">
        <f>TRIM(PROPER(Applicants[[#This Row],[Recruitment Source]]))</f>
        <v>Bd Jobs</v>
      </c>
      <c r="M1390" s="15">
        <v>45133</v>
      </c>
      <c r="N1390" s="1" t="s">
        <v>24</v>
      </c>
      <c r="O1390" s="15">
        <v>45193</v>
      </c>
      <c r="P1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0" s="20" t="str">
        <f>TEXT(Applicants[[#This Row],[Confirmation Date]],"MMMM")</f>
        <v>September</v>
      </c>
      <c r="R1390" s="5" t="s">
        <v>25</v>
      </c>
      <c r="S1390" s="7">
        <v>3300</v>
      </c>
    </row>
    <row r="1391" spans="1:19" x14ac:dyDescent="0.4">
      <c r="A1391" s="4">
        <v>1439</v>
      </c>
      <c r="B1391" s="1" t="s">
        <v>158</v>
      </c>
      <c r="C1391" s="1" t="s">
        <v>28</v>
      </c>
      <c r="D1391" s="2">
        <v>33228</v>
      </c>
      <c r="E1391" s="3">
        <v>34.676712328767124</v>
      </c>
      <c r="F1391" s="1" t="s">
        <v>14</v>
      </c>
      <c r="G1391" s="1" t="s">
        <v>19</v>
      </c>
      <c r="H1391" s="1">
        <v>15</v>
      </c>
      <c r="I1391" s="1" t="s">
        <v>1590</v>
      </c>
      <c r="J1391" s="1" t="str">
        <f>VLOOKUP(Applicants[[#This Row],[Job Title]], Mapping!$A:$B, 2, FALSE)</f>
        <v>Finance</v>
      </c>
      <c r="K1391" s="1" t="s">
        <v>1595</v>
      </c>
      <c r="L1391" s="14" t="str">
        <f>TRIM(PROPER(Applicants[[#This Row],[Recruitment Source]]))</f>
        <v>Linkedin</v>
      </c>
      <c r="M1391" s="15">
        <v>45263</v>
      </c>
      <c r="N1391" s="1" t="s">
        <v>16</v>
      </c>
      <c r="O1391" s="15">
        <v>45302</v>
      </c>
      <c r="P1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391" s="20" t="str">
        <f>TEXT(Applicants[[#This Row],[Confirmation Date]],"MMMM")</f>
        <v>January</v>
      </c>
      <c r="R1391" s="5" t="s">
        <v>17</v>
      </c>
      <c r="S1391" s="7">
        <v>3900</v>
      </c>
    </row>
    <row r="1392" spans="1:19" x14ac:dyDescent="0.4">
      <c r="A1392" s="4">
        <v>3694</v>
      </c>
      <c r="B1392" s="1" t="s">
        <v>1524</v>
      </c>
      <c r="C1392" s="1" t="s">
        <v>28</v>
      </c>
      <c r="D1392" s="2">
        <v>33225</v>
      </c>
      <c r="E1392" s="3">
        <v>34.684931506849317</v>
      </c>
      <c r="F1392" s="1" t="s">
        <v>14</v>
      </c>
      <c r="G1392" s="1" t="s">
        <v>18</v>
      </c>
      <c r="H1392" s="1">
        <v>2</v>
      </c>
      <c r="I1392" s="1" t="s">
        <v>1583</v>
      </c>
      <c r="J1392" s="1" t="str">
        <f>VLOOKUP(Applicants[[#This Row],[Job Title]], Mapping!$A:$B, 2, FALSE)</f>
        <v>Finance</v>
      </c>
      <c r="K1392" s="1" t="s">
        <v>1594</v>
      </c>
      <c r="L1392" s="14" t="str">
        <f>TRIM(PROPER(Applicants[[#This Row],[Recruitment Source]]))</f>
        <v>Bd Jobs</v>
      </c>
      <c r="M1392" s="15">
        <v>44984</v>
      </c>
      <c r="N1392" s="1" t="s">
        <v>26</v>
      </c>
      <c r="O1392" s="15">
        <v>45024</v>
      </c>
      <c r="P1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2" s="20" t="str">
        <f>TEXT(Applicants[[#This Row],[Confirmation Date]],"MMMM")</f>
        <v>April</v>
      </c>
      <c r="R1392" s="5" t="s">
        <v>25</v>
      </c>
      <c r="S1392" s="7">
        <v>2800</v>
      </c>
    </row>
    <row r="1393" spans="1:19" x14ac:dyDescent="0.4">
      <c r="A1393" s="4">
        <v>1664</v>
      </c>
      <c r="B1393" s="1" t="s">
        <v>201</v>
      </c>
      <c r="C1393" s="1" t="s">
        <v>28</v>
      </c>
      <c r="D1393" s="2">
        <v>33219</v>
      </c>
      <c r="E1393" s="3">
        <v>34.701369863013696</v>
      </c>
      <c r="F1393" s="1" t="s">
        <v>14</v>
      </c>
      <c r="G1393" s="1" t="s">
        <v>21</v>
      </c>
      <c r="H1393" s="1">
        <v>18</v>
      </c>
      <c r="I1393" s="1" t="s">
        <v>1576</v>
      </c>
      <c r="J1393" s="1" t="str">
        <f>VLOOKUP(Applicants[[#This Row],[Job Title]], Mapping!$A:$B, 2, FALSE)</f>
        <v>Operations</v>
      </c>
      <c r="K1393" s="1" t="s">
        <v>1595</v>
      </c>
      <c r="L1393" s="14" t="str">
        <f>TRIM(PROPER(Applicants[[#This Row],[Recruitment Source]]))</f>
        <v>Linkedin</v>
      </c>
      <c r="M1393" s="15">
        <v>45473</v>
      </c>
      <c r="N1393" s="1" t="s">
        <v>24</v>
      </c>
      <c r="O1393" s="15">
        <v>45519</v>
      </c>
      <c r="P1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3" s="20" t="str">
        <f>TEXT(Applicants[[#This Row],[Confirmation Date]],"MMMM")</f>
        <v>August</v>
      </c>
      <c r="R1393" s="5" t="s">
        <v>25</v>
      </c>
      <c r="S1393" s="7">
        <v>2800</v>
      </c>
    </row>
    <row r="1394" spans="1:19" x14ac:dyDescent="0.4">
      <c r="A1394" s="4">
        <v>3241</v>
      </c>
      <c r="B1394" s="1" t="s">
        <v>1105</v>
      </c>
      <c r="C1394" s="1" t="s">
        <v>28</v>
      </c>
      <c r="D1394" s="2">
        <v>33217</v>
      </c>
      <c r="E1394" s="3">
        <v>34.706849315068496</v>
      </c>
      <c r="F1394" s="1" t="s">
        <v>14</v>
      </c>
      <c r="G1394" s="1" t="s">
        <v>18</v>
      </c>
      <c r="H1394" s="1">
        <v>1</v>
      </c>
      <c r="I1394" s="1" t="s">
        <v>1583</v>
      </c>
      <c r="J1394" s="1" t="str">
        <f>VLOOKUP(Applicants[[#This Row],[Job Title]], Mapping!$A:$B, 2, FALSE)</f>
        <v>Finance</v>
      </c>
      <c r="K1394" s="1" t="s">
        <v>1594</v>
      </c>
      <c r="L1394" s="14" t="str">
        <f>TRIM(PROPER(Applicants[[#This Row],[Recruitment Source]]))</f>
        <v>Bd Jobs</v>
      </c>
      <c r="M1394" s="15">
        <v>45092</v>
      </c>
      <c r="N1394" s="1" t="s">
        <v>24</v>
      </c>
      <c r="O1394" s="15">
        <v>45126</v>
      </c>
      <c r="P1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4" s="20" t="str">
        <f>TEXT(Applicants[[#This Row],[Confirmation Date]],"MMMM")</f>
        <v>July</v>
      </c>
      <c r="R1394" s="5" t="s">
        <v>25</v>
      </c>
      <c r="S1394" s="7">
        <v>2800</v>
      </c>
    </row>
    <row r="1395" spans="1:19" x14ac:dyDescent="0.4">
      <c r="A1395" s="4">
        <v>1200</v>
      </c>
      <c r="B1395" s="1" t="s">
        <v>1199</v>
      </c>
      <c r="C1395" s="1" t="s">
        <v>13</v>
      </c>
      <c r="D1395" s="2">
        <v>33199</v>
      </c>
      <c r="E1395" s="3">
        <v>34.756164383561647</v>
      </c>
      <c r="F1395" s="1" t="s">
        <v>14</v>
      </c>
      <c r="G1395" s="1" t="s">
        <v>19</v>
      </c>
      <c r="H1395" s="1">
        <v>6</v>
      </c>
      <c r="I1395" s="1" t="s">
        <v>1578</v>
      </c>
      <c r="J1395" s="1" t="str">
        <f>VLOOKUP(Applicants[[#This Row],[Job Title]], Mapping!$A:$B, 2, FALSE)</f>
        <v>Operations</v>
      </c>
      <c r="K1395" s="1" t="s">
        <v>22</v>
      </c>
      <c r="L1395" s="14" t="str">
        <f>TRIM(PROPER(Applicants[[#This Row],[Recruitment Source]]))</f>
        <v>In-House</v>
      </c>
      <c r="M1395" s="15">
        <v>45297</v>
      </c>
      <c r="N1395" s="1" t="s">
        <v>16</v>
      </c>
      <c r="O1395" s="15">
        <v>45332</v>
      </c>
      <c r="P1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5" s="20" t="str">
        <f>TEXT(Applicants[[#This Row],[Confirmation Date]],"MMMM")</f>
        <v>February</v>
      </c>
      <c r="R1395" s="5" t="s">
        <v>30</v>
      </c>
      <c r="S1395" s="7">
        <v>2600</v>
      </c>
    </row>
    <row r="1396" spans="1:19" x14ac:dyDescent="0.4">
      <c r="A1396" s="4">
        <v>1346</v>
      </c>
      <c r="B1396" s="1" t="s">
        <v>553</v>
      </c>
      <c r="C1396" s="1" t="s">
        <v>23</v>
      </c>
      <c r="D1396" s="2">
        <v>33191</v>
      </c>
      <c r="E1396" s="3">
        <v>34.778082191780825</v>
      </c>
      <c r="F1396" s="1" t="s">
        <v>14</v>
      </c>
      <c r="G1396" s="1" t="s">
        <v>21</v>
      </c>
      <c r="H1396" s="1">
        <v>0</v>
      </c>
      <c r="I1396" s="1" t="s">
        <v>1585</v>
      </c>
      <c r="J1396" s="1" t="str">
        <f>VLOOKUP(Applicants[[#This Row],[Job Title]], Mapping!$A:$B, 2, FALSE)</f>
        <v>Engineering</v>
      </c>
      <c r="K1396" s="1" t="s">
        <v>22</v>
      </c>
      <c r="L1396" s="14" t="str">
        <f>TRIM(PROPER(Applicants[[#This Row],[Recruitment Source]]))</f>
        <v>In-House</v>
      </c>
      <c r="M1396" s="15">
        <v>45283</v>
      </c>
      <c r="N1396" s="1" t="s">
        <v>16</v>
      </c>
      <c r="O1396" s="15">
        <v>45315</v>
      </c>
      <c r="P1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6" s="20" t="str">
        <f>TEXT(Applicants[[#This Row],[Confirmation Date]],"MMMM")</f>
        <v>January</v>
      </c>
      <c r="R1396" s="5" t="s">
        <v>30</v>
      </c>
      <c r="S1396" s="7">
        <v>3000</v>
      </c>
    </row>
    <row r="1397" spans="1:19" x14ac:dyDescent="0.4">
      <c r="A1397" s="4">
        <v>1452</v>
      </c>
      <c r="B1397" s="1" t="s">
        <v>1060</v>
      </c>
      <c r="C1397" s="1" t="s">
        <v>13</v>
      </c>
      <c r="D1397" s="2">
        <v>33185</v>
      </c>
      <c r="E1397" s="3">
        <v>34.794520547945204</v>
      </c>
      <c r="F1397" s="1" t="s">
        <v>14</v>
      </c>
      <c r="G1397" s="1" t="s">
        <v>19</v>
      </c>
      <c r="H1397" s="1">
        <v>6</v>
      </c>
      <c r="I1397" s="1" t="s">
        <v>1581</v>
      </c>
      <c r="J1397" s="1" t="str">
        <f>VLOOKUP(Applicants[[#This Row],[Job Title]], Mapping!$A:$B, 2, FALSE)</f>
        <v>Business Development</v>
      </c>
      <c r="K1397" s="1" t="s">
        <v>1594</v>
      </c>
      <c r="L1397" s="14" t="str">
        <f>TRIM(PROPER(Applicants[[#This Row],[Recruitment Source]]))</f>
        <v>Bd Jobs</v>
      </c>
      <c r="M1397" s="15">
        <v>45006</v>
      </c>
      <c r="N1397" s="1" t="s">
        <v>24</v>
      </c>
      <c r="O1397" s="15">
        <v>45042</v>
      </c>
      <c r="P1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7" s="20" t="str">
        <f>TEXT(Applicants[[#This Row],[Confirmation Date]],"MMMM")</f>
        <v>April</v>
      </c>
      <c r="R1397" s="5" t="s">
        <v>25</v>
      </c>
      <c r="S1397" s="7">
        <v>2700</v>
      </c>
    </row>
    <row r="1398" spans="1:19" x14ac:dyDescent="0.4">
      <c r="A1398" s="4">
        <v>3905</v>
      </c>
      <c r="B1398" s="1" t="s">
        <v>1194</v>
      </c>
      <c r="C1398" s="1" t="s">
        <v>28</v>
      </c>
      <c r="D1398" s="2">
        <v>33174</v>
      </c>
      <c r="E1398" s="3">
        <v>34.824657534246576</v>
      </c>
      <c r="F1398" s="1" t="s">
        <v>14</v>
      </c>
      <c r="G1398" s="1" t="s">
        <v>21</v>
      </c>
      <c r="H1398" s="1">
        <v>6</v>
      </c>
      <c r="I1398" s="1" t="s">
        <v>1578</v>
      </c>
      <c r="J1398" s="1" t="str">
        <f>VLOOKUP(Applicants[[#This Row],[Job Title]], Mapping!$A:$B, 2, FALSE)</f>
        <v>Operations</v>
      </c>
      <c r="K1398" s="1" t="s">
        <v>22</v>
      </c>
      <c r="L1398" s="14" t="str">
        <f>TRIM(PROPER(Applicants[[#This Row],[Recruitment Source]]))</f>
        <v>In-House</v>
      </c>
      <c r="M1398" s="15">
        <v>45133</v>
      </c>
      <c r="N1398" s="1" t="s">
        <v>16</v>
      </c>
      <c r="O1398" s="15">
        <v>45193</v>
      </c>
      <c r="P1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8" s="20" t="str">
        <f>TEXT(Applicants[[#This Row],[Confirmation Date]],"MMMM")</f>
        <v>September</v>
      </c>
      <c r="R1398" s="5" t="s">
        <v>30</v>
      </c>
      <c r="S1398" s="7">
        <v>2100</v>
      </c>
    </row>
    <row r="1399" spans="1:19" x14ac:dyDescent="0.4">
      <c r="A1399" s="4">
        <v>2423</v>
      </c>
      <c r="B1399" s="1" t="s">
        <v>1031</v>
      </c>
      <c r="C1399" s="1" t="s">
        <v>28</v>
      </c>
      <c r="D1399" s="2">
        <v>33173</v>
      </c>
      <c r="E1399" s="3">
        <v>34.827397260273976</v>
      </c>
      <c r="F1399" s="1" t="s">
        <v>14</v>
      </c>
      <c r="G1399" s="1" t="s">
        <v>15</v>
      </c>
      <c r="H1399" s="1">
        <v>10</v>
      </c>
      <c r="I1399" s="1" t="s">
        <v>1590</v>
      </c>
      <c r="J1399" s="1" t="str">
        <f>VLOOKUP(Applicants[[#This Row],[Job Title]], Mapping!$A:$B, 2, FALSE)</f>
        <v>Finance</v>
      </c>
      <c r="K1399" s="1" t="s">
        <v>1595</v>
      </c>
      <c r="L1399" s="14" t="str">
        <f>TRIM(PROPER(Applicants[[#This Row],[Recruitment Source]]))</f>
        <v>Linkedin</v>
      </c>
      <c r="M1399" s="15">
        <v>45495</v>
      </c>
      <c r="N1399" s="1" t="s">
        <v>29</v>
      </c>
      <c r="O1399" s="15">
        <v>45526</v>
      </c>
      <c r="P1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9" s="20" t="str">
        <f>TEXT(Applicants[[#This Row],[Confirmation Date]],"MMMM")</f>
        <v>August</v>
      </c>
      <c r="R1399" s="5" t="s">
        <v>25</v>
      </c>
      <c r="S1399" s="7">
        <v>2000</v>
      </c>
    </row>
    <row r="1400" spans="1:19" x14ac:dyDescent="0.4">
      <c r="A1400" s="4">
        <v>1149</v>
      </c>
      <c r="B1400" s="1" t="s">
        <v>363</v>
      </c>
      <c r="C1400" s="1" t="s">
        <v>28</v>
      </c>
      <c r="D1400" s="2">
        <v>33173</v>
      </c>
      <c r="E1400" s="3">
        <v>34.827397260273976</v>
      </c>
      <c r="F1400" s="1" t="s">
        <v>14</v>
      </c>
      <c r="G1400" s="1" t="s">
        <v>21</v>
      </c>
      <c r="H1400" s="1">
        <v>6</v>
      </c>
      <c r="I1400" s="1" t="s">
        <v>1582</v>
      </c>
      <c r="J1400" s="1" t="str">
        <f>VLOOKUP(Applicants[[#This Row],[Job Title]], Mapping!$A:$B, 2, FALSE)</f>
        <v>Business Development</v>
      </c>
      <c r="K1400" s="1" t="s">
        <v>1594</v>
      </c>
      <c r="L1400" s="14" t="str">
        <f>TRIM(PROPER(Applicants[[#This Row],[Recruitment Source]]))</f>
        <v>Bd Jobs</v>
      </c>
      <c r="M1400" s="15">
        <v>45465</v>
      </c>
      <c r="N1400" s="1" t="s">
        <v>26</v>
      </c>
      <c r="O1400" s="15">
        <v>45524</v>
      </c>
      <c r="P1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0" s="20" t="str">
        <f>TEXT(Applicants[[#This Row],[Confirmation Date]],"MMMM")</f>
        <v>August</v>
      </c>
      <c r="R1400" s="5" t="s">
        <v>25</v>
      </c>
      <c r="S1400" s="7">
        <v>3700</v>
      </c>
    </row>
    <row r="1401" spans="1:19" x14ac:dyDescent="0.4">
      <c r="A1401" s="4">
        <v>1672</v>
      </c>
      <c r="B1401" s="1" t="s">
        <v>449</v>
      </c>
      <c r="C1401" s="1" t="s">
        <v>13</v>
      </c>
      <c r="D1401" s="2">
        <v>33172</v>
      </c>
      <c r="E1401" s="3">
        <v>34.830136986301369</v>
      </c>
      <c r="F1401" s="1" t="s">
        <v>14</v>
      </c>
      <c r="G1401" s="1" t="s">
        <v>18</v>
      </c>
      <c r="H1401" s="1">
        <v>11</v>
      </c>
      <c r="I1401" s="1" t="s">
        <v>1588</v>
      </c>
      <c r="J1401" s="1" t="str">
        <f>VLOOKUP(Applicants[[#This Row],[Job Title]], Mapping!$A:$B, 2, FALSE)</f>
        <v>Business Development</v>
      </c>
      <c r="K1401" s="1" t="s">
        <v>1594</v>
      </c>
      <c r="L1401" s="14" t="str">
        <f>TRIM(PROPER(Applicants[[#This Row],[Recruitment Source]]))</f>
        <v>Bd Jobs</v>
      </c>
      <c r="M1401" s="15">
        <v>44903</v>
      </c>
      <c r="N1401" s="1" t="s">
        <v>26</v>
      </c>
      <c r="O1401" s="15">
        <v>44961</v>
      </c>
      <c r="P1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1" s="20" t="str">
        <f>TEXT(Applicants[[#This Row],[Confirmation Date]],"MMMM")</f>
        <v>February</v>
      </c>
      <c r="R1401" s="5" t="s">
        <v>25</v>
      </c>
      <c r="S1401" s="7">
        <v>2300</v>
      </c>
    </row>
    <row r="1402" spans="1:19" x14ac:dyDescent="0.4">
      <c r="A1402" s="4">
        <v>1692</v>
      </c>
      <c r="B1402" s="1" t="s">
        <v>447</v>
      </c>
      <c r="C1402" s="1" t="s">
        <v>13</v>
      </c>
      <c r="D1402" s="2">
        <v>33172</v>
      </c>
      <c r="E1402" s="3">
        <v>34.830136986301369</v>
      </c>
      <c r="F1402" s="1" t="s">
        <v>14</v>
      </c>
      <c r="G1402" s="1" t="s">
        <v>18</v>
      </c>
      <c r="H1402" s="1">
        <v>9</v>
      </c>
      <c r="I1402" s="1" t="s">
        <v>1584</v>
      </c>
      <c r="J1402" s="1" t="str">
        <f>VLOOKUP(Applicants[[#This Row],[Job Title]], Mapping!$A:$B, 2, FALSE)</f>
        <v>Sales</v>
      </c>
      <c r="K1402" s="1" t="s">
        <v>1594</v>
      </c>
      <c r="L1402" s="14" t="str">
        <f>TRIM(PROPER(Applicants[[#This Row],[Recruitment Source]]))</f>
        <v>Bd Jobs</v>
      </c>
      <c r="M1402" s="15">
        <v>45151</v>
      </c>
      <c r="N1402" s="1" t="s">
        <v>26</v>
      </c>
      <c r="O1402" s="15">
        <v>45187</v>
      </c>
      <c r="P1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2" s="20" t="str">
        <f>TEXT(Applicants[[#This Row],[Confirmation Date]],"MMMM")</f>
        <v>September</v>
      </c>
      <c r="R1402" s="5" t="s">
        <v>25</v>
      </c>
      <c r="S1402" s="7">
        <v>3000</v>
      </c>
    </row>
    <row r="1403" spans="1:19" x14ac:dyDescent="0.4">
      <c r="A1403" s="4">
        <v>1132</v>
      </c>
      <c r="B1403" s="1" t="s">
        <v>1454</v>
      </c>
      <c r="C1403" s="1" t="s">
        <v>28</v>
      </c>
      <c r="D1403" s="2">
        <v>33170</v>
      </c>
      <c r="E1403" s="3">
        <v>34.835616438356162</v>
      </c>
      <c r="F1403" s="1" t="s">
        <v>14</v>
      </c>
      <c r="G1403" s="1" t="s">
        <v>19</v>
      </c>
      <c r="H1403" s="1">
        <v>18</v>
      </c>
      <c r="I1403" s="1" t="s">
        <v>1587</v>
      </c>
      <c r="J1403" s="1" t="str">
        <f>VLOOKUP(Applicants[[#This Row],[Job Title]], Mapping!$A:$B, 2, FALSE)</f>
        <v>Admin</v>
      </c>
      <c r="K1403" s="1" t="s">
        <v>1594</v>
      </c>
      <c r="L1403" s="14" t="str">
        <f>TRIM(PROPER(Applicants[[#This Row],[Recruitment Source]]))</f>
        <v>Bd Jobs</v>
      </c>
      <c r="M1403" s="15">
        <v>45130</v>
      </c>
      <c r="N1403" s="1" t="s">
        <v>27</v>
      </c>
      <c r="O1403" s="15">
        <v>45175</v>
      </c>
      <c r="P1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3" s="20" t="str">
        <f>TEXT(Applicants[[#This Row],[Confirmation Date]],"MMMM")</f>
        <v>September</v>
      </c>
      <c r="R1403" s="5" t="s">
        <v>25</v>
      </c>
      <c r="S1403" s="7">
        <v>2400</v>
      </c>
    </row>
    <row r="1404" spans="1:19" x14ac:dyDescent="0.4">
      <c r="A1404" s="4">
        <v>2604</v>
      </c>
      <c r="B1404" s="1" t="s">
        <v>1271</v>
      </c>
      <c r="C1404" s="1" t="s">
        <v>13</v>
      </c>
      <c r="D1404" s="2">
        <v>33166</v>
      </c>
      <c r="E1404" s="3">
        <v>34.846575342465755</v>
      </c>
      <c r="F1404" s="1" t="s">
        <v>14</v>
      </c>
      <c r="G1404" s="1" t="s">
        <v>21</v>
      </c>
      <c r="H1404" s="1">
        <v>1</v>
      </c>
      <c r="I1404" s="1" t="s">
        <v>1579</v>
      </c>
      <c r="J1404" s="1" t="str">
        <f>VLOOKUP(Applicants[[#This Row],[Job Title]], Mapping!$A:$B, 2, FALSE)</f>
        <v>Management</v>
      </c>
      <c r="K1404" s="1" t="s">
        <v>1595</v>
      </c>
      <c r="L1404" s="14" t="str">
        <f>TRIM(PROPER(Applicants[[#This Row],[Recruitment Source]]))</f>
        <v>Linkedin</v>
      </c>
      <c r="M1404" s="15">
        <v>45010</v>
      </c>
      <c r="N1404" s="1" t="s">
        <v>29</v>
      </c>
      <c r="O1404" s="15">
        <v>45052</v>
      </c>
      <c r="P1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4" s="20" t="str">
        <f>TEXT(Applicants[[#This Row],[Confirmation Date]],"MMMM")</f>
        <v>May</v>
      </c>
      <c r="R1404" s="5" t="s">
        <v>25</v>
      </c>
      <c r="S1404" s="7">
        <v>3800</v>
      </c>
    </row>
    <row r="1405" spans="1:19" x14ac:dyDescent="0.4">
      <c r="A1405" s="4">
        <v>1990</v>
      </c>
      <c r="B1405" s="1" t="s">
        <v>315</v>
      </c>
      <c r="C1405" s="1" t="s">
        <v>13</v>
      </c>
      <c r="D1405" s="2">
        <v>33165</v>
      </c>
      <c r="E1405" s="3">
        <v>34.849315068493148</v>
      </c>
      <c r="F1405" s="1" t="s">
        <v>14</v>
      </c>
      <c r="G1405" s="1" t="s">
        <v>21</v>
      </c>
      <c r="H1405" s="1">
        <v>6</v>
      </c>
      <c r="I1405" s="1" t="s">
        <v>1590</v>
      </c>
      <c r="J1405" s="1" t="str">
        <f>VLOOKUP(Applicants[[#This Row],[Job Title]], Mapping!$A:$B, 2, FALSE)</f>
        <v>Finance</v>
      </c>
      <c r="K1405" s="1" t="s">
        <v>1594</v>
      </c>
      <c r="L1405" s="14" t="str">
        <f>TRIM(PROPER(Applicants[[#This Row],[Recruitment Source]]))</f>
        <v>Bd Jobs</v>
      </c>
      <c r="M1405" s="15">
        <v>45402</v>
      </c>
      <c r="N1405" s="1" t="s">
        <v>27</v>
      </c>
      <c r="O1405" s="15">
        <v>45441</v>
      </c>
      <c r="P1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5" s="20" t="str">
        <f>TEXT(Applicants[[#This Row],[Confirmation Date]],"MMMM")</f>
        <v>May</v>
      </c>
      <c r="R1405" s="5" t="s">
        <v>25</v>
      </c>
      <c r="S1405" s="7">
        <v>3500</v>
      </c>
    </row>
    <row r="1406" spans="1:19" x14ac:dyDescent="0.4">
      <c r="A1406" s="4">
        <v>2462</v>
      </c>
      <c r="B1406" s="1" t="s">
        <v>1153</v>
      </c>
      <c r="C1406" s="1" t="s">
        <v>28</v>
      </c>
      <c r="D1406" s="2">
        <v>33163</v>
      </c>
      <c r="E1406" s="3">
        <v>34.854794520547948</v>
      </c>
      <c r="F1406" s="1" t="s">
        <v>14</v>
      </c>
      <c r="G1406" s="1" t="s">
        <v>18</v>
      </c>
      <c r="H1406" s="1">
        <v>4</v>
      </c>
      <c r="I1406" s="1" t="s">
        <v>1581</v>
      </c>
      <c r="J1406" s="1" t="str">
        <f>VLOOKUP(Applicants[[#This Row],[Job Title]], Mapping!$A:$B, 2, FALSE)</f>
        <v>Business Development</v>
      </c>
      <c r="K1406" s="1" t="s">
        <v>22</v>
      </c>
      <c r="L1406" s="14" t="str">
        <f>TRIM(PROPER(Applicants[[#This Row],[Recruitment Source]]))</f>
        <v>In-House</v>
      </c>
      <c r="M1406" s="15">
        <v>44946</v>
      </c>
      <c r="N1406" s="1" t="s">
        <v>16</v>
      </c>
      <c r="O1406" s="15">
        <v>44997</v>
      </c>
      <c r="P1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6" s="20" t="str">
        <f>TEXT(Applicants[[#This Row],[Confirmation Date]],"MMMM")</f>
        <v>March</v>
      </c>
      <c r="R1406" s="5" t="s">
        <v>30</v>
      </c>
      <c r="S1406" s="7">
        <v>2700</v>
      </c>
    </row>
    <row r="1407" spans="1:19" x14ac:dyDescent="0.4">
      <c r="A1407" s="4">
        <v>1106</v>
      </c>
      <c r="B1407" s="1" t="s">
        <v>907</v>
      </c>
      <c r="C1407" s="1" t="s">
        <v>28</v>
      </c>
      <c r="D1407" s="2">
        <v>33150</v>
      </c>
      <c r="E1407" s="3">
        <v>34.890410958904113</v>
      </c>
      <c r="F1407" s="1" t="s">
        <v>14</v>
      </c>
      <c r="G1407" s="1" t="s">
        <v>21</v>
      </c>
      <c r="H1407" s="1">
        <v>13</v>
      </c>
      <c r="I1407" s="1" t="s">
        <v>1590</v>
      </c>
      <c r="J1407" s="1" t="str">
        <f>VLOOKUP(Applicants[[#This Row],[Job Title]], Mapping!$A:$B, 2, FALSE)</f>
        <v>Finance</v>
      </c>
      <c r="K1407" s="1" t="s">
        <v>1594</v>
      </c>
      <c r="L1407" s="14" t="str">
        <f>TRIM(PROPER(Applicants[[#This Row],[Recruitment Source]]))</f>
        <v>Bd Jobs</v>
      </c>
      <c r="M1407" s="15">
        <v>45570</v>
      </c>
      <c r="N1407" s="1" t="s">
        <v>26</v>
      </c>
      <c r="O1407" s="15">
        <v>45615</v>
      </c>
      <c r="P1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7" s="20" t="str">
        <f>TEXT(Applicants[[#This Row],[Confirmation Date]],"MMMM")</f>
        <v>November</v>
      </c>
      <c r="R1407" s="5" t="s">
        <v>25</v>
      </c>
      <c r="S1407" s="7">
        <v>3600</v>
      </c>
    </row>
    <row r="1408" spans="1:19" x14ac:dyDescent="0.4">
      <c r="A1408" s="4">
        <v>3097</v>
      </c>
      <c r="B1408" s="1" t="s">
        <v>222</v>
      </c>
      <c r="C1408" s="1" t="s">
        <v>28</v>
      </c>
      <c r="D1408" s="2">
        <v>33146</v>
      </c>
      <c r="E1408" s="3">
        <v>34.901369863013699</v>
      </c>
      <c r="F1408" s="1" t="s">
        <v>14</v>
      </c>
      <c r="G1408" s="1" t="s">
        <v>21</v>
      </c>
      <c r="H1408" s="1">
        <v>5</v>
      </c>
      <c r="I1408" s="1" t="s">
        <v>1590</v>
      </c>
      <c r="J1408" s="1" t="str">
        <f>VLOOKUP(Applicants[[#This Row],[Job Title]], Mapping!$A:$B, 2, FALSE)</f>
        <v>Finance</v>
      </c>
      <c r="K1408" s="1" t="s">
        <v>22</v>
      </c>
      <c r="L1408" s="14" t="str">
        <f>TRIM(PROPER(Applicants[[#This Row],[Recruitment Source]]))</f>
        <v>In-House</v>
      </c>
      <c r="M1408" s="15">
        <v>45238</v>
      </c>
      <c r="N1408" s="1" t="s">
        <v>16</v>
      </c>
      <c r="O1408" s="15">
        <v>45283</v>
      </c>
      <c r="P1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8" s="20" t="str">
        <f>TEXT(Applicants[[#This Row],[Confirmation Date]],"MMMM")</f>
        <v>December</v>
      </c>
      <c r="R1408" s="5" t="s">
        <v>30</v>
      </c>
      <c r="S1408" s="7">
        <v>2500</v>
      </c>
    </row>
    <row r="1409" spans="1:19" x14ac:dyDescent="0.4">
      <c r="A1409" s="4">
        <v>3158</v>
      </c>
      <c r="B1409" s="1" t="s">
        <v>742</v>
      </c>
      <c r="C1409" s="1" t="s">
        <v>13</v>
      </c>
      <c r="D1409" s="2">
        <v>33145</v>
      </c>
      <c r="E1409" s="3">
        <v>34.904109589041099</v>
      </c>
      <c r="F1409" s="1" t="s">
        <v>14</v>
      </c>
      <c r="G1409" s="1" t="s">
        <v>19</v>
      </c>
      <c r="H1409" s="1">
        <v>20</v>
      </c>
      <c r="I1409" s="1" t="s">
        <v>1578</v>
      </c>
      <c r="J1409" s="1" t="str">
        <f>VLOOKUP(Applicants[[#This Row],[Job Title]], Mapping!$A:$B, 2, FALSE)</f>
        <v>Operations</v>
      </c>
      <c r="K1409" s="1" t="s">
        <v>1594</v>
      </c>
      <c r="L1409" s="14" t="str">
        <f>TRIM(PROPER(Applicants[[#This Row],[Recruitment Source]]))</f>
        <v>Bd Jobs</v>
      </c>
      <c r="M1409" s="15">
        <v>45323</v>
      </c>
      <c r="N1409" s="1" t="s">
        <v>24</v>
      </c>
      <c r="O1409" s="15">
        <v>45360</v>
      </c>
      <c r="P1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9" s="20" t="str">
        <f>TEXT(Applicants[[#This Row],[Confirmation Date]],"MMMM")</f>
        <v>March</v>
      </c>
      <c r="R1409" s="5" t="s">
        <v>25</v>
      </c>
      <c r="S1409" s="7">
        <v>2600</v>
      </c>
    </row>
    <row r="1410" spans="1:19" x14ac:dyDescent="0.4">
      <c r="A1410" s="4">
        <v>1667</v>
      </c>
      <c r="B1410" s="1" t="s">
        <v>680</v>
      </c>
      <c r="C1410" s="1" t="s">
        <v>13</v>
      </c>
      <c r="D1410" s="2">
        <v>33142</v>
      </c>
      <c r="E1410" s="3">
        <v>34.912328767123284</v>
      </c>
      <c r="F1410" s="1" t="s">
        <v>14</v>
      </c>
      <c r="G1410" s="1" t="s">
        <v>15</v>
      </c>
      <c r="H1410" s="1">
        <v>20</v>
      </c>
      <c r="I1410" s="1" t="s">
        <v>1584</v>
      </c>
      <c r="J1410" s="1" t="str">
        <f>VLOOKUP(Applicants[[#This Row],[Job Title]], Mapping!$A:$B, 2, FALSE)</f>
        <v>Sales</v>
      </c>
      <c r="K1410" s="1" t="s">
        <v>1594</v>
      </c>
      <c r="L1410" s="14" t="str">
        <f>TRIM(PROPER(Applicants[[#This Row],[Recruitment Source]]))</f>
        <v>Bd Jobs</v>
      </c>
      <c r="M1410" s="15">
        <v>45116</v>
      </c>
      <c r="N1410" s="1" t="s">
        <v>26</v>
      </c>
      <c r="O1410" s="15">
        <v>45148</v>
      </c>
      <c r="P14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0" s="20" t="str">
        <f>TEXT(Applicants[[#This Row],[Confirmation Date]],"MMMM")</f>
        <v>August</v>
      </c>
      <c r="R1410" s="5" t="s">
        <v>25</v>
      </c>
      <c r="S1410" s="7">
        <v>3400</v>
      </c>
    </row>
    <row r="1411" spans="1:19" x14ac:dyDescent="0.4">
      <c r="A1411" s="4">
        <v>2090</v>
      </c>
      <c r="B1411" s="1" t="s">
        <v>906</v>
      </c>
      <c r="C1411" s="1" t="s">
        <v>28</v>
      </c>
      <c r="D1411" s="2">
        <v>33134</v>
      </c>
      <c r="E1411" s="3">
        <v>34.934246575342463</v>
      </c>
      <c r="F1411" s="1" t="s">
        <v>14</v>
      </c>
      <c r="G1411" s="1" t="s">
        <v>21</v>
      </c>
      <c r="H1411" s="1">
        <v>6</v>
      </c>
      <c r="I1411" s="1" t="s">
        <v>1586</v>
      </c>
      <c r="J1411" s="1" t="str">
        <f>VLOOKUP(Applicants[[#This Row],[Job Title]], Mapping!$A:$B, 2, FALSE)</f>
        <v>Operations</v>
      </c>
      <c r="K1411" s="1" t="s">
        <v>1594</v>
      </c>
      <c r="L1411" s="14" t="str">
        <f>TRIM(PROPER(Applicants[[#This Row],[Recruitment Source]]))</f>
        <v>Bd Jobs</v>
      </c>
      <c r="M1411" s="15">
        <v>44972</v>
      </c>
      <c r="N1411" s="1" t="s">
        <v>24</v>
      </c>
      <c r="O1411" s="15">
        <v>45025</v>
      </c>
      <c r="P1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1" s="20" t="str">
        <f>TEXT(Applicants[[#This Row],[Confirmation Date]],"MMMM")</f>
        <v>April</v>
      </c>
      <c r="R1411" s="5" t="s">
        <v>25</v>
      </c>
      <c r="S1411" s="7">
        <v>3900</v>
      </c>
    </row>
    <row r="1412" spans="1:19" x14ac:dyDescent="0.4">
      <c r="A1412" s="4">
        <v>3991</v>
      </c>
      <c r="B1412" s="1" t="s">
        <v>509</v>
      </c>
      <c r="C1412" s="1" t="s">
        <v>13</v>
      </c>
      <c r="D1412" s="2">
        <v>33133</v>
      </c>
      <c r="E1412" s="3">
        <v>34.936986301369863</v>
      </c>
      <c r="F1412" s="1" t="s">
        <v>14</v>
      </c>
      <c r="G1412" s="1" t="s">
        <v>19</v>
      </c>
      <c r="H1412" s="1">
        <v>5</v>
      </c>
      <c r="I1412" s="1" t="s">
        <v>1581</v>
      </c>
      <c r="J1412" s="1" t="str">
        <f>VLOOKUP(Applicants[[#This Row],[Job Title]], Mapping!$A:$B, 2, FALSE)</f>
        <v>Business Development</v>
      </c>
      <c r="K1412" s="1" t="s">
        <v>1594</v>
      </c>
      <c r="L1412" s="14" t="str">
        <f>TRIM(PROPER(Applicants[[#This Row],[Recruitment Source]]))</f>
        <v>Bd Jobs</v>
      </c>
      <c r="M1412" s="15">
        <v>45477</v>
      </c>
      <c r="N1412" s="1" t="s">
        <v>24</v>
      </c>
      <c r="O1412" s="15">
        <v>45508</v>
      </c>
      <c r="P1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2" s="20" t="str">
        <f>TEXT(Applicants[[#This Row],[Confirmation Date]],"MMMM")</f>
        <v>August</v>
      </c>
      <c r="R1412" s="5" t="s">
        <v>25</v>
      </c>
      <c r="S1412" s="7">
        <v>3700</v>
      </c>
    </row>
    <row r="1413" spans="1:19" x14ac:dyDescent="0.4">
      <c r="A1413" s="4">
        <v>1708</v>
      </c>
      <c r="B1413" s="1" t="s">
        <v>239</v>
      </c>
      <c r="C1413" s="1" t="s">
        <v>28</v>
      </c>
      <c r="D1413" s="2">
        <v>33131</v>
      </c>
      <c r="E1413" s="3">
        <v>34.942465753424656</v>
      </c>
      <c r="F1413" s="1" t="s">
        <v>14</v>
      </c>
      <c r="G1413" s="1" t="s">
        <v>21</v>
      </c>
      <c r="H1413" s="1">
        <v>2</v>
      </c>
      <c r="I1413" s="1" t="s">
        <v>1577</v>
      </c>
      <c r="J1413" s="1" t="str">
        <f>VLOOKUP(Applicants[[#This Row],[Job Title]], Mapping!$A:$B, 2, FALSE)</f>
        <v>Management</v>
      </c>
      <c r="K1413" s="1" t="s">
        <v>1594</v>
      </c>
      <c r="L1413" s="14" t="str">
        <f>TRIM(PROPER(Applicants[[#This Row],[Recruitment Source]]))</f>
        <v>Bd Jobs</v>
      </c>
      <c r="M1413" s="15">
        <v>45481</v>
      </c>
      <c r="N1413" s="1" t="s">
        <v>26</v>
      </c>
      <c r="O1413" s="15">
        <v>45522</v>
      </c>
      <c r="P1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3" s="20" t="str">
        <f>TEXT(Applicants[[#This Row],[Confirmation Date]],"MMMM")</f>
        <v>August</v>
      </c>
      <c r="R1413" s="5" t="s">
        <v>25</v>
      </c>
      <c r="S1413" s="7">
        <v>2200</v>
      </c>
    </row>
    <row r="1414" spans="1:19" x14ac:dyDescent="0.4">
      <c r="A1414" s="4">
        <v>3765</v>
      </c>
      <c r="B1414" s="1" t="s">
        <v>1046</v>
      </c>
      <c r="C1414" s="1" t="s">
        <v>28</v>
      </c>
      <c r="D1414" s="2">
        <v>33131</v>
      </c>
      <c r="E1414" s="3">
        <v>34.942465753424656</v>
      </c>
      <c r="F1414" s="1" t="s">
        <v>14</v>
      </c>
      <c r="G1414" s="1" t="s">
        <v>21</v>
      </c>
      <c r="H1414" s="1">
        <v>20</v>
      </c>
      <c r="I1414" s="1" t="s">
        <v>1590</v>
      </c>
      <c r="J1414" s="1" t="str">
        <f>VLOOKUP(Applicants[[#This Row],[Job Title]], Mapping!$A:$B, 2, FALSE)</f>
        <v>Finance</v>
      </c>
      <c r="K1414" s="1" t="s">
        <v>1594</v>
      </c>
      <c r="L1414" s="14" t="str">
        <f>TRIM(PROPER(Applicants[[#This Row],[Recruitment Source]]))</f>
        <v>Bd Jobs</v>
      </c>
      <c r="M1414" s="15">
        <v>45506</v>
      </c>
      <c r="N1414" s="1" t="s">
        <v>26</v>
      </c>
      <c r="O1414" s="15">
        <v>45538</v>
      </c>
      <c r="P1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4" s="20" t="str">
        <f>TEXT(Applicants[[#This Row],[Confirmation Date]],"MMMM")</f>
        <v>September</v>
      </c>
      <c r="R1414" s="5" t="s">
        <v>25</v>
      </c>
      <c r="S1414" s="7">
        <v>2400</v>
      </c>
    </row>
    <row r="1415" spans="1:19" x14ac:dyDescent="0.4">
      <c r="A1415" s="4">
        <v>3154</v>
      </c>
      <c r="B1415" s="1" t="s">
        <v>70</v>
      </c>
      <c r="C1415" s="1" t="s">
        <v>28</v>
      </c>
      <c r="D1415" s="2">
        <v>33123</v>
      </c>
      <c r="E1415" s="3">
        <v>34.964383561643835</v>
      </c>
      <c r="F1415" s="1" t="s">
        <v>14</v>
      </c>
      <c r="G1415" s="1" t="s">
        <v>15</v>
      </c>
      <c r="H1415" s="1">
        <v>3</v>
      </c>
      <c r="I1415" s="1" t="s">
        <v>1580</v>
      </c>
      <c r="J1415" s="1" t="str">
        <f>VLOOKUP(Applicants[[#This Row],[Job Title]], Mapping!$A:$B, 2, FALSE)</f>
        <v>Management</v>
      </c>
      <c r="K1415" s="1" t="s">
        <v>1594</v>
      </c>
      <c r="L1415" s="14" t="str">
        <f>TRIM(PROPER(Applicants[[#This Row],[Recruitment Source]]))</f>
        <v>Bd Jobs</v>
      </c>
      <c r="M1415" s="15">
        <v>44925</v>
      </c>
      <c r="N1415" s="1" t="s">
        <v>26</v>
      </c>
      <c r="O1415" s="15">
        <v>44957</v>
      </c>
      <c r="P1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5" s="20" t="str">
        <f>TEXT(Applicants[[#This Row],[Confirmation Date]],"MMMM")</f>
        <v>January</v>
      </c>
      <c r="R1415" s="5" t="s">
        <v>25</v>
      </c>
      <c r="S1415" s="7">
        <v>3300</v>
      </c>
    </row>
    <row r="1416" spans="1:19" x14ac:dyDescent="0.4">
      <c r="A1416" s="4">
        <v>1767</v>
      </c>
      <c r="B1416" s="1" t="s">
        <v>983</v>
      </c>
      <c r="C1416" s="1" t="s">
        <v>13</v>
      </c>
      <c r="D1416" s="2">
        <v>33123</v>
      </c>
      <c r="E1416" s="3">
        <v>34.964383561643835</v>
      </c>
      <c r="F1416" s="1" t="s">
        <v>14</v>
      </c>
      <c r="G1416" s="1" t="s">
        <v>19</v>
      </c>
      <c r="H1416" s="1">
        <v>16</v>
      </c>
      <c r="I1416" s="1" t="s">
        <v>1584</v>
      </c>
      <c r="J1416" s="1" t="str">
        <f>VLOOKUP(Applicants[[#This Row],[Job Title]], Mapping!$A:$B, 2, FALSE)</f>
        <v>Sales</v>
      </c>
      <c r="K1416" s="1" t="s">
        <v>1594</v>
      </c>
      <c r="L1416" s="14" t="str">
        <f>TRIM(PROPER(Applicants[[#This Row],[Recruitment Source]]))</f>
        <v>Bd Jobs</v>
      </c>
      <c r="M1416" s="15">
        <v>45449</v>
      </c>
      <c r="N1416" s="1" t="s">
        <v>26</v>
      </c>
      <c r="O1416" s="15">
        <v>45480</v>
      </c>
      <c r="P1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6" s="20" t="str">
        <f>TEXT(Applicants[[#This Row],[Confirmation Date]],"MMMM")</f>
        <v>July</v>
      </c>
      <c r="R1416" s="5" t="s">
        <v>25</v>
      </c>
      <c r="S1416" s="7">
        <v>2900</v>
      </c>
    </row>
    <row r="1417" spans="1:19" x14ac:dyDescent="0.4">
      <c r="A1417" s="4">
        <v>2182</v>
      </c>
      <c r="B1417" s="1" t="s">
        <v>915</v>
      </c>
      <c r="C1417" s="1" t="s">
        <v>28</v>
      </c>
      <c r="D1417" s="2">
        <v>33114</v>
      </c>
      <c r="E1417" s="3">
        <v>34.989041095890414</v>
      </c>
      <c r="F1417" s="1" t="s">
        <v>14</v>
      </c>
      <c r="G1417" s="1" t="s">
        <v>18</v>
      </c>
      <c r="H1417" s="1">
        <v>1</v>
      </c>
      <c r="I1417" s="1" t="s">
        <v>1583</v>
      </c>
      <c r="J1417" s="1" t="str">
        <f>VLOOKUP(Applicants[[#This Row],[Job Title]], Mapping!$A:$B, 2, FALSE)</f>
        <v>Finance</v>
      </c>
      <c r="K1417" s="1" t="s">
        <v>1594</v>
      </c>
      <c r="L1417" s="14" t="str">
        <f>TRIM(PROPER(Applicants[[#This Row],[Recruitment Source]]))</f>
        <v>Bd Jobs</v>
      </c>
      <c r="M1417" s="15">
        <v>45129</v>
      </c>
      <c r="N1417" s="1" t="s">
        <v>29</v>
      </c>
      <c r="O1417" s="15">
        <v>45179</v>
      </c>
      <c r="P1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7" s="20" t="str">
        <f>TEXT(Applicants[[#This Row],[Confirmation Date]],"MMMM")</f>
        <v>September</v>
      </c>
      <c r="R1417" s="5" t="s">
        <v>25</v>
      </c>
      <c r="S1417" s="7">
        <v>3400</v>
      </c>
    </row>
    <row r="1418" spans="1:19" x14ac:dyDescent="0.4">
      <c r="A1418" s="4">
        <v>1336</v>
      </c>
      <c r="B1418" s="1" t="s">
        <v>665</v>
      </c>
      <c r="C1418" s="1" t="s">
        <v>13</v>
      </c>
      <c r="D1418" s="2">
        <v>33112</v>
      </c>
      <c r="E1418" s="3">
        <v>34.994520547945207</v>
      </c>
      <c r="F1418" s="1" t="s">
        <v>14</v>
      </c>
      <c r="G1418" s="1" t="s">
        <v>19</v>
      </c>
      <c r="H1418" s="1">
        <v>2</v>
      </c>
      <c r="I1418" s="1" t="s">
        <v>1584</v>
      </c>
      <c r="J1418" s="1" t="str">
        <f>VLOOKUP(Applicants[[#This Row],[Job Title]], Mapping!$A:$B, 2, FALSE)</f>
        <v>Sales</v>
      </c>
      <c r="K1418" s="1" t="s">
        <v>1594</v>
      </c>
      <c r="L1418" s="14" t="str">
        <f>TRIM(PROPER(Applicants[[#This Row],[Recruitment Source]]))</f>
        <v>Bd Jobs</v>
      </c>
      <c r="M1418" s="15">
        <v>45022</v>
      </c>
      <c r="N1418" s="1" t="s">
        <v>26</v>
      </c>
      <c r="O1418" s="15">
        <v>45078</v>
      </c>
      <c r="P1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8" s="20" t="str">
        <f>TEXT(Applicants[[#This Row],[Confirmation Date]],"MMMM")</f>
        <v>June</v>
      </c>
      <c r="R1418" s="5" t="s">
        <v>25</v>
      </c>
      <c r="S1418" s="7">
        <v>2900</v>
      </c>
    </row>
    <row r="1419" spans="1:19" x14ac:dyDescent="0.4">
      <c r="A1419" s="4">
        <v>2304</v>
      </c>
      <c r="B1419" s="1" t="s">
        <v>453</v>
      </c>
      <c r="C1419" s="1" t="s">
        <v>28</v>
      </c>
      <c r="D1419" s="2">
        <v>33111</v>
      </c>
      <c r="E1419" s="3">
        <v>34.9972602739726</v>
      </c>
      <c r="F1419" s="1" t="s">
        <v>14</v>
      </c>
      <c r="G1419" s="1" t="s">
        <v>21</v>
      </c>
      <c r="H1419" s="1">
        <v>6</v>
      </c>
      <c r="I1419" s="1" t="s">
        <v>1579</v>
      </c>
      <c r="J1419" s="1" t="str">
        <f>VLOOKUP(Applicants[[#This Row],[Job Title]], Mapping!$A:$B, 2, FALSE)</f>
        <v>Management</v>
      </c>
      <c r="K1419" s="1" t="s">
        <v>1594</v>
      </c>
      <c r="L1419" s="14" t="str">
        <f>TRIM(PROPER(Applicants[[#This Row],[Recruitment Source]]))</f>
        <v>Bd Jobs</v>
      </c>
      <c r="M1419" s="15">
        <v>44940</v>
      </c>
      <c r="N1419" s="1" t="s">
        <v>26</v>
      </c>
      <c r="O1419" s="15">
        <v>44998</v>
      </c>
      <c r="P14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9" s="20" t="str">
        <f>TEXT(Applicants[[#This Row],[Confirmation Date]],"MMMM")</f>
        <v>March</v>
      </c>
      <c r="R1419" s="5" t="s">
        <v>25</v>
      </c>
      <c r="S1419" s="7">
        <v>2100</v>
      </c>
    </row>
    <row r="1420" spans="1:19" x14ac:dyDescent="0.4">
      <c r="A1420" s="4">
        <v>2637</v>
      </c>
      <c r="B1420" s="1" t="s">
        <v>964</v>
      </c>
      <c r="C1420" s="1" t="s">
        <v>13</v>
      </c>
      <c r="D1420" s="2">
        <v>33109</v>
      </c>
      <c r="E1420" s="3">
        <v>35.0027397260274</v>
      </c>
      <c r="F1420" s="1" t="s">
        <v>14</v>
      </c>
      <c r="G1420" s="1" t="s">
        <v>21</v>
      </c>
      <c r="H1420" s="1">
        <v>13</v>
      </c>
      <c r="I1420" s="1" t="s">
        <v>1588</v>
      </c>
      <c r="J1420" s="1" t="str">
        <f>VLOOKUP(Applicants[[#This Row],[Job Title]], Mapping!$A:$B, 2, FALSE)</f>
        <v>Business Development</v>
      </c>
      <c r="K1420" s="1" t="s">
        <v>20</v>
      </c>
      <c r="L1420" s="14" t="str">
        <f>TRIM(PROPER(Applicants[[#This Row],[Recruitment Source]]))</f>
        <v>Employee Referral</v>
      </c>
      <c r="M1420" s="15">
        <v>45227</v>
      </c>
      <c r="N1420" s="1" t="s">
        <v>26</v>
      </c>
      <c r="O1420" s="15">
        <v>45283</v>
      </c>
      <c r="P1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0" s="20" t="str">
        <f>TEXT(Applicants[[#This Row],[Confirmation Date]],"MMMM")</f>
        <v>December</v>
      </c>
      <c r="R1420" s="5" t="s">
        <v>25</v>
      </c>
      <c r="S1420" s="7">
        <v>3700</v>
      </c>
    </row>
    <row r="1421" spans="1:19" x14ac:dyDescent="0.4">
      <c r="A1421" s="4">
        <v>3504</v>
      </c>
      <c r="B1421" s="1" t="s">
        <v>903</v>
      </c>
      <c r="C1421" s="1" t="s">
        <v>13</v>
      </c>
      <c r="D1421" s="2">
        <v>33100</v>
      </c>
      <c r="E1421" s="3">
        <v>35.027397260273972</v>
      </c>
      <c r="F1421" s="1" t="s">
        <v>14</v>
      </c>
      <c r="G1421" s="1" t="s">
        <v>21</v>
      </c>
      <c r="H1421" s="1">
        <v>17</v>
      </c>
      <c r="I1421" s="1" t="s">
        <v>1590</v>
      </c>
      <c r="J1421" s="1" t="str">
        <f>VLOOKUP(Applicants[[#This Row],[Job Title]], Mapping!$A:$B, 2, FALSE)</f>
        <v>Finance</v>
      </c>
      <c r="K1421" s="1" t="s">
        <v>20</v>
      </c>
      <c r="L1421" s="14" t="str">
        <f>TRIM(PROPER(Applicants[[#This Row],[Recruitment Source]]))</f>
        <v>Employee Referral</v>
      </c>
      <c r="M1421" s="15">
        <v>45324</v>
      </c>
      <c r="N1421" s="1" t="s">
        <v>26</v>
      </c>
      <c r="O1421" s="15">
        <v>45355</v>
      </c>
      <c r="P1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1" s="20" t="str">
        <f>TEXT(Applicants[[#This Row],[Confirmation Date]],"MMMM")</f>
        <v>March</v>
      </c>
      <c r="R1421" s="5" t="s">
        <v>25</v>
      </c>
      <c r="S1421" s="7">
        <v>2200</v>
      </c>
    </row>
    <row r="1422" spans="1:19" x14ac:dyDescent="0.4">
      <c r="A1422" s="4">
        <v>3361</v>
      </c>
      <c r="B1422" s="1" t="s">
        <v>1400</v>
      </c>
      <c r="C1422" s="1" t="s">
        <v>28</v>
      </c>
      <c r="D1422" s="2">
        <v>33099</v>
      </c>
      <c r="E1422" s="3">
        <v>35.030136986301372</v>
      </c>
      <c r="F1422" s="1" t="s">
        <v>14</v>
      </c>
      <c r="G1422" s="1" t="s">
        <v>15</v>
      </c>
      <c r="H1422" s="1">
        <v>11</v>
      </c>
      <c r="I1422" s="1" t="s">
        <v>1589</v>
      </c>
      <c r="J1422" s="1" t="str">
        <f>VLOOKUP(Applicants[[#This Row],[Job Title]], Mapping!$A:$B, 2, FALSE)</f>
        <v>Admin</v>
      </c>
      <c r="K1422" s="1" t="s">
        <v>1594</v>
      </c>
      <c r="L1422" s="14" t="str">
        <f>TRIM(PROPER(Applicants[[#This Row],[Recruitment Source]]))</f>
        <v>Bd Jobs</v>
      </c>
      <c r="M1422" s="15">
        <v>45449</v>
      </c>
      <c r="N1422" s="1" t="s">
        <v>24</v>
      </c>
      <c r="O1422" s="15">
        <v>45505</v>
      </c>
      <c r="P1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2" s="20" t="str">
        <f>TEXT(Applicants[[#This Row],[Confirmation Date]],"MMMM")</f>
        <v>August</v>
      </c>
      <c r="R1422" s="5" t="s">
        <v>25</v>
      </c>
      <c r="S1422" s="7">
        <v>3600</v>
      </c>
    </row>
    <row r="1423" spans="1:19" x14ac:dyDescent="0.4">
      <c r="A1423" s="4">
        <v>2012</v>
      </c>
      <c r="B1423" s="1" t="s">
        <v>39</v>
      </c>
      <c r="C1423" s="1" t="s">
        <v>28</v>
      </c>
      <c r="D1423" s="2">
        <v>33093</v>
      </c>
      <c r="E1423" s="3">
        <v>35.046575342465751</v>
      </c>
      <c r="F1423" s="1" t="s">
        <v>14</v>
      </c>
      <c r="G1423" s="1" t="s">
        <v>15</v>
      </c>
      <c r="H1423" s="1">
        <v>16</v>
      </c>
      <c r="I1423" s="1" t="s">
        <v>1580</v>
      </c>
      <c r="J1423" s="1" t="str">
        <f>VLOOKUP(Applicants[[#This Row],[Job Title]], Mapping!$A:$B, 2, FALSE)</f>
        <v>Management</v>
      </c>
      <c r="K1423" s="1" t="s">
        <v>1595</v>
      </c>
      <c r="L1423" s="14" t="str">
        <f>TRIM(PROPER(Applicants[[#This Row],[Recruitment Source]]))</f>
        <v>Linkedin</v>
      </c>
      <c r="M1423" s="15">
        <v>45558</v>
      </c>
      <c r="N1423" s="1" t="s">
        <v>16</v>
      </c>
      <c r="O1423" s="15">
        <v>45611</v>
      </c>
      <c r="P1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423" s="20" t="str">
        <f>TEXT(Applicants[[#This Row],[Confirmation Date]],"MMMM")</f>
        <v>November</v>
      </c>
      <c r="R1423" s="5" t="s">
        <v>17</v>
      </c>
      <c r="S1423" s="7">
        <v>2300</v>
      </c>
    </row>
    <row r="1424" spans="1:19" x14ac:dyDescent="0.4">
      <c r="A1424" s="4">
        <v>3479</v>
      </c>
      <c r="B1424" s="1" t="s">
        <v>530</v>
      </c>
      <c r="C1424" s="1" t="s">
        <v>13</v>
      </c>
      <c r="D1424" s="2">
        <v>33093</v>
      </c>
      <c r="E1424" s="3">
        <v>35.046575342465751</v>
      </c>
      <c r="F1424" s="1" t="s">
        <v>14</v>
      </c>
      <c r="G1424" s="1" t="s">
        <v>21</v>
      </c>
      <c r="H1424" s="1">
        <v>2</v>
      </c>
      <c r="I1424" s="1" t="s">
        <v>1585</v>
      </c>
      <c r="J1424" s="1" t="str">
        <f>VLOOKUP(Applicants[[#This Row],[Job Title]], Mapping!$A:$B, 2, FALSE)</f>
        <v>Engineering</v>
      </c>
      <c r="K1424" s="1" t="s">
        <v>1594</v>
      </c>
      <c r="L1424" s="14" t="str">
        <f>TRIM(PROPER(Applicants[[#This Row],[Recruitment Source]]))</f>
        <v>Bd Jobs</v>
      </c>
      <c r="M1424" s="15">
        <v>45399</v>
      </c>
      <c r="N1424" s="1" t="s">
        <v>26</v>
      </c>
      <c r="O1424" s="15">
        <v>45442</v>
      </c>
      <c r="P1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4" s="20" t="str">
        <f>TEXT(Applicants[[#This Row],[Confirmation Date]],"MMMM")</f>
        <v>May</v>
      </c>
      <c r="R1424" s="5" t="s">
        <v>25</v>
      </c>
      <c r="S1424" s="7">
        <v>3700</v>
      </c>
    </row>
    <row r="1425" spans="1:19" x14ac:dyDescent="0.4">
      <c r="A1425" s="4">
        <v>1841</v>
      </c>
      <c r="B1425" s="1" t="s">
        <v>904</v>
      </c>
      <c r="C1425" s="1" t="s">
        <v>28</v>
      </c>
      <c r="D1425" s="2">
        <v>33087</v>
      </c>
      <c r="E1425" s="3">
        <v>35.063013698630137</v>
      </c>
      <c r="F1425" s="1" t="s">
        <v>14</v>
      </c>
      <c r="G1425" s="1" t="s">
        <v>15</v>
      </c>
      <c r="H1425" s="1">
        <v>5</v>
      </c>
      <c r="I1425" s="1" t="s">
        <v>1581</v>
      </c>
      <c r="J1425" s="1" t="str">
        <f>VLOOKUP(Applicants[[#This Row],[Job Title]], Mapping!$A:$B, 2, FALSE)</f>
        <v>Business Development</v>
      </c>
      <c r="K1425" s="1" t="s">
        <v>1594</v>
      </c>
      <c r="L1425" s="14" t="str">
        <f>TRIM(PROPER(Applicants[[#This Row],[Recruitment Source]]))</f>
        <v>Bd Jobs</v>
      </c>
      <c r="M1425" s="15">
        <v>45177</v>
      </c>
      <c r="N1425" s="1" t="s">
        <v>29</v>
      </c>
      <c r="O1425" s="15">
        <v>45223</v>
      </c>
      <c r="P1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5" s="20" t="str">
        <f>TEXT(Applicants[[#This Row],[Confirmation Date]],"MMMM")</f>
        <v>October</v>
      </c>
      <c r="R1425" s="5" t="s">
        <v>25</v>
      </c>
      <c r="S1425" s="7">
        <v>3500</v>
      </c>
    </row>
    <row r="1426" spans="1:19" x14ac:dyDescent="0.4">
      <c r="A1426" s="4">
        <v>2942</v>
      </c>
      <c r="B1426" s="1" t="s">
        <v>1030</v>
      </c>
      <c r="C1426" s="1" t="s">
        <v>13</v>
      </c>
      <c r="D1426" s="2">
        <v>33082</v>
      </c>
      <c r="E1426" s="3">
        <v>35.076712328767123</v>
      </c>
      <c r="F1426" s="1" t="s">
        <v>14</v>
      </c>
      <c r="G1426" s="1" t="s">
        <v>18</v>
      </c>
      <c r="H1426" s="1">
        <v>5</v>
      </c>
      <c r="I1426" s="1" t="s">
        <v>1576</v>
      </c>
      <c r="J1426" s="1" t="str">
        <f>VLOOKUP(Applicants[[#This Row],[Job Title]], Mapping!$A:$B, 2, FALSE)</f>
        <v>Operations</v>
      </c>
      <c r="K1426" s="1" t="s">
        <v>1594</v>
      </c>
      <c r="L1426" s="14" t="str">
        <f>TRIM(PROPER(Applicants[[#This Row],[Recruitment Source]]))</f>
        <v>Bd Jobs</v>
      </c>
      <c r="M1426" s="15">
        <v>45113</v>
      </c>
      <c r="N1426" s="1" t="s">
        <v>26</v>
      </c>
      <c r="O1426" s="15">
        <v>45169</v>
      </c>
      <c r="P1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6" s="20" t="str">
        <f>TEXT(Applicants[[#This Row],[Confirmation Date]],"MMMM")</f>
        <v>August</v>
      </c>
      <c r="R1426" s="5" t="s">
        <v>25</v>
      </c>
      <c r="S1426" s="7">
        <v>2900</v>
      </c>
    </row>
    <row r="1427" spans="1:19" x14ac:dyDescent="0.4">
      <c r="A1427" s="4">
        <v>3169</v>
      </c>
      <c r="B1427" s="1" t="s">
        <v>225</v>
      </c>
      <c r="C1427" s="1" t="s">
        <v>28</v>
      </c>
      <c r="D1427" s="2">
        <v>33081</v>
      </c>
      <c r="E1427" s="3">
        <v>35.079452054794523</v>
      </c>
      <c r="F1427" s="1" t="s">
        <v>14</v>
      </c>
      <c r="G1427" s="1" t="s">
        <v>21</v>
      </c>
      <c r="H1427" s="1">
        <v>3</v>
      </c>
      <c r="I1427" s="1" t="s">
        <v>1579</v>
      </c>
      <c r="J1427" s="1" t="str">
        <f>VLOOKUP(Applicants[[#This Row],[Job Title]], Mapping!$A:$B, 2, FALSE)</f>
        <v>Management</v>
      </c>
      <c r="K1427" s="1" t="s">
        <v>1594</v>
      </c>
      <c r="L1427" s="14" t="str">
        <f>TRIM(PROPER(Applicants[[#This Row],[Recruitment Source]]))</f>
        <v>Bd Jobs</v>
      </c>
      <c r="M1427" s="15">
        <v>44897</v>
      </c>
      <c r="N1427" s="1" t="s">
        <v>26</v>
      </c>
      <c r="O1427" s="15">
        <v>44944</v>
      </c>
      <c r="P1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7" s="20" t="str">
        <f>TEXT(Applicants[[#This Row],[Confirmation Date]],"MMMM")</f>
        <v>January</v>
      </c>
      <c r="R1427" s="5" t="s">
        <v>25</v>
      </c>
      <c r="S1427" s="7">
        <v>3900</v>
      </c>
    </row>
    <row r="1428" spans="1:19" x14ac:dyDescent="0.4">
      <c r="A1428" s="4">
        <v>1059</v>
      </c>
      <c r="B1428" s="1" t="s">
        <v>554</v>
      </c>
      <c r="C1428" s="1" t="s">
        <v>13</v>
      </c>
      <c r="D1428" s="2">
        <v>33072</v>
      </c>
      <c r="E1428" s="3">
        <v>35.104109589041094</v>
      </c>
      <c r="F1428" s="1" t="s">
        <v>14</v>
      </c>
      <c r="G1428" s="1" t="s">
        <v>18</v>
      </c>
      <c r="H1428" s="1">
        <v>8</v>
      </c>
      <c r="I1428" s="1" t="s">
        <v>1578</v>
      </c>
      <c r="J1428" s="1" t="str">
        <f>VLOOKUP(Applicants[[#This Row],[Job Title]], Mapping!$A:$B, 2, FALSE)</f>
        <v>Operations</v>
      </c>
      <c r="K1428" s="1" t="s">
        <v>20</v>
      </c>
      <c r="L1428" s="14" t="str">
        <f>TRIM(PROPER(Applicants[[#This Row],[Recruitment Source]]))</f>
        <v>Employee Referral</v>
      </c>
      <c r="M1428" s="15">
        <v>44964</v>
      </c>
      <c r="N1428" s="1" t="s">
        <v>24</v>
      </c>
      <c r="O1428" s="15">
        <v>45000</v>
      </c>
      <c r="P1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8" s="20" t="str">
        <f>TEXT(Applicants[[#This Row],[Confirmation Date]],"MMMM")</f>
        <v>March</v>
      </c>
      <c r="R1428" s="5" t="s">
        <v>25</v>
      </c>
      <c r="S1428" s="7">
        <v>2000</v>
      </c>
    </row>
    <row r="1429" spans="1:19" x14ac:dyDescent="0.4">
      <c r="A1429" s="4">
        <v>3904</v>
      </c>
      <c r="B1429" s="1" t="s">
        <v>96</v>
      </c>
      <c r="C1429" s="1" t="s">
        <v>13</v>
      </c>
      <c r="D1429" s="2">
        <v>33071</v>
      </c>
      <c r="E1429" s="3">
        <v>35.106849315068494</v>
      </c>
      <c r="F1429" s="1" t="s">
        <v>14</v>
      </c>
      <c r="G1429" s="1" t="s">
        <v>15</v>
      </c>
      <c r="H1429" s="1">
        <v>15</v>
      </c>
      <c r="I1429" s="1" t="s">
        <v>1584</v>
      </c>
      <c r="J1429" s="1" t="str">
        <f>VLOOKUP(Applicants[[#This Row],[Job Title]], Mapping!$A:$B, 2, FALSE)</f>
        <v>Sales</v>
      </c>
      <c r="K1429" s="1" t="s">
        <v>1594</v>
      </c>
      <c r="L1429" s="14" t="str">
        <f>TRIM(PROPER(Applicants[[#This Row],[Recruitment Source]]))</f>
        <v>Bd Jobs</v>
      </c>
      <c r="M1429" s="15">
        <v>45590</v>
      </c>
      <c r="N1429" s="1" t="s">
        <v>27</v>
      </c>
      <c r="O1429" s="15">
        <v>45624</v>
      </c>
      <c r="P1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9" s="20" t="str">
        <f>TEXT(Applicants[[#This Row],[Confirmation Date]],"MMMM")</f>
        <v>November</v>
      </c>
      <c r="R1429" s="5" t="s">
        <v>25</v>
      </c>
      <c r="S1429" s="7">
        <v>2400</v>
      </c>
    </row>
    <row r="1430" spans="1:19" x14ac:dyDescent="0.4">
      <c r="A1430" s="4">
        <v>3700</v>
      </c>
      <c r="B1430" s="1" t="s">
        <v>1539</v>
      </c>
      <c r="C1430" s="1" t="s">
        <v>23</v>
      </c>
      <c r="D1430" s="2">
        <v>33070</v>
      </c>
      <c r="E1430" s="3">
        <v>35.109589041095887</v>
      </c>
      <c r="F1430" s="1" t="s">
        <v>14</v>
      </c>
      <c r="G1430" s="1" t="s">
        <v>19</v>
      </c>
      <c r="H1430" s="1">
        <v>15</v>
      </c>
      <c r="I1430" s="1" t="s">
        <v>1576</v>
      </c>
      <c r="J1430" s="1" t="str">
        <f>VLOOKUP(Applicants[[#This Row],[Job Title]], Mapping!$A:$B, 2, FALSE)</f>
        <v>Operations</v>
      </c>
      <c r="K1430" s="1" t="s">
        <v>20</v>
      </c>
      <c r="L1430" s="14" t="str">
        <f>TRIM(PROPER(Applicants[[#This Row],[Recruitment Source]]))</f>
        <v>Employee Referral</v>
      </c>
      <c r="M1430" s="15">
        <v>45377</v>
      </c>
      <c r="N1430" s="1" t="s">
        <v>16</v>
      </c>
      <c r="O1430" s="15">
        <v>45424</v>
      </c>
      <c r="P143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30" s="20" t="str">
        <f>TEXT(Applicants[[#This Row],[Confirmation Date]],"MMMM")</f>
        <v>May</v>
      </c>
      <c r="R1430" s="5" t="s">
        <v>17</v>
      </c>
      <c r="S1430" s="7">
        <v>3400</v>
      </c>
    </row>
    <row r="1431" spans="1:19" x14ac:dyDescent="0.4">
      <c r="A1431" s="4">
        <v>1190</v>
      </c>
      <c r="B1431" s="1" t="s">
        <v>1102</v>
      </c>
      <c r="C1431" s="1" t="s">
        <v>13</v>
      </c>
      <c r="D1431" s="2">
        <v>33069</v>
      </c>
      <c r="E1431" s="3">
        <v>35.112328767123287</v>
      </c>
      <c r="F1431" s="1" t="s">
        <v>14</v>
      </c>
      <c r="G1431" s="1" t="s">
        <v>18</v>
      </c>
      <c r="H1431" s="1">
        <v>10</v>
      </c>
      <c r="I1431" s="1" t="s">
        <v>1590</v>
      </c>
      <c r="J1431" s="1" t="str">
        <f>VLOOKUP(Applicants[[#This Row],[Job Title]], Mapping!$A:$B, 2, FALSE)</f>
        <v>Finance</v>
      </c>
      <c r="K1431" s="1" t="s">
        <v>1594</v>
      </c>
      <c r="L1431" s="14" t="str">
        <f>TRIM(PROPER(Applicants[[#This Row],[Recruitment Source]]))</f>
        <v>Bd Jobs</v>
      </c>
      <c r="M1431" s="15">
        <v>45407</v>
      </c>
      <c r="N1431" s="1" t="s">
        <v>27</v>
      </c>
      <c r="O1431" s="15">
        <v>45457</v>
      </c>
      <c r="P1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1" s="20" t="str">
        <f>TEXT(Applicants[[#This Row],[Confirmation Date]],"MMMM")</f>
        <v>June</v>
      </c>
      <c r="R1431" s="5" t="s">
        <v>25</v>
      </c>
      <c r="S1431" s="7">
        <v>2800</v>
      </c>
    </row>
    <row r="1432" spans="1:19" x14ac:dyDescent="0.4">
      <c r="A1432" s="4">
        <v>3404</v>
      </c>
      <c r="B1432" s="1" t="s">
        <v>948</v>
      </c>
      <c r="C1432" s="1" t="s">
        <v>28</v>
      </c>
      <c r="D1432" s="2">
        <v>33066</v>
      </c>
      <c r="E1432" s="3">
        <v>35.12054794520548</v>
      </c>
      <c r="F1432" s="1" t="s">
        <v>14</v>
      </c>
      <c r="G1432" s="1" t="s">
        <v>19</v>
      </c>
      <c r="H1432" s="1">
        <v>11</v>
      </c>
      <c r="I1432" s="1" t="s">
        <v>1584</v>
      </c>
      <c r="J1432" s="1" t="str">
        <f>VLOOKUP(Applicants[[#This Row],[Job Title]], Mapping!$A:$B, 2, FALSE)</f>
        <v>Sales</v>
      </c>
      <c r="K1432" s="1" t="s">
        <v>1594</v>
      </c>
      <c r="L1432" s="14" t="str">
        <f>TRIM(PROPER(Applicants[[#This Row],[Recruitment Source]]))</f>
        <v>Bd Jobs</v>
      </c>
      <c r="M1432" s="15">
        <v>44967</v>
      </c>
      <c r="N1432" s="1" t="s">
        <v>24</v>
      </c>
      <c r="O1432" s="15">
        <v>45006</v>
      </c>
      <c r="P1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2" s="20" t="str">
        <f>TEXT(Applicants[[#This Row],[Confirmation Date]],"MMMM")</f>
        <v>March</v>
      </c>
      <c r="R1432" s="5" t="s">
        <v>25</v>
      </c>
      <c r="S1432" s="7">
        <v>2300</v>
      </c>
    </row>
    <row r="1433" spans="1:19" x14ac:dyDescent="0.4">
      <c r="A1433" s="4">
        <v>3729</v>
      </c>
      <c r="B1433" s="1" t="s">
        <v>665</v>
      </c>
      <c r="C1433" s="1" t="s">
        <v>13</v>
      </c>
      <c r="D1433" s="2">
        <v>33063</v>
      </c>
      <c r="E1433" s="3">
        <v>35.128767123287673</v>
      </c>
      <c r="F1433" s="1" t="s">
        <v>14</v>
      </c>
      <c r="G1433" s="1" t="s">
        <v>19</v>
      </c>
      <c r="H1433" s="1">
        <v>2</v>
      </c>
      <c r="I1433" s="1" t="s">
        <v>1581</v>
      </c>
      <c r="J1433" s="1" t="str">
        <f>VLOOKUP(Applicants[[#This Row],[Job Title]], Mapping!$A:$B, 2, FALSE)</f>
        <v>Business Development</v>
      </c>
      <c r="K1433" s="1" t="s">
        <v>20</v>
      </c>
      <c r="L1433" s="14" t="str">
        <f>TRIM(PROPER(Applicants[[#This Row],[Recruitment Source]]))</f>
        <v>Employee Referral</v>
      </c>
      <c r="M1433" s="15">
        <v>45193</v>
      </c>
      <c r="N1433" s="1" t="s">
        <v>26</v>
      </c>
      <c r="O1433" s="15">
        <v>45252</v>
      </c>
      <c r="P1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3" s="20" t="str">
        <f>TEXT(Applicants[[#This Row],[Confirmation Date]],"MMMM")</f>
        <v>November</v>
      </c>
      <c r="R1433" s="5" t="s">
        <v>25</v>
      </c>
      <c r="S1433" s="7">
        <v>2500</v>
      </c>
    </row>
    <row r="1434" spans="1:19" x14ac:dyDescent="0.4">
      <c r="A1434" s="4">
        <v>2871</v>
      </c>
      <c r="B1434" s="1" t="s">
        <v>232</v>
      </c>
      <c r="C1434" s="1" t="s">
        <v>28</v>
      </c>
      <c r="D1434" s="2">
        <v>33059</v>
      </c>
      <c r="E1434" s="3">
        <v>35.139726027397259</v>
      </c>
      <c r="F1434" s="1" t="s">
        <v>14</v>
      </c>
      <c r="G1434" s="1" t="s">
        <v>19</v>
      </c>
      <c r="H1434" s="1">
        <v>10</v>
      </c>
      <c r="I1434" s="1" t="s">
        <v>1583</v>
      </c>
      <c r="J1434" s="1" t="str">
        <f>VLOOKUP(Applicants[[#This Row],[Job Title]], Mapping!$A:$B, 2, FALSE)</f>
        <v>Finance</v>
      </c>
      <c r="K1434" s="1" t="s">
        <v>1595</v>
      </c>
      <c r="L1434" s="14" t="str">
        <f>TRIM(PROPER(Applicants[[#This Row],[Recruitment Source]]))</f>
        <v>Linkedin</v>
      </c>
      <c r="M1434" s="15">
        <v>45193</v>
      </c>
      <c r="N1434" s="1" t="s">
        <v>16</v>
      </c>
      <c r="O1434" s="15">
        <v>45244</v>
      </c>
      <c r="P14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434" s="20" t="str">
        <f>TEXT(Applicants[[#This Row],[Confirmation Date]],"MMMM")</f>
        <v>November</v>
      </c>
      <c r="R1434" s="5" t="s">
        <v>17</v>
      </c>
      <c r="S1434" s="7">
        <v>3700</v>
      </c>
    </row>
    <row r="1435" spans="1:19" x14ac:dyDescent="0.4">
      <c r="A1435" s="4">
        <v>2387</v>
      </c>
      <c r="B1435" s="1" t="s">
        <v>485</v>
      </c>
      <c r="C1435" s="1" t="s">
        <v>13</v>
      </c>
      <c r="D1435" s="2">
        <v>33057</v>
      </c>
      <c r="E1435" s="3">
        <v>35.145205479452052</v>
      </c>
      <c r="F1435" s="1" t="s">
        <v>14</v>
      </c>
      <c r="G1435" s="1" t="s">
        <v>15</v>
      </c>
      <c r="H1435" s="1">
        <v>13</v>
      </c>
      <c r="I1435" s="1" t="s">
        <v>1584</v>
      </c>
      <c r="J1435" s="1" t="str">
        <f>VLOOKUP(Applicants[[#This Row],[Job Title]], Mapping!$A:$B, 2, FALSE)</f>
        <v>Sales</v>
      </c>
      <c r="K1435" s="1" t="s">
        <v>1594</v>
      </c>
      <c r="L1435" s="14" t="str">
        <f>TRIM(PROPER(Applicants[[#This Row],[Recruitment Source]]))</f>
        <v>Bd Jobs</v>
      </c>
      <c r="M1435" s="15">
        <v>45011</v>
      </c>
      <c r="N1435" s="1" t="s">
        <v>26</v>
      </c>
      <c r="O1435" s="15">
        <v>45052</v>
      </c>
      <c r="P1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5" s="20" t="str">
        <f>TEXT(Applicants[[#This Row],[Confirmation Date]],"MMMM")</f>
        <v>May</v>
      </c>
      <c r="R1435" s="5" t="s">
        <v>25</v>
      </c>
      <c r="S1435" s="7">
        <v>3500</v>
      </c>
    </row>
    <row r="1436" spans="1:19" x14ac:dyDescent="0.4">
      <c r="A1436" s="4">
        <v>3645</v>
      </c>
      <c r="B1436" s="1" t="s">
        <v>1447</v>
      </c>
      <c r="C1436" s="1" t="s">
        <v>28</v>
      </c>
      <c r="D1436" s="2">
        <v>33038</v>
      </c>
      <c r="E1436" s="3">
        <v>35.197260273972603</v>
      </c>
      <c r="F1436" s="1" t="s">
        <v>14</v>
      </c>
      <c r="G1436" s="1" t="s">
        <v>15</v>
      </c>
      <c r="H1436" s="1">
        <v>16</v>
      </c>
      <c r="I1436" s="1" t="s">
        <v>1583</v>
      </c>
      <c r="J1436" s="1" t="str">
        <f>VLOOKUP(Applicants[[#This Row],[Job Title]], Mapping!$A:$B, 2, FALSE)</f>
        <v>Finance</v>
      </c>
      <c r="K1436" s="1" t="s">
        <v>20</v>
      </c>
      <c r="L1436" s="14" t="str">
        <f>TRIM(PROPER(Applicants[[#This Row],[Recruitment Source]]))</f>
        <v>Employee Referral</v>
      </c>
      <c r="M1436" s="15">
        <v>45359</v>
      </c>
      <c r="N1436" s="1" t="s">
        <v>26</v>
      </c>
      <c r="O1436" s="15">
        <v>45397</v>
      </c>
      <c r="P1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6" s="20" t="str">
        <f>TEXT(Applicants[[#This Row],[Confirmation Date]],"MMMM")</f>
        <v>April</v>
      </c>
      <c r="R1436" s="5" t="s">
        <v>25</v>
      </c>
      <c r="S1436" s="7">
        <v>3100</v>
      </c>
    </row>
    <row r="1437" spans="1:19" x14ac:dyDescent="0.4">
      <c r="A1437" s="4">
        <v>2800</v>
      </c>
      <c r="B1437" s="1" t="s">
        <v>500</v>
      </c>
      <c r="C1437" s="1" t="s">
        <v>28</v>
      </c>
      <c r="D1437" s="2">
        <v>33035</v>
      </c>
      <c r="E1437" s="3">
        <v>35.205479452054796</v>
      </c>
      <c r="F1437" s="1" t="s">
        <v>14</v>
      </c>
      <c r="G1437" s="1" t="s">
        <v>18</v>
      </c>
      <c r="H1437" s="1">
        <v>6</v>
      </c>
      <c r="I1437" s="1" t="s">
        <v>1580</v>
      </c>
      <c r="J1437" s="1" t="str">
        <f>VLOOKUP(Applicants[[#This Row],[Job Title]], Mapping!$A:$B, 2, FALSE)</f>
        <v>Management</v>
      </c>
      <c r="K1437" s="1" t="s">
        <v>1594</v>
      </c>
      <c r="L1437" s="14" t="str">
        <f>TRIM(PROPER(Applicants[[#This Row],[Recruitment Source]]))</f>
        <v>Bd Jobs</v>
      </c>
      <c r="M1437" s="15">
        <v>45443</v>
      </c>
      <c r="N1437" s="1" t="s">
        <v>26</v>
      </c>
      <c r="O1437" s="15">
        <v>45503</v>
      </c>
      <c r="P1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7" s="20" t="str">
        <f>TEXT(Applicants[[#This Row],[Confirmation Date]],"MMMM")</f>
        <v>July</v>
      </c>
      <c r="R1437" s="5" t="s">
        <v>25</v>
      </c>
      <c r="S1437" s="7">
        <v>2500</v>
      </c>
    </row>
    <row r="1438" spans="1:19" x14ac:dyDescent="0.4">
      <c r="A1438" s="4">
        <v>2893</v>
      </c>
      <c r="B1438" s="1" t="s">
        <v>1375</v>
      </c>
      <c r="C1438" s="1" t="s">
        <v>13</v>
      </c>
      <c r="D1438" s="2">
        <v>33034</v>
      </c>
      <c r="E1438" s="3">
        <v>35.208219178082189</v>
      </c>
      <c r="F1438" s="1" t="s">
        <v>14</v>
      </c>
      <c r="G1438" s="1" t="s">
        <v>15</v>
      </c>
      <c r="H1438" s="1">
        <v>11</v>
      </c>
      <c r="I1438" s="1" t="s">
        <v>1586</v>
      </c>
      <c r="J1438" s="1" t="str">
        <f>VLOOKUP(Applicants[[#This Row],[Job Title]], Mapping!$A:$B, 2, FALSE)</f>
        <v>Operations</v>
      </c>
      <c r="K1438" s="1" t="s">
        <v>1594</v>
      </c>
      <c r="L1438" s="14" t="str">
        <f>TRIM(PROPER(Applicants[[#This Row],[Recruitment Source]]))</f>
        <v>Bd Jobs</v>
      </c>
      <c r="M1438" s="15">
        <v>45403</v>
      </c>
      <c r="N1438" s="1" t="s">
        <v>27</v>
      </c>
      <c r="O1438" s="15">
        <v>45434</v>
      </c>
      <c r="P1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8" s="20" t="str">
        <f>TEXT(Applicants[[#This Row],[Confirmation Date]],"MMMM")</f>
        <v>May</v>
      </c>
      <c r="R1438" s="5" t="s">
        <v>25</v>
      </c>
      <c r="S1438" s="7">
        <v>2800</v>
      </c>
    </row>
    <row r="1439" spans="1:19" x14ac:dyDescent="0.4">
      <c r="A1439" s="4">
        <v>2454</v>
      </c>
      <c r="B1439" s="1" t="s">
        <v>198</v>
      </c>
      <c r="C1439" s="1" t="s">
        <v>28</v>
      </c>
      <c r="D1439" s="2">
        <v>33030</v>
      </c>
      <c r="E1439" s="3">
        <v>35.219178082191782</v>
      </c>
      <c r="F1439" s="1" t="s">
        <v>14</v>
      </c>
      <c r="G1439" s="1" t="s">
        <v>21</v>
      </c>
      <c r="H1439" s="1">
        <v>5</v>
      </c>
      <c r="I1439" s="1" t="s">
        <v>1581</v>
      </c>
      <c r="J1439" s="1" t="str">
        <f>VLOOKUP(Applicants[[#This Row],[Job Title]], Mapping!$A:$B, 2, FALSE)</f>
        <v>Business Development</v>
      </c>
      <c r="K1439" s="1" t="s">
        <v>1594</v>
      </c>
      <c r="L1439" s="14" t="str">
        <f>TRIM(PROPER(Applicants[[#This Row],[Recruitment Source]]))</f>
        <v>Bd Jobs</v>
      </c>
      <c r="M1439" s="15">
        <v>45012</v>
      </c>
      <c r="N1439" s="1" t="s">
        <v>24</v>
      </c>
      <c r="O1439" s="15">
        <v>45071</v>
      </c>
      <c r="P1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9" s="20" t="str">
        <f>TEXT(Applicants[[#This Row],[Confirmation Date]],"MMMM")</f>
        <v>May</v>
      </c>
      <c r="R1439" s="5" t="s">
        <v>25</v>
      </c>
      <c r="S1439" s="7">
        <v>2100</v>
      </c>
    </row>
    <row r="1440" spans="1:19" x14ac:dyDescent="0.4">
      <c r="A1440" s="4">
        <v>1379</v>
      </c>
      <c r="B1440" s="1" t="s">
        <v>388</v>
      </c>
      <c r="C1440" s="1" t="s">
        <v>28</v>
      </c>
      <c r="D1440" s="2">
        <v>33028</v>
      </c>
      <c r="E1440" s="3">
        <v>35.224657534246575</v>
      </c>
      <c r="F1440" s="1" t="s">
        <v>14</v>
      </c>
      <c r="G1440" s="1" t="s">
        <v>21</v>
      </c>
      <c r="H1440" s="1">
        <v>18</v>
      </c>
      <c r="I1440" s="1" t="s">
        <v>1583</v>
      </c>
      <c r="J1440" s="1" t="str">
        <f>VLOOKUP(Applicants[[#This Row],[Job Title]], Mapping!$A:$B, 2, FALSE)</f>
        <v>Finance</v>
      </c>
      <c r="K1440" s="1" t="s">
        <v>1594</v>
      </c>
      <c r="L1440" s="14" t="str">
        <f>TRIM(PROPER(Applicants[[#This Row],[Recruitment Source]]))</f>
        <v>Bd Jobs</v>
      </c>
      <c r="M1440" s="15">
        <v>45504</v>
      </c>
      <c r="N1440" s="1" t="s">
        <v>26</v>
      </c>
      <c r="O1440" s="15">
        <v>45554</v>
      </c>
      <c r="P1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0" s="20" t="str">
        <f>TEXT(Applicants[[#This Row],[Confirmation Date]],"MMMM")</f>
        <v>September</v>
      </c>
      <c r="R1440" s="5" t="s">
        <v>25</v>
      </c>
      <c r="S1440" s="7">
        <v>2200</v>
      </c>
    </row>
    <row r="1441" spans="1:19" x14ac:dyDescent="0.4">
      <c r="A1441" s="4">
        <v>3260</v>
      </c>
      <c r="B1441" s="1" t="s">
        <v>1050</v>
      </c>
      <c r="C1441" s="1" t="s">
        <v>28</v>
      </c>
      <c r="D1441" s="2">
        <v>33021</v>
      </c>
      <c r="E1441" s="3">
        <v>35.243835616438353</v>
      </c>
      <c r="F1441" s="1" t="s">
        <v>14</v>
      </c>
      <c r="G1441" s="1" t="s">
        <v>18</v>
      </c>
      <c r="H1441" s="1">
        <v>8</v>
      </c>
      <c r="I1441" s="1" t="s">
        <v>1576</v>
      </c>
      <c r="J1441" s="1" t="str">
        <f>VLOOKUP(Applicants[[#This Row],[Job Title]], Mapping!$A:$B, 2, FALSE)</f>
        <v>Operations</v>
      </c>
      <c r="K1441" s="1" t="s">
        <v>1594</v>
      </c>
      <c r="L1441" s="14" t="str">
        <f>TRIM(PROPER(Applicants[[#This Row],[Recruitment Source]]))</f>
        <v>Bd Jobs</v>
      </c>
      <c r="M1441" s="15">
        <v>45490</v>
      </c>
      <c r="N1441" s="1" t="s">
        <v>26</v>
      </c>
      <c r="O1441" s="15">
        <v>45534</v>
      </c>
      <c r="P1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1" s="20" t="str">
        <f>TEXT(Applicants[[#This Row],[Confirmation Date]],"MMMM")</f>
        <v>August</v>
      </c>
      <c r="R1441" s="5" t="s">
        <v>25</v>
      </c>
      <c r="S1441" s="7">
        <v>3800</v>
      </c>
    </row>
    <row r="1442" spans="1:19" x14ac:dyDescent="0.4">
      <c r="A1442" s="4">
        <v>2697</v>
      </c>
      <c r="B1442" s="1" t="s">
        <v>722</v>
      </c>
      <c r="C1442" s="1" t="s">
        <v>28</v>
      </c>
      <c r="D1442" s="2">
        <v>33018</v>
      </c>
      <c r="E1442" s="3">
        <v>35.252054794520546</v>
      </c>
      <c r="F1442" s="1" t="s">
        <v>14</v>
      </c>
      <c r="G1442" s="1" t="s">
        <v>21</v>
      </c>
      <c r="H1442" s="1">
        <v>20</v>
      </c>
      <c r="I1442" s="1" t="s">
        <v>1578</v>
      </c>
      <c r="J1442" s="1" t="str">
        <f>VLOOKUP(Applicants[[#This Row],[Job Title]], Mapping!$A:$B, 2, FALSE)</f>
        <v>Operations</v>
      </c>
      <c r="K1442" s="1" t="s">
        <v>1594</v>
      </c>
      <c r="L1442" s="14" t="str">
        <f>TRIM(PROPER(Applicants[[#This Row],[Recruitment Source]]))</f>
        <v>Bd Jobs</v>
      </c>
      <c r="M1442" s="15">
        <v>45177</v>
      </c>
      <c r="N1442" s="1" t="s">
        <v>24</v>
      </c>
      <c r="O1442" s="15">
        <v>45219</v>
      </c>
      <c r="P1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2" s="20" t="str">
        <f>TEXT(Applicants[[#This Row],[Confirmation Date]],"MMMM")</f>
        <v>October</v>
      </c>
      <c r="R1442" s="5" t="s">
        <v>25</v>
      </c>
      <c r="S1442" s="7">
        <v>2800</v>
      </c>
    </row>
    <row r="1443" spans="1:19" x14ac:dyDescent="0.4">
      <c r="A1443" s="4">
        <v>2595</v>
      </c>
      <c r="B1443" s="1" t="s">
        <v>577</v>
      </c>
      <c r="C1443" s="1" t="s">
        <v>28</v>
      </c>
      <c r="D1443" s="2">
        <v>33017</v>
      </c>
      <c r="E1443" s="3">
        <v>35.254794520547946</v>
      </c>
      <c r="F1443" s="1" t="s">
        <v>14</v>
      </c>
      <c r="G1443" s="1" t="s">
        <v>15</v>
      </c>
      <c r="H1443" s="1">
        <v>13</v>
      </c>
      <c r="I1443" s="1" t="s">
        <v>1590</v>
      </c>
      <c r="J1443" s="1" t="str">
        <f>VLOOKUP(Applicants[[#This Row],[Job Title]], Mapping!$A:$B, 2, FALSE)</f>
        <v>Finance</v>
      </c>
      <c r="K1443" s="1" t="s">
        <v>1594</v>
      </c>
      <c r="L1443" s="14" t="str">
        <f>TRIM(PROPER(Applicants[[#This Row],[Recruitment Source]]))</f>
        <v>Bd Jobs</v>
      </c>
      <c r="M1443" s="15">
        <v>44905</v>
      </c>
      <c r="N1443" s="1" t="s">
        <v>26</v>
      </c>
      <c r="O1443" s="15">
        <v>44959</v>
      </c>
      <c r="P1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3" s="20" t="str">
        <f>TEXT(Applicants[[#This Row],[Confirmation Date]],"MMMM")</f>
        <v>February</v>
      </c>
      <c r="R1443" s="5" t="s">
        <v>25</v>
      </c>
      <c r="S1443" s="7">
        <v>2000</v>
      </c>
    </row>
    <row r="1444" spans="1:19" x14ac:dyDescent="0.4">
      <c r="A1444" s="4">
        <v>3983</v>
      </c>
      <c r="B1444" s="1" t="s">
        <v>1053</v>
      </c>
      <c r="C1444" s="1" t="s">
        <v>28</v>
      </c>
      <c r="D1444" s="2">
        <v>33013</v>
      </c>
      <c r="E1444" s="3">
        <v>35.265753424657532</v>
      </c>
      <c r="F1444" s="1" t="s">
        <v>14</v>
      </c>
      <c r="G1444" s="1" t="s">
        <v>19</v>
      </c>
      <c r="H1444" s="1">
        <v>3</v>
      </c>
      <c r="I1444" s="1" t="s">
        <v>1588</v>
      </c>
      <c r="J1444" s="1" t="str">
        <f>VLOOKUP(Applicants[[#This Row],[Job Title]], Mapping!$A:$B, 2, FALSE)</f>
        <v>Business Development</v>
      </c>
      <c r="K1444" s="1" t="s">
        <v>1594</v>
      </c>
      <c r="L1444" s="14" t="str">
        <f>TRIM(PROPER(Applicants[[#This Row],[Recruitment Source]]))</f>
        <v>Bd Jobs</v>
      </c>
      <c r="M1444" s="15">
        <v>45479</v>
      </c>
      <c r="N1444" s="1" t="s">
        <v>26</v>
      </c>
      <c r="O1444" s="15">
        <v>45514</v>
      </c>
      <c r="P1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4" s="20" t="str">
        <f>TEXT(Applicants[[#This Row],[Confirmation Date]],"MMMM")</f>
        <v>August</v>
      </c>
      <c r="R1444" s="5" t="s">
        <v>25</v>
      </c>
      <c r="S1444" s="7">
        <v>2100</v>
      </c>
    </row>
    <row r="1445" spans="1:19" x14ac:dyDescent="0.4">
      <c r="A1445" s="4">
        <v>3223</v>
      </c>
      <c r="B1445" s="1" t="s">
        <v>513</v>
      </c>
      <c r="C1445" s="1" t="s">
        <v>13</v>
      </c>
      <c r="D1445" s="2">
        <v>33006</v>
      </c>
      <c r="E1445" s="3">
        <v>35.284931506849318</v>
      </c>
      <c r="F1445" s="1" t="s">
        <v>14</v>
      </c>
      <c r="G1445" s="1" t="s">
        <v>18</v>
      </c>
      <c r="H1445" s="1">
        <v>8</v>
      </c>
      <c r="I1445" s="1" t="s">
        <v>1579</v>
      </c>
      <c r="J1445" s="1" t="str">
        <f>VLOOKUP(Applicants[[#This Row],[Job Title]], Mapping!$A:$B, 2, FALSE)</f>
        <v>Management</v>
      </c>
      <c r="K1445" s="1" t="s">
        <v>1594</v>
      </c>
      <c r="L1445" s="14" t="str">
        <f>TRIM(PROPER(Applicants[[#This Row],[Recruitment Source]]))</f>
        <v>Bd Jobs</v>
      </c>
      <c r="M1445" s="15">
        <v>45401</v>
      </c>
      <c r="N1445" s="1" t="s">
        <v>26</v>
      </c>
      <c r="O1445" s="15">
        <v>45455</v>
      </c>
      <c r="P1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5" s="20" t="str">
        <f>TEXT(Applicants[[#This Row],[Confirmation Date]],"MMMM")</f>
        <v>June</v>
      </c>
      <c r="R1445" s="5" t="s">
        <v>25</v>
      </c>
      <c r="S1445" s="7">
        <v>3400</v>
      </c>
    </row>
    <row r="1446" spans="1:19" x14ac:dyDescent="0.4">
      <c r="A1446" s="4">
        <v>3027</v>
      </c>
      <c r="B1446" s="1" t="s">
        <v>1034</v>
      </c>
      <c r="C1446" s="1" t="s">
        <v>28</v>
      </c>
      <c r="D1446" s="2">
        <v>33005</v>
      </c>
      <c r="E1446" s="3">
        <v>35.287671232876711</v>
      </c>
      <c r="F1446" s="1" t="s">
        <v>14</v>
      </c>
      <c r="G1446" s="1" t="s">
        <v>18</v>
      </c>
      <c r="H1446" s="1">
        <v>0</v>
      </c>
      <c r="I1446" s="1" t="s">
        <v>1586</v>
      </c>
      <c r="J1446" s="1" t="str">
        <f>VLOOKUP(Applicants[[#This Row],[Job Title]], Mapping!$A:$B, 2, FALSE)</f>
        <v>Operations</v>
      </c>
      <c r="K1446" s="1" t="s">
        <v>1594</v>
      </c>
      <c r="L1446" s="14" t="str">
        <f>TRIM(PROPER(Applicants[[#This Row],[Recruitment Source]]))</f>
        <v>Bd Jobs</v>
      </c>
      <c r="M1446" s="15">
        <v>45146</v>
      </c>
      <c r="N1446" s="1" t="s">
        <v>26</v>
      </c>
      <c r="O1446" s="15">
        <v>45200</v>
      </c>
      <c r="P1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6" s="20" t="str">
        <f>TEXT(Applicants[[#This Row],[Confirmation Date]],"MMMM")</f>
        <v>October</v>
      </c>
      <c r="R1446" s="5" t="s">
        <v>25</v>
      </c>
      <c r="S1446" s="7">
        <v>2400</v>
      </c>
    </row>
    <row r="1447" spans="1:19" x14ac:dyDescent="0.4">
      <c r="A1447" s="4">
        <v>3853</v>
      </c>
      <c r="B1447" s="1" t="s">
        <v>1247</v>
      </c>
      <c r="C1447" s="1" t="s">
        <v>28</v>
      </c>
      <c r="D1447" s="2">
        <v>32992</v>
      </c>
      <c r="E1447" s="3">
        <v>35.323287671232876</v>
      </c>
      <c r="F1447" s="1" t="s">
        <v>14</v>
      </c>
      <c r="G1447" s="1" t="s">
        <v>19</v>
      </c>
      <c r="H1447" s="1">
        <v>2</v>
      </c>
      <c r="I1447" s="1" t="s">
        <v>1578</v>
      </c>
      <c r="J1447" s="1" t="str">
        <f>VLOOKUP(Applicants[[#This Row],[Job Title]], Mapping!$A:$B, 2, FALSE)</f>
        <v>Operations</v>
      </c>
      <c r="K1447" s="1" t="s">
        <v>1595</v>
      </c>
      <c r="L1447" s="14" t="str">
        <f>TRIM(PROPER(Applicants[[#This Row],[Recruitment Source]]))</f>
        <v>Linkedin</v>
      </c>
      <c r="M1447" s="15">
        <v>45424</v>
      </c>
      <c r="N1447" s="1" t="s">
        <v>29</v>
      </c>
      <c r="O1447" s="15">
        <v>45473</v>
      </c>
      <c r="P1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7" s="20" t="str">
        <f>TEXT(Applicants[[#This Row],[Confirmation Date]],"MMMM")</f>
        <v>June</v>
      </c>
      <c r="R1447" s="5" t="s">
        <v>25</v>
      </c>
      <c r="S1447" s="7">
        <v>3000</v>
      </c>
    </row>
    <row r="1448" spans="1:19" x14ac:dyDescent="0.4">
      <c r="A1448" s="4">
        <v>3791</v>
      </c>
      <c r="B1448" s="1" t="s">
        <v>895</v>
      </c>
      <c r="C1448" s="1" t="s">
        <v>13</v>
      </c>
      <c r="D1448" s="2">
        <v>32986</v>
      </c>
      <c r="E1448" s="3">
        <v>35.339726027397262</v>
      </c>
      <c r="F1448" s="1" t="s">
        <v>14</v>
      </c>
      <c r="G1448" s="1" t="s">
        <v>21</v>
      </c>
      <c r="H1448" s="1">
        <v>9</v>
      </c>
      <c r="I1448" s="1" t="s">
        <v>1589</v>
      </c>
      <c r="J1448" s="1" t="str">
        <f>VLOOKUP(Applicants[[#This Row],[Job Title]], Mapping!$A:$B, 2, FALSE)</f>
        <v>Admin</v>
      </c>
      <c r="K1448" s="1" t="s">
        <v>1594</v>
      </c>
      <c r="L1448" s="14" t="str">
        <f>TRIM(PROPER(Applicants[[#This Row],[Recruitment Source]]))</f>
        <v>Bd Jobs</v>
      </c>
      <c r="M1448" s="15">
        <v>45149</v>
      </c>
      <c r="N1448" s="1" t="s">
        <v>24</v>
      </c>
      <c r="O1448" s="15">
        <v>45200</v>
      </c>
      <c r="P1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8" s="20" t="str">
        <f>TEXT(Applicants[[#This Row],[Confirmation Date]],"MMMM")</f>
        <v>October</v>
      </c>
      <c r="R1448" s="5" t="s">
        <v>25</v>
      </c>
      <c r="S1448" s="7">
        <v>3600</v>
      </c>
    </row>
    <row r="1449" spans="1:19" x14ac:dyDescent="0.4">
      <c r="A1449" s="4">
        <v>2135</v>
      </c>
      <c r="B1449" s="1" t="s">
        <v>1143</v>
      </c>
      <c r="C1449" s="1" t="s">
        <v>13</v>
      </c>
      <c r="D1449" s="2">
        <v>32983</v>
      </c>
      <c r="E1449" s="3">
        <v>35.347945205479455</v>
      </c>
      <c r="F1449" s="1" t="s">
        <v>14</v>
      </c>
      <c r="G1449" s="1" t="s">
        <v>18</v>
      </c>
      <c r="H1449" s="1">
        <v>8</v>
      </c>
      <c r="I1449" s="1" t="s">
        <v>1585</v>
      </c>
      <c r="J1449" s="1" t="str">
        <f>VLOOKUP(Applicants[[#This Row],[Job Title]], Mapping!$A:$B, 2, FALSE)</f>
        <v>Engineering</v>
      </c>
      <c r="K1449" s="1" t="s">
        <v>1594</v>
      </c>
      <c r="L1449" s="14" t="str">
        <f>TRIM(PROPER(Applicants[[#This Row],[Recruitment Source]]))</f>
        <v>Bd Jobs</v>
      </c>
      <c r="M1449" s="15">
        <v>45484</v>
      </c>
      <c r="N1449" s="1" t="s">
        <v>16</v>
      </c>
      <c r="O1449" s="15">
        <v>45526</v>
      </c>
      <c r="P1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9" s="20" t="str">
        <f>TEXT(Applicants[[#This Row],[Confirmation Date]],"MMMM")</f>
        <v>August</v>
      </c>
      <c r="R1449" s="5" t="s">
        <v>30</v>
      </c>
      <c r="S1449" s="7">
        <v>2200</v>
      </c>
    </row>
    <row r="1450" spans="1:19" x14ac:dyDescent="0.4">
      <c r="A1450" s="4">
        <v>2432</v>
      </c>
      <c r="B1450" s="1" t="s">
        <v>151</v>
      </c>
      <c r="C1450" s="1" t="s">
        <v>13</v>
      </c>
      <c r="D1450" s="2">
        <v>32981</v>
      </c>
      <c r="E1450" s="3">
        <v>35.353424657534248</v>
      </c>
      <c r="F1450" s="1" t="s">
        <v>14</v>
      </c>
      <c r="G1450" s="1" t="s">
        <v>21</v>
      </c>
      <c r="H1450" s="1">
        <v>4</v>
      </c>
      <c r="I1450" s="1" t="s">
        <v>1578</v>
      </c>
      <c r="J1450" s="1" t="str">
        <f>VLOOKUP(Applicants[[#This Row],[Job Title]], Mapping!$A:$B, 2, FALSE)</f>
        <v>Operations</v>
      </c>
      <c r="K1450" s="1" t="s">
        <v>1594</v>
      </c>
      <c r="L1450" s="14" t="str">
        <f>TRIM(PROPER(Applicants[[#This Row],[Recruitment Source]]))</f>
        <v>Bd Jobs</v>
      </c>
      <c r="M1450" s="15">
        <v>45511</v>
      </c>
      <c r="N1450" s="1" t="s">
        <v>26</v>
      </c>
      <c r="O1450" s="15">
        <v>45559</v>
      </c>
      <c r="P1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0" s="20" t="str">
        <f>TEXT(Applicants[[#This Row],[Confirmation Date]],"MMMM")</f>
        <v>September</v>
      </c>
      <c r="R1450" s="5" t="s">
        <v>25</v>
      </c>
      <c r="S1450" s="7">
        <v>3800</v>
      </c>
    </row>
    <row r="1451" spans="1:19" x14ac:dyDescent="0.4">
      <c r="A1451" s="4">
        <v>2643</v>
      </c>
      <c r="B1451" s="1" t="s">
        <v>826</v>
      </c>
      <c r="C1451" s="1" t="s">
        <v>13</v>
      </c>
      <c r="D1451" s="2">
        <v>32978</v>
      </c>
      <c r="E1451" s="3">
        <v>35.361643835616441</v>
      </c>
      <c r="F1451" s="1" t="s">
        <v>14</v>
      </c>
      <c r="G1451" s="1" t="s">
        <v>15</v>
      </c>
      <c r="H1451" s="1">
        <v>13</v>
      </c>
      <c r="I1451" s="1" t="s">
        <v>1582</v>
      </c>
      <c r="J1451" s="1" t="str">
        <f>VLOOKUP(Applicants[[#This Row],[Job Title]], Mapping!$A:$B, 2, FALSE)</f>
        <v>Business Development</v>
      </c>
      <c r="K1451" s="1" t="s">
        <v>1594</v>
      </c>
      <c r="L1451" s="14" t="str">
        <f>TRIM(PROPER(Applicants[[#This Row],[Recruitment Source]]))</f>
        <v>Bd Jobs</v>
      </c>
      <c r="M1451" s="15">
        <v>45055</v>
      </c>
      <c r="N1451" s="1" t="s">
        <v>29</v>
      </c>
      <c r="O1451" s="15">
        <v>45106</v>
      </c>
      <c r="P1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1" s="20" t="str">
        <f>TEXT(Applicants[[#This Row],[Confirmation Date]],"MMMM")</f>
        <v>June</v>
      </c>
      <c r="R1451" s="5" t="s">
        <v>25</v>
      </c>
      <c r="S1451" s="7">
        <v>3500</v>
      </c>
    </row>
    <row r="1452" spans="1:19" x14ac:dyDescent="0.4">
      <c r="A1452" s="4">
        <v>1140</v>
      </c>
      <c r="B1452" s="1" t="s">
        <v>80</v>
      </c>
      <c r="C1452" s="1" t="s">
        <v>13</v>
      </c>
      <c r="D1452" s="2">
        <v>32977</v>
      </c>
      <c r="E1452" s="3">
        <v>35.364383561643834</v>
      </c>
      <c r="F1452" s="1" t="s">
        <v>14</v>
      </c>
      <c r="G1452" s="1" t="s">
        <v>19</v>
      </c>
      <c r="H1452" s="1">
        <v>17</v>
      </c>
      <c r="I1452" s="1" t="s">
        <v>1578</v>
      </c>
      <c r="J1452" s="1" t="str">
        <f>VLOOKUP(Applicants[[#This Row],[Job Title]], Mapping!$A:$B, 2, FALSE)</f>
        <v>Operations</v>
      </c>
      <c r="K1452" s="1" t="s">
        <v>1594</v>
      </c>
      <c r="L1452" s="14" t="str">
        <f>TRIM(PROPER(Applicants[[#This Row],[Recruitment Source]]))</f>
        <v>Bd Jobs</v>
      </c>
      <c r="M1452" s="15">
        <v>45113</v>
      </c>
      <c r="N1452" s="1" t="s">
        <v>16</v>
      </c>
      <c r="O1452" s="15">
        <v>45158</v>
      </c>
      <c r="P1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2" s="20" t="str">
        <f>TEXT(Applicants[[#This Row],[Confirmation Date]],"MMMM")</f>
        <v>August</v>
      </c>
      <c r="R1452" s="5" t="s">
        <v>30</v>
      </c>
      <c r="S1452" s="7">
        <v>3500</v>
      </c>
    </row>
    <row r="1453" spans="1:19" x14ac:dyDescent="0.4">
      <c r="A1453" s="4">
        <v>3883</v>
      </c>
      <c r="B1453" s="1" t="s">
        <v>653</v>
      </c>
      <c r="C1453" s="1" t="s">
        <v>28</v>
      </c>
      <c r="D1453" s="2">
        <v>32974</v>
      </c>
      <c r="E1453" s="3">
        <v>35.372602739726027</v>
      </c>
      <c r="F1453" s="1" t="s">
        <v>14</v>
      </c>
      <c r="G1453" s="1" t="s">
        <v>19</v>
      </c>
      <c r="H1453" s="1">
        <v>12</v>
      </c>
      <c r="I1453" s="1" t="s">
        <v>1577</v>
      </c>
      <c r="J1453" s="1" t="str">
        <f>VLOOKUP(Applicants[[#This Row],[Job Title]], Mapping!$A:$B, 2, FALSE)</f>
        <v>Management</v>
      </c>
      <c r="K1453" s="1" t="s">
        <v>1594</v>
      </c>
      <c r="L1453" s="14" t="str">
        <f>TRIM(PROPER(Applicants[[#This Row],[Recruitment Source]]))</f>
        <v>Bd Jobs</v>
      </c>
      <c r="M1453" s="15">
        <v>44931</v>
      </c>
      <c r="N1453" s="1" t="s">
        <v>27</v>
      </c>
      <c r="O1453" s="15">
        <v>44966</v>
      </c>
      <c r="P1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3" s="20" t="str">
        <f>TEXT(Applicants[[#This Row],[Confirmation Date]],"MMMM")</f>
        <v>February</v>
      </c>
      <c r="R1453" s="5" t="s">
        <v>25</v>
      </c>
      <c r="S1453" s="7">
        <v>3200</v>
      </c>
    </row>
    <row r="1454" spans="1:19" x14ac:dyDescent="0.4">
      <c r="A1454" s="4">
        <v>2530</v>
      </c>
      <c r="B1454" s="1" t="s">
        <v>73</v>
      </c>
      <c r="C1454" s="1" t="s">
        <v>28</v>
      </c>
      <c r="D1454" s="2">
        <v>32972</v>
      </c>
      <c r="E1454" s="3">
        <v>35.37808219178082</v>
      </c>
      <c r="F1454" s="1" t="s">
        <v>14</v>
      </c>
      <c r="G1454" s="1" t="s">
        <v>15</v>
      </c>
      <c r="H1454" s="1">
        <v>7</v>
      </c>
      <c r="I1454" s="1" t="s">
        <v>1589</v>
      </c>
      <c r="J1454" s="1" t="str">
        <f>VLOOKUP(Applicants[[#This Row],[Job Title]], Mapping!$A:$B, 2, FALSE)</f>
        <v>Admin</v>
      </c>
      <c r="K1454" s="1" t="s">
        <v>1594</v>
      </c>
      <c r="L1454" s="14" t="str">
        <f>TRIM(PROPER(Applicants[[#This Row],[Recruitment Source]]))</f>
        <v>Bd Jobs</v>
      </c>
      <c r="M1454" s="15">
        <v>45196</v>
      </c>
      <c r="N1454" s="1" t="s">
        <v>24</v>
      </c>
      <c r="O1454" s="15">
        <v>45226</v>
      </c>
      <c r="P1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4" s="20" t="str">
        <f>TEXT(Applicants[[#This Row],[Confirmation Date]],"MMMM")</f>
        <v>October</v>
      </c>
      <c r="R1454" s="5" t="s">
        <v>25</v>
      </c>
      <c r="S1454" s="7">
        <v>2100</v>
      </c>
    </row>
    <row r="1455" spans="1:19" x14ac:dyDescent="0.4">
      <c r="A1455" s="4">
        <v>2469</v>
      </c>
      <c r="B1455" s="1" t="s">
        <v>72</v>
      </c>
      <c r="C1455" s="1" t="s">
        <v>13</v>
      </c>
      <c r="D1455" s="2">
        <v>32970</v>
      </c>
      <c r="E1455" s="3">
        <v>35.38356164383562</v>
      </c>
      <c r="F1455" s="1" t="s">
        <v>14</v>
      </c>
      <c r="G1455" s="1" t="s">
        <v>18</v>
      </c>
      <c r="H1455" s="1">
        <v>14</v>
      </c>
      <c r="I1455" s="1" t="s">
        <v>1584</v>
      </c>
      <c r="J1455" s="1" t="str">
        <f>VLOOKUP(Applicants[[#This Row],[Job Title]], Mapping!$A:$B, 2, FALSE)</f>
        <v>Sales</v>
      </c>
      <c r="K1455" s="1" t="s">
        <v>20</v>
      </c>
      <c r="L1455" s="14" t="str">
        <f>TRIM(PROPER(Applicants[[#This Row],[Recruitment Source]]))</f>
        <v>Employee Referral</v>
      </c>
      <c r="M1455" s="15">
        <v>45107</v>
      </c>
      <c r="N1455" s="1" t="s">
        <v>16</v>
      </c>
      <c r="O1455" s="15">
        <v>45140</v>
      </c>
      <c r="P14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55" s="20" t="str">
        <f>TEXT(Applicants[[#This Row],[Confirmation Date]],"MMMM")</f>
        <v>August</v>
      </c>
      <c r="R1455" s="5" t="s">
        <v>17</v>
      </c>
      <c r="S1455" s="7">
        <v>3500</v>
      </c>
    </row>
    <row r="1456" spans="1:19" x14ac:dyDescent="0.4">
      <c r="A1456" s="4">
        <v>3389</v>
      </c>
      <c r="B1456" s="1" t="s">
        <v>125</v>
      </c>
      <c r="C1456" s="1" t="s">
        <v>13</v>
      </c>
      <c r="D1456" s="2">
        <v>32970</v>
      </c>
      <c r="E1456" s="3">
        <v>35.38356164383562</v>
      </c>
      <c r="F1456" s="1" t="s">
        <v>14</v>
      </c>
      <c r="G1456" s="1" t="s">
        <v>19</v>
      </c>
      <c r="H1456" s="1">
        <v>0</v>
      </c>
      <c r="I1456" s="1" t="s">
        <v>1578</v>
      </c>
      <c r="J1456" s="1" t="str">
        <f>VLOOKUP(Applicants[[#This Row],[Job Title]], Mapping!$A:$B, 2, FALSE)</f>
        <v>Operations</v>
      </c>
      <c r="K1456" s="1" t="s">
        <v>20</v>
      </c>
      <c r="L1456" s="14" t="str">
        <f>TRIM(PROPER(Applicants[[#This Row],[Recruitment Source]]))</f>
        <v>Employee Referral</v>
      </c>
      <c r="M1456" s="15">
        <v>45303</v>
      </c>
      <c r="N1456" s="1" t="s">
        <v>16</v>
      </c>
      <c r="O1456" s="15">
        <v>45350</v>
      </c>
      <c r="P14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56" s="20" t="str">
        <f>TEXT(Applicants[[#This Row],[Confirmation Date]],"MMMM")</f>
        <v>February</v>
      </c>
      <c r="R1456" s="5" t="s">
        <v>17</v>
      </c>
      <c r="S1456" s="7">
        <v>2000</v>
      </c>
    </row>
    <row r="1457" spans="1:19" x14ac:dyDescent="0.4">
      <c r="A1457" s="4">
        <v>2281</v>
      </c>
      <c r="B1457" s="1" t="s">
        <v>758</v>
      </c>
      <c r="C1457" s="1" t="s">
        <v>28</v>
      </c>
      <c r="D1457" s="2">
        <v>32970</v>
      </c>
      <c r="E1457" s="3">
        <v>35.38356164383562</v>
      </c>
      <c r="F1457" s="1" t="s">
        <v>14</v>
      </c>
      <c r="G1457" s="1" t="s">
        <v>15</v>
      </c>
      <c r="H1457" s="1">
        <v>7</v>
      </c>
      <c r="I1457" s="1" t="s">
        <v>1576</v>
      </c>
      <c r="J1457" s="1" t="str">
        <f>VLOOKUP(Applicants[[#This Row],[Job Title]], Mapping!$A:$B, 2, FALSE)</f>
        <v>Operations</v>
      </c>
      <c r="K1457" s="1" t="s">
        <v>1594</v>
      </c>
      <c r="L1457" s="14" t="str">
        <f>TRIM(PROPER(Applicants[[#This Row],[Recruitment Source]]))</f>
        <v>Bd Jobs</v>
      </c>
      <c r="M1457" s="15">
        <v>45279</v>
      </c>
      <c r="N1457" s="1" t="s">
        <v>24</v>
      </c>
      <c r="O1457" s="15">
        <v>45329</v>
      </c>
      <c r="P1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7" s="20" t="str">
        <f>TEXT(Applicants[[#This Row],[Confirmation Date]],"MMMM")</f>
        <v>February</v>
      </c>
      <c r="R1457" s="5" t="s">
        <v>25</v>
      </c>
      <c r="S1457" s="7">
        <v>3300</v>
      </c>
    </row>
    <row r="1458" spans="1:19" x14ac:dyDescent="0.4">
      <c r="A1458" s="4">
        <v>1583</v>
      </c>
      <c r="B1458" s="1" t="s">
        <v>1404</v>
      </c>
      <c r="C1458" s="1" t="s">
        <v>28</v>
      </c>
      <c r="D1458" s="2">
        <v>32966</v>
      </c>
      <c r="E1458" s="3">
        <v>35.394520547945206</v>
      </c>
      <c r="F1458" s="1" t="s">
        <v>14</v>
      </c>
      <c r="G1458" s="1" t="s">
        <v>15</v>
      </c>
      <c r="H1458" s="1">
        <v>5</v>
      </c>
      <c r="I1458" s="1" t="s">
        <v>1581</v>
      </c>
      <c r="J1458" s="1" t="str">
        <f>VLOOKUP(Applicants[[#This Row],[Job Title]], Mapping!$A:$B, 2, FALSE)</f>
        <v>Business Development</v>
      </c>
      <c r="K1458" s="1" t="s">
        <v>1594</v>
      </c>
      <c r="L1458" s="14" t="str">
        <f>TRIM(PROPER(Applicants[[#This Row],[Recruitment Source]]))</f>
        <v>Bd Jobs</v>
      </c>
      <c r="M1458" s="15">
        <v>45143</v>
      </c>
      <c r="N1458" s="1" t="s">
        <v>26</v>
      </c>
      <c r="O1458" s="15">
        <v>45192</v>
      </c>
      <c r="P1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8" s="20" t="str">
        <f>TEXT(Applicants[[#This Row],[Confirmation Date]],"MMMM")</f>
        <v>September</v>
      </c>
      <c r="R1458" s="5" t="s">
        <v>25</v>
      </c>
      <c r="S1458" s="7">
        <v>3100</v>
      </c>
    </row>
    <row r="1459" spans="1:19" x14ac:dyDescent="0.4">
      <c r="A1459" s="4">
        <v>1068</v>
      </c>
      <c r="B1459" s="1" t="s">
        <v>1347</v>
      </c>
      <c r="C1459" s="1" t="s">
        <v>28</v>
      </c>
      <c r="D1459" s="2">
        <v>32941</v>
      </c>
      <c r="E1459" s="3">
        <v>35.463013698630135</v>
      </c>
      <c r="F1459" s="1" t="s">
        <v>14</v>
      </c>
      <c r="G1459" s="1" t="s">
        <v>15</v>
      </c>
      <c r="H1459" s="1">
        <v>20</v>
      </c>
      <c r="I1459" s="1" t="s">
        <v>1590</v>
      </c>
      <c r="J1459" s="1" t="str">
        <f>VLOOKUP(Applicants[[#This Row],[Job Title]], Mapping!$A:$B, 2, FALSE)</f>
        <v>Finance</v>
      </c>
      <c r="K1459" s="1" t="s">
        <v>20</v>
      </c>
      <c r="L1459" s="14" t="str">
        <f>TRIM(PROPER(Applicants[[#This Row],[Recruitment Source]]))</f>
        <v>Employee Referral</v>
      </c>
      <c r="M1459" s="15">
        <v>45476</v>
      </c>
      <c r="N1459" s="1" t="s">
        <v>27</v>
      </c>
      <c r="O1459" s="15">
        <v>45509</v>
      </c>
      <c r="P1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9" s="20" t="str">
        <f>TEXT(Applicants[[#This Row],[Confirmation Date]],"MMMM")</f>
        <v>August</v>
      </c>
      <c r="R1459" s="5" t="s">
        <v>25</v>
      </c>
      <c r="S1459" s="7">
        <v>2900</v>
      </c>
    </row>
    <row r="1460" spans="1:19" x14ac:dyDescent="0.4">
      <c r="A1460" s="4">
        <v>1123</v>
      </c>
      <c r="B1460" s="1" t="s">
        <v>1558</v>
      </c>
      <c r="C1460" s="1" t="s">
        <v>13</v>
      </c>
      <c r="D1460" s="2">
        <v>32928</v>
      </c>
      <c r="E1460" s="3">
        <v>35.4986301369863</v>
      </c>
      <c r="F1460" s="1" t="s">
        <v>14</v>
      </c>
      <c r="G1460" s="1" t="s">
        <v>15</v>
      </c>
      <c r="H1460" s="1">
        <v>18</v>
      </c>
      <c r="I1460" s="1" t="s">
        <v>1581</v>
      </c>
      <c r="J1460" s="1" t="str">
        <f>VLOOKUP(Applicants[[#This Row],[Job Title]], Mapping!$A:$B, 2, FALSE)</f>
        <v>Business Development</v>
      </c>
      <c r="K1460" s="1" t="s">
        <v>20</v>
      </c>
      <c r="L1460" s="14" t="str">
        <f>TRIM(PROPER(Applicants[[#This Row],[Recruitment Source]]))</f>
        <v>Employee Referral</v>
      </c>
      <c r="M1460" s="15">
        <v>45198</v>
      </c>
      <c r="N1460" s="1" t="s">
        <v>24</v>
      </c>
      <c r="O1460" s="15">
        <v>45232</v>
      </c>
      <c r="P1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0" s="20" t="str">
        <f>TEXT(Applicants[[#This Row],[Confirmation Date]],"MMMM")</f>
        <v>November</v>
      </c>
      <c r="R1460" s="5" t="s">
        <v>25</v>
      </c>
      <c r="S1460" s="7">
        <v>3600</v>
      </c>
    </row>
    <row r="1461" spans="1:19" x14ac:dyDescent="0.4">
      <c r="A1461" s="4">
        <v>3091</v>
      </c>
      <c r="B1461" s="1" t="s">
        <v>913</v>
      </c>
      <c r="C1461" s="1" t="s">
        <v>28</v>
      </c>
      <c r="D1461" s="2">
        <v>32927</v>
      </c>
      <c r="E1461" s="3">
        <v>35.5013698630137</v>
      </c>
      <c r="F1461" s="1" t="s">
        <v>14</v>
      </c>
      <c r="G1461" s="1" t="s">
        <v>21</v>
      </c>
      <c r="H1461" s="1">
        <v>8</v>
      </c>
      <c r="I1461" s="1" t="s">
        <v>1581</v>
      </c>
      <c r="J1461" s="1" t="str">
        <f>VLOOKUP(Applicants[[#This Row],[Job Title]], Mapping!$A:$B, 2, FALSE)</f>
        <v>Business Development</v>
      </c>
      <c r="K1461" s="1" t="s">
        <v>1594</v>
      </c>
      <c r="L1461" s="14" t="str">
        <f>TRIM(PROPER(Applicants[[#This Row],[Recruitment Source]]))</f>
        <v>Bd Jobs</v>
      </c>
      <c r="M1461" s="15">
        <v>45428</v>
      </c>
      <c r="N1461" s="1" t="s">
        <v>24</v>
      </c>
      <c r="O1461" s="15">
        <v>45483</v>
      </c>
      <c r="P1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1" s="20" t="str">
        <f>TEXT(Applicants[[#This Row],[Confirmation Date]],"MMMM")</f>
        <v>July</v>
      </c>
      <c r="R1461" s="5" t="s">
        <v>25</v>
      </c>
      <c r="S1461" s="7">
        <v>3500</v>
      </c>
    </row>
    <row r="1462" spans="1:19" x14ac:dyDescent="0.4">
      <c r="A1462" s="4">
        <v>1112</v>
      </c>
      <c r="B1462" s="1" t="s">
        <v>536</v>
      </c>
      <c r="C1462" s="1" t="s">
        <v>28</v>
      </c>
      <c r="D1462" s="2">
        <v>32924</v>
      </c>
      <c r="E1462" s="3">
        <v>35.509589041095893</v>
      </c>
      <c r="F1462" s="1" t="s">
        <v>14</v>
      </c>
      <c r="G1462" s="1" t="s">
        <v>15</v>
      </c>
      <c r="H1462" s="1">
        <v>10</v>
      </c>
      <c r="I1462" s="1" t="s">
        <v>1585</v>
      </c>
      <c r="J1462" s="1" t="str">
        <f>VLOOKUP(Applicants[[#This Row],[Job Title]], Mapping!$A:$B, 2, FALSE)</f>
        <v>Engineering</v>
      </c>
      <c r="K1462" s="1" t="s">
        <v>1595</v>
      </c>
      <c r="L1462" s="14" t="str">
        <f>TRIM(PROPER(Applicants[[#This Row],[Recruitment Source]]))</f>
        <v>Linkedin</v>
      </c>
      <c r="M1462" s="15">
        <v>45033</v>
      </c>
      <c r="N1462" s="1" t="s">
        <v>27</v>
      </c>
      <c r="O1462" s="15">
        <v>45066</v>
      </c>
      <c r="P1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2" s="20" t="str">
        <f>TEXT(Applicants[[#This Row],[Confirmation Date]],"MMMM")</f>
        <v>May</v>
      </c>
      <c r="R1462" s="5" t="s">
        <v>25</v>
      </c>
      <c r="S1462" s="7">
        <v>3500</v>
      </c>
    </row>
    <row r="1463" spans="1:19" x14ac:dyDescent="0.4">
      <c r="A1463" s="4">
        <v>3225</v>
      </c>
      <c r="B1463" s="1" t="s">
        <v>83</v>
      </c>
      <c r="C1463" s="1" t="s">
        <v>13</v>
      </c>
      <c r="D1463" s="2">
        <v>32910</v>
      </c>
      <c r="E1463" s="3">
        <v>35.547945205479451</v>
      </c>
      <c r="F1463" s="1" t="s">
        <v>14</v>
      </c>
      <c r="G1463" s="1" t="s">
        <v>19</v>
      </c>
      <c r="H1463" s="1">
        <v>7</v>
      </c>
      <c r="I1463" s="1" t="s">
        <v>1590</v>
      </c>
      <c r="J1463" s="1" t="str">
        <f>VLOOKUP(Applicants[[#This Row],[Job Title]], Mapping!$A:$B, 2, FALSE)</f>
        <v>Finance</v>
      </c>
      <c r="K1463" s="1" t="s">
        <v>1594</v>
      </c>
      <c r="L1463" s="14" t="str">
        <f>TRIM(PROPER(Applicants[[#This Row],[Recruitment Source]]))</f>
        <v>Bd Jobs</v>
      </c>
      <c r="M1463" s="15">
        <v>45194</v>
      </c>
      <c r="N1463" s="1" t="s">
        <v>24</v>
      </c>
      <c r="O1463" s="15">
        <v>45240</v>
      </c>
      <c r="P1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3" s="20" t="str">
        <f>TEXT(Applicants[[#This Row],[Confirmation Date]],"MMMM")</f>
        <v>November</v>
      </c>
      <c r="R1463" s="5" t="s">
        <v>25</v>
      </c>
      <c r="S1463" s="7">
        <v>3700</v>
      </c>
    </row>
    <row r="1464" spans="1:19" x14ac:dyDescent="0.4">
      <c r="A1464" s="4">
        <v>1446</v>
      </c>
      <c r="B1464" s="1" t="s">
        <v>1457</v>
      </c>
      <c r="C1464" s="1" t="s">
        <v>28</v>
      </c>
      <c r="D1464" s="2">
        <v>32889</v>
      </c>
      <c r="E1464" s="3">
        <v>35.605479452054794</v>
      </c>
      <c r="F1464" s="1" t="s">
        <v>14</v>
      </c>
      <c r="G1464" s="1" t="s">
        <v>19</v>
      </c>
      <c r="H1464" s="1">
        <v>11</v>
      </c>
      <c r="I1464" s="1" t="s">
        <v>1589</v>
      </c>
      <c r="J1464" s="1" t="str">
        <f>VLOOKUP(Applicants[[#This Row],[Job Title]], Mapping!$A:$B, 2, FALSE)</f>
        <v>Admin</v>
      </c>
      <c r="K1464" s="1" t="s">
        <v>1594</v>
      </c>
      <c r="L1464" s="14" t="str">
        <f>TRIM(PROPER(Applicants[[#This Row],[Recruitment Source]]))</f>
        <v>Bd Jobs</v>
      </c>
      <c r="M1464" s="15">
        <v>45408</v>
      </c>
      <c r="N1464" s="1" t="s">
        <v>24</v>
      </c>
      <c r="O1464" s="15">
        <v>45468</v>
      </c>
      <c r="P1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4" s="20" t="str">
        <f>TEXT(Applicants[[#This Row],[Confirmation Date]],"MMMM")</f>
        <v>June</v>
      </c>
      <c r="R1464" s="5" t="s">
        <v>25</v>
      </c>
      <c r="S1464" s="7">
        <v>3200</v>
      </c>
    </row>
    <row r="1465" spans="1:19" x14ac:dyDescent="0.4">
      <c r="A1465" s="4">
        <v>2321</v>
      </c>
      <c r="B1465" s="1" t="s">
        <v>1321</v>
      </c>
      <c r="C1465" s="1" t="s">
        <v>28</v>
      </c>
      <c r="D1465" s="2">
        <v>32888</v>
      </c>
      <c r="E1465" s="3">
        <v>35.608219178082194</v>
      </c>
      <c r="F1465" s="1" t="s">
        <v>14</v>
      </c>
      <c r="G1465" s="1" t="s">
        <v>19</v>
      </c>
      <c r="H1465" s="1">
        <v>7</v>
      </c>
      <c r="I1465" s="1" t="s">
        <v>1587</v>
      </c>
      <c r="J1465" s="1" t="str">
        <f>VLOOKUP(Applicants[[#This Row],[Job Title]], Mapping!$A:$B, 2, FALSE)</f>
        <v>Admin</v>
      </c>
      <c r="K1465" s="1" t="s">
        <v>1594</v>
      </c>
      <c r="L1465" s="14" t="str">
        <f>TRIM(PROPER(Applicants[[#This Row],[Recruitment Source]]))</f>
        <v>Bd Jobs</v>
      </c>
      <c r="M1465" s="15">
        <v>45129</v>
      </c>
      <c r="N1465" s="1" t="s">
        <v>26</v>
      </c>
      <c r="O1465" s="15">
        <v>45161</v>
      </c>
      <c r="P1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5" s="20" t="str">
        <f>TEXT(Applicants[[#This Row],[Confirmation Date]],"MMMM")</f>
        <v>August</v>
      </c>
      <c r="R1465" s="5" t="s">
        <v>25</v>
      </c>
      <c r="S1465" s="7">
        <v>3000</v>
      </c>
    </row>
    <row r="1466" spans="1:19" x14ac:dyDescent="0.4">
      <c r="A1466" s="4">
        <v>1033</v>
      </c>
      <c r="B1466" s="1" t="s">
        <v>1555</v>
      </c>
      <c r="C1466" s="1" t="s">
        <v>13</v>
      </c>
      <c r="D1466" s="2">
        <v>32888</v>
      </c>
      <c r="E1466" s="3">
        <v>35.608219178082194</v>
      </c>
      <c r="F1466" s="1" t="s">
        <v>14</v>
      </c>
      <c r="G1466" s="1" t="s">
        <v>19</v>
      </c>
      <c r="H1466" s="1">
        <v>13</v>
      </c>
      <c r="I1466" s="1" t="s">
        <v>1583</v>
      </c>
      <c r="J1466" s="1" t="str">
        <f>VLOOKUP(Applicants[[#This Row],[Job Title]], Mapping!$A:$B, 2, FALSE)</f>
        <v>Finance</v>
      </c>
      <c r="K1466" s="1" t="s">
        <v>20</v>
      </c>
      <c r="L1466" s="14" t="str">
        <f>TRIM(PROPER(Applicants[[#This Row],[Recruitment Source]]))</f>
        <v>Employee Referral</v>
      </c>
      <c r="M1466" s="15">
        <v>44985</v>
      </c>
      <c r="N1466" s="1" t="s">
        <v>24</v>
      </c>
      <c r="O1466" s="15">
        <v>45015</v>
      </c>
      <c r="P1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6" s="20" t="str">
        <f>TEXT(Applicants[[#This Row],[Confirmation Date]],"MMMM")</f>
        <v>March</v>
      </c>
      <c r="R1466" s="5" t="s">
        <v>25</v>
      </c>
      <c r="S1466" s="7">
        <v>2500</v>
      </c>
    </row>
    <row r="1467" spans="1:19" x14ac:dyDescent="0.4">
      <c r="A1467" s="4">
        <v>1248</v>
      </c>
      <c r="B1467" s="1" t="s">
        <v>1292</v>
      </c>
      <c r="C1467" s="1" t="s">
        <v>28</v>
      </c>
      <c r="D1467" s="2">
        <v>32886</v>
      </c>
      <c r="E1467" s="3">
        <v>35.613698630136987</v>
      </c>
      <c r="F1467" s="1" t="s">
        <v>14</v>
      </c>
      <c r="G1467" s="1" t="s">
        <v>21</v>
      </c>
      <c r="H1467" s="1">
        <v>10</v>
      </c>
      <c r="I1467" s="1" t="s">
        <v>1577</v>
      </c>
      <c r="J1467" s="1" t="str">
        <f>VLOOKUP(Applicants[[#This Row],[Job Title]], Mapping!$A:$B, 2, FALSE)</f>
        <v>Management</v>
      </c>
      <c r="K1467" s="1" t="s">
        <v>1594</v>
      </c>
      <c r="L1467" s="14" t="str">
        <f>TRIM(PROPER(Applicants[[#This Row],[Recruitment Source]]))</f>
        <v>Bd Jobs</v>
      </c>
      <c r="M1467" s="15">
        <v>45399</v>
      </c>
      <c r="N1467" s="1" t="s">
        <v>27</v>
      </c>
      <c r="O1467" s="15">
        <v>45453</v>
      </c>
      <c r="P1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7" s="20" t="str">
        <f>TEXT(Applicants[[#This Row],[Confirmation Date]],"MMMM")</f>
        <v>June</v>
      </c>
      <c r="R1467" s="5" t="s">
        <v>25</v>
      </c>
      <c r="S1467" s="7">
        <v>3800</v>
      </c>
    </row>
    <row r="1468" spans="1:19" x14ac:dyDescent="0.4">
      <c r="A1468" s="4">
        <v>1678</v>
      </c>
      <c r="B1468" s="1" t="s">
        <v>564</v>
      </c>
      <c r="C1468" s="1" t="s">
        <v>28</v>
      </c>
      <c r="D1468" s="2">
        <v>32882</v>
      </c>
      <c r="E1468" s="3">
        <v>35.624657534246573</v>
      </c>
      <c r="F1468" s="1" t="s">
        <v>14</v>
      </c>
      <c r="G1468" s="1" t="s">
        <v>21</v>
      </c>
      <c r="H1468" s="1">
        <v>13</v>
      </c>
      <c r="I1468" s="1" t="s">
        <v>1576</v>
      </c>
      <c r="J1468" s="1" t="str">
        <f>VLOOKUP(Applicants[[#This Row],[Job Title]], Mapping!$A:$B, 2, FALSE)</f>
        <v>Operations</v>
      </c>
      <c r="K1468" s="1" t="s">
        <v>1594</v>
      </c>
      <c r="L1468" s="14" t="str">
        <f>TRIM(PROPER(Applicants[[#This Row],[Recruitment Source]]))</f>
        <v>Bd Jobs</v>
      </c>
      <c r="M1468" s="15">
        <v>45298</v>
      </c>
      <c r="N1468" s="1" t="s">
        <v>27</v>
      </c>
      <c r="O1468" s="15">
        <v>45348</v>
      </c>
      <c r="P1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8" s="20" t="str">
        <f>TEXT(Applicants[[#This Row],[Confirmation Date]],"MMMM")</f>
        <v>February</v>
      </c>
      <c r="R1468" s="5" t="s">
        <v>25</v>
      </c>
      <c r="S1468" s="7">
        <v>2800</v>
      </c>
    </row>
    <row r="1469" spans="1:19" x14ac:dyDescent="0.4">
      <c r="A1469" s="4">
        <v>2417</v>
      </c>
      <c r="B1469" s="1" t="s">
        <v>712</v>
      </c>
      <c r="C1469" s="1" t="s">
        <v>28</v>
      </c>
      <c r="D1469" s="2">
        <v>32882</v>
      </c>
      <c r="E1469" s="3">
        <v>35.624657534246573</v>
      </c>
      <c r="F1469" s="1" t="s">
        <v>14</v>
      </c>
      <c r="G1469" s="1" t="s">
        <v>18</v>
      </c>
      <c r="H1469" s="1">
        <v>12</v>
      </c>
      <c r="I1469" s="1" t="s">
        <v>1590</v>
      </c>
      <c r="J1469" s="1" t="str">
        <f>VLOOKUP(Applicants[[#This Row],[Job Title]], Mapping!$A:$B, 2, FALSE)</f>
        <v>Finance</v>
      </c>
      <c r="K1469" s="1" t="s">
        <v>1594</v>
      </c>
      <c r="L1469" s="14" t="str">
        <f>TRIM(PROPER(Applicants[[#This Row],[Recruitment Source]]))</f>
        <v>Bd Jobs</v>
      </c>
      <c r="M1469" s="15">
        <v>45184</v>
      </c>
      <c r="N1469" s="1" t="s">
        <v>26</v>
      </c>
      <c r="O1469" s="15">
        <v>45237</v>
      </c>
      <c r="P1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9" s="20" t="str">
        <f>TEXT(Applicants[[#This Row],[Confirmation Date]],"MMMM")</f>
        <v>November</v>
      </c>
      <c r="R1469" s="5" t="s">
        <v>25</v>
      </c>
      <c r="S1469" s="7">
        <v>2800</v>
      </c>
    </row>
    <row r="1470" spans="1:19" x14ac:dyDescent="0.4">
      <c r="A1470" s="4">
        <v>3132</v>
      </c>
      <c r="B1470" s="1" t="s">
        <v>257</v>
      </c>
      <c r="C1470" s="1" t="s">
        <v>28</v>
      </c>
      <c r="D1470" s="2">
        <v>32881</v>
      </c>
      <c r="E1470" s="3">
        <v>35.627397260273973</v>
      </c>
      <c r="F1470" s="1" t="s">
        <v>14</v>
      </c>
      <c r="G1470" s="1" t="s">
        <v>21</v>
      </c>
      <c r="H1470" s="1">
        <v>17</v>
      </c>
      <c r="I1470" s="1" t="s">
        <v>1576</v>
      </c>
      <c r="J1470" s="1" t="str">
        <f>VLOOKUP(Applicants[[#This Row],[Job Title]], Mapping!$A:$B, 2, FALSE)</f>
        <v>Operations</v>
      </c>
      <c r="K1470" s="1" t="s">
        <v>1594</v>
      </c>
      <c r="L1470" s="14" t="str">
        <f>TRIM(PROPER(Applicants[[#This Row],[Recruitment Source]]))</f>
        <v>Bd Jobs</v>
      </c>
      <c r="M1470" s="15">
        <v>45477</v>
      </c>
      <c r="N1470" s="1" t="s">
        <v>29</v>
      </c>
      <c r="O1470" s="15">
        <v>45536</v>
      </c>
      <c r="P1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0" s="20" t="str">
        <f>TEXT(Applicants[[#This Row],[Confirmation Date]],"MMMM")</f>
        <v>September</v>
      </c>
      <c r="R1470" s="5" t="s">
        <v>25</v>
      </c>
      <c r="S1470" s="7">
        <v>3500</v>
      </c>
    </row>
    <row r="1471" spans="1:19" x14ac:dyDescent="0.4">
      <c r="A1471" s="4">
        <v>3988</v>
      </c>
      <c r="B1471" s="1" t="s">
        <v>1345</v>
      </c>
      <c r="C1471" s="1" t="s">
        <v>13</v>
      </c>
      <c r="D1471" s="2">
        <v>32879</v>
      </c>
      <c r="E1471" s="3">
        <v>35.632876712328766</v>
      </c>
      <c r="F1471" s="1" t="s">
        <v>14</v>
      </c>
      <c r="G1471" s="1" t="s">
        <v>18</v>
      </c>
      <c r="H1471" s="1">
        <v>8</v>
      </c>
      <c r="I1471" s="1" t="s">
        <v>1584</v>
      </c>
      <c r="J1471" s="1" t="str">
        <f>VLOOKUP(Applicants[[#This Row],[Job Title]], Mapping!$A:$B, 2, FALSE)</f>
        <v>Sales</v>
      </c>
      <c r="K1471" s="1" t="s">
        <v>20</v>
      </c>
      <c r="L1471" s="14" t="str">
        <f>TRIM(PROPER(Applicants[[#This Row],[Recruitment Source]]))</f>
        <v>Employee Referral</v>
      </c>
      <c r="M1471" s="15">
        <v>45485</v>
      </c>
      <c r="N1471" s="1" t="s">
        <v>27</v>
      </c>
      <c r="O1471" s="15">
        <v>45520</v>
      </c>
      <c r="P1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1" s="20" t="str">
        <f>TEXT(Applicants[[#This Row],[Confirmation Date]],"MMMM")</f>
        <v>August</v>
      </c>
      <c r="R1471" s="5" t="s">
        <v>25</v>
      </c>
      <c r="S1471" s="7">
        <v>3400</v>
      </c>
    </row>
    <row r="1472" spans="1:19" x14ac:dyDescent="0.4">
      <c r="A1472" s="4">
        <v>2318</v>
      </c>
      <c r="B1472" s="1" t="s">
        <v>813</v>
      </c>
      <c r="C1472" s="1" t="s">
        <v>13</v>
      </c>
      <c r="D1472" s="2">
        <v>32875</v>
      </c>
      <c r="E1472" s="3">
        <v>35.643835616438359</v>
      </c>
      <c r="F1472" s="1" t="s">
        <v>14</v>
      </c>
      <c r="G1472" s="1" t="s">
        <v>18</v>
      </c>
      <c r="H1472" s="1">
        <v>0</v>
      </c>
      <c r="I1472" s="1" t="s">
        <v>1588</v>
      </c>
      <c r="J1472" s="1" t="str">
        <f>VLOOKUP(Applicants[[#This Row],[Job Title]], Mapping!$A:$B, 2, FALSE)</f>
        <v>Business Development</v>
      </c>
      <c r="K1472" s="1" t="s">
        <v>1594</v>
      </c>
      <c r="L1472" s="14" t="str">
        <f>TRIM(PROPER(Applicants[[#This Row],[Recruitment Source]]))</f>
        <v>Bd Jobs</v>
      </c>
      <c r="M1472" s="15">
        <v>45532</v>
      </c>
      <c r="N1472" s="1" t="s">
        <v>27</v>
      </c>
      <c r="O1472" s="15">
        <v>45589</v>
      </c>
      <c r="P1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2" s="20" t="str">
        <f>TEXT(Applicants[[#This Row],[Confirmation Date]],"MMMM")</f>
        <v>October</v>
      </c>
      <c r="R1472" s="5" t="s">
        <v>25</v>
      </c>
      <c r="S1472" s="7">
        <v>3200</v>
      </c>
    </row>
    <row r="1473" spans="1:19" x14ac:dyDescent="0.4">
      <c r="A1473" s="4">
        <v>2283</v>
      </c>
      <c r="B1473" s="1" t="s">
        <v>1415</v>
      </c>
      <c r="C1473" s="1" t="s">
        <v>13</v>
      </c>
      <c r="D1473" s="2">
        <v>32872</v>
      </c>
      <c r="E1473" s="3">
        <v>35.652054794520545</v>
      </c>
      <c r="F1473" s="1" t="s">
        <v>14</v>
      </c>
      <c r="G1473" s="1" t="s">
        <v>15</v>
      </c>
      <c r="H1473" s="1">
        <v>6</v>
      </c>
      <c r="I1473" s="1" t="s">
        <v>1580</v>
      </c>
      <c r="J1473" s="1" t="str">
        <f>VLOOKUP(Applicants[[#This Row],[Job Title]], Mapping!$A:$B, 2, FALSE)</f>
        <v>Management</v>
      </c>
      <c r="K1473" s="1" t="s">
        <v>1594</v>
      </c>
      <c r="L1473" s="14" t="str">
        <f>TRIM(PROPER(Applicants[[#This Row],[Recruitment Source]]))</f>
        <v>Bd Jobs</v>
      </c>
      <c r="M1473" s="15">
        <v>45433</v>
      </c>
      <c r="N1473" s="1" t="s">
        <v>26</v>
      </c>
      <c r="O1473" s="15">
        <v>45491</v>
      </c>
      <c r="P1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3" s="20" t="str">
        <f>TEXT(Applicants[[#This Row],[Confirmation Date]],"MMMM")</f>
        <v>July</v>
      </c>
      <c r="R1473" s="5" t="s">
        <v>25</v>
      </c>
      <c r="S1473" s="7">
        <v>3000</v>
      </c>
    </row>
    <row r="1474" spans="1:19" x14ac:dyDescent="0.4">
      <c r="A1474" s="4">
        <v>3446</v>
      </c>
      <c r="B1474" s="1" t="s">
        <v>639</v>
      </c>
      <c r="C1474" s="1" t="s">
        <v>13</v>
      </c>
      <c r="D1474" s="2">
        <v>32870</v>
      </c>
      <c r="E1474" s="3">
        <v>35.657534246575345</v>
      </c>
      <c r="F1474" s="1" t="s">
        <v>14</v>
      </c>
      <c r="G1474" s="1" t="s">
        <v>15</v>
      </c>
      <c r="H1474" s="1">
        <v>13</v>
      </c>
      <c r="I1474" s="1" t="s">
        <v>1583</v>
      </c>
      <c r="J1474" s="1" t="str">
        <f>VLOOKUP(Applicants[[#This Row],[Job Title]], Mapping!$A:$B, 2, FALSE)</f>
        <v>Finance</v>
      </c>
      <c r="K1474" s="1" t="s">
        <v>1594</v>
      </c>
      <c r="L1474" s="14" t="str">
        <f>TRIM(PROPER(Applicants[[#This Row],[Recruitment Source]]))</f>
        <v>Bd Jobs</v>
      </c>
      <c r="M1474" s="15">
        <v>44937</v>
      </c>
      <c r="N1474" s="1" t="s">
        <v>27</v>
      </c>
      <c r="O1474" s="15">
        <v>44973</v>
      </c>
      <c r="P1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4" s="20" t="str">
        <f>TEXT(Applicants[[#This Row],[Confirmation Date]],"MMMM")</f>
        <v>February</v>
      </c>
      <c r="R1474" s="5" t="s">
        <v>25</v>
      </c>
      <c r="S1474" s="7">
        <v>2100</v>
      </c>
    </row>
    <row r="1475" spans="1:19" x14ac:dyDescent="0.4">
      <c r="A1475" s="4">
        <v>1432</v>
      </c>
      <c r="B1475" s="1" t="s">
        <v>157</v>
      </c>
      <c r="C1475" s="1" t="s">
        <v>13</v>
      </c>
      <c r="D1475" s="2">
        <v>32857</v>
      </c>
      <c r="E1475" s="3">
        <v>35.69315068493151</v>
      </c>
      <c r="F1475" s="1" t="s">
        <v>14</v>
      </c>
      <c r="G1475" s="1" t="s">
        <v>21</v>
      </c>
      <c r="H1475" s="1">
        <v>14</v>
      </c>
      <c r="I1475" s="1" t="s">
        <v>1587</v>
      </c>
      <c r="J1475" s="1" t="str">
        <f>VLOOKUP(Applicants[[#This Row],[Job Title]], Mapping!$A:$B, 2, FALSE)</f>
        <v>Admin</v>
      </c>
      <c r="K1475" s="1" t="s">
        <v>20</v>
      </c>
      <c r="L1475" s="14" t="str">
        <f>TRIM(PROPER(Applicants[[#This Row],[Recruitment Source]]))</f>
        <v>Employee Referral</v>
      </c>
      <c r="M1475" s="15">
        <v>45354</v>
      </c>
      <c r="N1475" s="1" t="s">
        <v>16</v>
      </c>
      <c r="O1475" s="15">
        <v>45402</v>
      </c>
      <c r="P1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75" s="20" t="str">
        <f>TEXT(Applicants[[#This Row],[Confirmation Date]],"MMMM")</f>
        <v>April</v>
      </c>
      <c r="R1475" s="5" t="s">
        <v>17</v>
      </c>
      <c r="S1475" s="7">
        <v>2600</v>
      </c>
    </row>
    <row r="1476" spans="1:19" x14ac:dyDescent="0.4">
      <c r="A1476" s="4">
        <v>3469</v>
      </c>
      <c r="B1476" s="1" t="s">
        <v>525</v>
      </c>
      <c r="C1476" s="1" t="s">
        <v>28</v>
      </c>
      <c r="D1476" s="2">
        <v>32852</v>
      </c>
      <c r="E1476" s="3">
        <v>35.706849315068496</v>
      </c>
      <c r="F1476" s="1" t="s">
        <v>14</v>
      </c>
      <c r="G1476" s="1" t="s">
        <v>18</v>
      </c>
      <c r="H1476" s="1">
        <v>18</v>
      </c>
      <c r="I1476" s="1" t="s">
        <v>1576</v>
      </c>
      <c r="J1476" s="1" t="str">
        <f>VLOOKUP(Applicants[[#This Row],[Job Title]], Mapping!$A:$B, 2, FALSE)</f>
        <v>Operations</v>
      </c>
      <c r="K1476" s="1" t="s">
        <v>20</v>
      </c>
      <c r="L1476" s="14" t="str">
        <f>TRIM(PROPER(Applicants[[#This Row],[Recruitment Source]]))</f>
        <v>Employee Referral</v>
      </c>
      <c r="M1476" s="15">
        <v>45274</v>
      </c>
      <c r="N1476" s="1" t="s">
        <v>26</v>
      </c>
      <c r="O1476" s="15">
        <v>45304</v>
      </c>
      <c r="P1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6" s="20" t="str">
        <f>TEXT(Applicants[[#This Row],[Confirmation Date]],"MMMM")</f>
        <v>January</v>
      </c>
      <c r="R1476" s="5" t="s">
        <v>25</v>
      </c>
      <c r="S1476" s="7">
        <v>2800</v>
      </c>
    </row>
    <row r="1477" spans="1:19" x14ac:dyDescent="0.4">
      <c r="A1477" s="4">
        <v>2360</v>
      </c>
      <c r="B1477" s="1" t="s">
        <v>594</v>
      </c>
      <c r="C1477" s="1" t="s">
        <v>28</v>
      </c>
      <c r="D1477" s="2">
        <v>32849</v>
      </c>
      <c r="E1477" s="3">
        <v>35.715068493150682</v>
      </c>
      <c r="F1477" s="1" t="s">
        <v>14</v>
      </c>
      <c r="G1477" s="1" t="s">
        <v>19</v>
      </c>
      <c r="H1477" s="1">
        <v>20</v>
      </c>
      <c r="I1477" s="1" t="s">
        <v>1584</v>
      </c>
      <c r="J1477" s="1" t="str">
        <f>VLOOKUP(Applicants[[#This Row],[Job Title]], Mapping!$A:$B, 2, FALSE)</f>
        <v>Sales</v>
      </c>
      <c r="K1477" s="1" t="s">
        <v>1594</v>
      </c>
      <c r="L1477" s="14" t="str">
        <f>TRIM(PROPER(Applicants[[#This Row],[Recruitment Source]]))</f>
        <v>Bd Jobs</v>
      </c>
      <c r="M1477" s="15">
        <v>45110</v>
      </c>
      <c r="N1477" s="1" t="s">
        <v>26</v>
      </c>
      <c r="O1477" s="15">
        <v>45157</v>
      </c>
      <c r="P1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7" s="20" t="str">
        <f>TEXT(Applicants[[#This Row],[Confirmation Date]],"MMMM")</f>
        <v>August</v>
      </c>
      <c r="R1477" s="5" t="s">
        <v>25</v>
      </c>
      <c r="S1477" s="7">
        <v>2300</v>
      </c>
    </row>
    <row r="1478" spans="1:19" x14ac:dyDescent="0.4">
      <c r="A1478" s="4">
        <v>2271</v>
      </c>
      <c r="B1478" s="1" t="s">
        <v>919</v>
      </c>
      <c r="C1478" s="1" t="s">
        <v>13</v>
      </c>
      <c r="D1478" s="2">
        <v>32846</v>
      </c>
      <c r="E1478" s="3">
        <v>35.723287671232875</v>
      </c>
      <c r="F1478" s="1" t="s">
        <v>14</v>
      </c>
      <c r="G1478" s="1" t="s">
        <v>15</v>
      </c>
      <c r="H1478" s="1">
        <v>4</v>
      </c>
      <c r="I1478" s="1" t="s">
        <v>1586</v>
      </c>
      <c r="J1478" s="1" t="str">
        <f>VLOOKUP(Applicants[[#This Row],[Job Title]], Mapping!$A:$B, 2, FALSE)</f>
        <v>Operations</v>
      </c>
      <c r="K1478" s="1" t="s">
        <v>1594</v>
      </c>
      <c r="L1478" s="14" t="str">
        <f>TRIM(PROPER(Applicants[[#This Row],[Recruitment Source]]))</f>
        <v>Bd Jobs</v>
      </c>
      <c r="M1478" s="15">
        <v>45276</v>
      </c>
      <c r="N1478" s="1" t="s">
        <v>29</v>
      </c>
      <c r="O1478" s="15">
        <v>45323</v>
      </c>
      <c r="P1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8" s="20" t="str">
        <f>TEXT(Applicants[[#This Row],[Confirmation Date]],"MMMM")</f>
        <v>February</v>
      </c>
      <c r="R1478" s="5" t="s">
        <v>25</v>
      </c>
      <c r="S1478" s="7">
        <v>2100</v>
      </c>
    </row>
    <row r="1479" spans="1:19" x14ac:dyDescent="0.4">
      <c r="A1479" s="4">
        <v>2198</v>
      </c>
      <c r="B1479" s="1" t="s">
        <v>391</v>
      </c>
      <c r="C1479" s="1" t="s">
        <v>13</v>
      </c>
      <c r="D1479" s="2">
        <v>32844</v>
      </c>
      <c r="E1479" s="3">
        <v>35.728767123287675</v>
      </c>
      <c r="F1479" s="1" t="s">
        <v>14</v>
      </c>
      <c r="G1479" s="1" t="s">
        <v>18</v>
      </c>
      <c r="H1479" s="1">
        <v>20</v>
      </c>
      <c r="I1479" s="1" t="s">
        <v>1583</v>
      </c>
      <c r="J1479" s="1" t="str">
        <f>VLOOKUP(Applicants[[#This Row],[Job Title]], Mapping!$A:$B, 2, FALSE)</f>
        <v>Finance</v>
      </c>
      <c r="K1479" s="1" t="s">
        <v>1594</v>
      </c>
      <c r="L1479" s="14" t="str">
        <f>TRIM(PROPER(Applicants[[#This Row],[Recruitment Source]]))</f>
        <v>Bd Jobs</v>
      </c>
      <c r="M1479" s="15">
        <v>45134</v>
      </c>
      <c r="N1479" s="1" t="s">
        <v>16</v>
      </c>
      <c r="O1479" s="15">
        <v>45192</v>
      </c>
      <c r="P1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9" s="20" t="str">
        <f>TEXT(Applicants[[#This Row],[Confirmation Date]],"MMMM")</f>
        <v>September</v>
      </c>
      <c r="R1479" s="5" t="s">
        <v>30</v>
      </c>
      <c r="S1479" s="7">
        <v>2100</v>
      </c>
    </row>
    <row r="1480" spans="1:19" x14ac:dyDescent="0.4">
      <c r="A1480" s="4">
        <v>2526</v>
      </c>
      <c r="B1480" s="1" t="s">
        <v>1001</v>
      </c>
      <c r="C1480" s="1" t="s">
        <v>28</v>
      </c>
      <c r="D1480" s="2">
        <v>32841</v>
      </c>
      <c r="E1480" s="3">
        <v>35.736986301369861</v>
      </c>
      <c r="F1480" s="1" t="s">
        <v>14</v>
      </c>
      <c r="G1480" s="1" t="s">
        <v>19</v>
      </c>
      <c r="H1480" s="1">
        <v>6</v>
      </c>
      <c r="I1480" s="1" t="s">
        <v>1581</v>
      </c>
      <c r="J1480" s="1" t="str">
        <f>VLOOKUP(Applicants[[#This Row],[Job Title]], Mapping!$A:$B, 2, FALSE)</f>
        <v>Business Development</v>
      </c>
      <c r="K1480" s="1" t="s">
        <v>20</v>
      </c>
      <c r="L1480" s="14" t="str">
        <f>TRIM(PROPER(Applicants[[#This Row],[Recruitment Source]]))</f>
        <v>Employee Referral</v>
      </c>
      <c r="M1480" s="15">
        <v>45270</v>
      </c>
      <c r="N1480" s="1" t="s">
        <v>26</v>
      </c>
      <c r="O1480" s="15">
        <v>45300</v>
      </c>
      <c r="P1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0" s="20" t="str">
        <f>TEXT(Applicants[[#This Row],[Confirmation Date]],"MMMM")</f>
        <v>January</v>
      </c>
      <c r="R1480" s="5" t="s">
        <v>25</v>
      </c>
      <c r="S1480" s="7">
        <v>3200</v>
      </c>
    </row>
    <row r="1481" spans="1:19" x14ac:dyDescent="0.4">
      <c r="A1481" s="4">
        <v>2898</v>
      </c>
      <c r="B1481" s="1" t="s">
        <v>530</v>
      </c>
      <c r="C1481" s="1" t="s">
        <v>28</v>
      </c>
      <c r="D1481" s="2">
        <v>32835</v>
      </c>
      <c r="E1481" s="3">
        <v>35.753424657534246</v>
      </c>
      <c r="F1481" s="1" t="s">
        <v>14</v>
      </c>
      <c r="G1481" s="1" t="s">
        <v>18</v>
      </c>
      <c r="H1481" s="1">
        <v>16</v>
      </c>
      <c r="I1481" s="1" t="s">
        <v>1589</v>
      </c>
      <c r="J1481" s="1" t="str">
        <f>VLOOKUP(Applicants[[#This Row],[Job Title]], Mapping!$A:$B, 2, FALSE)</f>
        <v>Admin</v>
      </c>
      <c r="K1481" s="1" t="s">
        <v>1594</v>
      </c>
      <c r="L1481" s="14" t="str">
        <f>TRIM(PROPER(Applicants[[#This Row],[Recruitment Source]]))</f>
        <v>Bd Jobs</v>
      </c>
      <c r="M1481" s="15">
        <v>45433</v>
      </c>
      <c r="N1481" s="1" t="s">
        <v>27</v>
      </c>
      <c r="O1481" s="15">
        <v>45475</v>
      </c>
      <c r="P1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1" s="20" t="str">
        <f>TEXT(Applicants[[#This Row],[Confirmation Date]],"MMMM")</f>
        <v>July</v>
      </c>
      <c r="R1481" s="5" t="s">
        <v>25</v>
      </c>
      <c r="S1481" s="7">
        <v>2800</v>
      </c>
    </row>
    <row r="1482" spans="1:19" x14ac:dyDescent="0.4">
      <c r="A1482" s="4">
        <v>1674</v>
      </c>
      <c r="B1482" s="1" t="s">
        <v>624</v>
      </c>
      <c r="C1482" s="1" t="s">
        <v>28</v>
      </c>
      <c r="D1482" s="2">
        <v>32833</v>
      </c>
      <c r="E1482" s="3">
        <v>35.758904109589039</v>
      </c>
      <c r="F1482" s="1" t="s">
        <v>14</v>
      </c>
      <c r="G1482" s="1" t="s">
        <v>15</v>
      </c>
      <c r="H1482" s="1">
        <v>18</v>
      </c>
      <c r="I1482" s="1" t="s">
        <v>1584</v>
      </c>
      <c r="J1482" s="1" t="str">
        <f>VLOOKUP(Applicants[[#This Row],[Job Title]], Mapping!$A:$B, 2, FALSE)</f>
        <v>Sales</v>
      </c>
      <c r="K1482" s="1" t="s">
        <v>1594</v>
      </c>
      <c r="L1482" s="14" t="str">
        <f>TRIM(PROPER(Applicants[[#This Row],[Recruitment Source]]))</f>
        <v>Bd Jobs</v>
      </c>
      <c r="M1482" s="15">
        <v>45331</v>
      </c>
      <c r="N1482" s="1" t="s">
        <v>24</v>
      </c>
      <c r="O1482" s="15">
        <v>45381</v>
      </c>
      <c r="P1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2" s="20" t="str">
        <f>TEXT(Applicants[[#This Row],[Confirmation Date]],"MMMM")</f>
        <v>March</v>
      </c>
      <c r="R1482" s="5" t="s">
        <v>25</v>
      </c>
      <c r="S1482" s="7">
        <v>2100</v>
      </c>
    </row>
    <row r="1483" spans="1:19" x14ac:dyDescent="0.4">
      <c r="A1483" s="4">
        <v>3238</v>
      </c>
      <c r="B1483" s="1" t="s">
        <v>397</v>
      </c>
      <c r="C1483" s="1" t="s">
        <v>28</v>
      </c>
      <c r="D1483" s="2">
        <v>32828</v>
      </c>
      <c r="E1483" s="3">
        <v>35.772602739726025</v>
      </c>
      <c r="F1483" s="1" t="s">
        <v>14</v>
      </c>
      <c r="G1483" s="1" t="s">
        <v>21</v>
      </c>
      <c r="H1483" s="1">
        <v>6</v>
      </c>
      <c r="I1483" s="1" t="s">
        <v>1578</v>
      </c>
      <c r="J1483" s="1" t="str">
        <f>VLOOKUP(Applicants[[#This Row],[Job Title]], Mapping!$A:$B, 2, FALSE)</f>
        <v>Operations</v>
      </c>
      <c r="K1483" s="1" t="s">
        <v>1594</v>
      </c>
      <c r="L1483" s="14" t="str">
        <f>TRIM(PROPER(Applicants[[#This Row],[Recruitment Source]]))</f>
        <v>Bd Jobs</v>
      </c>
      <c r="M1483" s="15">
        <v>45215</v>
      </c>
      <c r="N1483" s="1" t="s">
        <v>24</v>
      </c>
      <c r="O1483" s="15">
        <v>45264</v>
      </c>
      <c r="P1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3" s="20" t="str">
        <f>TEXT(Applicants[[#This Row],[Confirmation Date]],"MMMM")</f>
        <v>December</v>
      </c>
      <c r="R1483" s="5" t="s">
        <v>25</v>
      </c>
      <c r="S1483" s="7">
        <v>3600</v>
      </c>
    </row>
    <row r="1484" spans="1:19" x14ac:dyDescent="0.4">
      <c r="A1484" s="4">
        <v>2211</v>
      </c>
      <c r="B1484" s="1" t="s">
        <v>806</v>
      </c>
      <c r="C1484" s="1" t="s">
        <v>28</v>
      </c>
      <c r="D1484" s="2">
        <v>32822</v>
      </c>
      <c r="E1484" s="3">
        <v>35.789041095890411</v>
      </c>
      <c r="F1484" s="1" t="s">
        <v>14</v>
      </c>
      <c r="G1484" s="1" t="s">
        <v>19</v>
      </c>
      <c r="H1484" s="1">
        <v>0</v>
      </c>
      <c r="I1484" s="1" t="s">
        <v>1588</v>
      </c>
      <c r="J1484" s="1" t="str">
        <f>VLOOKUP(Applicants[[#This Row],[Job Title]], Mapping!$A:$B, 2, FALSE)</f>
        <v>Business Development</v>
      </c>
      <c r="K1484" s="1" t="s">
        <v>1594</v>
      </c>
      <c r="L1484" s="14" t="str">
        <f>TRIM(PROPER(Applicants[[#This Row],[Recruitment Source]]))</f>
        <v>Bd Jobs</v>
      </c>
      <c r="M1484" s="15">
        <v>45300</v>
      </c>
      <c r="N1484" s="1" t="s">
        <v>27</v>
      </c>
      <c r="O1484" s="15">
        <v>45332</v>
      </c>
      <c r="P1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4" s="20" t="str">
        <f>TEXT(Applicants[[#This Row],[Confirmation Date]],"MMMM")</f>
        <v>February</v>
      </c>
      <c r="R1484" s="5" t="s">
        <v>25</v>
      </c>
      <c r="S1484" s="7">
        <v>2300</v>
      </c>
    </row>
    <row r="1485" spans="1:19" x14ac:dyDescent="0.4">
      <c r="A1485" s="4">
        <v>3588</v>
      </c>
      <c r="B1485" s="1" t="s">
        <v>866</v>
      </c>
      <c r="C1485" s="1" t="s">
        <v>13</v>
      </c>
      <c r="D1485" s="2">
        <v>32821</v>
      </c>
      <c r="E1485" s="3">
        <v>35.791780821917811</v>
      </c>
      <c r="F1485" s="1" t="s">
        <v>14</v>
      </c>
      <c r="G1485" s="1" t="s">
        <v>19</v>
      </c>
      <c r="H1485" s="1">
        <v>12</v>
      </c>
      <c r="I1485" s="1" t="s">
        <v>1576</v>
      </c>
      <c r="J1485" s="1" t="str">
        <f>VLOOKUP(Applicants[[#This Row],[Job Title]], Mapping!$A:$B, 2, FALSE)</f>
        <v>Operations</v>
      </c>
      <c r="K1485" s="1" t="s">
        <v>1594</v>
      </c>
      <c r="L1485" s="14" t="str">
        <f>TRIM(PROPER(Applicants[[#This Row],[Recruitment Source]]))</f>
        <v>Bd Jobs</v>
      </c>
      <c r="M1485" s="15">
        <v>45465</v>
      </c>
      <c r="N1485" s="1" t="s">
        <v>27</v>
      </c>
      <c r="O1485" s="15">
        <v>45523</v>
      </c>
      <c r="P1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5" s="20" t="str">
        <f>TEXT(Applicants[[#This Row],[Confirmation Date]],"MMMM")</f>
        <v>August</v>
      </c>
      <c r="R1485" s="5" t="s">
        <v>25</v>
      </c>
      <c r="S1485" s="7">
        <v>3500</v>
      </c>
    </row>
    <row r="1486" spans="1:19" x14ac:dyDescent="0.4">
      <c r="A1486" s="4">
        <v>1851</v>
      </c>
      <c r="B1486" s="1" t="s">
        <v>1359</v>
      </c>
      <c r="C1486" s="1" t="s">
        <v>13</v>
      </c>
      <c r="D1486" s="2">
        <v>32816</v>
      </c>
      <c r="E1486" s="3">
        <v>35.805479452054797</v>
      </c>
      <c r="F1486" s="1" t="s">
        <v>14</v>
      </c>
      <c r="G1486" s="1" t="s">
        <v>19</v>
      </c>
      <c r="H1486" s="1">
        <v>8</v>
      </c>
      <c r="I1486" s="1" t="s">
        <v>1590</v>
      </c>
      <c r="J1486" s="1" t="str">
        <f>VLOOKUP(Applicants[[#This Row],[Job Title]], Mapping!$A:$B, 2, FALSE)</f>
        <v>Finance</v>
      </c>
      <c r="K1486" s="1" t="s">
        <v>1594</v>
      </c>
      <c r="L1486" s="14" t="str">
        <f>TRIM(PROPER(Applicants[[#This Row],[Recruitment Source]]))</f>
        <v>Bd Jobs</v>
      </c>
      <c r="M1486" s="15">
        <v>44885</v>
      </c>
      <c r="N1486" s="1" t="s">
        <v>27</v>
      </c>
      <c r="O1486" s="15">
        <v>44944</v>
      </c>
      <c r="P1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6" s="20" t="str">
        <f>TEXT(Applicants[[#This Row],[Confirmation Date]],"MMMM")</f>
        <v>January</v>
      </c>
      <c r="R1486" s="5" t="s">
        <v>25</v>
      </c>
      <c r="S1486" s="7">
        <v>2200</v>
      </c>
    </row>
    <row r="1487" spans="1:19" x14ac:dyDescent="0.4">
      <c r="A1487" s="4">
        <v>1942</v>
      </c>
      <c r="B1487" s="1" t="s">
        <v>689</v>
      </c>
      <c r="C1487" s="1" t="s">
        <v>28</v>
      </c>
      <c r="D1487" s="2">
        <v>32813</v>
      </c>
      <c r="E1487" s="3">
        <v>35.813698630136983</v>
      </c>
      <c r="F1487" s="1" t="s">
        <v>14</v>
      </c>
      <c r="G1487" s="1" t="s">
        <v>21</v>
      </c>
      <c r="H1487" s="1">
        <v>10</v>
      </c>
      <c r="I1487" s="1" t="s">
        <v>1586</v>
      </c>
      <c r="J1487" s="1" t="str">
        <f>VLOOKUP(Applicants[[#This Row],[Job Title]], Mapping!$A:$B, 2, FALSE)</f>
        <v>Operations</v>
      </c>
      <c r="K1487" s="1" t="s">
        <v>1594</v>
      </c>
      <c r="L1487" s="14" t="str">
        <f>TRIM(PROPER(Applicants[[#This Row],[Recruitment Source]]))</f>
        <v>Bd Jobs</v>
      </c>
      <c r="M1487" s="15">
        <v>45478</v>
      </c>
      <c r="N1487" s="1" t="s">
        <v>26</v>
      </c>
      <c r="O1487" s="15">
        <v>45536</v>
      </c>
      <c r="P1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7" s="20" t="str">
        <f>TEXT(Applicants[[#This Row],[Confirmation Date]],"MMMM")</f>
        <v>September</v>
      </c>
      <c r="R1487" s="5" t="s">
        <v>25</v>
      </c>
      <c r="S1487" s="7">
        <v>3300</v>
      </c>
    </row>
    <row r="1488" spans="1:19" x14ac:dyDescent="0.4">
      <c r="A1488" s="4">
        <v>1454</v>
      </c>
      <c r="B1488" s="1" t="s">
        <v>1354</v>
      </c>
      <c r="C1488" s="1" t="s">
        <v>13</v>
      </c>
      <c r="D1488" s="2">
        <v>32813</v>
      </c>
      <c r="E1488" s="3">
        <v>35.813698630136983</v>
      </c>
      <c r="F1488" s="1" t="s">
        <v>14</v>
      </c>
      <c r="G1488" s="1" t="s">
        <v>21</v>
      </c>
      <c r="H1488" s="1">
        <v>7</v>
      </c>
      <c r="I1488" s="1" t="s">
        <v>1584</v>
      </c>
      <c r="J1488" s="1" t="str">
        <f>VLOOKUP(Applicants[[#This Row],[Job Title]], Mapping!$A:$B, 2, FALSE)</f>
        <v>Sales</v>
      </c>
      <c r="K1488" s="1" t="s">
        <v>20</v>
      </c>
      <c r="L1488" s="14" t="str">
        <f>TRIM(PROPER(Applicants[[#This Row],[Recruitment Source]]))</f>
        <v>Employee Referral</v>
      </c>
      <c r="M1488" s="15">
        <v>45115</v>
      </c>
      <c r="N1488" s="1" t="s">
        <v>27</v>
      </c>
      <c r="O1488" s="15">
        <v>45147</v>
      </c>
      <c r="P1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8" s="20" t="str">
        <f>TEXT(Applicants[[#This Row],[Confirmation Date]],"MMMM")</f>
        <v>August</v>
      </c>
      <c r="R1488" s="5" t="s">
        <v>25</v>
      </c>
      <c r="S1488" s="7">
        <v>2500</v>
      </c>
    </row>
    <row r="1489" spans="1:19" x14ac:dyDescent="0.4">
      <c r="A1489" s="4">
        <v>3657</v>
      </c>
      <c r="B1489" s="1" t="s">
        <v>1044</v>
      </c>
      <c r="C1489" s="1" t="s">
        <v>13</v>
      </c>
      <c r="D1489" s="2">
        <v>32812</v>
      </c>
      <c r="E1489" s="3">
        <v>35.816438356164383</v>
      </c>
      <c r="F1489" s="1" t="s">
        <v>14</v>
      </c>
      <c r="G1489" s="1" t="s">
        <v>21</v>
      </c>
      <c r="H1489" s="1">
        <v>19</v>
      </c>
      <c r="I1489" s="1" t="s">
        <v>1589</v>
      </c>
      <c r="J1489" s="1" t="str">
        <f>VLOOKUP(Applicants[[#This Row],[Job Title]], Mapping!$A:$B, 2, FALSE)</f>
        <v>Admin</v>
      </c>
      <c r="K1489" s="1" t="s">
        <v>1594</v>
      </c>
      <c r="L1489" s="14" t="str">
        <f>TRIM(PROPER(Applicants[[#This Row],[Recruitment Source]]))</f>
        <v>Bd Jobs</v>
      </c>
      <c r="M1489" s="15">
        <v>44889</v>
      </c>
      <c r="N1489" s="1" t="s">
        <v>26</v>
      </c>
      <c r="O1489" s="15">
        <v>44935</v>
      </c>
      <c r="P1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9" s="20" t="str">
        <f>TEXT(Applicants[[#This Row],[Confirmation Date]],"MMMM")</f>
        <v>January</v>
      </c>
      <c r="R1489" s="5" t="s">
        <v>25</v>
      </c>
      <c r="S1489" s="7">
        <v>2100</v>
      </c>
    </row>
    <row r="1490" spans="1:19" x14ac:dyDescent="0.4">
      <c r="A1490" s="4">
        <v>3226</v>
      </c>
      <c r="B1490" s="1" t="s">
        <v>1377</v>
      </c>
      <c r="C1490" s="1" t="s">
        <v>28</v>
      </c>
      <c r="D1490" s="2">
        <v>32804</v>
      </c>
      <c r="E1490" s="3">
        <v>35.838356164383562</v>
      </c>
      <c r="F1490" s="1" t="s">
        <v>14</v>
      </c>
      <c r="G1490" s="1" t="s">
        <v>19</v>
      </c>
      <c r="H1490" s="1">
        <v>15</v>
      </c>
      <c r="I1490" s="1" t="s">
        <v>1587</v>
      </c>
      <c r="J1490" s="1" t="str">
        <f>VLOOKUP(Applicants[[#This Row],[Job Title]], Mapping!$A:$B, 2, FALSE)</f>
        <v>Admin</v>
      </c>
      <c r="K1490" s="1" t="s">
        <v>1594</v>
      </c>
      <c r="L1490" s="14" t="str">
        <f>TRIM(PROPER(Applicants[[#This Row],[Recruitment Source]]))</f>
        <v>Bd Jobs</v>
      </c>
      <c r="M1490" s="15">
        <v>45184</v>
      </c>
      <c r="N1490" s="1" t="s">
        <v>27</v>
      </c>
      <c r="O1490" s="15">
        <v>45222</v>
      </c>
      <c r="P1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0" s="20" t="str">
        <f>TEXT(Applicants[[#This Row],[Confirmation Date]],"MMMM")</f>
        <v>October</v>
      </c>
      <c r="R1490" s="5" t="s">
        <v>25</v>
      </c>
      <c r="S1490" s="7">
        <v>2900</v>
      </c>
    </row>
    <row r="1491" spans="1:19" x14ac:dyDescent="0.4">
      <c r="A1491" s="4">
        <v>2078</v>
      </c>
      <c r="B1491" s="1" t="s">
        <v>1411</v>
      </c>
      <c r="C1491" s="1" t="s">
        <v>28</v>
      </c>
      <c r="D1491" s="2">
        <v>32797</v>
      </c>
      <c r="E1491" s="3">
        <v>35.857534246575341</v>
      </c>
      <c r="F1491" s="1" t="s">
        <v>14</v>
      </c>
      <c r="G1491" s="1" t="s">
        <v>21</v>
      </c>
      <c r="H1491" s="1">
        <v>9</v>
      </c>
      <c r="I1491" s="1" t="s">
        <v>1579</v>
      </c>
      <c r="J1491" s="1" t="str">
        <f>VLOOKUP(Applicants[[#This Row],[Job Title]], Mapping!$A:$B, 2, FALSE)</f>
        <v>Management</v>
      </c>
      <c r="K1491" s="1" t="s">
        <v>1594</v>
      </c>
      <c r="L1491" s="14" t="str">
        <f>TRIM(PROPER(Applicants[[#This Row],[Recruitment Source]]))</f>
        <v>Bd Jobs</v>
      </c>
      <c r="M1491" s="15">
        <v>44967</v>
      </c>
      <c r="N1491" s="1" t="s">
        <v>26</v>
      </c>
      <c r="O1491" s="15">
        <v>45016</v>
      </c>
      <c r="P14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1" s="20" t="str">
        <f>TEXT(Applicants[[#This Row],[Confirmation Date]],"MMMM")</f>
        <v>March</v>
      </c>
      <c r="R1491" s="5" t="s">
        <v>25</v>
      </c>
      <c r="S1491" s="7">
        <v>2500</v>
      </c>
    </row>
    <row r="1492" spans="1:19" x14ac:dyDescent="0.4">
      <c r="A1492" s="4">
        <v>3906</v>
      </c>
      <c r="B1492" s="1" t="s">
        <v>1120</v>
      </c>
      <c r="C1492" s="1" t="s">
        <v>13</v>
      </c>
      <c r="D1492" s="2">
        <v>32793</v>
      </c>
      <c r="E1492" s="3">
        <v>35.868493150684934</v>
      </c>
      <c r="F1492" s="1" t="s">
        <v>14</v>
      </c>
      <c r="G1492" s="1" t="s">
        <v>21</v>
      </c>
      <c r="H1492" s="1">
        <v>10</v>
      </c>
      <c r="I1492" s="1" t="s">
        <v>1580</v>
      </c>
      <c r="J1492" s="1" t="str">
        <f>VLOOKUP(Applicants[[#This Row],[Job Title]], Mapping!$A:$B, 2, FALSE)</f>
        <v>Management</v>
      </c>
      <c r="K1492" s="1" t="s">
        <v>1594</v>
      </c>
      <c r="L1492" s="14" t="str">
        <f>TRIM(PROPER(Applicants[[#This Row],[Recruitment Source]]))</f>
        <v>Bd Jobs</v>
      </c>
      <c r="M1492" s="15">
        <v>45443</v>
      </c>
      <c r="N1492" s="1" t="s">
        <v>24</v>
      </c>
      <c r="O1492" s="15">
        <v>45495</v>
      </c>
      <c r="P1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2" s="20" t="str">
        <f>TEXT(Applicants[[#This Row],[Confirmation Date]],"MMMM")</f>
        <v>July</v>
      </c>
      <c r="R1492" s="5" t="s">
        <v>25</v>
      </c>
      <c r="S1492" s="7">
        <v>2600</v>
      </c>
    </row>
    <row r="1493" spans="1:19" x14ac:dyDescent="0.4">
      <c r="A1493" s="4">
        <v>1887</v>
      </c>
      <c r="B1493" s="1" t="s">
        <v>791</v>
      </c>
      <c r="C1493" s="1" t="s">
        <v>28</v>
      </c>
      <c r="D1493" s="2">
        <v>32790</v>
      </c>
      <c r="E1493" s="3">
        <v>35.876712328767127</v>
      </c>
      <c r="F1493" s="1" t="s">
        <v>14</v>
      </c>
      <c r="G1493" s="1" t="s">
        <v>21</v>
      </c>
      <c r="H1493" s="1">
        <v>9</v>
      </c>
      <c r="I1493" s="1" t="s">
        <v>1581</v>
      </c>
      <c r="J1493" s="1" t="str">
        <f>VLOOKUP(Applicants[[#This Row],[Job Title]], Mapping!$A:$B, 2, FALSE)</f>
        <v>Business Development</v>
      </c>
      <c r="K1493" s="1" t="s">
        <v>1594</v>
      </c>
      <c r="L1493" s="14" t="str">
        <f>TRIM(PROPER(Applicants[[#This Row],[Recruitment Source]]))</f>
        <v>Bd Jobs</v>
      </c>
      <c r="M1493" s="15">
        <v>45121</v>
      </c>
      <c r="N1493" s="1" t="s">
        <v>16</v>
      </c>
      <c r="O1493" s="15">
        <v>45167</v>
      </c>
      <c r="P1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3" s="20" t="str">
        <f>TEXT(Applicants[[#This Row],[Confirmation Date]],"MMMM")</f>
        <v>August</v>
      </c>
      <c r="R1493" s="5" t="s">
        <v>30</v>
      </c>
      <c r="S1493" s="7">
        <v>2100</v>
      </c>
    </row>
    <row r="1494" spans="1:19" x14ac:dyDescent="0.4">
      <c r="A1494" s="4">
        <v>3620</v>
      </c>
      <c r="B1494" s="1" t="s">
        <v>538</v>
      </c>
      <c r="C1494" s="1" t="s">
        <v>13</v>
      </c>
      <c r="D1494" s="2">
        <v>32788</v>
      </c>
      <c r="E1494" s="3">
        <v>35.88219178082192</v>
      </c>
      <c r="F1494" s="1" t="s">
        <v>14</v>
      </c>
      <c r="G1494" s="1" t="s">
        <v>21</v>
      </c>
      <c r="H1494" s="1">
        <v>0</v>
      </c>
      <c r="I1494" s="1" t="s">
        <v>1583</v>
      </c>
      <c r="J1494" s="1" t="str">
        <f>VLOOKUP(Applicants[[#This Row],[Job Title]], Mapping!$A:$B, 2, FALSE)</f>
        <v>Finance</v>
      </c>
      <c r="K1494" s="1" t="s">
        <v>1594</v>
      </c>
      <c r="L1494" s="14" t="str">
        <f>TRIM(PROPER(Applicants[[#This Row],[Recruitment Source]]))</f>
        <v>Bd Jobs</v>
      </c>
      <c r="M1494" s="15">
        <v>45132</v>
      </c>
      <c r="N1494" s="1" t="s">
        <v>26</v>
      </c>
      <c r="O1494" s="15">
        <v>45189</v>
      </c>
      <c r="P1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4" s="20" t="str">
        <f>TEXT(Applicants[[#This Row],[Confirmation Date]],"MMMM")</f>
        <v>September</v>
      </c>
      <c r="R1494" s="5" t="s">
        <v>25</v>
      </c>
      <c r="S1494" s="7">
        <v>2800</v>
      </c>
    </row>
    <row r="1495" spans="1:19" x14ac:dyDescent="0.4">
      <c r="A1495" s="4">
        <v>2110</v>
      </c>
      <c r="B1495" s="1" t="s">
        <v>801</v>
      </c>
      <c r="C1495" s="1" t="s">
        <v>13</v>
      </c>
      <c r="D1495" s="2">
        <v>32778</v>
      </c>
      <c r="E1495" s="3">
        <v>35.909589041095892</v>
      </c>
      <c r="F1495" s="1" t="s">
        <v>14</v>
      </c>
      <c r="G1495" s="1" t="s">
        <v>18</v>
      </c>
      <c r="H1495" s="1">
        <v>16</v>
      </c>
      <c r="I1495" s="1" t="s">
        <v>1577</v>
      </c>
      <c r="J1495" s="1" t="str">
        <f>VLOOKUP(Applicants[[#This Row],[Job Title]], Mapping!$A:$B, 2, FALSE)</f>
        <v>Management</v>
      </c>
      <c r="K1495" s="1" t="s">
        <v>1594</v>
      </c>
      <c r="L1495" s="14" t="str">
        <f>TRIM(PROPER(Applicants[[#This Row],[Recruitment Source]]))</f>
        <v>Bd Jobs</v>
      </c>
      <c r="M1495" s="15">
        <v>45001</v>
      </c>
      <c r="N1495" s="1" t="s">
        <v>27</v>
      </c>
      <c r="O1495" s="15">
        <v>45044</v>
      </c>
      <c r="P1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5" s="20" t="str">
        <f>TEXT(Applicants[[#This Row],[Confirmation Date]],"MMMM")</f>
        <v>April</v>
      </c>
      <c r="R1495" s="5" t="s">
        <v>25</v>
      </c>
      <c r="S1495" s="7">
        <v>3600</v>
      </c>
    </row>
    <row r="1496" spans="1:19" x14ac:dyDescent="0.4">
      <c r="A1496" s="4">
        <v>1291</v>
      </c>
      <c r="B1496" s="1" t="s">
        <v>1110</v>
      </c>
      <c r="C1496" s="1" t="s">
        <v>13</v>
      </c>
      <c r="D1496" s="2">
        <v>32778</v>
      </c>
      <c r="E1496" s="3">
        <v>35.909589041095892</v>
      </c>
      <c r="F1496" s="1" t="s">
        <v>14</v>
      </c>
      <c r="G1496" s="1" t="s">
        <v>21</v>
      </c>
      <c r="H1496" s="1">
        <v>2</v>
      </c>
      <c r="I1496" s="1" t="s">
        <v>1584</v>
      </c>
      <c r="J1496" s="1" t="str">
        <f>VLOOKUP(Applicants[[#This Row],[Job Title]], Mapping!$A:$B, 2, FALSE)</f>
        <v>Sales</v>
      </c>
      <c r="K1496" s="1" t="s">
        <v>1594</v>
      </c>
      <c r="L1496" s="14" t="str">
        <f>TRIM(PROPER(Applicants[[#This Row],[Recruitment Source]]))</f>
        <v>Bd Jobs</v>
      </c>
      <c r="M1496" s="15">
        <v>44935</v>
      </c>
      <c r="N1496" s="1" t="s">
        <v>26</v>
      </c>
      <c r="O1496" s="15">
        <v>44987</v>
      </c>
      <c r="P1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6" s="20" t="str">
        <f>TEXT(Applicants[[#This Row],[Confirmation Date]],"MMMM")</f>
        <v>March</v>
      </c>
      <c r="R1496" s="5" t="s">
        <v>25</v>
      </c>
      <c r="S1496" s="7">
        <v>3100</v>
      </c>
    </row>
    <row r="1497" spans="1:19" x14ac:dyDescent="0.4">
      <c r="A1497" s="4">
        <v>2174</v>
      </c>
      <c r="B1497" s="1" t="s">
        <v>192</v>
      </c>
      <c r="C1497" s="1" t="s">
        <v>13</v>
      </c>
      <c r="D1497" s="2">
        <v>32774</v>
      </c>
      <c r="E1497" s="3">
        <v>35.920547945205477</v>
      </c>
      <c r="F1497" s="1" t="s">
        <v>14</v>
      </c>
      <c r="G1497" s="1" t="s">
        <v>21</v>
      </c>
      <c r="H1497" s="1">
        <v>1</v>
      </c>
      <c r="I1497" s="1" t="s">
        <v>1589</v>
      </c>
      <c r="J1497" s="1" t="str">
        <f>VLOOKUP(Applicants[[#This Row],[Job Title]], Mapping!$A:$B, 2, FALSE)</f>
        <v>Admin</v>
      </c>
      <c r="K1497" s="1" t="s">
        <v>1595</v>
      </c>
      <c r="L1497" s="14" t="str">
        <f>TRIM(PROPER(Applicants[[#This Row],[Recruitment Source]]))</f>
        <v>Linkedin</v>
      </c>
      <c r="M1497" s="15">
        <v>45497</v>
      </c>
      <c r="N1497" s="1" t="s">
        <v>16</v>
      </c>
      <c r="O1497" s="15">
        <v>45530</v>
      </c>
      <c r="P14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97" s="20" t="str">
        <f>TEXT(Applicants[[#This Row],[Confirmation Date]],"MMMM")</f>
        <v>August</v>
      </c>
      <c r="R1497" s="5" t="s">
        <v>17</v>
      </c>
      <c r="S1497" s="7">
        <v>2700</v>
      </c>
    </row>
    <row r="1498" spans="1:19" x14ac:dyDescent="0.4">
      <c r="A1498" s="4">
        <v>2573</v>
      </c>
      <c r="B1498" s="1" t="s">
        <v>918</v>
      </c>
      <c r="C1498" s="1" t="s">
        <v>13</v>
      </c>
      <c r="D1498" s="2">
        <v>32774</v>
      </c>
      <c r="E1498" s="3">
        <v>35.920547945205477</v>
      </c>
      <c r="F1498" s="1" t="s">
        <v>14</v>
      </c>
      <c r="G1498" s="1" t="s">
        <v>19</v>
      </c>
      <c r="H1498" s="1">
        <v>17</v>
      </c>
      <c r="I1498" s="1" t="s">
        <v>1580</v>
      </c>
      <c r="J1498" s="1" t="str">
        <f>VLOOKUP(Applicants[[#This Row],[Job Title]], Mapping!$A:$B, 2, FALSE)</f>
        <v>Management</v>
      </c>
      <c r="K1498" s="1" t="s">
        <v>22</v>
      </c>
      <c r="L1498" s="14" t="str">
        <f>TRIM(PROPER(Applicants[[#This Row],[Recruitment Source]]))</f>
        <v>In-House</v>
      </c>
      <c r="M1498" s="15">
        <v>45460</v>
      </c>
      <c r="N1498" s="1" t="s">
        <v>16</v>
      </c>
      <c r="O1498" s="15">
        <v>45494</v>
      </c>
      <c r="P14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498" s="20" t="str">
        <f>TEXT(Applicants[[#This Row],[Confirmation Date]],"MMMM")</f>
        <v>July</v>
      </c>
      <c r="R1498" s="5" t="s">
        <v>17</v>
      </c>
      <c r="S1498" s="7">
        <v>3600</v>
      </c>
    </row>
    <row r="1499" spans="1:19" x14ac:dyDescent="0.4">
      <c r="A1499" s="4">
        <v>1455</v>
      </c>
      <c r="B1499" s="1" t="s">
        <v>105</v>
      </c>
      <c r="C1499" s="1" t="s">
        <v>28</v>
      </c>
      <c r="D1499" s="2">
        <v>32769</v>
      </c>
      <c r="E1499" s="3">
        <v>35.934246575342463</v>
      </c>
      <c r="F1499" s="1" t="s">
        <v>14</v>
      </c>
      <c r="G1499" s="1" t="s">
        <v>21</v>
      </c>
      <c r="H1499" s="1">
        <v>18</v>
      </c>
      <c r="I1499" s="1" t="s">
        <v>1587</v>
      </c>
      <c r="J1499" s="1" t="str">
        <f>VLOOKUP(Applicants[[#This Row],[Job Title]], Mapping!$A:$B, 2, FALSE)</f>
        <v>Admin</v>
      </c>
      <c r="K1499" s="1" t="s">
        <v>20</v>
      </c>
      <c r="L1499" s="14" t="str">
        <f>TRIM(PROPER(Applicants[[#This Row],[Recruitment Source]]))</f>
        <v>Employee Referral</v>
      </c>
      <c r="M1499" s="15">
        <v>45145</v>
      </c>
      <c r="N1499" s="1" t="s">
        <v>27</v>
      </c>
      <c r="O1499" s="15">
        <v>45185</v>
      </c>
      <c r="P1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9" s="20" t="str">
        <f>TEXT(Applicants[[#This Row],[Confirmation Date]],"MMMM")</f>
        <v>September</v>
      </c>
      <c r="R1499" s="5" t="s">
        <v>25</v>
      </c>
      <c r="S1499" s="7">
        <v>3700</v>
      </c>
    </row>
    <row r="1500" spans="1:19" x14ac:dyDescent="0.4">
      <c r="A1500" s="4">
        <v>2107</v>
      </c>
      <c r="B1500" s="1" t="s">
        <v>942</v>
      </c>
      <c r="C1500" s="1" t="s">
        <v>13</v>
      </c>
      <c r="D1500" s="2">
        <v>32761</v>
      </c>
      <c r="E1500" s="3">
        <v>35.956164383561642</v>
      </c>
      <c r="F1500" s="1" t="s">
        <v>14</v>
      </c>
      <c r="G1500" s="1" t="s">
        <v>15</v>
      </c>
      <c r="H1500" s="1">
        <v>14</v>
      </c>
      <c r="I1500" s="1" t="s">
        <v>1579</v>
      </c>
      <c r="J1500" s="1" t="str">
        <f>VLOOKUP(Applicants[[#This Row],[Job Title]], Mapping!$A:$B, 2, FALSE)</f>
        <v>Management</v>
      </c>
      <c r="K1500" s="1" t="s">
        <v>1595</v>
      </c>
      <c r="L1500" s="14" t="str">
        <f>TRIM(PROPER(Applicants[[#This Row],[Recruitment Source]]))</f>
        <v>Linkedin</v>
      </c>
      <c r="M1500" s="15">
        <v>45155</v>
      </c>
      <c r="N1500" s="1" t="s">
        <v>29</v>
      </c>
      <c r="O1500" s="15">
        <v>45205</v>
      </c>
      <c r="P1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0" s="20" t="str">
        <f>TEXT(Applicants[[#This Row],[Confirmation Date]],"MMMM")</f>
        <v>October</v>
      </c>
      <c r="R1500" s="5" t="s">
        <v>25</v>
      </c>
      <c r="S1500" s="7">
        <v>2600</v>
      </c>
    </row>
    <row r="1501" spans="1:19" x14ac:dyDescent="0.4">
      <c r="A1501" s="4">
        <v>2849</v>
      </c>
      <c r="B1501" s="1" t="s">
        <v>258</v>
      </c>
      <c r="C1501" s="1" t="s">
        <v>28</v>
      </c>
      <c r="D1501" s="2">
        <v>32756</v>
      </c>
      <c r="E1501" s="3">
        <v>35.969863013698628</v>
      </c>
      <c r="F1501" s="1" t="s">
        <v>14</v>
      </c>
      <c r="G1501" s="1" t="s">
        <v>15</v>
      </c>
      <c r="H1501" s="1">
        <v>5</v>
      </c>
      <c r="I1501" s="1" t="s">
        <v>1590</v>
      </c>
      <c r="J1501" s="1" t="str">
        <f>VLOOKUP(Applicants[[#This Row],[Job Title]], Mapping!$A:$B, 2, FALSE)</f>
        <v>Finance</v>
      </c>
      <c r="K1501" s="1" t="s">
        <v>1594</v>
      </c>
      <c r="L1501" s="14" t="str">
        <f>TRIM(PROPER(Applicants[[#This Row],[Recruitment Source]]))</f>
        <v>Bd Jobs</v>
      </c>
      <c r="M1501" s="15">
        <v>45386</v>
      </c>
      <c r="N1501" s="1" t="s">
        <v>29</v>
      </c>
      <c r="O1501" s="15">
        <v>45434</v>
      </c>
      <c r="P1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1" s="20" t="str">
        <f>TEXT(Applicants[[#This Row],[Confirmation Date]],"MMMM")</f>
        <v>May</v>
      </c>
      <c r="R1501" s="5" t="s">
        <v>25</v>
      </c>
      <c r="S1501" s="7">
        <v>2100</v>
      </c>
    </row>
    <row r="1502" spans="1:19" x14ac:dyDescent="0.4">
      <c r="A1502" s="4">
        <v>2034</v>
      </c>
      <c r="B1502" s="1" t="s">
        <v>41</v>
      </c>
      <c r="C1502" s="1" t="s">
        <v>28</v>
      </c>
      <c r="D1502" s="2">
        <v>32746</v>
      </c>
      <c r="E1502" s="3">
        <v>35.9972602739726</v>
      </c>
      <c r="F1502" s="1" t="s">
        <v>14</v>
      </c>
      <c r="G1502" s="1" t="s">
        <v>21</v>
      </c>
      <c r="H1502" s="1">
        <v>20</v>
      </c>
      <c r="I1502" s="1" t="s">
        <v>1581</v>
      </c>
      <c r="J1502" s="1" t="str">
        <f>VLOOKUP(Applicants[[#This Row],[Job Title]], Mapping!$A:$B, 2, FALSE)</f>
        <v>Business Development</v>
      </c>
      <c r="K1502" s="1" t="s">
        <v>1594</v>
      </c>
      <c r="L1502" s="14" t="str">
        <f>TRIM(PROPER(Applicants[[#This Row],[Recruitment Source]]))</f>
        <v>Bd Jobs</v>
      </c>
      <c r="M1502" s="15">
        <v>45336</v>
      </c>
      <c r="N1502" s="1" t="s">
        <v>16</v>
      </c>
      <c r="O1502" s="15">
        <v>45389</v>
      </c>
      <c r="P15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02" s="20" t="str">
        <f>TEXT(Applicants[[#This Row],[Confirmation Date]],"MMMM")</f>
        <v>April</v>
      </c>
      <c r="R1502" s="5" t="s">
        <v>17</v>
      </c>
      <c r="S1502" s="7">
        <v>3900</v>
      </c>
    </row>
    <row r="1503" spans="1:19" x14ac:dyDescent="0.4">
      <c r="A1503" s="4">
        <v>2890</v>
      </c>
      <c r="B1503" s="1" t="s">
        <v>1164</v>
      </c>
      <c r="C1503" s="1" t="s">
        <v>13</v>
      </c>
      <c r="D1503" s="2">
        <v>32746</v>
      </c>
      <c r="E1503" s="3">
        <v>35.9972602739726</v>
      </c>
      <c r="F1503" s="1" t="s">
        <v>14</v>
      </c>
      <c r="G1503" s="1" t="s">
        <v>19</v>
      </c>
      <c r="H1503" s="1">
        <v>8</v>
      </c>
      <c r="I1503" s="1" t="s">
        <v>1590</v>
      </c>
      <c r="J1503" s="1" t="str">
        <f>VLOOKUP(Applicants[[#This Row],[Job Title]], Mapping!$A:$B, 2, FALSE)</f>
        <v>Finance</v>
      </c>
      <c r="K1503" s="1" t="s">
        <v>22</v>
      </c>
      <c r="L1503" s="14" t="str">
        <f>TRIM(PROPER(Applicants[[#This Row],[Recruitment Source]]))</f>
        <v>In-House</v>
      </c>
      <c r="M1503" s="15">
        <v>45515</v>
      </c>
      <c r="N1503" s="1" t="s">
        <v>16</v>
      </c>
      <c r="O1503" s="15">
        <v>45552</v>
      </c>
      <c r="P1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3" s="20" t="str">
        <f>TEXT(Applicants[[#This Row],[Confirmation Date]],"MMMM")</f>
        <v>September</v>
      </c>
      <c r="R1503" s="5" t="s">
        <v>30</v>
      </c>
      <c r="S1503" s="7">
        <v>3900</v>
      </c>
    </row>
    <row r="1504" spans="1:19" x14ac:dyDescent="0.4">
      <c r="A1504" s="4">
        <v>3342</v>
      </c>
      <c r="B1504" s="1" t="s">
        <v>81</v>
      </c>
      <c r="C1504" s="1" t="s">
        <v>13</v>
      </c>
      <c r="D1504" s="2">
        <v>32745</v>
      </c>
      <c r="E1504" s="3">
        <v>36</v>
      </c>
      <c r="F1504" s="1" t="s">
        <v>14</v>
      </c>
      <c r="G1504" s="1" t="s">
        <v>21</v>
      </c>
      <c r="H1504" s="1">
        <v>11</v>
      </c>
      <c r="I1504" s="1" t="s">
        <v>1581</v>
      </c>
      <c r="J1504" s="1" t="str">
        <f>VLOOKUP(Applicants[[#This Row],[Job Title]], Mapping!$A:$B, 2, FALSE)</f>
        <v>Business Development</v>
      </c>
      <c r="K1504" s="1" t="s">
        <v>1594</v>
      </c>
      <c r="L1504" s="14" t="str">
        <f>TRIM(PROPER(Applicants[[#This Row],[Recruitment Source]]))</f>
        <v>Bd Jobs</v>
      </c>
      <c r="M1504" s="15">
        <v>45533</v>
      </c>
      <c r="N1504" s="1" t="s">
        <v>26</v>
      </c>
      <c r="O1504" s="15">
        <v>45574</v>
      </c>
      <c r="P1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4" s="20" t="str">
        <f>TEXT(Applicants[[#This Row],[Confirmation Date]],"MMMM")</f>
        <v>October</v>
      </c>
      <c r="R1504" s="5" t="s">
        <v>25</v>
      </c>
      <c r="S1504" s="7">
        <v>2600</v>
      </c>
    </row>
    <row r="1505" spans="1:19" x14ac:dyDescent="0.4">
      <c r="A1505" s="4">
        <v>1306</v>
      </c>
      <c r="B1505" s="1" t="s">
        <v>798</v>
      </c>
      <c r="C1505" s="1" t="s">
        <v>28</v>
      </c>
      <c r="D1505" s="2">
        <v>32741</v>
      </c>
      <c r="E1505" s="3">
        <v>36.010958904109586</v>
      </c>
      <c r="F1505" s="1" t="s">
        <v>14</v>
      </c>
      <c r="G1505" s="1" t="s">
        <v>21</v>
      </c>
      <c r="H1505" s="1">
        <v>9</v>
      </c>
      <c r="I1505" s="1" t="s">
        <v>1580</v>
      </c>
      <c r="J1505" s="1" t="str">
        <f>VLOOKUP(Applicants[[#This Row],[Job Title]], Mapping!$A:$B, 2, FALSE)</f>
        <v>Management</v>
      </c>
      <c r="K1505" s="1" t="s">
        <v>1595</v>
      </c>
      <c r="L1505" s="14" t="str">
        <f>TRIM(PROPER(Applicants[[#This Row],[Recruitment Source]]))</f>
        <v>Linkedin</v>
      </c>
      <c r="M1505" s="15">
        <v>45358</v>
      </c>
      <c r="N1505" s="1" t="s">
        <v>29</v>
      </c>
      <c r="O1505" s="15">
        <v>45410</v>
      </c>
      <c r="P1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5" s="20" t="str">
        <f>TEXT(Applicants[[#This Row],[Confirmation Date]],"MMMM")</f>
        <v>April</v>
      </c>
      <c r="R1505" s="5" t="s">
        <v>25</v>
      </c>
      <c r="S1505" s="7">
        <v>2400</v>
      </c>
    </row>
    <row r="1506" spans="1:19" x14ac:dyDescent="0.4">
      <c r="A1506" s="4">
        <v>2556</v>
      </c>
      <c r="B1506" s="1" t="s">
        <v>719</v>
      </c>
      <c r="C1506" s="1" t="s">
        <v>28</v>
      </c>
      <c r="D1506" s="2">
        <v>32738</v>
      </c>
      <c r="E1506" s="3">
        <v>36.019178082191779</v>
      </c>
      <c r="F1506" s="1" t="s">
        <v>14</v>
      </c>
      <c r="G1506" s="1" t="s">
        <v>19</v>
      </c>
      <c r="H1506" s="1">
        <v>4</v>
      </c>
      <c r="I1506" s="1" t="s">
        <v>1579</v>
      </c>
      <c r="J1506" s="1" t="str">
        <f>VLOOKUP(Applicants[[#This Row],[Job Title]], Mapping!$A:$B, 2, FALSE)</f>
        <v>Management</v>
      </c>
      <c r="K1506" s="1" t="s">
        <v>1594</v>
      </c>
      <c r="L1506" s="14" t="str">
        <f>TRIM(PROPER(Applicants[[#This Row],[Recruitment Source]]))</f>
        <v>Bd Jobs</v>
      </c>
      <c r="M1506" s="15">
        <v>45105</v>
      </c>
      <c r="N1506" s="1" t="s">
        <v>24</v>
      </c>
      <c r="O1506" s="15">
        <v>45154</v>
      </c>
      <c r="P1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6" s="20" t="str">
        <f>TEXT(Applicants[[#This Row],[Confirmation Date]],"MMMM")</f>
        <v>August</v>
      </c>
      <c r="R1506" s="5" t="s">
        <v>25</v>
      </c>
      <c r="S1506" s="7">
        <v>2100</v>
      </c>
    </row>
    <row r="1507" spans="1:19" x14ac:dyDescent="0.4">
      <c r="A1507" s="4">
        <v>2114</v>
      </c>
      <c r="B1507" s="1" t="s">
        <v>51</v>
      </c>
      <c r="C1507" s="1" t="s">
        <v>28</v>
      </c>
      <c r="D1507" s="2">
        <v>32738</v>
      </c>
      <c r="E1507" s="3">
        <v>36.019178082191779</v>
      </c>
      <c r="F1507" s="1" t="s">
        <v>14</v>
      </c>
      <c r="G1507" s="1" t="s">
        <v>21</v>
      </c>
      <c r="H1507" s="1">
        <v>3</v>
      </c>
      <c r="I1507" s="1" t="s">
        <v>1576</v>
      </c>
      <c r="J1507" s="1" t="str">
        <f>VLOOKUP(Applicants[[#This Row],[Job Title]], Mapping!$A:$B, 2, FALSE)</f>
        <v>Operations</v>
      </c>
      <c r="K1507" s="1" t="s">
        <v>1594</v>
      </c>
      <c r="L1507" s="14" t="str">
        <f>TRIM(PROPER(Applicants[[#This Row],[Recruitment Source]]))</f>
        <v>Bd Jobs</v>
      </c>
      <c r="M1507" s="15">
        <v>45008</v>
      </c>
      <c r="N1507" s="1" t="s">
        <v>16</v>
      </c>
      <c r="O1507" s="15">
        <v>45068</v>
      </c>
      <c r="P1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7" s="20" t="str">
        <f>TEXT(Applicants[[#This Row],[Confirmation Date]],"MMMM")</f>
        <v>May</v>
      </c>
      <c r="R1507" s="5" t="s">
        <v>30</v>
      </c>
      <c r="S1507" s="7">
        <v>3900</v>
      </c>
    </row>
    <row r="1508" spans="1:19" x14ac:dyDescent="0.4">
      <c r="A1508" s="4">
        <v>3004</v>
      </c>
      <c r="B1508" s="1" t="s">
        <v>735</v>
      </c>
      <c r="C1508" s="1" t="s">
        <v>28</v>
      </c>
      <c r="D1508" s="2">
        <v>32731</v>
      </c>
      <c r="E1508" s="3">
        <v>36.038356164383565</v>
      </c>
      <c r="F1508" s="1" t="s">
        <v>14</v>
      </c>
      <c r="G1508" s="1" t="s">
        <v>15</v>
      </c>
      <c r="H1508" s="1">
        <v>4</v>
      </c>
      <c r="I1508" s="1" t="s">
        <v>1582</v>
      </c>
      <c r="J1508" s="1" t="str">
        <f>VLOOKUP(Applicants[[#This Row],[Job Title]], Mapping!$A:$B, 2, FALSE)</f>
        <v>Business Development</v>
      </c>
      <c r="K1508" s="1" t="s">
        <v>1594</v>
      </c>
      <c r="L1508" s="14" t="str">
        <f>TRIM(PROPER(Applicants[[#This Row],[Recruitment Source]]))</f>
        <v>Bd Jobs</v>
      </c>
      <c r="M1508" s="15">
        <v>45326</v>
      </c>
      <c r="N1508" s="1" t="s">
        <v>24</v>
      </c>
      <c r="O1508" s="15">
        <v>45372</v>
      </c>
      <c r="P1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8" s="20" t="str">
        <f>TEXT(Applicants[[#This Row],[Confirmation Date]],"MMMM")</f>
        <v>March</v>
      </c>
      <c r="R1508" s="5" t="s">
        <v>25</v>
      </c>
      <c r="S1508" s="7">
        <v>3500</v>
      </c>
    </row>
    <row r="1509" spans="1:19" x14ac:dyDescent="0.4">
      <c r="A1509" s="4">
        <v>3066</v>
      </c>
      <c r="B1509" s="1" t="s">
        <v>198</v>
      </c>
      <c r="C1509" s="1" t="s">
        <v>28</v>
      </c>
      <c r="D1509" s="2">
        <v>32727</v>
      </c>
      <c r="E1509" s="3">
        <v>36.049315068493151</v>
      </c>
      <c r="F1509" s="1" t="s">
        <v>14</v>
      </c>
      <c r="G1509" s="1" t="s">
        <v>18</v>
      </c>
      <c r="H1509" s="1">
        <v>15</v>
      </c>
      <c r="I1509" s="1" t="s">
        <v>1585</v>
      </c>
      <c r="J1509" s="1" t="str">
        <f>VLOOKUP(Applicants[[#This Row],[Job Title]], Mapping!$A:$B, 2, FALSE)</f>
        <v>Engineering</v>
      </c>
      <c r="K1509" s="1" t="s">
        <v>22</v>
      </c>
      <c r="L1509" s="14" t="str">
        <f>TRIM(PROPER(Applicants[[#This Row],[Recruitment Source]]))</f>
        <v>In-House</v>
      </c>
      <c r="M1509" s="15">
        <v>45553</v>
      </c>
      <c r="N1509" s="1" t="s">
        <v>16</v>
      </c>
      <c r="O1509" s="15">
        <v>45599</v>
      </c>
      <c r="P1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9" s="20" t="str">
        <f>TEXT(Applicants[[#This Row],[Confirmation Date]],"MMMM")</f>
        <v>November</v>
      </c>
      <c r="R1509" s="5" t="s">
        <v>30</v>
      </c>
      <c r="S1509" s="7">
        <v>3300</v>
      </c>
    </row>
    <row r="1510" spans="1:19" x14ac:dyDescent="0.4">
      <c r="A1510" s="4">
        <v>2069</v>
      </c>
      <c r="B1510" s="1" t="s">
        <v>1282</v>
      </c>
      <c r="C1510" s="1" t="s">
        <v>13</v>
      </c>
      <c r="D1510" s="2">
        <v>32725</v>
      </c>
      <c r="E1510" s="3">
        <v>36.054794520547944</v>
      </c>
      <c r="F1510" s="1" t="s">
        <v>14</v>
      </c>
      <c r="G1510" s="1" t="s">
        <v>18</v>
      </c>
      <c r="H1510" s="1">
        <v>9</v>
      </c>
      <c r="I1510" s="1" t="s">
        <v>1576</v>
      </c>
      <c r="J1510" s="1" t="str">
        <f>VLOOKUP(Applicants[[#This Row],[Job Title]], Mapping!$A:$B, 2, FALSE)</f>
        <v>Operations</v>
      </c>
      <c r="K1510" s="1" t="s">
        <v>1594</v>
      </c>
      <c r="L1510" s="14" t="str">
        <f>TRIM(PROPER(Applicants[[#This Row],[Recruitment Source]]))</f>
        <v>Bd Jobs</v>
      </c>
      <c r="M1510" s="15">
        <v>44987</v>
      </c>
      <c r="N1510" s="1" t="s">
        <v>26</v>
      </c>
      <c r="O1510" s="15">
        <v>45017</v>
      </c>
      <c r="P1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0" s="20" t="str">
        <f>TEXT(Applicants[[#This Row],[Confirmation Date]],"MMMM")</f>
        <v>April</v>
      </c>
      <c r="R1510" s="5" t="s">
        <v>25</v>
      </c>
      <c r="S1510" s="7">
        <v>3800</v>
      </c>
    </row>
    <row r="1511" spans="1:19" x14ac:dyDescent="0.4">
      <c r="A1511" s="4">
        <v>2391</v>
      </c>
      <c r="B1511" s="1" t="s">
        <v>351</v>
      </c>
      <c r="C1511" s="1" t="s">
        <v>13</v>
      </c>
      <c r="D1511" s="2">
        <v>32710</v>
      </c>
      <c r="E1511" s="3">
        <v>36.095890410958901</v>
      </c>
      <c r="F1511" s="1" t="s">
        <v>14</v>
      </c>
      <c r="G1511" s="1" t="s">
        <v>19</v>
      </c>
      <c r="H1511" s="1">
        <v>14</v>
      </c>
      <c r="I1511" s="1" t="s">
        <v>1582</v>
      </c>
      <c r="J1511" s="1" t="str">
        <f>VLOOKUP(Applicants[[#This Row],[Job Title]], Mapping!$A:$B, 2, FALSE)</f>
        <v>Business Development</v>
      </c>
      <c r="K1511" s="1" t="s">
        <v>1594</v>
      </c>
      <c r="L1511" s="14" t="str">
        <f>TRIM(PROPER(Applicants[[#This Row],[Recruitment Source]]))</f>
        <v>Bd Jobs</v>
      </c>
      <c r="M1511" s="15">
        <v>45084</v>
      </c>
      <c r="N1511" s="1" t="s">
        <v>24</v>
      </c>
      <c r="O1511" s="15">
        <v>45123</v>
      </c>
      <c r="P1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1" s="20" t="str">
        <f>TEXT(Applicants[[#This Row],[Confirmation Date]],"MMMM")</f>
        <v>July</v>
      </c>
      <c r="R1511" s="5" t="s">
        <v>25</v>
      </c>
      <c r="S1511" s="7">
        <v>3900</v>
      </c>
    </row>
    <row r="1512" spans="1:19" x14ac:dyDescent="0.4">
      <c r="A1512" s="4">
        <v>3261</v>
      </c>
      <c r="B1512" s="1" t="s">
        <v>750</v>
      </c>
      <c r="C1512" s="1" t="s">
        <v>13</v>
      </c>
      <c r="D1512" s="2">
        <v>32710</v>
      </c>
      <c r="E1512" s="3">
        <v>36.095890410958901</v>
      </c>
      <c r="F1512" s="1" t="s">
        <v>14</v>
      </c>
      <c r="G1512" s="1" t="s">
        <v>18</v>
      </c>
      <c r="H1512" s="1">
        <v>14</v>
      </c>
      <c r="I1512" s="1" t="s">
        <v>1578</v>
      </c>
      <c r="J1512" s="1" t="str">
        <f>VLOOKUP(Applicants[[#This Row],[Job Title]], Mapping!$A:$B, 2, FALSE)</f>
        <v>Operations</v>
      </c>
      <c r="K1512" s="1" t="s">
        <v>1594</v>
      </c>
      <c r="L1512" s="14" t="str">
        <f>TRIM(PROPER(Applicants[[#This Row],[Recruitment Source]]))</f>
        <v>Bd Jobs</v>
      </c>
      <c r="M1512" s="15">
        <v>45538</v>
      </c>
      <c r="N1512" s="1" t="s">
        <v>24</v>
      </c>
      <c r="O1512" s="15">
        <v>45592</v>
      </c>
      <c r="P1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2" s="20" t="str">
        <f>TEXT(Applicants[[#This Row],[Confirmation Date]],"MMMM")</f>
        <v>October</v>
      </c>
      <c r="R1512" s="5" t="s">
        <v>25</v>
      </c>
      <c r="S1512" s="7">
        <v>2800</v>
      </c>
    </row>
    <row r="1513" spans="1:19" x14ac:dyDescent="0.4">
      <c r="A1513" s="4">
        <v>2127</v>
      </c>
      <c r="B1513" s="1" t="s">
        <v>47</v>
      </c>
      <c r="C1513" s="1" t="s">
        <v>13</v>
      </c>
      <c r="D1513" s="2">
        <v>32708</v>
      </c>
      <c r="E1513" s="3">
        <v>36.101369863013701</v>
      </c>
      <c r="F1513" s="1" t="s">
        <v>14</v>
      </c>
      <c r="G1513" s="1" t="s">
        <v>19</v>
      </c>
      <c r="H1513" s="1">
        <v>5</v>
      </c>
      <c r="I1513" s="1" t="s">
        <v>1581</v>
      </c>
      <c r="J1513" s="1" t="str">
        <f>VLOOKUP(Applicants[[#This Row],[Job Title]], Mapping!$A:$B, 2, FALSE)</f>
        <v>Business Development</v>
      </c>
      <c r="K1513" s="1" t="s">
        <v>1594</v>
      </c>
      <c r="L1513" s="14" t="str">
        <f>TRIM(PROPER(Applicants[[#This Row],[Recruitment Source]]))</f>
        <v>Bd Jobs</v>
      </c>
      <c r="M1513" s="15">
        <v>45484</v>
      </c>
      <c r="N1513" s="1" t="s">
        <v>16</v>
      </c>
      <c r="O1513" s="15">
        <v>45535</v>
      </c>
      <c r="P15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13" s="20" t="str">
        <f>TEXT(Applicants[[#This Row],[Confirmation Date]],"MMMM")</f>
        <v>August</v>
      </c>
      <c r="R1513" s="5" t="s">
        <v>17</v>
      </c>
      <c r="S1513" s="7">
        <v>2200</v>
      </c>
    </row>
    <row r="1514" spans="1:19" x14ac:dyDescent="0.4">
      <c r="A1514" s="4">
        <v>3537</v>
      </c>
      <c r="B1514" s="1" t="s">
        <v>1383</v>
      </c>
      <c r="C1514" s="1" t="s">
        <v>13</v>
      </c>
      <c r="D1514" s="2">
        <v>32708</v>
      </c>
      <c r="E1514" s="3">
        <v>36.101369863013701</v>
      </c>
      <c r="F1514" s="1" t="s">
        <v>14</v>
      </c>
      <c r="G1514" s="1" t="s">
        <v>19</v>
      </c>
      <c r="H1514" s="1">
        <v>10</v>
      </c>
      <c r="I1514" s="1" t="s">
        <v>1590</v>
      </c>
      <c r="J1514" s="1" t="str">
        <f>VLOOKUP(Applicants[[#This Row],[Job Title]], Mapping!$A:$B, 2, FALSE)</f>
        <v>Finance</v>
      </c>
      <c r="K1514" s="1" t="s">
        <v>1594</v>
      </c>
      <c r="L1514" s="14" t="str">
        <f>TRIM(PROPER(Applicants[[#This Row],[Recruitment Source]]))</f>
        <v>Bd Jobs</v>
      </c>
      <c r="M1514" s="15">
        <v>44979</v>
      </c>
      <c r="N1514" s="1" t="s">
        <v>27</v>
      </c>
      <c r="O1514" s="15">
        <v>45015</v>
      </c>
      <c r="P1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4" s="20" t="str">
        <f>TEXT(Applicants[[#This Row],[Confirmation Date]],"MMMM")</f>
        <v>March</v>
      </c>
      <c r="R1514" s="5" t="s">
        <v>25</v>
      </c>
      <c r="S1514" s="7">
        <v>3100</v>
      </c>
    </row>
    <row r="1515" spans="1:19" x14ac:dyDescent="0.4">
      <c r="A1515" s="4">
        <v>3288</v>
      </c>
      <c r="B1515" s="1" t="s">
        <v>1208</v>
      </c>
      <c r="C1515" s="1" t="s">
        <v>13</v>
      </c>
      <c r="D1515" s="2">
        <v>32707</v>
      </c>
      <c r="E1515" s="3">
        <v>36.104109589041094</v>
      </c>
      <c r="F1515" s="1" t="s">
        <v>14</v>
      </c>
      <c r="G1515" s="1" t="s">
        <v>19</v>
      </c>
      <c r="H1515" s="1">
        <v>10</v>
      </c>
      <c r="I1515" s="1" t="s">
        <v>1590</v>
      </c>
      <c r="J1515" s="1" t="str">
        <f>VLOOKUP(Applicants[[#This Row],[Job Title]], Mapping!$A:$B, 2, FALSE)</f>
        <v>Finance</v>
      </c>
      <c r="K1515" s="1" t="s">
        <v>1594</v>
      </c>
      <c r="L1515" s="14" t="str">
        <f>TRIM(PROPER(Applicants[[#This Row],[Recruitment Source]]))</f>
        <v>Bd Jobs</v>
      </c>
      <c r="M1515" s="15">
        <v>45562</v>
      </c>
      <c r="N1515" s="1" t="s">
        <v>16</v>
      </c>
      <c r="O1515" s="15">
        <v>45592</v>
      </c>
      <c r="P1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5" s="20" t="str">
        <f>TEXT(Applicants[[#This Row],[Confirmation Date]],"MMMM")</f>
        <v>October</v>
      </c>
      <c r="R1515" s="5" t="s">
        <v>30</v>
      </c>
      <c r="S1515" s="7">
        <v>3800</v>
      </c>
    </row>
    <row r="1516" spans="1:19" x14ac:dyDescent="0.4">
      <c r="A1516" s="4">
        <v>1729</v>
      </c>
      <c r="B1516" s="1" t="s">
        <v>982</v>
      </c>
      <c r="C1516" s="1" t="s">
        <v>13</v>
      </c>
      <c r="D1516" s="2">
        <v>32692</v>
      </c>
      <c r="E1516" s="3">
        <v>36.145205479452052</v>
      </c>
      <c r="F1516" s="1" t="s">
        <v>14</v>
      </c>
      <c r="G1516" s="1" t="s">
        <v>18</v>
      </c>
      <c r="H1516" s="1">
        <v>0</v>
      </c>
      <c r="I1516" s="1" t="s">
        <v>1586</v>
      </c>
      <c r="J1516" s="1" t="str">
        <f>VLOOKUP(Applicants[[#This Row],[Job Title]], Mapping!$A:$B, 2, FALSE)</f>
        <v>Operations</v>
      </c>
      <c r="K1516" s="1" t="s">
        <v>1594</v>
      </c>
      <c r="L1516" s="14" t="str">
        <f>TRIM(PROPER(Applicants[[#This Row],[Recruitment Source]]))</f>
        <v>Bd Jobs</v>
      </c>
      <c r="M1516" s="15">
        <v>45170</v>
      </c>
      <c r="N1516" s="1" t="s">
        <v>26</v>
      </c>
      <c r="O1516" s="15">
        <v>45203</v>
      </c>
      <c r="P15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6" s="20" t="str">
        <f>TEXT(Applicants[[#This Row],[Confirmation Date]],"MMMM")</f>
        <v>October</v>
      </c>
      <c r="R1516" s="5" t="s">
        <v>25</v>
      </c>
      <c r="S1516" s="7">
        <v>3400</v>
      </c>
    </row>
    <row r="1517" spans="1:19" x14ac:dyDescent="0.4">
      <c r="A1517" s="4">
        <v>1070</v>
      </c>
      <c r="B1517" s="1" t="s">
        <v>1556</v>
      </c>
      <c r="C1517" s="1" t="s">
        <v>28</v>
      </c>
      <c r="D1517" s="2">
        <v>32692</v>
      </c>
      <c r="E1517" s="3">
        <v>36.145205479452052</v>
      </c>
      <c r="F1517" s="1" t="s">
        <v>14</v>
      </c>
      <c r="G1517" s="1" t="s">
        <v>15</v>
      </c>
      <c r="H1517" s="1">
        <v>6</v>
      </c>
      <c r="I1517" s="1" t="s">
        <v>1581</v>
      </c>
      <c r="J1517" s="1" t="str">
        <f>VLOOKUP(Applicants[[#This Row],[Job Title]], Mapping!$A:$B, 2, FALSE)</f>
        <v>Business Development</v>
      </c>
      <c r="K1517" s="1" t="s">
        <v>20</v>
      </c>
      <c r="L1517" s="14" t="str">
        <f>TRIM(PROPER(Applicants[[#This Row],[Recruitment Source]]))</f>
        <v>Employee Referral</v>
      </c>
      <c r="M1517" s="15">
        <v>45556</v>
      </c>
      <c r="N1517" s="1" t="s">
        <v>24</v>
      </c>
      <c r="O1517" s="15">
        <v>45590</v>
      </c>
      <c r="P1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7" s="20" t="str">
        <f>TEXT(Applicants[[#This Row],[Confirmation Date]],"MMMM")</f>
        <v>October</v>
      </c>
      <c r="R1517" s="5" t="s">
        <v>25</v>
      </c>
      <c r="S1517" s="7">
        <v>2500</v>
      </c>
    </row>
    <row r="1518" spans="1:19" x14ac:dyDescent="0.4">
      <c r="A1518" s="4">
        <v>2050</v>
      </c>
      <c r="B1518" s="1" t="s">
        <v>1466</v>
      </c>
      <c r="C1518" s="1" t="s">
        <v>28</v>
      </c>
      <c r="D1518" s="2">
        <v>32690</v>
      </c>
      <c r="E1518" s="3">
        <v>36.150684931506852</v>
      </c>
      <c r="F1518" s="1" t="s">
        <v>14</v>
      </c>
      <c r="G1518" s="1" t="s">
        <v>19</v>
      </c>
      <c r="H1518" s="1">
        <v>0</v>
      </c>
      <c r="I1518" s="1" t="s">
        <v>1587</v>
      </c>
      <c r="J1518" s="1" t="str">
        <f>VLOOKUP(Applicants[[#This Row],[Job Title]], Mapping!$A:$B, 2, FALSE)</f>
        <v>Admin</v>
      </c>
      <c r="K1518" s="1" t="s">
        <v>1594</v>
      </c>
      <c r="L1518" s="14" t="str">
        <f>TRIM(PROPER(Applicants[[#This Row],[Recruitment Source]]))</f>
        <v>Bd Jobs</v>
      </c>
      <c r="M1518" s="15">
        <v>45272</v>
      </c>
      <c r="N1518" s="1" t="s">
        <v>24</v>
      </c>
      <c r="O1518" s="15">
        <v>45323</v>
      </c>
      <c r="P1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8" s="20" t="str">
        <f>TEXT(Applicants[[#This Row],[Confirmation Date]],"MMMM")</f>
        <v>February</v>
      </c>
      <c r="R1518" s="5" t="s">
        <v>25</v>
      </c>
      <c r="S1518" s="7">
        <v>3500</v>
      </c>
    </row>
    <row r="1519" spans="1:19" x14ac:dyDescent="0.4">
      <c r="A1519" s="4">
        <v>3634</v>
      </c>
      <c r="B1519" s="1" t="s">
        <v>913</v>
      </c>
      <c r="C1519" s="1" t="s">
        <v>28</v>
      </c>
      <c r="D1519" s="2">
        <v>32688</v>
      </c>
      <c r="E1519" s="3">
        <v>36.156164383561645</v>
      </c>
      <c r="F1519" s="1" t="s">
        <v>14</v>
      </c>
      <c r="G1519" s="1" t="s">
        <v>19</v>
      </c>
      <c r="H1519" s="1">
        <v>9</v>
      </c>
      <c r="I1519" s="1" t="s">
        <v>1579</v>
      </c>
      <c r="J1519" s="1" t="str">
        <f>VLOOKUP(Applicants[[#This Row],[Job Title]], Mapping!$A:$B, 2, FALSE)</f>
        <v>Management</v>
      </c>
      <c r="K1519" s="1" t="s">
        <v>1594</v>
      </c>
      <c r="L1519" s="14" t="str">
        <f>TRIM(PROPER(Applicants[[#This Row],[Recruitment Source]]))</f>
        <v>Bd Jobs</v>
      </c>
      <c r="M1519" s="15">
        <v>45424</v>
      </c>
      <c r="N1519" s="1" t="s">
        <v>29</v>
      </c>
      <c r="O1519" s="15">
        <v>45479</v>
      </c>
      <c r="P1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9" s="20" t="str">
        <f>TEXT(Applicants[[#This Row],[Confirmation Date]],"MMMM")</f>
        <v>July</v>
      </c>
      <c r="R1519" s="5" t="s">
        <v>25</v>
      </c>
      <c r="S1519" s="7">
        <v>3600</v>
      </c>
    </row>
    <row r="1520" spans="1:19" x14ac:dyDescent="0.4">
      <c r="A1520" s="4">
        <v>3041</v>
      </c>
      <c r="B1520" s="1" t="s">
        <v>1099</v>
      </c>
      <c r="C1520" s="1" t="s">
        <v>28</v>
      </c>
      <c r="D1520" s="2">
        <v>32684</v>
      </c>
      <c r="E1520" s="3">
        <v>36.167123287671231</v>
      </c>
      <c r="F1520" s="1" t="s">
        <v>14</v>
      </c>
      <c r="G1520" s="1" t="s">
        <v>19</v>
      </c>
      <c r="H1520" s="1">
        <v>15</v>
      </c>
      <c r="I1520" s="1" t="s">
        <v>1581</v>
      </c>
      <c r="J1520" s="1" t="str">
        <f>VLOOKUP(Applicants[[#This Row],[Job Title]], Mapping!$A:$B, 2, FALSE)</f>
        <v>Business Development</v>
      </c>
      <c r="K1520" s="1" t="s">
        <v>1594</v>
      </c>
      <c r="L1520" s="14" t="str">
        <f>TRIM(PROPER(Applicants[[#This Row],[Recruitment Source]]))</f>
        <v>Bd Jobs</v>
      </c>
      <c r="M1520" s="15">
        <v>45391</v>
      </c>
      <c r="N1520" s="1" t="s">
        <v>24</v>
      </c>
      <c r="O1520" s="15">
        <v>45442</v>
      </c>
      <c r="P1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0" s="20" t="str">
        <f>TEXT(Applicants[[#This Row],[Confirmation Date]],"MMMM")</f>
        <v>May</v>
      </c>
      <c r="R1520" s="5" t="s">
        <v>25</v>
      </c>
      <c r="S1520" s="7">
        <v>2400</v>
      </c>
    </row>
    <row r="1521" spans="1:19" x14ac:dyDescent="0.4">
      <c r="A1521" s="4">
        <v>3998</v>
      </c>
      <c r="B1521" s="1" t="s">
        <v>659</v>
      </c>
      <c r="C1521" s="1" t="s">
        <v>28</v>
      </c>
      <c r="D1521" s="2">
        <v>32682</v>
      </c>
      <c r="E1521" s="3">
        <v>36.172602739726024</v>
      </c>
      <c r="F1521" s="1" t="s">
        <v>14</v>
      </c>
      <c r="G1521" s="1" t="s">
        <v>15</v>
      </c>
      <c r="H1521" s="1">
        <v>10</v>
      </c>
      <c r="I1521" s="1" t="s">
        <v>1583</v>
      </c>
      <c r="J1521" s="1" t="str">
        <f>VLOOKUP(Applicants[[#This Row],[Job Title]], Mapping!$A:$B, 2, FALSE)</f>
        <v>Finance</v>
      </c>
      <c r="K1521" s="1" t="s">
        <v>1594</v>
      </c>
      <c r="L1521" s="14" t="str">
        <f>TRIM(PROPER(Applicants[[#This Row],[Recruitment Source]]))</f>
        <v>Bd Jobs</v>
      </c>
      <c r="M1521" s="15">
        <v>45135</v>
      </c>
      <c r="N1521" s="1" t="s">
        <v>27</v>
      </c>
      <c r="O1521" s="15">
        <v>45195</v>
      </c>
      <c r="P1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1" s="20" t="str">
        <f>TEXT(Applicants[[#This Row],[Confirmation Date]],"MMMM")</f>
        <v>September</v>
      </c>
      <c r="R1521" s="5" t="s">
        <v>25</v>
      </c>
      <c r="S1521" s="7">
        <v>2800</v>
      </c>
    </row>
    <row r="1522" spans="1:19" x14ac:dyDescent="0.4">
      <c r="A1522" s="4">
        <v>1300</v>
      </c>
      <c r="B1522" s="1" t="s">
        <v>359</v>
      </c>
      <c r="C1522" s="1" t="s">
        <v>28</v>
      </c>
      <c r="D1522" s="2">
        <v>32680</v>
      </c>
      <c r="E1522" s="3">
        <v>36.178082191780824</v>
      </c>
      <c r="F1522" s="1" t="s">
        <v>14</v>
      </c>
      <c r="G1522" s="1" t="s">
        <v>21</v>
      </c>
      <c r="H1522" s="1">
        <v>0</v>
      </c>
      <c r="I1522" s="1" t="s">
        <v>1585</v>
      </c>
      <c r="J1522" s="1" t="str">
        <f>VLOOKUP(Applicants[[#This Row],[Job Title]], Mapping!$A:$B, 2, FALSE)</f>
        <v>Engineering</v>
      </c>
      <c r="K1522" s="1" t="s">
        <v>1594</v>
      </c>
      <c r="L1522" s="14" t="str">
        <f>TRIM(PROPER(Applicants[[#This Row],[Recruitment Source]]))</f>
        <v>Bd Jobs</v>
      </c>
      <c r="M1522" s="15">
        <v>44964</v>
      </c>
      <c r="N1522" s="1" t="s">
        <v>26</v>
      </c>
      <c r="O1522" s="15">
        <v>45023</v>
      </c>
      <c r="P1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2" s="20" t="str">
        <f>TEXT(Applicants[[#This Row],[Confirmation Date]],"MMMM")</f>
        <v>April</v>
      </c>
      <c r="R1522" s="5" t="s">
        <v>25</v>
      </c>
      <c r="S1522" s="7">
        <v>3500</v>
      </c>
    </row>
    <row r="1523" spans="1:19" x14ac:dyDescent="0.4">
      <c r="A1523" s="4">
        <v>2419</v>
      </c>
      <c r="B1523" s="1" t="s">
        <v>488</v>
      </c>
      <c r="C1523" s="1" t="s">
        <v>28</v>
      </c>
      <c r="D1523" s="2">
        <v>32678</v>
      </c>
      <c r="E1523" s="3">
        <v>36.183561643835617</v>
      </c>
      <c r="F1523" s="1" t="s">
        <v>14</v>
      </c>
      <c r="G1523" s="1" t="s">
        <v>21</v>
      </c>
      <c r="H1523" s="1">
        <v>17</v>
      </c>
      <c r="I1523" s="1" t="s">
        <v>1581</v>
      </c>
      <c r="J1523" s="1" t="str">
        <f>VLOOKUP(Applicants[[#This Row],[Job Title]], Mapping!$A:$B, 2, FALSE)</f>
        <v>Business Development</v>
      </c>
      <c r="K1523" s="1" t="s">
        <v>1594</v>
      </c>
      <c r="L1523" s="14" t="str">
        <f>TRIM(PROPER(Applicants[[#This Row],[Recruitment Source]]))</f>
        <v>Bd Jobs</v>
      </c>
      <c r="M1523" s="15">
        <v>45121</v>
      </c>
      <c r="N1523" s="1" t="s">
        <v>26</v>
      </c>
      <c r="O1523" s="15">
        <v>45165</v>
      </c>
      <c r="P1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3" s="20" t="str">
        <f>TEXT(Applicants[[#This Row],[Confirmation Date]],"MMMM")</f>
        <v>August</v>
      </c>
      <c r="R1523" s="5" t="s">
        <v>25</v>
      </c>
      <c r="S1523" s="7">
        <v>3600</v>
      </c>
    </row>
    <row r="1524" spans="1:19" x14ac:dyDescent="0.4">
      <c r="A1524" s="4">
        <v>1195</v>
      </c>
      <c r="B1524" s="1" t="s">
        <v>879</v>
      </c>
      <c r="C1524" s="1" t="s">
        <v>28</v>
      </c>
      <c r="D1524" s="2">
        <v>32673</v>
      </c>
      <c r="E1524" s="3">
        <v>36.197260273972603</v>
      </c>
      <c r="F1524" s="1" t="s">
        <v>14</v>
      </c>
      <c r="G1524" s="1" t="s">
        <v>19</v>
      </c>
      <c r="H1524" s="1">
        <v>17</v>
      </c>
      <c r="I1524" s="1" t="s">
        <v>1583</v>
      </c>
      <c r="J1524" s="1" t="str">
        <f>VLOOKUP(Applicants[[#This Row],[Job Title]], Mapping!$A:$B, 2, FALSE)</f>
        <v>Finance</v>
      </c>
      <c r="K1524" s="1" t="s">
        <v>1594</v>
      </c>
      <c r="L1524" s="14" t="str">
        <f>TRIM(PROPER(Applicants[[#This Row],[Recruitment Source]]))</f>
        <v>Bd Jobs</v>
      </c>
      <c r="M1524" s="15">
        <v>45030</v>
      </c>
      <c r="N1524" s="1" t="s">
        <v>26</v>
      </c>
      <c r="O1524" s="15">
        <v>45072</v>
      </c>
      <c r="P1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4" s="20" t="str">
        <f>TEXT(Applicants[[#This Row],[Confirmation Date]],"MMMM")</f>
        <v>May</v>
      </c>
      <c r="R1524" s="5" t="s">
        <v>25</v>
      </c>
      <c r="S1524" s="7">
        <v>2400</v>
      </c>
    </row>
    <row r="1525" spans="1:19" x14ac:dyDescent="0.4">
      <c r="A1525" s="4">
        <v>1872</v>
      </c>
      <c r="B1525" s="1" t="s">
        <v>901</v>
      </c>
      <c r="C1525" s="1" t="s">
        <v>13</v>
      </c>
      <c r="D1525" s="2">
        <v>32671</v>
      </c>
      <c r="E1525" s="3">
        <v>36.202739726027396</v>
      </c>
      <c r="F1525" s="1" t="s">
        <v>14</v>
      </c>
      <c r="G1525" s="1" t="s">
        <v>18</v>
      </c>
      <c r="H1525" s="1">
        <v>7</v>
      </c>
      <c r="I1525" s="1" t="s">
        <v>1590</v>
      </c>
      <c r="J1525" s="1" t="str">
        <f>VLOOKUP(Applicants[[#This Row],[Job Title]], Mapping!$A:$B, 2, FALSE)</f>
        <v>Finance</v>
      </c>
      <c r="K1525" s="1" t="s">
        <v>1594</v>
      </c>
      <c r="L1525" s="14" t="str">
        <f>TRIM(PROPER(Applicants[[#This Row],[Recruitment Source]]))</f>
        <v>Bd Jobs</v>
      </c>
      <c r="M1525" s="15">
        <v>45433</v>
      </c>
      <c r="N1525" s="1" t="s">
        <v>26</v>
      </c>
      <c r="O1525" s="15">
        <v>45466</v>
      </c>
      <c r="P1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5" s="20" t="str">
        <f>TEXT(Applicants[[#This Row],[Confirmation Date]],"MMMM")</f>
        <v>June</v>
      </c>
      <c r="R1525" s="5" t="s">
        <v>25</v>
      </c>
      <c r="S1525" s="7">
        <v>3500</v>
      </c>
    </row>
    <row r="1526" spans="1:19" x14ac:dyDescent="0.4">
      <c r="A1526" s="4">
        <v>3850</v>
      </c>
      <c r="B1526" s="1" t="s">
        <v>651</v>
      </c>
      <c r="C1526" s="1" t="s">
        <v>28</v>
      </c>
      <c r="D1526" s="2">
        <v>32662</v>
      </c>
      <c r="E1526" s="3">
        <v>36.227397260273975</v>
      </c>
      <c r="F1526" s="1" t="s">
        <v>14</v>
      </c>
      <c r="G1526" s="1" t="s">
        <v>18</v>
      </c>
      <c r="H1526" s="1">
        <v>11</v>
      </c>
      <c r="I1526" s="1" t="s">
        <v>1578</v>
      </c>
      <c r="J1526" s="1" t="str">
        <f>VLOOKUP(Applicants[[#This Row],[Job Title]], Mapping!$A:$B, 2, FALSE)</f>
        <v>Operations</v>
      </c>
      <c r="K1526" s="1" t="s">
        <v>1594</v>
      </c>
      <c r="L1526" s="14" t="str">
        <f>TRIM(PROPER(Applicants[[#This Row],[Recruitment Source]]))</f>
        <v>Bd Jobs</v>
      </c>
      <c r="M1526" s="15">
        <v>45132</v>
      </c>
      <c r="N1526" s="1" t="s">
        <v>27</v>
      </c>
      <c r="O1526" s="15">
        <v>45177</v>
      </c>
      <c r="P1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6" s="20" t="str">
        <f>TEXT(Applicants[[#This Row],[Confirmation Date]],"MMMM")</f>
        <v>September</v>
      </c>
      <c r="R1526" s="5" t="s">
        <v>25</v>
      </c>
      <c r="S1526" s="7">
        <v>2800</v>
      </c>
    </row>
    <row r="1527" spans="1:19" x14ac:dyDescent="0.4">
      <c r="A1527" s="4">
        <v>1649</v>
      </c>
      <c r="B1527" s="1" t="s">
        <v>447</v>
      </c>
      <c r="C1527" s="1" t="s">
        <v>28</v>
      </c>
      <c r="D1527" s="2">
        <v>32656</v>
      </c>
      <c r="E1527" s="3">
        <v>36.243835616438353</v>
      </c>
      <c r="F1527" s="1" t="s">
        <v>14</v>
      </c>
      <c r="G1527" s="1" t="s">
        <v>15</v>
      </c>
      <c r="H1527" s="1">
        <v>17</v>
      </c>
      <c r="I1527" s="1" t="s">
        <v>1581</v>
      </c>
      <c r="J1527" s="1" t="str">
        <f>VLOOKUP(Applicants[[#This Row],[Job Title]], Mapping!$A:$B, 2, FALSE)</f>
        <v>Business Development</v>
      </c>
      <c r="K1527" s="1" t="s">
        <v>1594</v>
      </c>
      <c r="L1527" s="14" t="str">
        <f>TRIM(PROPER(Applicants[[#This Row],[Recruitment Source]]))</f>
        <v>Bd Jobs</v>
      </c>
      <c r="M1527" s="15">
        <v>44919</v>
      </c>
      <c r="N1527" s="1" t="s">
        <v>26</v>
      </c>
      <c r="O1527" s="15">
        <v>44970</v>
      </c>
      <c r="P1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7" s="20" t="str">
        <f>TEXT(Applicants[[#This Row],[Confirmation Date]],"MMMM")</f>
        <v>February</v>
      </c>
      <c r="R1527" s="5" t="s">
        <v>25</v>
      </c>
      <c r="S1527" s="7">
        <v>2900</v>
      </c>
    </row>
    <row r="1528" spans="1:19" x14ac:dyDescent="0.4">
      <c r="A1528" s="4">
        <v>2796</v>
      </c>
      <c r="B1528" s="1" t="s">
        <v>833</v>
      </c>
      <c r="C1528" s="1" t="s">
        <v>13</v>
      </c>
      <c r="D1528" s="2">
        <v>32650</v>
      </c>
      <c r="E1528" s="3">
        <v>36.260273972602739</v>
      </c>
      <c r="F1528" s="1" t="s">
        <v>14</v>
      </c>
      <c r="G1528" s="1" t="s">
        <v>19</v>
      </c>
      <c r="H1528" s="1">
        <v>5</v>
      </c>
      <c r="I1528" s="1" t="s">
        <v>1581</v>
      </c>
      <c r="J1528" s="1" t="str">
        <f>VLOOKUP(Applicants[[#This Row],[Job Title]], Mapping!$A:$B, 2, FALSE)</f>
        <v>Business Development</v>
      </c>
      <c r="K1528" s="1" t="s">
        <v>1594</v>
      </c>
      <c r="L1528" s="14" t="str">
        <f>TRIM(PROPER(Applicants[[#This Row],[Recruitment Source]]))</f>
        <v>Bd Jobs</v>
      </c>
      <c r="M1528" s="15">
        <v>45029</v>
      </c>
      <c r="N1528" s="1" t="s">
        <v>27</v>
      </c>
      <c r="O1528" s="15">
        <v>45064</v>
      </c>
      <c r="P1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8" s="20" t="str">
        <f>TEXT(Applicants[[#This Row],[Confirmation Date]],"MMMM")</f>
        <v>May</v>
      </c>
      <c r="R1528" s="5" t="s">
        <v>25</v>
      </c>
      <c r="S1528" s="7">
        <v>2200</v>
      </c>
    </row>
    <row r="1529" spans="1:19" x14ac:dyDescent="0.4">
      <c r="A1529" s="4">
        <v>1571</v>
      </c>
      <c r="B1529" s="1" t="s">
        <v>516</v>
      </c>
      <c r="C1529" s="1" t="s">
        <v>28</v>
      </c>
      <c r="D1529" s="2">
        <v>32645</v>
      </c>
      <c r="E1529" s="3">
        <v>36.273972602739725</v>
      </c>
      <c r="F1529" s="1" t="s">
        <v>14</v>
      </c>
      <c r="G1529" s="1" t="s">
        <v>21</v>
      </c>
      <c r="H1529" s="1">
        <v>7</v>
      </c>
      <c r="I1529" s="1" t="s">
        <v>1588</v>
      </c>
      <c r="J1529" s="1" t="str">
        <f>VLOOKUP(Applicants[[#This Row],[Job Title]], Mapping!$A:$B, 2, FALSE)</f>
        <v>Business Development</v>
      </c>
      <c r="K1529" s="1" t="s">
        <v>1594</v>
      </c>
      <c r="L1529" s="14" t="str">
        <f>TRIM(PROPER(Applicants[[#This Row],[Recruitment Source]]))</f>
        <v>Bd Jobs</v>
      </c>
      <c r="M1529" s="15">
        <v>45316</v>
      </c>
      <c r="N1529" s="1" t="s">
        <v>27</v>
      </c>
      <c r="O1529" s="15">
        <v>45366</v>
      </c>
      <c r="P1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9" s="20" t="str">
        <f>TEXT(Applicants[[#This Row],[Confirmation Date]],"MMMM")</f>
        <v>March</v>
      </c>
      <c r="R1529" s="5" t="s">
        <v>25</v>
      </c>
      <c r="S1529" s="7">
        <v>2900</v>
      </c>
    </row>
    <row r="1530" spans="1:19" x14ac:dyDescent="0.4">
      <c r="A1530" s="4">
        <v>1833</v>
      </c>
      <c r="B1530" s="1" t="s">
        <v>264</v>
      </c>
      <c r="C1530" s="1" t="s">
        <v>28</v>
      </c>
      <c r="D1530" s="2">
        <v>32636</v>
      </c>
      <c r="E1530" s="3">
        <v>36.298630136986304</v>
      </c>
      <c r="F1530" s="1" t="s">
        <v>14</v>
      </c>
      <c r="G1530" s="1" t="s">
        <v>21</v>
      </c>
      <c r="H1530" s="1">
        <v>0</v>
      </c>
      <c r="I1530" s="1" t="s">
        <v>1580</v>
      </c>
      <c r="J1530" s="1" t="str">
        <f>VLOOKUP(Applicants[[#This Row],[Job Title]], Mapping!$A:$B, 2, FALSE)</f>
        <v>Management</v>
      </c>
      <c r="K1530" s="1" t="s">
        <v>1594</v>
      </c>
      <c r="L1530" s="14" t="str">
        <f>TRIM(PROPER(Applicants[[#This Row],[Recruitment Source]]))</f>
        <v>Bd Jobs</v>
      </c>
      <c r="M1530" s="15">
        <v>45101</v>
      </c>
      <c r="N1530" s="1" t="s">
        <v>24</v>
      </c>
      <c r="O1530" s="15">
        <v>45158</v>
      </c>
      <c r="P1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0" s="20" t="str">
        <f>TEXT(Applicants[[#This Row],[Confirmation Date]],"MMMM")</f>
        <v>August</v>
      </c>
      <c r="R1530" s="5" t="s">
        <v>25</v>
      </c>
      <c r="S1530" s="7">
        <v>2900</v>
      </c>
    </row>
    <row r="1531" spans="1:19" x14ac:dyDescent="0.4">
      <c r="A1531" s="4">
        <v>2619</v>
      </c>
      <c r="B1531" s="1" t="s">
        <v>211</v>
      </c>
      <c r="C1531" s="1" t="s">
        <v>13</v>
      </c>
      <c r="D1531" s="2">
        <v>32634</v>
      </c>
      <c r="E1531" s="3">
        <v>36.304109589041097</v>
      </c>
      <c r="F1531" s="1" t="s">
        <v>14</v>
      </c>
      <c r="G1531" s="1" t="s">
        <v>19</v>
      </c>
      <c r="H1531" s="1">
        <v>17</v>
      </c>
      <c r="I1531" s="1" t="s">
        <v>1583</v>
      </c>
      <c r="J1531" s="1" t="str">
        <f>VLOOKUP(Applicants[[#This Row],[Job Title]], Mapping!$A:$B, 2, FALSE)</f>
        <v>Finance</v>
      </c>
      <c r="K1531" s="1" t="s">
        <v>1595</v>
      </c>
      <c r="L1531" s="14" t="str">
        <f>TRIM(PROPER(Applicants[[#This Row],[Recruitment Source]]))</f>
        <v>Linkedin</v>
      </c>
      <c r="M1531" s="15">
        <v>45266</v>
      </c>
      <c r="N1531" s="1" t="s">
        <v>16</v>
      </c>
      <c r="O1531" s="15">
        <v>45322</v>
      </c>
      <c r="P15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31" s="20" t="str">
        <f>TEXT(Applicants[[#This Row],[Confirmation Date]],"MMMM")</f>
        <v>January</v>
      </c>
      <c r="R1531" s="5" t="s">
        <v>17</v>
      </c>
      <c r="S1531" s="7">
        <v>3900</v>
      </c>
    </row>
    <row r="1532" spans="1:19" x14ac:dyDescent="0.4">
      <c r="A1532" s="4">
        <v>3997</v>
      </c>
      <c r="B1532" s="1" t="s">
        <v>522</v>
      </c>
      <c r="C1532" s="1" t="s">
        <v>13</v>
      </c>
      <c r="D1532" s="2">
        <v>32634</v>
      </c>
      <c r="E1532" s="3">
        <v>36.304109589041097</v>
      </c>
      <c r="F1532" s="1" t="s">
        <v>14</v>
      </c>
      <c r="G1532" s="1" t="s">
        <v>19</v>
      </c>
      <c r="H1532" s="1">
        <v>0</v>
      </c>
      <c r="I1532" s="1" t="s">
        <v>1590</v>
      </c>
      <c r="J1532" s="1" t="str">
        <f>VLOOKUP(Applicants[[#This Row],[Job Title]], Mapping!$A:$B, 2, FALSE)</f>
        <v>Finance</v>
      </c>
      <c r="K1532" s="1" t="s">
        <v>1594</v>
      </c>
      <c r="L1532" s="14" t="str">
        <f>TRIM(PROPER(Applicants[[#This Row],[Recruitment Source]]))</f>
        <v>Bd Jobs</v>
      </c>
      <c r="M1532" s="15">
        <v>45093</v>
      </c>
      <c r="N1532" s="1" t="s">
        <v>29</v>
      </c>
      <c r="O1532" s="15">
        <v>45137</v>
      </c>
      <c r="P1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2" s="20" t="str">
        <f>TEXT(Applicants[[#This Row],[Confirmation Date]],"MMMM")</f>
        <v>July</v>
      </c>
      <c r="R1532" s="5" t="s">
        <v>25</v>
      </c>
      <c r="S1532" s="7">
        <v>2900</v>
      </c>
    </row>
    <row r="1533" spans="1:19" x14ac:dyDescent="0.4">
      <c r="A1533" s="4">
        <v>1651</v>
      </c>
      <c r="B1533" s="1" t="s">
        <v>170</v>
      </c>
      <c r="C1533" s="1" t="s">
        <v>28</v>
      </c>
      <c r="D1533" s="2">
        <v>32621</v>
      </c>
      <c r="E1533" s="3">
        <v>36.339726027397262</v>
      </c>
      <c r="F1533" s="1" t="s">
        <v>14</v>
      </c>
      <c r="G1533" s="1" t="s">
        <v>15</v>
      </c>
      <c r="H1533" s="1">
        <v>8</v>
      </c>
      <c r="I1533" s="1" t="s">
        <v>1586</v>
      </c>
      <c r="J1533" s="1" t="str">
        <f>VLOOKUP(Applicants[[#This Row],[Job Title]], Mapping!$A:$B, 2, FALSE)</f>
        <v>Operations</v>
      </c>
      <c r="K1533" s="1" t="s">
        <v>20</v>
      </c>
      <c r="L1533" s="14" t="str">
        <f>TRIM(PROPER(Applicants[[#This Row],[Recruitment Source]]))</f>
        <v>Employee Referral</v>
      </c>
      <c r="M1533" s="15">
        <v>44951</v>
      </c>
      <c r="N1533" s="1" t="s">
        <v>16</v>
      </c>
      <c r="O1533" s="15">
        <v>45003</v>
      </c>
      <c r="P1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1533" s="20" t="str">
        <f>TEXT(Applicants[[#This Row],[Confirmation Date]],"MMMM")</f>
        <v>March</v>
      </c>
      <c r="R1533" s="5" t="s">
        <v>17</v>
      </c>
      <c r="S1533" s="7">
        <v>2500</v>
      </c>
    </row>
    <row r="1534" spans="1:19" x14ac:dyDescent="0.4">
      <c r="A1534" s="4">
        <v>1490</v>
      </c>
      <c r="B1534" s="1" t="s">
        <v>647</v>
      </c>
      <c r="C1534" s="1" t="s">
        <v>28</v>
      </c>
      <c r="D1534" s="2">
        <v>32618</v>
      </c>
      <c r="E1534" s="3">
        <v>36.347945205479455</v>
      </c>
      <c r="F1534" s="1" t="s">
        <v>14</v>
      </c>
      <c r="G1534" s="1" t="s">
        <v>19</v>
      </c>
      <c r="H1534" s="1">
        <v>18</v>
      </c>
      <c r="I1534" s="1" t="s">
        <v>1584</v>
      </c>
      <c r="J1534" s="1" t="str">
        <f>VLOOKUP(Applicants[[#This Row],[Job Title]], Mapping!$A:$B, 2, FALSE)</f>
        <v>Sales</v>
      </c>
      <c r="K1534" s="1" t="s">
        <v>1594</v>
      </c>
      <c r="L1534" s="14" t="str">
        <f>TRIM(PROPER(Applicants[[#This Row],[Recruitment Source]]))</f>
        <v>Bd Jobs</v>
      </c>
      <c r="M1534" s="15">
        <v>45514</v>
      </c>
      <c r="N1534" s="1" t="s">
        <v>26</v>
      </c>
      <c r="O1534" s="15">
        <v>45551</v>
      </c>
      <c r="P1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4" s="20" t="str">
        <f>TEXT(Applicants[[#This Row],[Confirmation Date]],"MMMM")</f>
        <v>September</v>
      </c>
      <c r="R1534" s="5" t="s">
        <v>25</v>
      </c>
      <c r="S1534" s="7">
        <v>3600</v>
      </c>
    </row>
    <row r="1535" spans="1:19" x14ac:dyDescent="0.4">
      <c r="A1535" s="4">
        <v>2855</v>
      </c>
      <c r="B1535" s="1" t="s">
        <v>620</v>
      </c>
      <c r="C1535" s="1" t="s">
        <v>13</v>
      </c>
      <c r="D1535" s="2">
        <v>32614</v>
      </c>
      <c r="E1535" s="3">
        <v>36.358904109589041</v>
      </c>
      <c r="F1535" s="1" t="s">
        <v>14</v>
      </c>
      <c r="G1535" s="1" t="s">
        <v>19</v>
      </c>
      <c r="H1535" s="1">
        <v>7</v>
      </c>
      <c r="I1535" s="1" t="s">
        <v>1589</v>
      </c>
      <c r="J1535" s="1" t="str">
        <f>VLOOKUP(Applicants[[#This Row],[Job Title]], Mapping!$A:$B, 2, FALSE)</f>
        <v>Admin</v>
      </c>
      <c r="K1535" s="1" t="s">
        <v>1594</v>
      </c>
      <c r="L1535" s="14" t="str">
        <f>TRIM(PROPER(Applicants[[#This Row],[Recruitment Source]]))</f>
        <v>Bd Jobs</v>
      </c>
      <c r="M1535" s="15">
        <v>45507</v>
      </c>
      <c r="N1535" s="1" t="s">
        <v>27</v>
      </c>
      <c r="O1535" s="15">
        <v>45543</v>
      </c>
      <c r="P1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5" s="20" t="str">
        <f>TEXT(Applicants[[#This Row],[Confirmation Date]],"MMMM")</f>
        <v>September</v>
      </c>
      <c r="R1535" s="5" t="s">
        <v>25</v>
      </c>
      <c r="S1535" s="7">
        <v>2400</v>
      </c>
    </row>
    <row r="1536" spans="1:19" x14ac:dyDescent="0.4">
      <c r="A1536" s="4">
        <v>2030</v>
      </c>
      <c r="B1536" s="1" t="s">
        <v>187</v>
      </c>
      <c r="C1536" s="1" t="s">
        <v>13</v>
      </c>
      <c r="D1536" s="2">
        <v>32612</v>
      </c>
      <c r="E1536" s="3">
        <v>36.364383561643834</v>
      </c>
      <c r="F1536" s="1" t="s">
        <v>14</v>
      </c>
      <c r="G1536" s="1" t="s">
        <v>21</v>
      </c>
      <c r="H1536" s="1">
        <v>3</v>
      </c>
      <c r="I1536" s="1" t="s">
        <v>1587</v>
      </c>
      <c r="J1536" s="1" t="str">
        <f>VLOOKUP(Applicants[[#This Row],[Job Title]], Mapping!$A:$B, 2, FALSE)</f>
        <v>Admin</v>
      </c>
      <c r="K1536" s="1" t="s">
        <v>1595</v>
      </c>
      <c r="L1536" s="14" t="str">
        <f>TRIM(PROPER(Applicants[[#This Row],[Recruitment Source]]))</f>
        <v>Linkedin</v>
      </c>
      <c r="M1536" s="15">
        <v>45271</v>
      </c>
      <c r="N1536" s="1" t="s">
        <v>16</v>
      </c>
      <c r="O1536" s="15">
        <v>45322</v>
      </c>
      <c r="P1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36" s="20" t="str">
        <f>TEXT(Applicants[[#This Row],[Confirmation Date]],"MMMM")</f>
        <v>January</v>
      </c>
      <c r="R1536" s="5" t="s">
        <v>17</v>
      </c>
      <c r="S1536" s="7">
        <v>3000</v>
      </c>
    </row>
    <row r="1537" spans="1:19" x14ac:dyDescent="0.4">
      <c r="A1537" s="4">
        <v>3379</v>
      </c>
      <c r="B1537" s="1" t="s">
        <v>269</v>
      </c>
      <c r="C1537" s="1" t="s">
        <v>28</v>
      </c>
      <c r="D1537" s="2">
        <v>32611</v>
      </c>
      <c r="E1537" s="3">
        <v>36.367123287671234</v>
      </c>
      <c r="F1537" s="1" t="s">
        <v>14</v>
      </c>
      <c r="G1537" s="1" t="s">
        <v>19</v>
      </c>
      <c r="H1537" s="1">
        <v>4</v>
      </c>
      <c r="I1537" s="1" t="s">
        <v>1584</v>
      </c>
      <c r="J1537" s="1" t="str">
        <f>VLOOKUP(Applicants[[#This Row],[Job Title]], Mapping!$A:$B, 2, FALSE)</f>
        <v>Sales</v>
      </c>
      <c r="K1537" s="1" t="s">
        <v>1594</v>
      </c>
      <c r="L1537" s="14" t="str">
        <f>TRIM(PROPER(Applicants[[#This Row],[Recruitment Source]]))</f>
        <v>Bd Jobs</v>
      </c>
      <c r="M1537" s="15">
        <v>44910</v>
      </c>
      <c r="N1537" s="1" t="s">
        <v>24</v>
      </c>
      <c r="O1537" s="15">
        <v>44969</v>
      </c>
      <c r="P1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7" s="20" t="str">
        <f>TEXT(Applicants[[#This Row],[Confirmation Date]],"MMMM")</f>
        <v>February</v>
      </c>
      <c r="R1537" s="5" t="s">
        <v>25</v>
      </c>
      <c r="S1537" s="7">
        <v>3000</v>
      </c>
    </row>
    <row r="1538" spans="1:19" x14ac:dyDescent="0.4">
      <c r="A1538" s="4">
        <v>1279</v>
      </c>
      <c r="B1538" s="1" t="s">
        <v>1500</v>
      </c>
      <c r="C1538" s="1" t="s">
        <v>13</v>
      </c>
      <c r="D1538" s="2">
        <v>32605</v>
      </c>
      <c r="E1538" s="3">
        <v>36.38356164383562</v>
      </c>
      <c r="F1538" s="1" t="s">
        <v>14</v>
      </c>
      <c r="G1538" s="1" t="s">
        <v>21</v>
      </c>
      <c r="H1538" s="1">
        <v>20</v>
      </c>
      <c r="I1538" s="1" t="s">
        <v>1587</v>
      </c>
      <c r="J1538" s="1" t="str">
        <f>VLOOKUP(Applicants[[#This Row],[Job Title]], Mapping!$A:$B, 2, FALSE)</f>
        <v>Admin</v>
      </c>
      <c r="K1538" s="1" t="s">
        <v>1594</v>
      </c>
      <c r="L1538" s="14" t="str">
        <f>TRIM(PROPER(Applicants[[#This Row],[Recruitment Source]]))</f>
        <v>Bd Jobs</v>
      </c>
      <c r="M1538" s="15">
        <v>45013</v>
      </c>
      <c r="N1538" s="1" t="s">
        <v>26</v>
      </c>
      <c r="O1538" s="15">
        <v>45070</v>
      </c>
      <c r="P1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8" s="20" t="str">
        <f>TEXT(Applicants[[#This Row],[Confirmation Date]],"MMMM")</f>
        <v>May</v>
      </c>
      <c r="R1538" s="5" t="s">
        <v>25</v>
      </c>
      <c r="S1538" s="7">
        <v>3100</v>
      </c>
    </row>
    <row r="1539" spans="1:19" x14ac:dyDescent="0.4">
      <c r="A1539" s="4">
        <v>2072</v>
      </c>
      <c r="B1539" s="1" t="s">
        <v>1263</v>
      </c>
      <c r="C1539" s="1" t="s">
        <v>28</v>
      </c>
      <c r="D1539" s="2">
        <v>32601</v>
      </c>
      <c r="E1539" s="3">
        <v>36.394520547945206</v>
      </c>
      <c r="F1539" s="1" t="s">
        <v>14</v>
      </c>
      <c r="G1539" s="1" t="s">
        <v>15</v>
      </c>
      <c r="H1539" s="1">
        <v>8</v>
      </c>
      <c r="I1539" s="1" t="s">
        <v>1584</v>
      </c>
      <c r="J1539" s="1" t="str">
        <f>VLOOKUP(Applicants[[#This Row],[Job Title]], Mapping!$A:$B, 2, FALSE)</f>
        <v>Sales</v>
      </c>
      <c r="K1539" s="1" t="s">
        <v>1595</v>
      </c>
      <c r="L1539" s="14" t="str">
        <f>TRIM(PROPER(Applicants[[#This Row],[Recruitment Source]]))</f>
        <v>Linkedin</v>
      </c>
      <c r="M1539" s="15">
        <v>44933</v>
      </c>
      <c r="N1539" s="1" t="s">
        <v>16</v>
      </c>
      <c r="O1539" s="15">
        <v>44980</v>
      </c>
      <c r="P1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9" s="20" t="str">
        <f>TEXT(Applicants[[#This Row],[Confirmation Date]],"MMMM")</f>
        <v>February</v>
      </c>
      <c r="R1539" s="5" t="s">
        <v>30</v>
      </c>
      <c r="S1539" s="7">
        <v>3700</v>
      </c>
    </row>
    <row r="1540" spans="1:19" x14ac:dyDescent="0.4">
      <c r="A1540" s="4">
        <v>2949</v>
      </c>
      <c r="B1540" s="1" t="s">
        <v>939</v>
      </c>
      <c r="C1540" s="1" t="s">
        <v>28</v>
      </c>
      <c r="D1540" s="2">
        <v>32595</v>
      </c>
      <c r="E1540" s="3">
        <v>36.410958904109592</v>
      </c>
      <c r="F1540" s="1" t="s">
        <v>14</v>
      </c>
      <c r="G1540" s="1" t="s">
        <v>19</v>
      </c>
      <c r="H1540" s="1">
        <v>11</v>
      </c>
      <c r="I1540" s="1" t="s">
        <v>1583</v>
      </c>
      <c r="J1540" s="1" t="str">
        <f>VLOOKUP(Applicants[[#This Row],[Job Title]], Mapping!$A:$B, 2, FALSE)</f>
        <v>Finance</v>
      </c>
      <c r="K1540" s="1" t="s">
        <v>1594</v>
      </c>
      <c r="L1540" s="14" t="str">
        <f>TRIM(PROPER(Applicants[[#This Row],[Recruitment Source]]))</f>
        <v>Bd Jobs</v>
      </c>
      <c r="M1540" s="15">
        <v>45215</v>
      </c>
      <c r="N1540" s="1" t="s">
        <v>29</v>
      </c>
      <c r="O1540" s="15">
        <v>45263</v>
      </c>
      <c r="P1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0" s="20" t="str">
        <f>TEXT(Applicants[[#This Row],[Confirmation Date]],"MMMM")</f>
        <v>December</v>
      </c>
      <c r="R1540" s="5" t="s">
        <v>25</v>
      </c>
      <c r="S1540" s="7">
        <v>2700</v>
      </c>
    </row>
    <row r="1541" spans="1:19" x14ac:dyDescent="0.4">
      <c r="A1541" s="4">
        <v>3752</v>
      </c>
      <c r="B1541" s="1" t="s">
        <v>1493</v>
      </c>
      <c r="C1541" s="1" t="s">
        <v>13</v>
      </c>
      <c r="D1541" s="2">
        <v>32592</v>
      </c>
      <c r="E1541" s="3">
        <v>36.419178082191777</v>
      </c>
      <c r="F1541" s="1" t="s">
        <v>14</v>
      </c>
      <c r="G1541" s="1" t="s">
        <v>18</v>
      </c>
      <c r="H1541" s="1">
        <v>0</v>
      </c>
      <c r="I1541" s="1" t="s">
        <v>1586</v>
      </c>
      <c r="J1541" s="1" t="str">
        <f>VLOOKUP(Applicants[[#This Row],[Job Title]], Mapping!$A:$B, 2, FALSE)</f>
        <v>Operations</v>
      </c>
      <c r="K1541" s="1" t="s">
        <v>1594</v>
      </c>
      <c r="L1541" s="14" t="str">
        <f>TRIM(PROPER(Applicants[[#This Row],[Recruitment Source]]))</f>
        <v>Bd Jobs</v>
      </c>
      <c r="M1541" s="15">
        <v>45544</v>
      </c>
      <c r="N1541" s="1" t="s">
        <v>24</v>
      </c>
      <c r="O1541" s="15">
        <v>45583</v>
      </c>
      <c r="P1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1" s="20" t="str">
        <f>TEXT(Applicants[[#This Row],[Confirmation Date]],"MMMM")</f>
        <v>October</v>
      </c>
      <c r="R1541" s="5" t="s">
        <v>25</v>
      </c>
      <c r="S1541" s="7">
        <v>3300</v>
      </c>
    </row>
    <row r="1542" spans="1:19" x14ac:dyDescent="0.4">
      <c r="A1542" s="4">
        <v>2649</v>
      </c>
      <c r="B1542" s="1" t="s">
        <v>604</v>
      </c>
      <c r="C1542" s="1" t="s">
        <v>13</v>
      </c>
      <c r="D1542" s="2">
        <v>32588</v>
      </c>
      <c r="E1542" s="3">
        <v>36.43013698630137</v>
      </c>
      <c r="F1542" s="1" t="s">
        <v>14</v>
      </c>
      <c r="G1542" s="1" t="s">
        <v>21</v>
      </c>
      <c r="H1542" s="1">
        <v>10</v>
      </c>
      <c r="I1542" s="1" t="s">
        <v>1577</v>
      </c>
      <c r="J1542" s="1" t="str">
        <f>VLOOKUP(Applicants[[#This Row],[Job Title]], Mapping!$A:$B, 2, FALSE)</f>
        <v>Management</v>
      </c>
      <c r="K1542" s="1" t="s">
        <v>1594</v>
      </c>
      <c r="L1542" s="14" t="str">
        <f>TRIM(PROPER(Applicants[[#This Row],[Recruitment Source]]))</f>
        <v>Bd Jobs</v>
      </c>
      <c r="M1542" s="15">
        <v>45053</v>
      </c>
      <c r="N1542" s="1" t="s">
        <v>27</v>
      </c>
      <c r="O1542" s="15">
        <v>45086</v>
      </c>
      <c r="P1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2" s="20" t="str">
        <f>TEXT(Applicants[[#This Row],[Confirmation Date]],"MMMM")</f>
        <v>June</v>
      </c>
      <c r="R1542" s="5" t="s">
        <v>25</v>
      </c>
      <c r="S1542" s="7">
        <v>2000</v>
      </c>
    </row>
    <row r="1543" spans="1:19" x14ac:dyDescent="0.4">
      <c r="A1543" s="4">
        <v>2293</v>
      </c>
      <c r="B1543" s="1" t="s">
        <v>186</v>
      </c>
      <c r="C1543" s="1" t="s">
        <v>28</v>
      </c>
      <c r="D1543" s="2">
        <v>32583</v>
      </c>
      <c r="E1543" s="3">
        <v>36.443835616438356</v>
      </c>
      <c r="F1543" s="1" t="s">
        <v>14</v>
      </c>
      <c r="G1543" s="1" t="s">
        <v>21</v>
      </c>
      <c r="H1543" s="1">
        <v>4</v>
      </c>
      <c r="I1543" s="1" t="s">
        <v>1583</v>
      </c>
      <c r="J1543" s="1" t="str">
        <f>VLOOKUP(Applicants[[#This Row],[Job Title]], Mapping!$A:$B, 2, FALSE)</f>
        <v>Finance</v>
      </c>
      <c r="K1543" s="1" t="s">
        <v>1594</v>
      </c>
      <c r="L1543" s="14" t="str">
        <f>TRIM(PROPER(Applicants[[#This Row],[Recruitment Source]]))</f>
        <v>Bd Jobs</v>
      </c>
      <c r="M1543" s="15">
        <v>45047</v>
      </c>
      <c r="N1543" s="1" t="s">
        <v>27</v>
      </c>
      <c r="O1543" s="15">
        <v>45089</v>
      </c>
      <c r="P1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3" s="20" t="str">
        <f>TEXT(Applicants[[#This Row],[Confirmation Date]],"MMMM")</f>
        <v>June</v>
      </c>
      <c r="R1543" s="5" t="s">
        <v>25</v>
      </c>
      <c r="S1543" s="7">
        <v>3700</v>
      </c>
    </row>
    <row r="1544" spans="1:19" x14ac:dyDescent="0.4">
      <c r="A1544" s="4">
        <v>2749</v>
      </c>
      <c r="B1544" s="1" t="s">
        <v>497</v>
      </c>
      <c r="C1544" s="1" t="s">
        <v>13</v>
      </c>
      <c r="D1544" s="2">
        <v>32582</v>
      </c>
      <c r="E1544" s="3">
        <v>36.446575342465756</v>
      </c>
      <c r="F1544" s="1" t="s">
        <v>14</v>
      </c>
      <c r="G1544" s="1" t="s">
        <v>19</v>
      </c>
      <c r="H1544" s="1">
        <v>19</v>
      </c>
      <c r="I1544" s="1" t="s">
        <v>1583</v>
      </c>
      <c r="J1544" s="1" t="str">
        <f>VLOOKUP(Applicants[[#This Row],[Job Title]], Mapping!$A:$B, 2, FALSE)</f>
        <v>Finance</v>
      </c>
      <c r="K1544" s="1" t="s">
        <v>1594</v>
      </c>
      <c r="L1544" s="14" t="str">
        <f>TRIM(PROPER(Applicants[[#This Row],[Recruitment Source]]))</f>
        <v>Bd Jobs</v>
      </c>
      <c r="M1544" s="15">
        <v>45093</v>
      </c>
      <c r="N1544" s="1" t="s">
        <v>26</v>
      </c>
      <c r="O1544" s="15">
        <v>45150</v>
      </c>
      <c r="P1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4" s="20" t="str">
        <f>TEXT(Applicants[[#This Row],[Confirmation Date]],"MMMM")</f>
        <v>August</v>
      </c>
      <c r="R1544" s="5" t="s">
        <v>25</v>
      </c>
      <c r="S1544" s="7">
        <v>3400</v>
      </c>
    </row>
    <row r="1545" spans="1:19" x14ac:dyDescent="0.4">
      <c r="A1545" s="4">
        <v>1697</v>
      </c>
      <c r="B1545" s="1" t="s">
        <v>797</v>
      </c>
      <c r="C1545" s="1" t="s">
        <v>28</v>
      </c>
      <c r="D1545" s="2">
        <v>32578</v>
      </c>
      <c r="E1545" s="3">
        <v>36.457534246575342</v>
      </c>
      <c r="F1545" s="1" t="s">
        <v>14</v>
      </c>
      <c r="G1545" s="1" t="s">
        <v>21</v>
      </c>
      <c r="H1545" s="1">
        <v>7</v>
      </c>
      <c r="I1545" s="1" t="s">
        <v>1576</v>
      </c>
      <c r="J1545" s="1" t="str">
        <f>VLOOKUP(Applicants[[#This Row],[Job Title]], Mapping!$A:$B, 2, FALSE)</f>
        <v>Operations</v>
      </c>
      <c r="K1545" s="1" t="s">
        <v>1594</v>
      </c>
      <c r="L1545" s="14" t="str">
        <f>TRIM(PROPER(Applicants[[#This Row],[Recruitment Source]]))</f>
        <v>Bd Jobs</v>
      </c>
      <c r="M1545" s="15">
        <v>45062</v>
      </c>
      <c r="N1545" s="1" t="s">
        <v>26</v>
      </c>
      <c r="O1545" s="15">
        <v>45099</v>
      </c>
      <c r="P1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5" s="20" t="str">
        <f>TEXT(Applicants[[#This Row],[Confirmation Date]],"MMMM")</f>
        <v>June</v>
      </c>
      <c r="R1545" s="5" t="s">
        <v>25</v>
      </c>
      <c r="S1545" s="7">
        <v>2600</v>
      </c>
    </row>
    <row r="1546" spans="1:19" x14ac:dyDescent="0.4">
      <c r="A1546" s="4">
        <v>2364</v>
      </c>
      <c r="B1546" s="1" t="s">
        <v>590</v>
      </c>
      <c r="C1546" s="1" t="s">
        <v>28</v>
      </c>
      <c r="D1546" s="2">
        <v>32577</v>
      </c>
      <c r="E1546" s="3">
        <v>36.460273972602742</v>
      </c>
      <c r="F1546" s="1" t="s">
        <v>14</v>
      </c>
      <c r="G1546" s="1" t="s">
        <v>19</v>
      </c>
      <c r="H1546" s="1">
        <v>13</v>
      </c>
      <c r="I1546" s="1" t="s">
        <v>1575</v>
      </c>
      <c r="J1546" s="1" t="str">
        <f>VLOOKUP(Applicants[[#This Row],[Job Title]], Mapping!$A:$B, 2, FALSE)</f>
        <v>HR</v>
      </c>
      <c r="K1546" s="1" t="s">
        <v>1594</v>
      </c>
      <c r="L1546" s="14" t="str">
        <f>TRIM(PROPER(Applicants[[#This Row],[Recruitment Source]]))</f>
        <v>Bd Jobs</v>
      </c>
      <c r="M1546" s="15">
        <v>45568</v>
      </c>
      <c r="N1546" s="1" t="s">
        <v>27</v>
      </c>
      <c r="O1546" s="15">
        <v>45608</v>
      </c>
      <c r="P1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6" s="20" t="str">
        <f>TEXT(Applicants[[#This Row],[Confirmation Date]],"MMMM")</f>
        <v>November</v>
      </c>
      <c r="R1546" s="5" t="s">
        <v>25</v>
      </c>
      <c r="S1546" s="7">
        <v>2900</v>
      </c>
    </row>
    <row r="1547" spans="1:19" x14ac:dyDescent="0.4">
      <c r="A1547" s="4">
        <v>2362</v>
      </c>
      <c r="B1547" s="1" t="s">
        <v>482</v>
      </c>
      <c r="C1547" s="1" t="s">
        <v>28</v>
      </c>
      <c r="D1547" s="2">
        <v>32575</v>
      </c>
      <c r="E1547" s="3">
        <v>36.465753424657535</v>
      </c>
      <c r="F1547" s="1" t="s">
        <v>14</v>
      </c>
      <c r="G1547" s="1" t="s">
        <v>18</v>
      </c>
      <c r="H1547" s="1">
        <v>8</v>
      </c>
      <c r="I1547" s="1" t="s">
        <v>1588</v>
      </c>
      <c r="J1547" s="1" t="str">
        <f>VLOOKUP(Applicants[[#This Row],[Job Title]], Mapping!$A:$B, 2, FALSE)</f>
        <v>Business Development</v>
      </c>
      <c r="K1547" s="1" t="s">
        <v>1594</v>
      </c>
      <c r="L1547" s="14" t="str">
        <f>TRIM(PROPER(Applicants[[#This Row],[Recruitment Source]]))</f>
        <v>Bd Jobs</v>
      </c>
      <c r="M1547" s="15">
        <v>45337</v>
      </c>
      <c r="N1547" s="1" t="s">
        <v>26</v>
      </c>
      <c r="O1547" s="15">
        <v>45381</v>
      </c>
      <c r="P1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7" s="20" t="str">
        <f>TEXT(Applicants[[#This Row],[Confirmation Date]],"MMMM")</f>
        <v>March</v>
      </c>
      <c r="R1547" s="5" t="s">
        <v>25</v>
      </c>
      <c r="S1547" s="7">
        <v>2200</v>
      </c>
    </row>
    <row r="1548" spans="1:19" x14ac:dyDescent="0.4">
      <c r="A1548" s="4">
        <v>2805</v>
      </c>
      <c r="B1548" s="1" t="s">
        <v>100</v>
      </c>
      <c r="C1548" s="1" t="s">
        <v>28</v>
      </c>
      <c r="D1548" s="2">
        <v>32570</v>
      </c>
      <c r="E1548" s="3">
        <v>36.479452054794521</v>
      </c>
      <c r="F1548" s="1" t="s">
        <v>14</v>
      </c>
      <c r="G1548" s="1" t="s">
        <v>15</v>
      </c>
      <c r="H1548" s="1">
        <v>20</v>
      </c>
      <c r="I1548" s="1" t="s">
        <v>1576</v>
      </c>
      <c r="J1548" s="1" t="str">
        <f>VLOOKUP(Applicants[[#This Row],[Job Title]], Mapping!$A:$B, 2, FALSE)</f>
        <v>Operations</v>
      </c>
      <c r="K1548" s="1" t="s">
        <v>1594</v>
      </c>
      <c r="L1548" s="14" t="str">
        <f>TRIM(PROPER(Applicants[[#This Row],[Recruitment Source]]))</f>
        <v>Bd Jobs</v>
      </c>
      <c r="M1548" s="15">
        <v>44911</v>
      </c>
      <c r="N1548" s="1" t="s">
        <v>24</v>
      </c>
      <c r="O1548" s="15">
        <v>44966</v>
      </c>
      <c r="P1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8" s="20" t="str">
        <f>TEXT(Applicants[[#This Row],[Confirmation Date]],"MMMM")</f>
        <v>February</v>
      </c>
      <c r="R1548" s="5" t="s">
        <v>25</v>
      </c>
      <c r="S1548" s="7">
        <v>3200</v>
      </c>
    </row>
    <row r="1549" spans="1:19" x14ac:dyDescent="0.4">
      <c r="A1549" s="4">
        <v>3557</v>
      </c>
      <c r="B1549" s="1" t="s">
        <v>1183</v>
      </c>
      <c r="C1549" s="1" t="s">
        <v>13</v>
      </c>
      <c r="D1549" s="2">
        <v>32570</v>
      </c>
      <c r="E1549" s="3">
        <v>36.479452054794521</v>
      </c>
      <c r="F1549" s="1" t="s">
        <v>14</v>
      </c>
      <c r="G1549" s="1" t="s">
        <v>21</v>
      </c>
      <c r="H1549" s="1">
        <v>9</v>
      </c>
      <c r="I1549" s="1" t="s">
        <v>1577</v>
      </c>
      <c r="J1549" s="1" t="str">
        <f>VLOOKUP(Applicants[[#This Row],[Job Title]], Mapping!$A:$B, 2, FALSE)</f>
        <v>Management</v>
      </c>
      <c r="K1549" s="1" t="s">
        <v>22</v>
      </c>
      <c r="L1549" s="14" t="str">
        <f>TRIM(PROPER(Applicants[[#This Row],[Recruitment Source]]))</f>
        <v>In-House</v>
      </c>
      <c r="M1549" s="15">
        <v>45126</v>
      </c>
      <c r="N1549" s="1" t="s">
        <v>16</v>
      </c>
      <c r="O1549" s="15">
        <v>45177</v>
      </c>
      <c r="P1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9" s="20" t="str">
        <f>TEXT(Applicants[[#This Row],[Confirmation Date]],"MMMM")</f>
        <v>September</v>
      </c>
      <c r="R1549" s="5" t="s">
        <v>30</v>
      </c>
      <c r="S1549" s="7">
        <v>2100</v>
      </c>
    </row>
    <row r="1550" spans="1:19" x14ac:dyDescent="0.4">
      <c r="A1550" s="4">
        <v>2413</v>
      </c>
      <c r="B1550" s="1" t="s">
        <v>69</v>
      </c>
      <c r="C1550" s="1" t="s">
        <v>28</v>
      </c>
      <c r="D1550" s="2">
        <v>32565</v>
      </c>
      <c r="E1550" s="3">
        <v>36.493150684931507</v>
      </c>
      <c r="F1550" s="1" t="s">
        <v>14</v>
      </c>
      <c r="G1550" s="1" t="s">
        <v>18</v>
      </c>
      <c r="H1550" s="1">
        <v>12</v>
      </c>
      <c r="I1550" s="1" t="s">
        <v>1580</v>
      </c>
      <c r="J1550" s="1" t="str">
        <f>VLOOKUP(Applicants[[#This Row],[Job Title]], Mapping!$A:$B, 2, FALSE)</f>
        <v>Management</v>
      </c>
      <c r="K1550" s="1" t="s">
        <v>1595</v>
      </c>
      <c r="L1550" s="14" t="str">
        <f>TRIM(PROPER(Applicants[[#This Row],[Recruitment Source]]))</f>
        <v>Linkedin</v>
      </c>
      <c r="M1550" s="15">
        <v>45445</v>
      </c>
      <c r="N1550" s="1" t="s">
        <v>16</v>
      </c>
      <c r="O1550" s="15">
        <v>45475</v>
      </c>
      <c r="P1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550" s="20" t="str">
        <f>TEXT(Applicants[[#This Row],[Confirmation Date]],"MMMM")</f>
        <v>July</v>
      </c>
      <c r="R1550" s="5" t="s">
        <v>17</v>
      </c>
      <c r="S1550" s="7">
        <v>2200</v>
      </c>
    </row>
    <row r="1551" spans="1:19" x14ac:dyDescent="0.4">
      <c r="A1551" s="4">
        <v>1757</v>
      </c>
      <c r="B1551" s="1" t="s">
        <v>1108</v>
      </c>
      <c r="C1551" s="1" t="s">
        <v>13</v>
      </c>
      <c r="D1551" s="2">
        <v>32565</v>
      </c>
      <c r="E1551" s="3">
        <v>36.493150684931507</v>
      </c>
      <c r="F1551" s="1" t="s">
        <v>14</v>
      </c>
      <c r="G1551" s="1" t="s">
        <v>19</v>
      </c>
      <c r="H1551" s="1">
        <v>13</v>
      </c>
      <c r="I1551" s="1" t="s">
        <v>1590</v>
      </c>
      <c r="J1551" s="1" t="str">
        <f>VLOOKUP(Applicants[[#This Row],[Job Title]], Mapping!$A:$B, 2, FALSE)</f>
        <v>Finance</v>
      </c>
      <c r="K1551" s="1" t="s">
        <v>20</v>
      </c>
      <c r="L1551" s="14" t="str">
        <f>TRIM(PROPER(Applicants[[#This Row],[Recruitment Source]]))</f>
        <v>Employee Referral</v>
      </c>
      <c r="M1551" s="15">
        <v>45129</v>
      </c>
      <c r="N1551" s="1" t="s">
        <v>27</v>
      </c>
      <c r="O1551" s="15">
        <v>45184</v>
      </c>
      <c r="P1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1" s="20" t="str">
        <f>TEXT(Applicants[[#This Row],[Confirmation Date]],"MMMM")</f>
        <v>September</v>
      </c>
      <c r="R1551" s="5" t="s">
        <v>25</v>
      </c>
      <c r="S1551" s="7">
        <v>3500</v>
      </c>
    </row>
    <row r="1552" spans="1:19" x14ac:dyDescent="0.4">
      <c r="A1552" s="4">
        <v>1175</v>
      </c>
      <c r="B1552" s="1" t="s">
        <v>133</v>
      </c>
      <c r="C1552" s="1" t="s">
        <v>13</v>
      </c>
      <c r="D1552" s="2">
        <v>32565</v>
      </c>
      <c r="E1552" s="3">
        <v>36.493150684931507</v>
      </c>
      <c r="F1552" s="1" t="s">
        <v>14</v>
      </c>
      <c r="G1552" s="1" t="s">
        <v>19</v>
      </c>
      <c r="H1552" s="1">
        <v>12</v>
      </c>
      <c r="I1552" s="1" t="s">
        <v>1578</v>
      </c>
      <c r="J1552" s="1" t="str">
        <f>VLOOKUP(Applicants[[#This Row],[Job Title]], Mapping!$A:$B, 2, FALSE)</f>
        <v>Operations</v>
      </c>
      <c r="K1552" s="1" t="s">
        <v>1594</v>
      </c>
      <c r="L1552" s="14" t="str">
        <f>TRIM(PROPER(Applicants[[#This Row],[Recruitment Source]]))</f>
        <v>Bd Jobs</v>
      </c>
      <c r="M1552" s="15">
        <v>45017</v>
      </c>
      <c r="N1552" s="1" t="s">
        <v>16</v>
      </c>
      <c r="O1552" s="15">
        <v>45055</v>
      </c>
      <c r="P15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1552" s="20" t="str">
        <f>TEXT(Applicants[[#This Row],[Confirmation Date]],"MMMM")</f>
        <v>May</v>
      </c>
      <c r="R1552" s="5" t="s">
        <v>17</v>
      </c>
      <c r="S1552" s="7">
        <v>2600</v>
      </c>
    </row>
    <row r="1553" spans="1:19" x14ac:dyDescent="0.4">
      <c r="A1553" s="4">
        <v>2467</v>
      </c>
      <c r="B1553" s="1" t="s">
        <v>202</v>
      </c>
      <c r="C1553" s="1" t="s">
        <v>28</v>
      </c>
      <c r="D1553" s="2">
        <v>32562</v>
      </c>
      <c r="E1553" s="3">
        <v>36.5013698630137</v>
      </c>
      <c r="F1553" s="1" t="s">
        <v>14</v>
      </c>
      <c r="G1553" s="1" t="s">
        <v>21</v>
      </c>
      <c r="H1553" s="1">
        <v>6</v>
      </c>
      <c r="I1553" s="1" t="s">
        <v>1583</v>
      </c>
      <c r="J1553" s="1" t="str">
        <f>VLOOKUP(Applicants[[#This Row],[Job Title]], Mapping!$A:$B, 2, FALSE)</f>
        <v>Finance</v>
      </c>
      <c r="K1553" s="1" t="s">
        <v>1595</v>
      </c>
      <c r="L1553" s="14" t="str">
        <f>TRIM(PROPER(Applicants[[#This Row],[Recruitment Source]]))</f>
        <v>Linkedin</v>
      </c>
      <c r="M1553" s="15">
        <v>45086</v>
      </c>
      <c r="N1553" s="1" t="s">
        <v>16</v>
      </c>
      <c r="O1553" s="15">
        <v>45121</v>
      </c>
      <c r="P15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553" s="20" t="str">
        <f>TEXT(Applicants[[#This Row],[Confirmation Date]],"MMMM")</f>
        <v>July</v>
      </c>
      <c r="R1553" s="5" t="s">
        <v>17</v>
      </c>
      <c r="S1553" s="7">
        <v>2200</v>
      </c>
    </row>
    <row r="1554" spans="1:19" x14ac:dyDescent="0.4">
      <c r="A1554" s="4">
        <v>2489</v>
      </c>
      <c r="B1554" s="1" t="s">
        <v>467</v>
      </c>
      <c r="C1554" s="1" t="s">
        <v>28</v>
      </c>
      <c r="D1554" s="2">
        <v>32560</v>
      </c>
      <c r="E1554" s="3">
        <v>36.506849315068493</v>
      </c>
      <c r="F1554" s="1" t="s">
        <v>14</v>
      </c>
      <c r="G1554" s="1" t="s">
        <v>19</v>
      </c>
      <c r="H1554" s="1">
        <v>7</v>
      </c>
      <c r="I1554" s="1" t="s">
        <v>1584</v>
      </c>
      <c r="J1554" s="1" t="str">
        <f>VLOOKUP(Applicants[[#This Row],[Job Title]], Mapping!$A:$B, 2, FALSE)</f>
        <v>Sales</v>
      </c>
      <c r="K1554" s="1" t="s">
        <v>22</v>
      </c>
      <c r="L1554" s="14" t="str">
        <f>TRIM(PROPER(Applicants[[#This Row],[Recruitment Source]]))</f>
        <v>In-House</v>
      </c>
      <c r="M1554" s="15">
        <v>44950</v>
      </c>
      <c r="N1554" s="1" t="s">
        <v>16</v>
      </c>
      <c r="O1554" s="15">
        <v>45003</v>
      </c>
      <c r="P1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4" s="20" t="str">
        <f>TEXT(Applicants[[#This Row],[Confirmation Date]],"MMMM")</f>
        <v>March</v>
      </c>
      <c r="R1554" s="5" t="s">
        <v>30</v>
      </c>
      <c r="S1554" s="7">
        <v>3900</v>
      </c>
    </row>
    <row r="1555" spans="1:19" x14ac:dyDescent="0.4">
      <c r="A1555" s="4">
        <v>1217</v>
      </c>
      <c r="B1555" s="1" t="s">
        <v>1554</v>
      </c>
      <c r="C1555" s="1" t="s">
        <v>13</v>
      </c>
      <c r="D1555" s="2">
        <v>32558</v>
      </c>
      <c r="E1555" s="3">
        <v>36.512328767123286</v>
      </c>
      <c r="F1555" s="1" t="s">
        <v>14</v>
      </c>
      <c r="G1555" s="1" t="s">
        <v>19</v>
      </c>
      <c r="H1555" s="1">
        <v>0</v>
      </c>
      <c r="I1555" s="1" t="s">
        <v>1581</v>
      </c>
      <c r="J1555" s="1" t="str">
        <f>VLOOKUP(Applicants[[#This Row],[Job Title]], Mapping!$A:$B, 2, FALSE)</f>
        <v>Business Development</v>
      </c>
      <c r="K1555" s="1" t="s">
        <v>1594</v>
      </c>
      <c r="L1555" s="14" t="str">
        <f>TRIM(PROPER(Applicants[[#This Row],[Recruitment Source]]))</f>
        <v>Bd Jobs</v>
      </c>
      <c r="M1555" s="15">
        <v>45563</v>
      </c>
      <c r="N1555" s="1" t="s">
        <v>27</v>
      </c>
      <c r="O1555" s="15">
        <v>45613</v>
      </c>
      <c r="P1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5" s="20" t="str">
        <f>TEXT(Applicants[[#This Row],[Confirmation Date]],"MMMM")</f>
        <v>November</v>
      </c>
      <c r="R1555" s="5" t="s">
        <v>25</v>
      </c>
      <c r="S1555" s="7">
        <v>3600</v>
      </c>
    </row>
    <row r="1556" spans="1:19" x14ac:dyDescent="0.4">
      <c r="A1556" s="4">
        <v>2923</v>
      </c>
      <c r="B1556" s="1" t="s">
        <v>397</v>
      </c>
      <c r="C1556" s="1" t="s">
        <v>28</v>
      </c>
      <c r="D1556" s="2">
        <v>32555</v>
      </c>
      <c r="E1556" s="3">
        <v>36.520547945205479</v>
      </c>
      <c r="F1556" s="1" t="s">
        <v>14</v>
      </c>
      <c r="G1556" s="1" t="s">
        <v>21</v>
      </c>
      <c r="H1556" s="1">
        <v>16</v>
      </c>
      <c r="I1556" s="1" t="s">
        <v>1587</v>
      </c>
      <c r="J1556" s="1" t="str">
        <f>VLOOKUP(Applicants[[#This Row],[Job Title]], Mapping!$A:$B, 2, FALSE)</f>
        <v>Admin</v>
      </c>
      <c r="K1556" s="1" t="s">
        <v>1594</v>
      </c>
      <c r="L1556" s="14" t="str">
        <f>TRIM(PROPER(Applicants[[#This Row],[Recruitment Source]]))</f>
        <v>Bd Jobs</v>
      </c>
      <c r="M1556" s="15">
        <v>44965</v>
      </c>
      <c r="N1556" s="1" t="s">
        <v>27</v>
      </c>
      <c r="O1556" s="15">
        <v>44997</v>
      </c>
      <c r="P1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6" s="20" t="str">
        <f>TEXT(Applicants[[#This Row],[Confirmation Date]],"MMMM")</f>
        <v>March</v>
      </c>
      <c r="R1556" s="5" t="s">
        <v>25</v>
      </c>
      <c r="S1556" s="7">
        <v>3100</v>
      </c>
    </row>
    <row r="1557" spans="1:19" x14ac:dyDescent="0.4">
      <c r="A1557" s="4">
        <v>1242</v>
      </c>
      <c r="B1557" s="1" t="s">
        <v>289</v>
      </c>
      <c r="C1557" s="1" t="s">
        <v>28</v>
      </c>
      <c r="D1557" s="2">
        <v>32551</v>
      </c>
      <c r="E1557" s="3">
        <v>36.531506849315072</v>
      </c>
      <c r="F1557" s="1" t="s">
        <v>14</v>
      </c>
      <c r="G1557" s="1" t="s">
        <v>15</v>
      </c>
      <c r="H1557" s="1">
        <v>20</v>
      </c>
      <c r="I1557" s="1" t="s">
        <v>1585</v>
      </c>
      <c r="J1557" s="1" t="str">
        <f>VLOOKUP(Applicants[[#This Row],[Job Title]], Mapping!$A:$B, 2, FALSE)</f>
        <v>Engineering</v>
      </c>
      <c r="K1557" s="1" t="s">
        <v>1594</v>
      </c>
      <c r="L1557" s="14" t="str">
        <f>TRIM(PROPER(Applicants[[#This Row],[Recruitment Source]]))</f>
        <v>Bd Jobs</v>
      </c>
      <c r="M1557" s="15">
        <v>44996</v>
      </c>
      <c r="N1557" s="1" t="s">
        <v>27</v>
      </c>
      <c r="O1557" s="15">
        <v>45043</v>
      </c>
      <c r="P1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7" s="20" t="str">
        <f>TEXT(Applicants[[#This Row],[Confirmation Date]],"MMMM")</f>
        <v>April</v>
      </c>
      <c r="R1557" s="5" t="s">
        <v>25</v>
      </c>
      <c r="S1557" s="7">
        <v>2000</v>
      </c>
    </row>
    <row r="1558" spans="1:19" x14ac:dyDescent="0.4">
      <c r="A1558" s="4">
        <v>2075</v>
      </c>
      <c r="B1558" s="1" t="s">
        <v>224</v>
      </c>
      <c r="C1558" s="1" t="s">
        <v>13</v>
      </c>
      <c r="D1558" s="2">
        <v>32551</v>
      </c>
      <c r="E1558" s="3">
        <v>36.531506849315072</v>
      </c>
      <c r="F1558" s="1" t="s">
        <v>14</v>
      </c>
      <c r="G1558" s="1" t="s">
        <v>19</v>
      </c>
      <c r="H1558" s="1">
        <v>17</v>
      </c>
      <c r="I1558" s="1" t="s">
        <v>1588</v>
      </c>
      <c r="J1558" s="1" t="str">
        <f>VLOOKUP(Applicants[[#This Row],[Job Title]], Mapping!$A:$B, 2, FALSE)</f>
        <v>Business Development</v>
      </c>
      <c r="K1558" s="1" t="s">
        <v>1594</v>
      </c>
      <c r="L1558" s="14" t="str">
        <f>TRIM(PROPER(Applicants[[#This Row],[Recruitment Source]]))</f>
        <v>Bd Jobs</v>
      </c>
      <c r="M1558" s="15">
        <v>44967</v>
      </c>
      <c r="N1558" s="1" t="s">
        <v>24</v>
      </c>
      <c r="O1558" s="15">
        <v>45026</v>
      </c>
      <c r="P1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8" s="20" t="str">
        <f>TEXT(Applicants[[#This Row],[Confirmation Date]],"MMMM")</f>
        <v>April</v>
      </c>
      <c r="R1558" s="5" t="s">
        <v>25</v>
      </c>
      <c r="S1558" s="7">
        <v>3500</v>
      </c>
    </row>
    <row r="1559" spans="1:19" x14ac:dyDescent="0.4">
      <c r="A1559" s="4">
        <v>3390</v>
      </c>
      <c r="B1559" s="1" t="s">
        <v>904</v>
      </c>
      <c r="C1559" s="1" t="s">
        <v>13</v>
      </c>
      <c r="D1559" s="2">
        <v>32546</v>
      </c>
      <c r="E1559" s="3">
        <v>36.545205479452058</v>
      </c>
      <c r="F1559" s="1" t="s">
        <v>14</v>
      </c>
      <c r="G1559" s="1" t="s">
        <v>15</v>
      </c>
      <c r="H1559" s="1">
        <v>16</v>
      </c>
      <c r="I1559" s="1" t="s">
        <v>1577</v>
      </c>
      <c r="J1559" s="1" t="str">
        <f>VLOOKUP(Applicants[[#This Row],[Job Title]], Mapping!$A:$B, 2, FALSE)</f>
        <v>Management</v>
      </c>
      <c r="K1559" s="1" t="s">
        <v>1594</v>
      </c>
      <c r="L1559" s="14" t="str">
        <f>TRIM(PROPER(Applicants[[#This Row],[Recruitment Source]]))</f>
        <v>Bd Jobs</v>
      </c>
      <c r="M1559" s="15">
        <v>45556</v>
      </c>
      <c r="N1559" s="1" t="s">
        <v>26</v>
      </c>
      <c r="O1559" s="15">
        <v>45608</v>
      </c>
      <c r="P1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9" s="20" t="str">
        <f>TEXT(Applicants[[#This Row],[Confirmation Date]],"MMMM")</f>
        <v>November</v>
      </c>
      <c r="R1559" s="5" t="s">
        <v>25</v>
      </c>
      <c r="S1559" s="7">
        <v>2800</v>
      </c>
    </row>
    <row r="1560" spans="1:19" x14ac:dyDescent="0.4">
      <c r="A1560" s="4">
        <v>1770</v>
      </c>
      <c r="B1560" s="1" t="s">
        <v>476</v>
      </c>
      <c r="C1560" s="1" t="s">
        <v>28</v>
      </c>
      <c r="D1560" s="2">
        <v>32544</v>
      </c>
      <c r="E1560" s="3">
        <v>36.550684931506851</v>
      </c>
      <c r="F1560" s="1" t="s">
        <v>14</v>
      </c>
      <c r="G1560" s="1" t="s">
        <v>19</v>
      </c>
      <c r="H1560" s="1">
        <v>14</v>
      </c>
      <c r="I1560" s="1" t="s">
        <v>1582</v>
      </c>
      <c r="J1560" s="1" t="str">
        <f>VLOOKUP(Applicants[[#This Row],[Job Title]], Mapping!$A:$B, 2, FALSE)</f>
        <v>Business Development</v>
      </c>
      <c r="K1560" s="1" t="s">
        <v>1594</v>
      </c>
      <c r="L1560" s="14" t="str">
        <f>TRIM(PROPER(Applicants[[#This Row],[Recruitment Source]]))</f>
        <v>Bd Jobs</v>
      </c>
      <c r="M1560" s="15">
        <v>45194</v>
      </c>
      <c r="N1560" s="1" t="s">
        <v>16</v>
      </c>
      <c r="O1560" s="15">
        <v>45247</v>
      </c>
      <c r="P15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60" s="20" t="str">
        <f>TEXT(Applicants[[#This Row],[Confirmation Date]],"MMMM")</f>
        <v>November</v>
      </c>
      <c r="R1560" s="5" t="s">
        <v>17</v>
      </c>
      <c r="S1560" s="7">
        <v>2900</v>
      </c>
    </row>
    <row r="1561" spans="1:19" x14ac:dyDescent="0.4">
      <c r="A1561" s="4">
        <v>3067</v>
      </c>
      <c r="B1561" s="1" t="s">
        <v>873</v>
      </c>
      <c r="C1561" s="1" t="s">
        <v>13</v>
      </c>
      <c r="D1561" s="2">
        <v>32543</v>
      </c>
      <c r="E1561" s="3">
        <v>36.553424657534244</v>
      </c>
      <c r="F1561" s="1" t="s">
        <v>14</v>
      </c>
      <c r="G1561" s="1" t="s">
        <v>21</v>
      </c>
      <c r="H1561" s="1">
        <v>15</v>
      </c>
      <c r="I1561" s="1" t="s">
        <v>1585</v>
      </c>
      <c r="J1561" s="1" t="str">
        <f>VLOOKUP(Applicants[[#This Row],[Job Title]], Mapping!$A:$B, 2, FALSE)</f>
        <v>Engineering</v>
      </c>
      <c r="K1561" s="1" t="s">
        <v>20</v>
      </c>
      <c r="L1561" s="14" t="str">
        <f>TRIM(PROPER(Applicants[[#This Row],[Recruitment Source]]))</f>
        <v>Employee Referral</v>
      </c>
      <c r="M1561" s="15">
        <v>45129</v>
      </c>
      <c r="N1561" s="1" t="s">
        <v>26</v>
      </c>
      <c r="O1561" s="15">
        <v>45162</v>
      </c>
      <c r="P1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1" s="20" t="str">
        <f>TEXT(Applicants[[#This Row],[Confirmation Date]],"MMMM")</f>
        <v>August</v>
      </c>
      <c r="R1561" s="5" t="s">
        <v>25</v>
      </c>
      <c r="S1561" s="7">
        <v>2100</v>
      </c>
    </row>
    <row r="1562" spans="1:19" x14ac:dyDescent="0.4">
      <c r="A1562" s="4">
        <v>1139</v>
      </c>
      <c r="B1562" s="1" t="s">
        <v>1574</v>
      </c>
      <c r="C1562" s="1" t="s">
        <v>28</v>
      </c>
      <c r="D1562" s="2">
        <v>32542</v>
      </c>
      <c r="E1562" s="3">
        <v>36.556164383561644</v>
      </c>
      <c r="F1562" s="1" t="s">
        <v>14</v>
      </c>
      <c r="G1562" s="1" t="s">
        <v>15</v>
      </c>
      <c r="H1562" s="1">
        <v>16</v>
      </c>
      <c r="I1562" s="1" t="s">
        <v>1576</v>
      </c>
      <c r="J1562" s="1" t="str">
        <f>VLOOKUP(Applicants[[#This Row],[Job Title]], Mapping!$A:$B, 2, FALSE)</f>
        <v>Operations</v>
      </c>
      <c r="K1562" s="1" t="s">
        <v>20</v>
      </c>
      <c r="L1562" s="14" t="str">
        <f>TRIM(PROPER(Applicants[[#This Row],[Recruitment Source]]))</f>
        <v>Employee Referral</v>
      </c>
      <c r="M1562" s="15">
        <v>45489</v>
      </c>
      <c r="N1562" s="1" t="s">
        <v>16</v>
      </c>
      <c r="O1562" s="15">
        <v>45548</v>
      </c>
      <c r="P15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562" s="20" t="str">
        <f>TEXT(Applicants[[#This Row],[Confirmation Date]],"MMMM")</f>
        <v>September</v>
      </c>
      <c r="R1562" s="5" t="s">
        <v>17</v>
      </c>
      <c r="S1562" s="7">
        <v>2800</v>
      </c>
    </row>
    <row r="1563" spans="1:19" x14ac:dyDescent="0.4">
      <c r="A1563" s="4">
        <v>3523</v>
      </c>
      <c r="B1563" s="1" t="s">
        <v>1224</v>
      </c>
      <c r="C1563" s="1" t="s">
        <v>13</v>
      </c>
      <c r="D1563" s="2">
        <v>32539</v>
      </c>
      <c r="E1563" s="3">
        <v>36.564383561643837</v>
      </c>
      <c r="F1563" s="1" t="s">
        <v>14</v>
      </c>
      <c r="G1563" s="1" t="s">
        <v>18</v>
      </c>
      <c r="H1563" s="1">
        <v>1</v>
      </c>
      <c r="I1563" s="1" t="s">
        <v>1588</v>
      </c>
      <c r="J1563" s="1" t="str">
        <f>VLOOKUP(Applicants[[#This Row],[Job Title]], Mapping!$A:$B, 2, FALSE)</f>
        <v>Business Development</v>
      </c>
      <c r="K1563" s="1" t="s">
        <v>1594</v>
      </c>
      <c r="L1563" s="14" t="str">
        <f>TRIM(PROPER(Applicants[[#This Row],[Recruitment Source]]))</f>
        <v>Bd Jobs</v>
      </c>
      <c r="M1563" s="15">
        <v>45341</v>
      </c>
      <c r="N1563" s="1" t="s">
        <v>24</v>
      </c>
      <c r="O1563" s="15">
        <v>45401</v>
      </c>
      <c r="P1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3" s="20" t="str">
        <f>TEXT(Applicants[[#This Row],[Confirmation Date]],"MMMM")</f>
        <v>April</v>
      </c>
      <c r="R1563" s="5" t="s">
        <v>25</v>
      </c>
      <c r="S1563" s="7">
        <v>2400</v>
      </c>
    </row>
    <row r="1564" spans="1:19" x14ac:dyDescent="0.4">
      <c r="A1564" s="4">
        <v>2516</v>
      </c>
      <c r="B1564" s="1" t="s">
        <v>379</v>
      </c>
      <c r="C1564" s="1" t="s">
        <v>28</v>
      </c>
      <c r="D1564" s="2">
        <v>32531</v>
      </c>
      <c r="E1564" s="3">
        <v>36.586301369863016</v>
      </c>
      <c r="F1564" s="1" t="s">
        <v>14</v>
      </c>
      <c r="G1564" s="1" t="s">
        <v>15</v>
      </c>
      <c r="H1564" s="1">
        <v>14</v>
      </c>
      <c r="I1564" s="1" t="s">
        <v>1583</v>
      </c>
      <c r="J1564" s="1" t="str">
        <f>VLOOKUP(Applicants[[#This Row],[Job Title]], Mapping!$A:$B, 2, FALSE)</f>
        <v>Finance</v>
      </c>
      <c r="K1564" s="1" t="s">
        <v>22</v>
      </c>
      <c r="L1564" s="14" t="str">
        <f>TRIM(PROPER(Applicants[[#This Row],[Recruitment Source]]))</f>
        <v>In-House</v>
      </c>
      <c r="M1564" s="15">
        <v>45016</v>
      </c>
      <c r="N1564" s="1" t="s">
        <v>16</v>
      </c>
      <c r="O1564" s="15">
        <v>45049</v>
      </c>
      <c r="P15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64" s="20" t="str">
        <f>TEXT(Applicants[[#This Row],[Confirmation Date]],"MMMM")</f>
        <v>May</v>
      </c>
      <c r="R1564" s="5" t="s">
        <v>17</v>
      </c>
      <c r="S1564" s="7">
        <v>2900</v>
      </c>
    </row>
    <row r="1565" spans="1:19" x14ac:dyDescent="0.4">
      <c r="A1565" s="4">
        <v>1475</v>
      </c>
      <c r="B1565" s="1" t="s">
        <v>1458</v>
      </c>
      <c r="C1565" s="1" t="s">
        <v>28</v>
      </c>
      <c r="D1565" s="2">
        <v>32528</v>
      </c>
      <c r="E1565" s="3">
        <v>36.594520547945208</v>
      </c>
      <c r="F1565" s="1" t="s">
        <v>14</v>
      </c>
      <c r="G1565" s="1" t="s">
        <v>19</v>
      </c>
      <c r="H1565" s="1">
        <v>8</v>
      </c>
      <c r="I1565" s="1" t="s">
        <v>1582</v>
      </c>
      <c r="J1565" s="1" t="str">
        <f>VLOOKUP(Applicants[[#This Row],[Job Title]], Mapping!$A:$B, 2, FALSE)</f>
        <v>Business Development</v>
      </c>
      <c r="K1565" s="1" t="s">
        <v>1594</v>
      </c>
      <c r="L1565" s="14" t="str">
        <f>TRIM(PROPER(Applicants[[#This Row],[Recruitment Source]]))</f>
        <v>Bd Jobs</v>
      </c>
      <c r="M1565" s="15">
        <v>45553</v>
      </c>
      <c r="N1565" s="1" t="s">
        <v>24</v>
      </c>
      <c r="O1565" s="15">
        <v>45608</v>
      </c>
      <c r="P1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5" s="20" t="str">
        <f>TEXT(Applicants[[#This Row],[Confirmation Date]],"MMMM")</f>
        <v>November</v>
      </c>
      <c r="R1565" s="5" t="s">
        <v>25</v>
      </c>
      <c r="S1565" s="7">
        <v>2100</v>
      </c>
    </row>
    <row r="1566" spans="1:19" x14ac:dyDescent="0.4">
      <c r="A1566" s="4">
        <v>1246</v>
      </c>
      <c r="B1566" s="1" t="s">
        <v>1184</v>
      </c>
      <c r="C1566" s="1" t="s">
        <v>28</v>
      </c>
      <c r="D1566" s="2">
        <v>32522</v>
      </c>
      <c r="E1566" s="3">
        <v>36.610958904109587</v>
      </c>
      <c r="F1566" s="1" t="s">
        <v>14</v>
      </c>
      <c r="G1566" s="1" t="s">
        <v>18</v>
      </c>
      <c r="H1566" s="1">
        <v>3</v>
      </c>
      <c r="I1566" s="1" t="s">
        <v>1584</v>
      </c>
      <c r="J1566" s="1" t="str">
        <f>VLOOKUP(Applicants[[#This Row],[Job Title]], Mapping!$A:$B, 2, FALSE)</f>
        <v>Sales</v>
      </c>
      <c r="K1566" s="1" t="s">
        <v>1594</v>
      </c>
      <c r="L1566" s="14" t="str">
        <f>TRIM(PROPER(Applicants[[#This Row],[Recruitment Source]]))</f>
        <v>Bd Jobs</v>
      </c>
      <c r="M1566" s="15">
        <v>45060</v>
      </c>
      <c r="N1566" s="1" t="s">
        <v>27</v>
      </c>
      <c r="O1566" s="15">
        <v>45105</v>
      </c>
      <c r="P1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6" s="20" t="str">
        <f>TEXT(Applicants[[#This Row],[Confirmation Date]],"MMMM")</f>
        <v>June</v>
      </c>
      <c r="R1566" s="5" t="s">
        <v>25</v>
      </c>
      <c r="S1566" s="7">
        <v>3200</v>
      </c>
    </row>
    <row r="1567" spans="1:19" x14ac:dyDescent="0.4">
      <c r="A1567" s="4">
        <v>3740</v>
      </c>
      <c r="B1567" s="1" t="s">
        <v>1117</v>
      </c>
      <c r="C1567" s="1" t="s">
        <v>28</v>
      </c>
      <c r="D1567" s="2">
        <v>32517</v>
      </c>
      <c r="E1567" s="3">
        <v>36.624657534246573</v>
      </c>
      <c r="F1567" s="1" t="s">
        <v>14</v>
      </c>
      <c r="G1567" s="1" t="s">
        <v>15</v>
      </c>
      <c r="H1567" s="1">
        <v>0</v>
      </c>
      <c r="I1567" s="1" t="s">
        <v>1586</v>
      </c>
      <c r="J1567" s="1" t="str">
        <f>VLOOKUP(Applicants[[#This Row],[Job Title]], Mapping!$A:$B, 2, FALSE)</f>
        <v>Operations</v>
      </c>
      <c r="K1567" s="1" t="s">
        <v>1594</v>
      </c>
      <c r="L1567" s="14" t="str">
        <f>TRIM(PROPER(Applicants[[#This Row],[Recruitment Source]]))</f>
        <v>Bd Jobs</v>
      </c>
      <c r="M1567" s="15">
        <v>44918</v>
      </c>
      <c r="N1567" s="1" t="s">
        <v>24</v>
      </c>
      <c r="O1567" s="15">
        <v>44960</v>
      </c>
      <c r="P1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7" s="20" t="str">
        <f>TEXT(Applicants[[#This Row],[Confirmation Date]],"MMMM")</f>
        <v>February</v>
      </c>
      <c r="R1567" s="5" t="s">
        <v>25</v>
      </c>
      <c r="S1567" s="7">
        <v>3200</v>
      </c>
    </row>
    <row r="1568" spans="1:19" x14ac:dyDescent="0.4">
      <c r="A1568" s="4">
        <v>2932</v>
      </c>
      <c r="B1568" s="1" t="s">
        <v>75</v>
      </c>
      <c r="C1568" s="1" t="s">
        <v>13</v>
      </c>
      <c r="D1568" s="2">
        <v>32515</v>
      </c>
      <c r="E1568" s="3">
        <v>36.630136986301373</v>
      </c>
      <c r="F1568" s="1" t="s">
        <v>14</v>
      </c>
      <c r="G1568" s="1" t="s">
        <v>19</v>
      </c>
      <c r="H1568" s="1">
        <v>7</v>
      </c>
      <c r="I1568" s="1" t="s">
        <v>1578</v>
      </c>
      <c r="J1568" s="1" t="str">
        <f>VLOOKUP(Applicants[[#This Row],[Job Title]], Mapping!$A:$B, 2, FALSE)</f>
        <v>Operations</v>
      </c>
      <c r="K1568" s="1" t="s">
        <v>1594</v>
      </c>
      <c r="L1568" s="14" t="str">
        <f>TRIM(PROPER(Applicants[[#This Row],[Recruitment Source]]))</f>
        <v>Bd Jobs</v>
      </c>
      <c r="M1568" s="15">
        <v>45587</v>
      </c>
      <c r="N1568" s="1" t="s">
        <v>27</v>
      </c>
      <c r="O1568" s="15">
        <v>45619</v>
      </c>
      <c r="P1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8" s="20" t="str">
        <f>TEXT(Applicants[[#This Row],[Confirmation Date]],"MMMM")</f>
        <v>November</v>
      </c>
      <c r="R1568" s="5" t="s">
        <v>25</v>
      </c>
      <c r="S1568" s="7">
        <v>3500</v>
      </c>
    </row>
    <row r="1569" spans="1:19" x14ac:dyDescent="0.4">
      <c r="A1569" s="4">
        <v>2955</v>
      </c>
      <c r="B1569" s="1" t="s">
        <v>1031</v>
      </c>
      <c r="C1569" s="1" t="s">
        <v>13</v>
      </c>
      <c r="D1569" s="2">
        <v>32515</v>
      </c>
      <c r="E1569" s="3">
        <v>36.630136986301373</v>
      </c>
      <c r="F1569" s="1" t="s">
        <v>14</v>
      </c>
      <c r="G1569" s="1" t="s">
        <v>19</v>
      </c>
      <c r="H1569" s="1">
        <v>6</v>
      </c>
      <c r="I1569" s="1" t="s">
        <v>1577</v>
      </c>
      <c r="J1569" s="1" t="str">
        <f>VLOOKUP(Applicants[[#This Row],[Job Title]], Mapping!$A:$B, 2, FALSE)</f>
        <v>Management</v>
      </c>
      <c r="K1569" s="1" t="s">
        <v>1594</v>
      </c>
      <c r="L1569" s="14" t="str">
        <f>TRIM(PROPER(Applicants[[#This Row],[Recruitment Source]]))</f>
        <v>Bd Jobs</v>
      </c>
      <c r="M1569" s="15">
        <v>44972</v>
      </c>
      <c r="N1569" s="1" t="s">
        <v>26</v>
      </c>
      <c r="O1569" s="15">
        <v>45020</v>
      </c>
      <c r="P1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9" s="20" t="str">
        <f>TEXT(Applicants[[#This Row],[Confirmation Date]],"MMMM")</f>
        <v>April</v>
      </c>
      <c r="R1569" s="5" t="s">
        <v>25</v>
      </c>
      <c r="S1569" s="7">
        <v>3500</v>
      </c>
    </row>
    <row r="1570" spans="1:19" x14ac:dyDescent="0.4">
      <c r="A1570" s="4">
        <v>1596</v>
      </c>
      <c r="B1570" s="1" t="s">
        <v>1135</v>
      </c>
      <c r="C1570" s="1" t="s">
        <v>28</v>
      </c>
      <c r="D1570" s="2">
        <v>32515</v>
      </c>
      <c r="E1570" s="3">
        <v>36.630136986301373</v>
      </c>
      <c r="F1570" s="1" t="s">
        <v>14</v>
      </c>
      <c r="G1570" s="1" t="s">
        <v>21</v>
      </c>
      <c r="H1570" s="1">
        <v>15</v>
      </c>
      <c r="I1570" s="1" t="s">
        <v>1583</v>
      </c>
      <c r="J1570" s="1" t="str">
        <f>VLOOKUP(Applicants[[#This Row],[Job Title]], Mapping!$A:$B, 2, FALSE)</f>
        <v>Finance</v>
      </c>
      <c r="K1570" s="1" t="s">
        <v>1594</v>
      </c>
      <c r="L1570" s="14" t="str">
        <f>TRIM(PROPER(Applicants[[#This Row],[Recruitment Source]]))</f>
        <v>Bd Jobs</v>
      </c>
      <c r="M1570" s="15">
        <v>45323</v>
      </c>
      <c r="N1570" s="1" t="s">
        <v>24</v>
      </c>
      <c r="O1570" s="15">
        <v>45353</v>
      </c>
      <c r="P1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0" s="20" t="str">
        <f>TEXT(Applicants[[#This Row],[Confirmation Date]],"MMMM")</f>
        <v>March</v>
      </c>
      <c r="R1570" s="5" t="s">
        <v>25</v>
      </c>
      <c r="S1570" s="7">
        <v>2600</v>
      </c>
    </row>
    <row r="1571" spans="1:19" x14ac:dyDescent="0.4">
      <c r="A1571" s="4">
        <v>3453</v>
      </c>
      <c r="B1571" s="1" t="s">
        <v>1444</v>
      </c>
      <c r="C1571" s="1" t="s">
        <v>28</v>
      </c>
      <c r="D1571" s="2">
        <v>32514</v>
      </c>
      <c r="E1571" s="3">
        <v>36.632876712328766</v>
      </c>
      <c r="F1571" s="1" t="s">
        <v>14</v>
      </c>
      <c r="G1571" s="1" t="s">
        <v>15</v>
      </c>
      <c r="H1571" s="1">
        <v>10</v>
      </c>
      <c r="I1571" s="1" t="s">
        <v>1577</v>
      </c>
      <c r="J1571" s="1" t="str">
        <f>VLOOKUP(Applicants[[#This Row],[Job Title]], Mapping!$A:$B, 2, FALSE)</f>
        <v>Management</v>
      </c>
      <c r="K1571" s="1" t="s">
        <v>1594</v>
      </c>
      <c r="L1571" s="14" t="str">
        <f>TRIM(PROPER(Applicants[[#This Row],[Recruitment Source]]))</f>
        <v>Bd Jobs</v>
      </c>
      <c r="M1571" s="15">
        <v>45263</v>
      </c>
      <c r="N1571" s="1" t="s">
        <v>26</v>
      </c>
      <c r="O1571" s="15">
        <v>45313</v>
      </c>
      <c r="P1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1" s="20" t="str">
        <f>TEXT(Applicants[[#This Row],[Confirmation Date]],"MMMM")</f>
        <v>January</v>
      </c>
      <c r="R1571" s="5" t="s">
        <v>25</v>
      </c>
      <c r="S1571" s="7">
        <v>3200</v>
      </c>
    </row>
    <row r="1572" spans="1:19" x14ac:dyDescent="0.4">
      <c r="A1572" s="4">
        <v>1145</v>
      </c>
      <c r="B1572" s="1" t="s">
        <v>814</v>
      </c>
      <c r="C1572" s="1" t="s">
        <v>13</v>
      </c>
      <c r="D1572" s="2">
        <v>32509</v>
      </c>
      <c r="E1572" s="3">
        <v>36.646575342465752</v>
      </c>
      <c r="F1572" s="1" t="s">
        <v>14</v>
      </c>
      <c r="G1572" s="1" t="s">
        <v>19</v>
      </c>
      <c r="H1572" s="1">
        <v>16</v>
      </c>
      <c r="I1572" s="1" t="s">
        <v>1580</v>
      </c>
      <c r="J1572" s="1" t="str">
        <f>VLOOKUP(Applicants[[#This Row],[Job Title]], Mapping!$A:$B, 2, FALSE)</f>
        <v>Management</v>
      </c>
      <c r="K1572" s="1" t="s">
        <v>20</v>
      </c>
      <c r="L1572" s="14" t="str">
        <f>TRIM(PROPER(Applicants[[#This Row],[Recruitment Source]]))</f>
        <v>Employee Referral</v>
      </c>
      <c r="M1572" s="15">
        <v>45094</v>
      </c>
      <c r="N1572" s="1" t="s">
        <v>16</v>
      </c>
      <c r="O1572" s="15">
        <v>45140</v>
      </c>
      <c r="P15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72" s="20" t="str">
        <f>TEXT(Applicants[[#This Row],[Confirmation Date]],"MMMM")</f>
        <v>August</v>
      </c>
      <c r="R1572" s="5" t="s">
        <v>17</v>
      </c>
      <c r="S1572" s="7">
        <v>3000</v>
      </c>
    </row>
    <row r="1573" spans="1:19" x14ac:dyDescent="0.4">
      <c r="A1573" s="4">
        <v>3344</v>
      </c>
      <c r="B1573" s="1" t="s">
        <v>120</v>
      </c>
      <c r="C1573" s="1" t="s">
        <v>28</v>
      </c>
      <c r="D1573" s="2">
        <v>32505</v>
      </c>
      <c r="E1573" s="3">
        <v>36.657534246575345</v>
      </c>
      <c r="F1573" s="1" t="s">
        <v>14</v>
      </c>
      <c r="G1573" s="1" t="s">
        <v>21</v>
      </c>
      <c r="H1573" s="1">
        <v>16</v>
      </c>
      <c r="I1573" s="1" t="s">
        <v>1583</v>
      </c>
      <c r="J1573" s="1" t="str">
        <f>VLOOKUP(Applicants[[#This Row],[Job Title]], Mapping!$A:$B, 2, FALSE)</f>
        <v>Finance</v>
      </c>
      <c r="K1573" s="1" t="s">
        <v>1595</v>
      </c>
      <c r="L1573" s="14" t="str">
        <f>TRIM(PROPER(Applicants[[#This Row],[Recruitment Source]]))</f>
        <v>Linkedin</v>
      </c>
      <c r="M1573" s="15">
        <v>45453</v>
      </c>
      <c r="N1573" s="1" t="s">
        <v>16</v>
      </c>
      <c r="O1573" s="15">
        <v>45509</v>
      </c>
      <c r="P15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73" s="20" t="str">
        <f>TEXT(Applicants[[#This Row],[Confirmation Date]],"MMMM")</f>
        <v>August</v>
      </c>
      <c r="R1573" s="5" t="s">
        <v>17</v>
      </c>
      <c r="S1573" s="7">
        <v>2500</v>
      </c>
    </row>
    <row r="1574" spans="1:19" x14ac:dyDescent="0.4">
      <c r="A1574" s="4">
        <v>3834</v>
      </c>
      <c r="B1574" s="1" t="s">
        <v>470</v>
      </c>
      <c r="C1574" s="1" t="s">
        <v>28</v>
      </c>
      <c r="D1574" s="2">
        <v>32492</v>
      </c>
      <c r="E1574" s="3">
        <v>36.69315068493151</v>
      </c>
      <c r="F1574" s="1" t="s">
        <v>14</v>
      </c>
      <c r="G1574" s="1" t="s">
        <v>18</v>
      </c>
      <c r="H1574" s="1">
        <v>16</v>
      </c>
      <c r="I1574" s="1" t="s">
        <v>1576</v>
      </c>
      <c r="J1574" s="1" t="str">
        <f>VLOOKUP(Applicants[[#This Row],[Job Title]], Mapping!$A:$B, 2, FALSE)</f>
        <v>Operations</v>
      </c>
      <c r="K1574" s="1" t="s">
        <v>1595</v>
      </c>
      <c r="L1574" s="14" t="str">
        <f>TRIM(PROPER(Applicants[[#This Row],[Recruitment Source]]))</f>
        <v>Linkedin</v>
      </c>
      <c r="M1574" s="15">
        <v>44970</v>
      </c>
      <c r="N1574" s="1" t="s">
        <v>29</v>
      </c>
      <c r="O1574" s="15">
        <v>45022</v>
      </c>
      <c r="P1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4" s="20" t="str">
        <f>TEXT(Applicants[[#This Row],[Confirmation Date]],"MMMM")</f>
        <v>April</v>
      </c>
      <c r="R1574" s="5" t="s">
        <v>25</v>
      </c>
      <c r="S1574" s="7">
        <v>3300</v>
      </c>
    </row>
    <row r="1575" spans="1:19" x14ac:dyDescent="0.4">
      <c r="A1575" s="4">
        <v>2843</v>
      </c>
      <c r="B1575" s="1" t="s">
        <v>728</v>
      </c>
      <c r="C1575" s="1" t="s">
        <v>28</v>
      </c>
      <c r="D1575" s="2">
        <v>32491</v>
      </c>
      <c r="E1575" s="3">
        <v>36.695890410958903</v>
      </c>
      <c r="F1575" s="1" t="s">
        <v>14</v>
      </c>
      <c r="G1575" s="1" t="s">
        <v>18</v>
      </c>
      <c r="H1575" s="1">
        <v>3</v>
      </c>
      <c r="I1575" s="1" t="s">
        <v>1585</v>
      </c>
      <c r="J1575" s="1" t="str">
        <f>VLOOKUP(Applicants[[#This Row],[Job Title]], Mapping!$A:$B, 2, FALSE)</f>
        <v>Engineering</v>
      </c>
      <c r="K1575" s="1" t="s">
        <v>1594</v>
      </c>
      <c r="L1575" s="14" t="str">
        <f>TRIM(PROPER(Applicants[[#This Row],[Recruitment Source]]))</f>
        <v>Bd Jobs</v>
      </c>
      <c r="M1575" s="15">
        <v>45062</v>
      </c>
      <c r="N1575" s="1" t="s">
        <v>24</v>
      </c>
      <c r="O1575" s="15">
        <v>45112</v>
      </c>
      <c r="P1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5" s="20" t="str">
        <f>TEXT(Applicants[[#This Row],[Confirmation Date]],"MMMM")</f>
        <v>July</v>
      </c>
      <c r="R1575" s="5" t="s">
        <v>25</v>
      </c>
      <c r="S1575" s="7">
        <v>2300</v>
      </c>
    </row>
    <row r="1576" spans="1:19" x14ac:dyDescent="0.4">
      <c r="A1576" s="4">
        <v>3842</v>
      </c>
      <c r="B1576" s="1" t="s">
        <v>772</v>
      </c>
      <c r="C1576" s="1" t="s">
        <v>13</v>
      </c>
      <c r="D1576" s="2">
        <v>32487</v>
      </c>
      <c r="E1576" s="3">
        <v>36.706849315068496</v>
      </c>
      <c r="F1576" s="1" t="s">
        <v>14</v>
      </c>
      <c r="G1576" s="1" t="s">
        <v>21</v>
      </c>
      <c r="H1576" s="1">
        <v>19</v>
      </c>
      <c r="I1576" s="1" t="s">
        <v>1581</v>
      </c>
      <c r="J1576" s="1" t="str">
        <f>VLOOKUP(Applicants[[#This Row],[Job Title]], Mapping!$A:$B, 2, FALSE)</f>
        <v>Business Development</v>
      </c>
      <c r="K1576" s="1" t="s">
        <v>1594</v>
      </c>
      <c r="L1576" s="14" t="str">
        <f>TRIM(PROPER(Applicants[[#This Row],[Recruitment Source]]))</f>
        <v>Bd Jobs</v>
      </c>
      <c r="M1576" s="15">
        <v>45198</v>
      </c>
      <c r="N1576" s="1" t="s">
        <v>24</v>
      </c>
      <c r="O1576" s="15">
        <v>45235</v>
      </c>
      <c r="P1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6" s="20" t="str">
        <f>TEXT(Applicants[[#This Row],[Confirmation Date]],"MMMM")</f>
        <v>November</v>
      </c>
      <c r="R1576" s="5" t="s">
        <v>25</v>
      </c>
      <c r="S1576" s="7">
        <v>2600</v>
      </c>
    </row>
    <row r="1577" spans="1:19" x14ac:dyDescent="0.4">
      <c r="A1577" s="4">
        <v>2187</v>
      </c>
      <c r="B1577" s="1" t="s">
        <v>916</v>
      </c>
      <c r="C1577" s="1" t="s">
        <v>28</v>
      </c>
      <c r="D1577" s="2">
        <v>32486</v>
      </c>
      <c r="E1577" s="3">
        <v>36.709589041095889</v>
      </c>
      <c r="F1577" s="1" t="s">
        <v>14</v>
      </c>
      <c r="G1577" s="1" t="s">
        <v>15</v>
      </c>
      <c r="H1577" s="1">
        <v>11</v>
      </c>
      <c r="I1577" s="1" t="s">
        <v>1580</v>
      </c>
      <c r="J1577" s="1" t="str">
        <f>VLOOKUP(Applicants[[#This Row],[Job Title]], Mapping!$A:$B, 2, FALSE)</f>
        <v>Management</v>
      </c>
      <c r="K1577" s="1" t="s">
        <v>1594</v>
      </c>
      <c r="L1577" s="14" t="str">
        <f>TRIM(PROPER(Applicants[[#This Row],[Recruitment Source]]))</f>
        <v>Bd Jobs</v>
      </c>
      <c r="M1577" s="15">
        <v>45220</v>
      </c>
      <c r="N1577" s="1" t="s">
        <v>29</v>
      </c>
      <c r="O1577" s="15">
        <v>45265</v>
      </c>
      <c r="P1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7" s="20" t="str">
        <f>TEXT(Applicants[[#This Row],[Confirmation Date]],"MMMM")</f>
        <v>December</v>
      </c>
      <c r="R1577" s="5" t="s">
        <v>25</v>
      </c>
      <c r="S1577" s="7">
        <v>3500</v>
      </c>
    </row>
    <row r="1578" spans="1:19" x14ac:dyDescent="0.4">
      <c r="A1578" s="4">
        <v>3702</v>
      </c>
      <c r="B1578" s="1" t="s">
        <v>769</v>
      </c>
      <c r="C1578" s="1" t="s">
        <v>28</v>
      </c>
      <c r="D1578" s="2">
        <v>32485</v>
      </c>
      <c r="E1578" s="3">
        <v>36.712328767123289</v>
      </c>
      <c r="F1578" s="1" t="s">
        <v>14</v>
      </c>
      <c r="G1578" s="1" t="s">
        <v>19</v>
      </c>
      <c r="H1578" s="1">
        <v>4</v>
      </c>
      <c r="I1578" s="1" t="s">
        <v>1575</v>
      </c>
      <c r="J1578" s="1" t="str">
        <f>VLOOKUP(Applicants[[#This Row],[Job Title]], Mapping!$A:$B, 2, FALSE)</f>
        <v>HR</v>
      </c>
      <c r="K1578" s="1" t="s">
        <v>1594</v>
      </c>
      <c r="L1578" s="14" t="str">
        <f>TRIM(PROPER(Applicants[[#This Row],[Recruitment Source]]))</f>
        <v>Bd Jobs</v>
      </c>
      <c r="M1578" s="15">
        <v>45404</v>
      </c>
      <c r="N1578" s="1" t="s">
        <v>24</v>
      </c>
      <c r="O1578" s="15">
        <v>45437</v>
      </c>
      <c r="P1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8" s="20" t="str">
        <f>TEXT(Applicants[[#This Row],[Confirmation Date]],"MMMM")</f>
        <v>May</v>
      </c>
      <c r="R1578" s="5" t="s">
        <v>25</v>
      </c>
      <c r="S1578" s="7">
        <v>3000</v>
      </c>
    </row>
    <row r="1579" spans="1:19" x14ac:dyDescent="0.4">
      <c r="A1579" s="4">
        <v>1216</v>
      </c>
      <c r="B1579" s="1" t="s">
        <v>1517</v>
      </c>
      <c r="C1579" s="1" t="s">
        <v>13</v>
      </c>
      <c r="D1579" s="2">
        <v>32483</v>
      </c>
      <c r="E1579" s="3">
        <v>36.717808219178082</v>
      </c>
      <c r="F1579" s="1" t="s">
        <v>14</v>
      </c>
      <c r="G1579" s="1" t="s">
        <v>19</v>
      </c>
      <c r="H1579" s="1">
        <v>16</v>
      </c>
      <c r="I1579" s="1" t="s">
        <v>1580</v>
      </c>
      <c r="J1579" s="1" t="str">
        <f>VLOOKUP(Applicants[[#This Row],[Job Title]], Mapping!$A:$B, 2, FALSE)</f>
        <v>Management</v>
      </c>
      <c r="K1579" s="1" t="s">
        <v>1594</v>
      </c>
      <c r="L1579" s="14" t="str">
        <f>TRIM(PROPER(Applicants[[#This Row],[Recruitment Source]]))</f>
        <v>Bd Jobs</v>
      </c>
      <c r="M1579" s="15">
        <v>45060</v>
      </c>
      <c r="N1579" s="1" t="s">
        <v>27</v>
      </c>
      <c r="O1579" s="15">
        <v>45102</v>
      </c>
      <c r="P1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9" s="20" t="str">
        <f>TEXT(Applicants[[#This Row],[Confirmation Date]],"MMMM")</f>
        <v>June</v>
      </c>
      <c r="R1579" s="5" t="s">
        <v>25</v>
      </c>
      <c r="S1579" s="7">
        <v>3400</v>
      </c>
    </row>
    <row r="1580" spans="1:19" x14ac:dyDescent="0.4">
      <c r="A1580" s="4">
        <v>1407</v>
      </c>
      <c r="B1580" s="1" t="s">
        <v>441</v>
      </c>
      <c r="C1580" s="1" t="s">
        <v>28</v>
      </c>
      <c r="D1580" s="2">
        <v>32473</v>
      </c>
      <c r="E1580" s="3">
        <v>36.745205479452054</v>
      </c>
      <c r="F1580" s="1" t="s">
        <v>14</v>
      </c>
      <c r="G1580" s="1" t="s">
        <v>15</v>
      </c>
      <c r="H1580" s="1">
        <v>13</v>
      </c>
      <c r="I1580" s="1" t="s">
        <v>1583</v>
      </c>
      <c r="J1580" s="1" t="str">
        <f>VLOOKUP(Applicants[[#This Row],[Job Title]], Mapping!$A:$B, 2, FALSE)</f>
        <v>Finance</v>
      </c>
      <c r="K1580" s="1" t="s">
        <v>1594</v>
      </c>
      <c r="L1580" s="14" t="str">
        <f>TRIM(PROPER(Applicants[[#This Row],[Recruitment Source]]))</f>
        <v>Bd Jobs</v>
      </c>
      <c r="M1580" s="15">
        <v>45502</v>
      </c>
      <c r="N1580" s="1" t="s">
        <v>26</v>
      </c>
      <c r="O1580" s="15">
        <v>45546</v>
      </c>
      <c r="P1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0" s="20" t="str">
        <f>TEXT(Applicants[[#This Row],[Confirmation Date]],"MMMM")</f>
        <v>September</v>
      </c>
      <c r="R1580" s="5" t="s">
        <v>25</v>
      </c>
      <c r="S1580" s="7">
        <v>3400</v>
      </c>
    </row>
    <row r="1581" spans="1:19" x14ac:dyDescent="0.4">
      <c r="A1581" s="4">
        <v>2562</v>
      </c>
      <c r="B1581" s="1" t="s">
        <v>77</v>
      </c>
      <c r="C1581" s="1" t="s">
        <v>13</v>
      </c>
      <c r="D1581" s="2">
        <v>32469</v>
      </c>
      <c r="E1581" s="3">
        <v>36.756164383561647</v>
      </c>
      <c r="F1581" s="1" t="s">
        <v>14</v>
      </c>
      <c r="G1581" s="1" t="s">
        <v>15</v>
      </c>
      <c r="H1581" s="1">
        <v>7</v>
      </c>
      <c r="I1581" s="1" t="s">
        <v>1582</v>
      </c>
      <c r="J1581" s="1" t="str">
        <f>VLOOKUP(Applicants[[#This Row],[Job Title]], Mapping!$A:$B, 2, FALSE)</f>
        <v>Business Development</v>
      </c>
      <c r="K1581" s="1" t="s">
        <v>1595</v>
      </c>
      <c r="L1581" s="14" t="str">
        <f>TRIM(PROPER(Applicants[[#This Row],[Recruitment Source]]))</f>
        <v>Linkedin</v>
      </c>
      <c r="M1581" s="15">
        <v>45456</v>
      </c>
      <c r="N1581" s="1" t="s">
        <v>16</v>
      </c>
      <c r="O1581" s="15">
        <v>45492</v>
      </c>
      <c r="P15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581" s="20" t="str">
        <f>TEXT(Applicants[[#This Row],[Confirmation Date]],"MMMM")</f>
        <v>July</v>
      </c>
      <c r="R1581" s="5" t="s">
        <v>17</v>
      </c>
      <c r="S1581" s="7">
        <v>2400</v>
      </c>
    </row>
    <row r="1582" spans="1:19" x14ac:dyDescent="0.4">
      <c r="A1582" s="4">
        <v>3172</v>
      </c>
      <c r="B1582" s="1" t="s">
        <v>169</v>
      </c>
      <c r="C1582" s="1" t="s">
        <v>28</v>
      </c>
      <c r="D1582" s="2">
        <v>32459</v>
      </c>
      <c r="E1582" s="3">
        <v>36.783561643835618</v>
      </c>
      <c r="F1582" s="1" t="s">
        <v>14</v>
      </c>
      <c r="G1582" s="1" t="s">
        <v>19</v>
      </c>
      <c r="H1582" s="1">
        <v>4</v>
      </c>
      <c r="I1582" s="1" t="s">
        <v>1581</v>
      </c>
      <c r="J1582" s="1" t="str">
        <f>VLOOKUP(Applicants[[#This Row],[Job Title]], Mapping!$A:$B, 2, FALSE)</f>
        <v>Business Development</v>
      </c>
      <c r="K1582" s="1" t="s">
        <v>1594</v>
      </c>
      <c r="L1582" s="14" t="str">
        <f>TRIM(PROPER(Applicants[[#This Row],[Recruitment Source]]))</f>
        <v>Bd Jobs</v>
      </c>
      <c r="M1582" s="15">
        <v>44995</v>
      </c>
      <c r="N1582" s="1" t="s">
        <v>29</v>
      </c>
      <c r="O1582" s="15">
        <v>45037</v>
      </c>
      <c r="P1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2" s="20" t="str">
        <f>TEXT(Applicants[[#This Row],[Confirmation Date]],"MMMM")</f>
        <v>April</v>
      </c>
      <c r="R1582" s="5" t="s">
        <v>25</v>
      </c>
      <c r="S1582" s="7">
        <v>3600</v>
      </c>
    </row>
    <row r="1583" spans="1:19" x14ac:dyDescent="0.4">
      <c r="A1583" s="4">
        <v>1235</v>
      </c>
      <c r="B1583" s="1" t="s">
        <v>381</v>
      </c>
      <c r="C1583" s="1" t="s">
        <v>28</v>
      </c>
      <c r="D1583" s="2">
        <v>32443</v>
      </c>
      <c r="E1583" s="3">
        <v>36.827397260273976</v>
      </c>
      <c r="F1583" s="1" t="s">
        <v>14</v>
      </c>
      <c r="G1583" s="1" t="s">
        <v>21</v>
      </c>
      <c r="H1583" s="1">
        <v>8</v>
      </c>
      <c r="I1583" s="1" t="s">
        <v>1589</v>
      </c>
      <c r="J1583" s="1" t="str">
        <f>VLOOKUP(Applicants[[#This Row],[Job Title]], Mapping!$A:$B, 2, FALSE)</f>
        <v>Admin</v>
      </c>
      <c r="K1583" s="1" t="s">
        <v>1594</v>
      </c>
      <c r="L1583" s="14" t="str">
        <f>TRIM(PROPER(Applicants[[#This Row],[Recruitment Source]]))</f>
        <v>Bd Jobs</v>
      </c>
      <c r="M1583" s="15">
        <v>45359</v>
      </c>
      <c r="N1583" s="1" t="s">
        <v>26</v>
      </c>
      <c r="O1583" s="15">
        <v>45408</v>
      </c>
      <c r="P1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3" s="20" t="str">
        <f>TEXT(Applicants[[#This Row],[Confirmation Date]],"MMMM")</f>
        <v>April</v>
      </c>
      <c r="R1583" s="5" t="s">
        <v>25</v>
      </c>
      <c r="S1583" s="7">
        <v>3500</v>
      </c>
    </row>
    <row r="1584" spans="1:19" x14ac:dyDescent="0.4">
      <c r="A1584" s="4">
        <v>2596</v>
      </c>
      <c r="B1584" s="1" t="s">
        <v>78</v>
      </c>
      <c r="C1584" s="1" t="s">
        <v>28</v>
      </c>
      <c r="D1584" s="2">
        <v>32436</v>
      </c>
      <c r="E1584" s="3">
        <v>36.846575342465755</v>
      </c>
      <c r="F1584" s="1" t="s">
        <v>14</v>
      </c>
      <c r="G1584" s="1" t="s">
        <v>15</v>
      </c>
      <c r="H1584" s="1">
        <v>7</v>
      </c>
      <c r="I1584" s="1" t="s">
        <v>1584</v>
      </c>
      <c r="J1584" s="1" t="str">
        <f>VLOOKUP(Applicants[[#This Row],[Job Title]], Mapping!$A:$B, 2, FALSE)</f>
        <v>Sales</v>
      </c>
      <c r="K1584" s="1" t="s">
        <v>20</v>
      </c>
      <c r="L1584" s="14" t="str">
        <f>TRIM(PROPER(Applicants[[#This Row],[Recruitment Source]]))</f>
        <v>Employee Referral</v>
      </c>
      <c r="M1584" s="15">
        <v>45528</v>
      </c>
      <c r="N1584" s="1" t="s">
        <v>16</v>
      </c>
      <c r="O1584" s="15">
        <v>45574</v>
      </c>
      <c r="P15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84" s="20" t="str">
        <f>TEXT(Applicants[[#This Row],[Confirmation Date]],"MMMM")</f>
        <v>October</v>
      </c>
      <c r="R1584" s="5" t="s">
        <v>17</v>
      </c>
      <c r="S1584" s="7">
        <v>3300</v>
      </c>
    </row>
    <row r="1585" spans="1:19" x14ac:dyDescent="0.4">
      <c r="A1585" s="4">
        <v>2457</v>
      </c>
      <c r="B1585" s="1" t="s">
        <v>748</v>
      </c>
      <c r="C1585" s="1" t="s">
        <v>13</v>
      </c>
      <c r="D1585" s="2">
        <v>32434</v>
      </c>
      <c r="E1585" s="3">
        <v>36.852054794520548</v>
      </c>
      <c r="F1585" s="1" t="s">
        <v>14</v>
      </c>
      <c r="G1585" s="1" t="s">
        <v>18</v>
      </c>
      <c r="H1585" s="1">
        <v>4</v>
      </c>
      <c r="I1585" s="1" t="s">
        <v>1588</v>
      </c>
      <c r="J1585" s="1" t="str">
        <f>VLOOKUP(Applicants[[#This Row],[Job Title]], Mapping!$A:$B, 2, FALSE)</f>
        <v>Business Development</v>
      </c>
      <c r="K1585" s="1" t="s">
        <v>1594</v>
      </c>
      <c r="L1585" s="14" t="str">
        <f>TRIM(PROPER(Applicants[[#This Row],[Recruitment Source]]))</f>
        <v>Bd Jobs</v>
      </c>
      <c r="M1585" s="15">
        <v>45420</v>
      </c>
      <c r="N1585" s="1" t="s">
        <v>24</v>
      </c>
      <c r="O1585" s="15">
        <v>45471</v>
      </c>
      <c r="P1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5" s="20" t="str">
        <f>TEXT(Applicants[[#This Row],[Confirmation Date]],"MMMM")</f>
        <v>June</v>
      </c>
      <c r="R1585" s="5" t="s">
        <v>25</v>
      </c>
      <c r="S1585" s="7">
        <v>3400</v>
      </c>
    </row>
    <row r="1586" spans="1:19" x14ac:dyDescent="0.4">
      <c r="A1586" s="4">
        <v>2716</v>
      </c>
      <c r="B1586" s="1" t="s">
        <v>218</v>
      </c>
      <c r="C1586" s="1" t="s">
        <v>28</v>
      </c>
      <c r="D1586" s="2">
        <v>32433</v>
      </c>
      <c r="E1586" s="3">
        <v>36.854794520547948</v>
      </c>
      <c r="F1586" s="1" t="s">
        <v>14</v>
      </c>
      <c r="G1586" s="1" t="s">
        <v>18</v>
      </c>
      <c r="H1586" s="1">
        <v>19</v>
      </c>
      <c r="I1586" s="1" t="s">
        <v>1579</v>
      </c>
      <c r="J1586" s="1" t="str">
        <f>VLOOKUP(Applicants[[#This Row],[Job Title]], Mapping!$A:$B, 2, FALSE)</f>
        <v>Management</v>
      </c>
      <c r="K1586" s="1" t="s">
        <v>1595</v>
      </c>
      <c r="L1586" s="14" t="str">
        <f>TRIM(PROPER(Applicants[[#This Row],[Recruitment Source]]))</f>
        <v>Linkedin</v>
      </c>
      <c r="M1586" s="15">
        <v>45015</v>
      </c>
      <c r="N1586" s="1" t="s">
        <v>16</v>
      </c>
      <c r="O1586" s="15">
        <v>45048</v>
      </c>
      <c r="P1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86" s="20" t="str">
        <f>TEXT(Applicants[[#This Row],[Confirmation Date]],"MMMM")</f>
        <v>May</v>
      </c>
      <c r="R1586" s="5" t="s">
        <v>17</v>
      </c>
      <c r="S1586" s="7">
        <v>3900</v>
      </c>
    </row>
    <row r="1587" spans="1:19" x14ac:dyDescent="0.4">
      <c r="A1587" s="4">
        <v>3881</v>
      </c>
      <c r="B1587" s="1" t="s">
        <v>120</v>
      </c>
      <c r="C1587" s="1" t="s">
        <v>28</v>
      </c>
      <c r="D1587" s="2">
        <v>32433</v>
      </c>
      <c r="E1587" s="3">
        <v>36.854794520547948</v>
      </c>
      <c r="F1587" s="1" t="s">
        <v>14</v>
      </c>
      <c r="G1587" s="1" t="s">
        <v>18</v>
      </c>
      <c r="H1587" s="1">
        <v>3</v>
      </c>
      <c r="I1587" s="1" t="s">
        <v>1581</v>
      </c>
      <c r="J1587" s="1" t="str">
        <f>VLOOKUP(Applicants[[#This Row],[Job Title]], Mapping!$A:$B, 2, FALSE)</f>
        <v>Business Development</v>
      </c>
      <c r="K1587" s="1" t="s">
        <v>1594</v>
      </c>
      <c r="L1587" s="14" t="str">
        <f>TRIM(PROPER(Applicants[[#This Row],[Recruitment Source]]))</f>
        <v>Bd Jobs</v>
      </c>
      <c r="M1587" s="15">
        <v>45080</v>
      </c>
      <c r="N1587" s="1" t="s">
        <v>24</v>
      </c>
      <c r="O1587" s="15">
        <v>45123</v>
      </c>
      <c r="P1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7" s="20" t="str">
        <f>TEXT(Applicants[[#This Row],[Confirmation Date]],"MMMM")</f>
        <v>July</v>
      </c>
      <c r="R1587" s="5" t="s">
        <v>25</v>
      </c>
      <c r="S1587" s="7">
        <v>3900</v>
      </c>
    </row>
    <row r="1588" spans="1:19" x14ac:dyDescent="0.4">
      <c r="A1588" s="4">
        <v>2705</v>
      </c>
      <c r="B1588" s="1" t="s">
        <v>607</v>
      </c>
      <c r="C1588" s="1" t="s">
        <v>28</v>
      </c>
      <c r="D1588" s="2">
        <v>32431</v>
      </c>
      <c r="E1588" s="3">
        <v>36.860273972602741</v>
      </c>
      <c r="F1588" s="1" t="s">
        <v>14</v>
      </c>
      <c r="G1588" s="1" t="s">
        <v>21</v>
      </c>
      <c r="H1588" s="1">
        <v>7</v>
      </c>
      <c r="I1588" s="1" t="s">
        <v>1590</v>
      </c>
      <c r="J1588" s="1" t="str">
        <f>VLOOKUP(Applicants[[#This Row],[Job Title]], Mapping!$A:$B, 2, FALSE)</f>
        <v>Finance</v>
      </c>
      <c r="K1588" s="1" t="s">
        <v>1594</v>
      </c>
      <c r="L1588" s="14" t="str">
        <f>TRIM(PROPER(Applicants[[#This Row],[Recruitment Source]]))</f>
        <v>Bd Jobs</v>
      </c>
      <c r="M1588" s="15">
        <v>45011</v>
      </c>
      <c r="N1588" s="1" t="s">
        <v>27</v>
      </c>
      <c r="O1588" s="15">
        <v>45065</v>
      </c>
      <c r="P1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8" s="20" t="str">
        <f>TEXT(Applicants[[#This Row],[Confirmation Date]],"MMMM")</f>
        <v>May</v>
      </c>
      <c r="R1588" s="5" t="s">
        <v>25</v>
      </c>
      <c r="S1588" s="7">
        <v>2200</v>
      </c>
    </row>
    <row r="1589" spans="1:19" x14ac:dyDescent="0.4">
      <c r="A1589" s="4">
        <v>1181</v>
      </c>
      <c r="B1589" s="1" t="s">
        <v>140</v>
      </c>
      <c r="C1589" s="1" t="s">
        <v>23</v>
      </c>
      <c r="D1589" s="2">
        <v>32428</v>
      </c>
      <c r="E1589" s="3">
        <v>36.868493150684934</v>
      </c>
      <c r="F1589" s="1" t="s">
        <v>14</v>
      </c>
      <c r="G1589" s="1" t="s">
        <v>19</v>
      </c>
      <c r="H1589" s="1">
        <v>9</v>
      </c>
      <c r="I1589" s="1" t="s">
        <v>1584</v>
      </c>
      <c r="J1589" s="1" t="str">
        <f>VLOOKUP(Applicants[[#This Row],[Job Title]], Mapping!$A:$B, 2, FALSE)</f>
        <v>Sales</v>
      </c>
      <c r="K1589" s="1" t="s">
        <v>20</v>
      </c>
      <c r="L1589" s="14" t="str">
        <f>TRIM(PROPER(Applicants[[#This Row],[Recruitment Source]]))</f>
        <v>Employee Referral</v>
      </c>
      <c r="M1589" s="15">
        <v>45383</v>
      </c>
      <c r="N1589" s="1" t="s">
        <v>26</v>
      </c>
      <c r="O1589" s="15">
        <v>45429</v>
      </c>
      <c r="P1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9" s="20" t="str">
        <f>TEXT(Applicants[[#This Row],[Confirmation Date]],"MMMM")</f>
        <v>May</v>
      </c>
      <c r="R1589" s="5" t="s">
        <v>25</v>
      </c>
      <c r="S1589" s="7">
        <v>3800</v>
      </c>
    </row>
    <row r="1590" spans="1:19" x14ac:dyDescent="0.4">
      <c r="A1590" s="4">
        <v>1502</v>
      </c>
      <c r="B1590" s="1" t="s">
        <v>664</v>
      </c>
      <c r="C1590" s="1" t="s">
        <v>13</v>
      </c>
      <c r="D1590" s="2">
        <v>32426</v>
      </c>
      <c r="E1590" s="3">
        <v>36.873972602739727</v>
      </c>
      <c r="F1590" s="1" t="s">
        <v>14</v>
      </c>
      <c r="G1590" s="1" t="s">
        <v>19</v>
      </c>
      <c r="H1590" s="1">
        <v>6</v>
      </c>
      <c r="I1590" s="1" t="s">
        <v>1576</v>
      </c>
      <c r="J1590" s="1" t="str">
        <f>VLOOKUP(Applicants[[#This Row],[Job Title]], Mapping!$A:$B, 2, FALSE)</f>
        <v>Operations</v>
      </c>
      <c r="K1590" s="1" t="s">
        <v>1594</v>
      </c>
      <c r="L1590" s="14" t="str">
        <f>TRIM(PROPER(Applicants[[#This Row],[Recruitment Source]]))</f>
        <v>Bd Jobs</v>
      </c>
      <c r="M1590" s="15">
        <v>45190</v>
      </c>
      <c r="N1590" s="1" t="s">
        <v>24</v>
      </c>
      <c r="O1590" s="15">
        <v>45246</v>
      </c>
      <c r="P1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0" s="20" t="str">
        <f>TEXT(Applicants[[#This Row],[Confirmation Date]],"MMMM")</f>
        <v>November</v>
      </c>
      <c r="R1590" s="5" t="s">
        <v>25</v>
      </c>
      <c r="S1590" s="7">
        <v>2600</v>
      </c>
    </row>
    <row r="1591" spans="1:19" x14ac:dyDescent="0.4">
      <c r="A1591" s="4">
        <v>1283</v>
      </c>
      <c r="B1591" s="1" t="s">
        <v>772</v>
      </c>
      <c r="C1591" s="1" t="s">
        <v>28</v>
      </c>
      <c r="D1591" s="2">
        <v>32421</v>
      </c>
      <c r="E1591" s="3">
        <v>36.887671232876713</v>
      </c>
      <c r="F1591" s="1" t="s">
        <v>14</v>
      </c>
      <c r="G1591" s="1" t="s">
        <v>21</v>
      </c>
      <c r="H1591" s="1">
        <v>13</v>
      </c>
      <c r="I1591" s="1" t="s">
        <v>1580</v>
      </c>
      <c r="J1591" s="1" t="str">
        <f>VLOOKUP(Applicants[[#This Row],[Job Title]], Mapping!$A:$B, 2, FALSE)</f>
        <v>Management</v>
      </c>
      <c r="K1591" s="1" t="s">
        <v>1594</v>
      </c>
      <c r="L1591" s="14" t="str">
        <f>TRIM(PROPER(Applicants[[#This Row],[Recruitment Source]]))</f>
        <v>Bd Jobs</v>
      </c>
      <c r="M1591" s="15">
        <v>44996</v>
      </c>
      <c r="N1591" s="1" t="s">
        <v>26</v>
      </c>
      <c r="O1591" s="15">
        <v>45048</v>
      </c>
      <c r="P1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1" s="20" t="str">
        <f>TEXT(Applicants[[#This Row],[Confirmation Date]],"MMMM")</f>
        <v>May</v>
      </c>
      <c r="R1591" s="5" t="s">
        <v>25</v>
      </c>
      <c r="S1591" s="7">
        <v>3700</v>
      </c>
    </row>
    <row r="1592" spans="1:19" x14ac:dyDescent="0.4">
      <c r="A1592" s="4">
        <v>3804</v>
      </c>
      <c r="B1592" s="1" t="s">
        <v>141</v>
      </c>
      <c r="C1592" s="1" t="s">
        <v>13</v>
      </c>
      <c r="D1592" s="2">
        <v>32419</v>
      </c>
      <c r="E1592" s="3">
        <v>36.893150684931506</v>
      </c>
      <c r="F1592" s="1" t="s">
        <v>14</v>
      </c>
      <c r="G1592" s="1" t="s">
        <v>18</v>
      </c>
      <c r="H1592" s="1">
        <v>19</v>
      </c>
      <c r="I1592" s="1" t="s">
        <v>1582</v>
      </c>
      <c r="J1592" s="1" t="str">
        <f>VLOOKUP(Applicants[[#This Row],[Job Title]], Mapping!$A:$B, 2, FALSE)</f>
        <v>Business Development</v>
      </c>
      <c r="K1592" s="1" t="s">
        <v>20</v>
      </c>
      <c r="L1592" s="14" t="str">
        <f>TRIM(PROPER(Applicants[[#This Row],[Recruitment Source]]))</f>
        <v>Employee Referral</v>
      </c>
      <c r="M1592" s="15">
        <v>45293</v>
      </c>
      <c r="N1592" s="1" t="s">
        <v>16</v>
      </c>
      <c r="O1592" s="15">
        <v>45336</v>
      </c>
      <c r="P15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92" s="20" t="str">
        <f>TEXT(Applicants[[#This Row],[Confirmation Date]],"MMMM")</f>
        <v>February</v>
      </c>
      <c r="R1592" s="5" t="s">
        <v>17</v>
      </c>
      <c r="S1592" s="7">
        <v>2600</v>
      </c>
    </row>
    <row r="1593" spans="1:19" x14ac:dyDescent="0.4">
      <c r="A1593" s="4">
        <v>2878</v>
      </c>
      <c r="B1593" s="1" t="s">
        <v>1424</v>
      </c>
      <c r="C1593" s="1" t="s">
        <v>28</v>
      </c>
      <c r="D1593" s="2">
        <v>32417</v>
      </c>
      <c r="E1593" s="3">
        <v>36.898630136986299</v>
      </c>
      <c r="F1593" s="1" t="s">
        <v>14</v>
      </c>
      <c r="G1593" s="1" t="s">
        <v>18</v>
      </c>
      <c r="H1593" s="1">
        <v>2</v>
      </c>
      <c r="I1593" s="1" t="s">
        <v>1583</v>
      </c>
      <c r="J1593" s="1" t="str">
        <f>VLOOKUP(Applicants[[#This Row],[Job Title]], Mapping!$A:$B, 2, FALSE)</f>
        <v>Finance</v>
      </c>
      <c r="K1593" s="1" t="s">
        <v>1594</v>
      </c>
      <c r="L1593" s="14" t="str">
        <f>TRIM(PROPER(Applicants[[#This Row],[Recruitment Source]]))</f>
        <v>Bd Jobs</v>
      </c>
      <c r="M1593" s="15">
        <v>45291</v>
      </c>
      <c r="N1593" s="1" t="s">
        <v>26</v>
      </c>
      <c r="O1593" s="15">
        <v>45342</v>
      </c>
      <c r="P1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3" s="20" t="str">
        <f>TEXT(Applicants[[#This Row],[Confirmation Date]],"MMMM")</f>
        <v>February</v>
      </c>
      <c r="R1593" s="5" t="s">
        <v>25</v>
      </c>
      <c r="S1593" s="7">
        <v>3800</v>
      </c>
    </row>
    <row r="1594" spans="1:19" x14ac:dyDescent="0.4">
      <c r="A1594" s="4">
        <v>3092</v>
      </c>
      <c r="B1594" s="1" t="s">
        <v>101</v>
      </c>
      <c r="C1594" s="1" t="s">
        <v>28</v>
      </c>
      <c r="D1594" s="2">
        <v>32411</v>
      </c>
      <c r="E1594" s="3">
        <v>36.915068493150685</v>
      </c>
      <c r="F1594" s="1" t="s">
        <v>14</v>
      </c>
      <c r="G1594" s="1" t="s">
        <v>15</v>
      </c>
      <c r="H1594" s="1">
        <v>4</v>
      </c>
      <c r="I1594" s="1" t="s">
        <v>1576</v>
      </c>
      <c r="J1594" s="1" t="str">
        <f>VLOOKUP(Applicants[[#This Row],[Job Title]], Mapping!$A:$B, 2, FALSE)</f>
        <v>Operations</v>
      </c>
      <c r="K1594" s="1" t="s">
        <v>22</v>
      </c>
      <c r="L1594" s="14" t="str">
        <f>TRIM(PROPER(Applicants[[#This Row],[Recruitment Source]]))</f>
        <v>In-House</v>
      </c>
      <c r="M1594" s="15">
        <v>45109</v>
      </c>
      <c r="N1594" s="1" t="s">
        <v>16</v>
      </c>
      <c r="O1594" s="15">
        <v>45169</v>
      </c>
      <c r="P15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594" s="20" t="str">
        <f>TEXT(Applicants[[#This Row],[Confirmation Date]],"MMMM")</f>
        <v>August</v>
      </c>
      <c r="R1594" s="5" t="s">
        <v>17</v>
      </c>
      <c r="S1594" s="7">
        <v>2700</v>
      </c>
    </row>
    <row r="1595" spans="1:19" x14ac:dyDescent="0.4">
      <c r="A1595" s="4">
        <v>3492</v>
      </c>
      <c r="B1595" s="1" t="s">
        <v>1182</v>
      </c>
      <c r="C1595" s="1" t="s">
        <v>13</v>
      </c>
      <c r="D1595" s="2">
        <v>32406</v>
      </c>
      <c r="E1595" s="3">
        <v>36.92876712328767</v>
      </c>
      <c r="F1595" s="1" t="s">
        <v>14</v>
      </c>
      <c r="G1595" s="1" t="s">
        <v>15</v>
      </c>
      <c r="H1595" s="1">
        <v>11</v>
      </c>
      <c r="I1595" s="1" t="s">
        <v>1580</v>
      </c>
      <c r="J1595" s="1" t="str">
        <f>VLOOKUP(Applicants[[#This Row],[Job Title]], Mapping!$A:$B, 2, FALSE)</f>
        <v>Management</v>
      </c>
      <c r="K1595" s="1" t="s">
        <v>22</v>
      </c>
      <c r="L1595" s="14" t="str">
        <f>TRIM(PROPER(Applicants[[#This Row],[Recruitment Source]]))</f>
        <v>In-House</v>
      </c>
      <c r="M1595" s="15">
        <v>45116</v>
      </c>
      <c r="N1595" s="1" t="s">
        <v>16</v>
      </c>
      <c r="O1595" s="15">
        <v>45169</v>
      </c>
      <c r="P1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5" s="20" t="str">
        <f>TEXT(Applicants[[#This Row],[Confirmation Date]],"MMMM")</f>
        <v>August</v>
      </c>
      <c r="R1595" s="5" t="s">
        <v>30</v>
      </c>
      <c r="S1595" s="7">
        <v>2400</v>
      </c>
    </row>
    <row r="1596" spans="1:19" x14ac:dyDescent="0.4">
      <c r="A1596" s="4">
        <v>1209</v>
      </c>
      <c r="B1596" s="1" t="s">
        <v>44</v>
      </c>
      <c r="C1596" s="1" t="s">
        <v>28</v>
      </c>
      <c r="D1596" s="2">
        <v>32402</v>
      </c>
      <c r="E1596" s="3">
        <v>36.939726027397263</v>
      </c>
      <c r="F1596" s="1" t="s">
        <v>14</v>
      </c>
      <c r="G1596" s="1" t="s">
        <v>15</v>
      </c>
      <c r="H1596" s="1">
        <v>5</v>
      </c>
      <c r="I1596" s="1" t="s">
        <v>1579</v>
      </c>
      <c r="J1596" s="1" t="str">
        <f>VLOOKUP(Applicants[[#This Row],[Job Title]], Mapping!$A:$B, 2, FALSE)</f>
        <v>Management</v>
      </c>
      <c r="K1596" s="1" t="s">
        <v>1595</v>
      </c>
      <c r="L1596" s="14" t="str">
        <f>TRIM(PROPER(Applicants[[#This Row],[Recruitment Source]]))</f>
        <v>Linkedin</v>
      </c>
      <c r="M1596" s="15">
        <v>44949</v>
      </c>
      <c r="N1596" s="1" t="s">
        <v>27</v>
      </c>
      <c r="O1596" s="15">
        <v>44992</v>
      </c>
      <c r="P1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6" s="20" t="str">
        <f>TEXT(Applicants[[#This Row],[Confirmation Date]],"MMMM")</f>
        <v>March</v>
      </c>
      <c r="R1596" s="5" t="s">
        <v>25</v>
      </c>
      <c r="S1596" s="7">
        <v>3500</v>
      </c>
    </row>
    <row r="1597" spans="1:19" x14ac:dyDescent="0.4">
      <c r="A1597" s="4">
        <v>1823</v>
      </c>
      <c r="B1597" s="1" t="s">
        <v>181</v>
      </c>
      <c r="C1597" s="1" t="s">
        <v>28</v>
      </c>
      <c r="D1597" s="2">
        <v>32392</v>
      </c>
      <c r="E1597" s="3">
        <v>36.967123287671235</v>
      </c>
      <c r="F1597" s="1" t="s">
        <v>14</v>
      </c>
      <c r="G1597" s="1" t="s">
        <v>15</v>
      </c>
      <c r="H1597" s="1">
        <v>8</v>
      </c>
      <c r="I1597" s="1" t="s">
        <v>1578</v>
      </c>
      <c r="J1597" s="1" t="str">
        <f>VLOOKUP(Applicants[[#This Row],[Job Title]], Mapping!$A:$B, 2, FALSE)</f>
        <v>Operations</v>
      </c>
      <c r="K1597" s="1" t="s">
        <v>1595</v>
      </c>
      <c r="L1597" s="14" t="str">
        <f>TRIM(PROPER(Applicants[[#This Row],[Recruitment Source]]))</f>
        <v>Linkedin</v>
      </c>
      <c r="M1597" s="15">
        <v>44943</v>
      </c>
      <c r="N1597" s="1" t="s">
        <v>24</v>
      </c>
      <c r="O1597" s="15">
        <v>44999</v>
      </c>
      <c r="P1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7" s="20" t="str">
        <f>TEXT(Applicants[[#This Row],[Confirmation Date]],"MMMM")</f>
        <v>March</v>
      </c>
      <c r="R1597" s="5" t="s">
        <v>25</v>
      </c>
      <c r="S1597" s="7">
        <v>2400</v>
      </c>
    </row>
    <row r="1598" spans="1:19" x14ac:dyDescent="0.4">
      <c r="A1598" s="4">
        <v>3174</v>
      </c>
      <c r="B1598" s="1" t="s">
        <v>831</v>
      </c>
      <c r="C1598" s="1" t="s">
        <v>13</v>
      </c>
      <c r="D1598" s="2">
        <v>32389</v>
      </c>
      <c r="E1598" s="3">
        <v>36.975342465753428</v>
      </c>
      <c r="F1598" s="1" t="s">
        <v>14</v>
      </c>
      <c r="G1598" s="1" t="s">
        <v>15</v>
      </c>
      <c r="H1598" s="1">
        <v>9</v>
      </c>
      <c r="I1598" s="1" t="s">
        <v>1584</v>
      </c>
      <c r="J1598" s="1" t="str">
        <f>VLOOKUP(Applicants[[#This Row],[Job Title]], Mapping!$A:$B, 2, FALSE)</f>
        <v>Sales</v>
      </c>
      <c r="K1598" s="1" t="s">
        <v>20</v>
      </c>
      <c r="L1598" s="14" t="str">
        <f>TRIM(PROPER(Applicants[[#This Row],[Recruitment Source]]))</f>
        <v>Employee Referral</v>
      </c>
      <c r="M1598" s="15">
        <v>45351</v>
      </c>
      <c r="N1598" s="1" t="s">
        <v>27</v>
      </c>
      <c r="O1598" s="15">
        <v>45386</v>
      </c>
      <c r="P1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8" s="20" t="str">
        <f>TEXT(Applicants[[#This Row],[Confirmation Date]],"MMMM")</f>
        <v>April</v>
      </c>
      <c r="R1598" s="5" t="s">
        <v>25</v>
      </c>
      <c r="S1598" s="7">
        <v>2700</v>
      </c>
    </row>
    <row r="1599" spans="1:19" x14ac:dyDescent="0.4">
      <c r="A1599" s="4">
        <v>3872</v>
      </c>
      <c r="B1599" s="1" t="s">
        <v>326</v>
      </c>
      <c r="C1599" s="1" t="s">
        <v>28</v>
      </c>
      <c r="D1599" s="2">
        <v>32384</v>
      </c>
      <c r="E1599" s="3">
        <v>36.989041095890414</v>
      </c>
      <c r="F1599" s="1" t="s">
        <v>14</v>
      </c>
      <c r="G1599" s="1" t="s">
        <v>19</v>
      </c>
      <c r="H1599" s="1">
        <v>17</v>
      </c>
      <c r="I1599" s="1" t="s">
        <v>1586</v>
      </c>
      <c r="J1599" s="1" t="str">
        <f>VLOOKUP(Applicants[[#This Row],[Job Title]], Mapping!$A:$B, 2, FALSE)</f>
        <v>Operations</v>
      </c>
      <c r="K1599" s="1" t="s">
        <v>1594</v>
      </c>
      <c r="L1599" s="14" t="str">
        <f>TRIM(PROPER(Applicants[[#This Row],[Recruitment Source]]))</f>
        <v>Bd Jobs</v>
      </c>
      <c r="M1599" s="15">
        <v>45422</v>
      </c>
      <c r="N1599" s="1" t="s">
        <v>27</v>
      </c>
      <c r="O1599" s="15">
        <v>45477</v>
      </c>
      <c r="P1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9" s="20" t="str">
        <f>TEXT(Applicants[[#This Row],[Confirmation Date]],"MMMM")</f>
        <v>July</v>
      </c>
      <c r="R1599" s="5" t="s">
        <v>25</v>
      </c>
      <c r="S1599" s="7">
        <v>3100</v>
      </c>
    </row>
    <row r="1600" spans="1:19" x14ac:dyDescent="0.4">
      <c r="A1600" s="4">
        <v>1532</v>
      </c>
      <c r="B1600" s="1" t="s">
        <v>807</v>
      </c>
      <c r="C1600" s="1" t="s">
        <v>28</v>
      </c>
      <c r="D1600" s="2">
        <v>32380</v>
      </c>
      <c r="E1600" s="3">
        <v>37</v>
      </c>
      <c r="F1600" s="1" t="s">
        <v>14</v>
      </c>
      <c r="G1600" s="1" t="s">
        <v>19</v>
      </c>
      <c r="H1600" s="1">
        <v>10</v>
      </c>
      <c r="I1600" s="1" t="s">
        <v>1584</v>
      </c>
      <c r="J1600" s="1" t="str">
        <f>VLOOKUP(Applicants[[#This Row],[Job Title]], Mapping!$A:$B, 2, FALSE)</f>
        <v>Sales</v>
      </c>
      <c r="K1600" s="1" t="s">
        <v>1594</v>
      </c>
      <c r="L1600" s="14" t="str">
        <f>TRIM(PROPER(Applicants[[#This Row],[Recruitment Source]]))</f>
        <v>Bd Jobs</v>
      </c>
      <c r="M1600" s="15">
        <v>45143</v>
      </c>
      <c r="N1600" s="1" t="s">
        <v>26</v>
      </c>
      <c r="O1600" s="15">
        <v>45189</v>
      </c>
      <c r="P1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0" s="20" t="str">
        <f>TEXT(Applicants[[#This Row],[Confirmation Date]],"MMMM")</f>
        <v>September</v>
      </c>
      <c r="R1600" s="5" t="s">
        <v>25</v>
      </c>
      <c r="S1600" s="7">
        <v>3100</v>
      </c>
    </row>
    <row r="1601" spans="1:19" x14ac:dyDescent="0.4">
      <c r="A1601" s="4">
        <v>2315</v>
      </c>
      <c r="B1601" s="1" t="s">
        <v>812</v>
      </c>
      <c r="C1601" s="1" t="s">
        <v>28</v>
      </c>
      <c r="D1601" s="2">
        <v>32379</v>
      </c>
      <c r="E1601" s="3">
        <v>37.0027397260274</v>
      </c>
      <c r="F1601" s="1" t="s">
        <v>14</v>
      </c>
      <c r="G1601" s="1" t="s">
        <v>15</v>
      </c>
      <c r="H1601" s="1">
        <v>1</v>
      </c>
      <c r="I1601" s="1" t="s">
        <v>1586</v>
      </c>
      <c r="J1601" s="1" t="str">
        <f>VLOOKUP(Applicants[[#This Row],[Job Title]], Mapping!$A:$B, 2, FALSE)</f>
        <v>Operations</v>
      </c>
      <c r="K1601" s="1" t="s">
        <v>1594</v>
      </c>
      <c r="L1601" s="14" t="str">
        <f>TRIM(PROPER(Applicants[[#This Row],[Recruitment Source]]))</f>
        <v>Bd Jobs</v>
      </c>
      <c r="M1601" s="15">
        <v>45249</v>
      </c>
      <c r="N1601" s="1" t="s">
        <v>27</v>
      </c>
      <c r="O1601" s="15">
        <v>45306</v>
      </c>
      <c r="P1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1" s="20" t="str">
        <f>TEXT(Applicants[[#This Row],[Confirmation Date]],"MMMM")</f>
        <v>January</v>
      </c>
      <c r="R1601" s="5" t="s">
        <v>25</v>
      </c>
      <c r="S1601" s="7">
        <v>2700</v>
      </c>
    </row>
    <row r="1602" spans="1:19" x14ac:dyDescent="0.4">
      <c r="A1602" s="4">
        <v>3609</v>
      </c>
      <c r="B1602" s="1" t="s">
        <v>425</v>
      </c>
      <c r="C1602" s="1" t="s">
        <v>28</v>
      </c>
      <c r="D1602" s="2">
        <v>32378</v>
      </c>
      <c r="E1602" s="3">
        <v>37.005479452054793</v>
      </c>
      <c r="F1602" s="1" t="s">
        <v>14</v>
      </c>
      <c r="G1602" s="1" t="s">
        <v>15</v>
      </c>
      <c r="H1602" s="1">
        <v>6</v>
      </c>
      <c r="I1602" s="1" t="s">
        <v>1582</v>
      </c>
      <c r="J1602" s="1" t="str">
        <f>VLOOKUP(Applicants[[#This Row],[Job Title]], Mapping!$A:$B, 2, FALSE)</f>
        <v>Business Development</v>
      </c>
      <c r="K1602" s="1" t="s">
        <v>1594</v>
      </c>
      <c r="L1602" s="14" t="str">
        <f>TRIM(PROPER(Applicants[[#This Row],[Recruitment Source]]))</f>
        <v>Bd Jobs</v>
      </c>
      <c r="M1602" s="15">
        <v>45234</v>
      </c>
      <c r="N1602" s="1" t="s">
        <v>27</v>
      </c>
      <c r="O1602" s="15">
        <v>45272</v>
      </c>
      <c r="P1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2" s="20" t="str">
        <f>TEXT(Applicants[[#This Row],[Confirmation Date]],"MMMM")</f>
        <v>December</v>
      </c>
      <c r="R1602" s="5" t="s">
        <v>25</v>
      </c>
      <c r="S1602" s="7">
        <v>2800</v>
      </c>
    </row>
    <row r="1603" spans="1:19" x14ac:dyDescent="0.4">
      <c r="A1603" s="4">
        <v>2434</v>
      </c>
      <c r="B1603" s="1" t="s">
        <v>907</v>
      </c>
      <c r="C1603" s="1" t="s">
        <v>28</v>
      </c>
      <c r="D1603" s="2">
        <v>32378</v>
      </c>
      <c r="E1603" s="3">
        <v>37.005479452054793</v>
      </c>
      <c r="F1603" s="1" t="s">
        <v>14</v>
      </c>
      <c r="G1603" s="1" t="s">
        <v>18</v>
      </c>
      <c r="H1603" s="1">
        <v>8</v>
      </c>
      <c r="I1603" s="1" t="s">
        <v>1587</v>
      </c>
      <c r="J1603" s="1" t="str">
        <f>VLOOKUP(Applicants[[#This Row],[Job Title]], Mapping!$A:$B, 2, FALSE)</f>
        <v>Admin</v>
      </c>
      <c r="K1603" s="1" t="s">
        <v>1594</v>
      </c>
      <c r="L1603" s="14" t="str">
        <f>TRIM(PROPER(Applicants[[#This Row],[Recruitment Source]]))</f>
        <v>Bd Jobs</v>
      </c>
      <c r="M1603" s="15">
        <v>45593</v>
      </c>
      <c r="N1603" s="1" t="s">
        <v>24</v>
      </c>
      <c r="O1603" s="15">
        <v>45632</v>
      </c>
      <c r="P1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3" s="20" t="str">
        <f>TEXT(Applicants[[#This Row],[Confirmation Date]],"MMMM")</f>
        <v>December</v>
      </c>
      <c r="R1603" s="5" t="s">
        <v>25</v>
      </c>
      <c r="S1603" s="7">
        <v>2000</v>
      </c>
    </row>
    <row r="1604" spans="1:19" x14ac:dyDescent="0.4">
      <c r="A1604" s="4">
        <v>3745</v>
      </c>
      <c r="B1604" s="1" t="s">
        <v>452</v>
      </c>
      <c r="C1604" s="1" t="s">
        <v>28</v>
      </c>
      <c r="D1604" s="2">
        <v>32375</v>
      </c>
      <c r="E1604" s="3">
        <v>37.013698630136986</v>
      </c>
      <c r="F1604" s="1" t="s">
        <v>14</v>
      </c>
      <c r="G1604" s="1" t="s">
        <v>15</v>
      </c>
      <c r="H1604" s="1">
        <v>9</v>
      </c>
      <c r="I1604" s="1" t="s">
        <v>1581</v>
      </c>
      <c r="J1604" s="1" t="str">
        <f>VLOOKUP(Applicants[[#This Row],[Job Title]], Mapping!$A:$B, 2, FALSE)</f>
        <v>Business Development</v>
      </c>
      <c r="K1604" s="1" t="s">
        <v>20</v>
      </c>
      <c r="L1604" s="14" t="str">
        <f>TRIM(PROPER(Applicants[[#This Row],[Recruitment Source]]))</f>
        <v>Employee Referral</v>
      </c>
      <c r="M1604" s="15">
        <v>45275</v>
      </c>
      <c r="N1604" s="1" t="s">
        <v>26</v>
      </c>
      <c r="O1604" s="15">
        <v>45327</v>
      </c>
      <c r="P1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4" s="20" t="str">
        <f>TEXT(Applicants[[#This Row],[Confirmation Date]],"MMMM")</f>
        <v>February</v>
      </c>
      <c r="R1604" s="5" t="s">
        <v>25</v>
      </c>
      <c r="S1604" s="7">
        <v>2600</v>
      </c>
    </row>
    <row r="1605" spans="1:19" x14ac:dyDescent="0.4">
      <c r="A1605" s="4">
        <v>2249</v>
      </c>
      <c r="B1605" s="1" t="s">
        <v>1151</v>
      </c>
      <c r="C1605" s="1" t="s">
        <v>28</v>
      </c>
      <c r="D1605" s="2">
        <v>32373</v>
      </c>
      <c r="E1605" s="3">
        <v>37.019178082191779</v>
      </c>
      <c r="F1605" s="1" t="s">
        <v>14</v>
      </c>
      <c r="G1605" s="1" t="s">
        <v>18</v>
      </c>
      <c r="H1605" s="1">
        <v>18</v>
      </c>
      <c r="I1605" s="1" t="s">
        <v>1585</v>
      </c>
      <c r="J1605" s="1" t="str">
        <f>VLOOKUP(Applicants[[#This Row],[Job Title]], Mapping!$A:$B, 2, FALSE)</f>
        <v>Engineering</v>
      </c>
      <c r="K1605" s="1" t="s">
        <v>1594</v>
      </c>
      <c r="L1605" s="14" t="str">
        <f>TRIM(PROPER(Applicants[[#This Row],[Recruitment Source]]))</f>
        <v>Bd Jobs</v>
      </c>
      <c r="M1605" s="15">
        <v>45489</v>
      </c>
      <c r="N1605" s="1" t="s">
        <v>24</v>
      </c>
      <c r="O1605" s="15">
        <v>45549</v>
      </c>
      <c r="P1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5" s="20" t="str">
        <f>TEXT(Applicants[[#This Row],[Confirmation Date]],"MMMM")</f>
        <v>September</v>
      </c>
      <c r="R1605" s="5" t="s">
        <v>25</v>
      </c>
      <c r="S1605" s="7">
        <v>2700</v>
      </c>
    </row>
    <row r="1606" spans="1:19" x14ac:dyDescent="0.4">
      <c r="A1606" s="4">
        <v>1330</v>
      </c>
      <c r="B1606" s="1" t="s">
        <v>478</v>
      </c>
      <c r="C1606" s="1" t="s">
        <v>28</v>
      </c>
      <c r="D1606" s="2">
        <v>32366</v>
      </c>
      <c r="E1606" s="3">
        <v>37.038356164383565</v>
      </c>
      <c r="F1606" s="1" t="s">
        <v>14</v>
      </c>
      <c r="G1606" s="1" t="s">
        <v>21</v>
      </c>
      <c r="H1606" s="1">
        <v>17</v>
      </c>
      <c r="I1606" s="1" t="s">
        <v>1584</v>
      </c>
      <c r="J1606" s="1" t="str">
        <f>VLOOKUP(Applicants[[#This Row],[Job Title]], Mapping!$A:$B, 2, FALSE)</f>
        <v>Sales</v>
      </c>
      <c r="K1606" s="1" t="s">
        <v>20</v>
      </c>
      <c r="L1606" s="14" t="str">
        <f>TRIM(PROPER(Applicants[[#This Row],[Recruitment Source]]))</f>
        <v>Employee Referral</v>
      </c>
      <c r="M1606" s="15">
        <v>45516</v>
      </c>
      <c r="N1606" s="1" t="s">
        <v>16</v>
      </c>
      <c r="O1606" s="15">
        <v>45573</v>
      </c>
      <c r="P1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6" s="20" t="str">
        <f>TEXT(Applicants[[#This Row],[Confirmation Date]],"MMMM")</f>
        <v>October</v>
      </c>
      <c r="R1606" s="5" t="s">
        <v>30</v>
      </c>
      <c r="S1606" s="7">
        <v>3900</v>
      </c>
    </row>
    <row r="1607" spans="1:19" x14ac:dyDescent="0.4">
      <c r="A1607" s="4">
        <v>1448</v>
      </c>
      <c r="B1607" s="1" t="s">
        <v>442</v>
      </c>
      <c r="C1607" s="1" t="s">
        <v>13</v>
      </c>
      <c r="D1607" s="2">
        <v>32362</v>
      </c>
      <c r="E1607" s="3">
        <v>37.049315068493151</v>
      </c>
      <c r="F1607" s="1" t="s">
        <v>14</v>
      </c>
      <c r="G1607" s="1" t="s">
        <v>15</v>
      </c>
      <c r="H1607" s="1">
        <v>16</v>
      </c>
      <c r="I1607" s="1" t="s">
        <v>1587</v>
      </c>
      <c r="J1607" s="1" t="str">
        <f>VLOOKUP(Applicants[[#This Row],[Job Title]], Mapping!$A:$B, 2, FALSE)</f>
        <v>Admin</v>
      </c>
      <c r="K1607" s="1" t="s">
        <v>1594</v>
      </c>
      <c r="L1607" s="14" t="str">
        <f>TRIM(PROPER(Applicants[[#This Row],[Recruitment Source]]))</f>
        <v>Bd Jobs</v>
      </c>
      <c r="M1607" s="15">
        <v>44978</v>
      </c>
      <c r="N1607" s="1" t="s">
        <v>26</v>
      </c>
      <c r="O1607" s="15">
        <v>45035</v>
      </c>
      <c r="P1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7" s="20" t="str">
        <f>TEXT(Applicants[[#This Row],[Confirmation Date]],"MMMM")</f>
        <v>April</v>
      </c>
      <c r="R1607" s="5" t="s">
        <v>25</v>
      </c>
      <c r="S1607" s="7">
        <v>3100</v>
      </c>
    </row>
    <row r="1608" spans="1:19" x14ac:dyDescent="0.4">
      <c r="A1608" s="4">
        <v>3958</v>
      </c>
      <c r="B1608" s="1" t="s">
        <v>435</v>
      </c>
      <c r="C1608" s="1" t="s">
        <v>28</v>
      </c>
      <c r="D1608" s="2">
        <v>32359</v>
      </c>
      <c r="E1608" s="3">
        <v>37.057534246575344</v>
      </c>
      <c r="F1608" s="1" t="s">
        <v>14</v>
      </c>
      <c r="G1608" s="1" t="s">
        <v>19</v>
      </c>
      <c r="H1608" s="1">
        <v>1</v>
      </c>
      <c r="I1608" s="1" t="s">
        <v>1584</v>
      </c>
      <c r="J1608" s="1" t="str">
        <f>VLOOKUP(Applicants[[#This Row],[Job Title]], Mapping!$A:$B, 2, FALSE)</f>
        <v>Sales</v>
      </c>
      <c r="K1608" s="1" t="s">
        <v>1594</v>
      </c>
      <c r="L1608" s="14" t="str">
        <f>TRIM(PROPER(Applicants[[#This Row],[Recruitment Source]]))</f>
        <v>Bd Jobs</v>
      </c>
      <c r="M1608" s="15">
        <v>44902</v>
      </c>
      <c r="N1608" s="1" t="s">
        <v>24</v>
      </c>
      <c r="O1608" s="15">
        <v>44960</v>
      </c>
      <c r="P1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8" s="20" t="str">
        <f>TEXT(Applicants[[#This Row],[Confirmation Date]],"MMMM")</f>
        <v>February</v>
      </c>
      <c r="R1608" s="5" t="s">
        <v>25</v>
      </c>
      <c r="S1608" s="7">
        <v>3800</v>
      </c>
    </row>
    <row r="1609" spans="1:19" x14ac:dyDescent="0.4">
      <c r="A1609" s="4">
        <v>1359</v>
      </c>
      <c r="B1609" s="1" t="s">
        <v>665</v>
      </c>
      <c r="C1609" s="1" t="s">
        <v>13</v>
      </c>
      <c r="D1609" s="2">
        <v>32352</v>
      </c>
      <c r="E1609" s="3">
        <v>37.076712328767123</v>
      </c>
      <c r="F1609" s="1" t="s">
        <v>14</v>
      </c>
      <c r="G1609" s="1" t="s">
        <v>15</v>
      </c>
      <c r="H1609" s="1">
        <v>17</v>
      </c>
      <c r="I1609" s="1" t="s">
        <v>1582</v>
      </c>
      <c r="J1609" s="1" t="str">
        <f>VLOOKUP(Applicants[[#This Row],[Job Title]], Mapping!$A:$B, 2, FALSE)</f>
        <v>Business Development</v>
      </c>
      <c r="K1609" s="1" t="s">
        <v>1594</v>
      </c>
      <c r="L1609" s="14" t="str">
        <f>TRIM(PROPER(Applicants[[#This Row],[Recruitment Source]]))</f>
        <v>Bd Jobs</v>
      </c>
      <c r="M1609" s="15">
        <v>45385</v>
      </c>
      <c r="N1609" s="1" t="s">
        <v>26</v>
      </c>
      <c r="O1609" s="15">
        <v>45433</v>
      </c>
      <c r="P1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9" s="20" t="str">
        <f>TEXT(Applicants[[#This Row],[Confirmation Date]],"MMMM")</f>
        <v>May</v>
      </c>
      <c r="R1609" s="5" t="s">
        <v>25</v>
      </c>
      <c r="S1609" s="7">
        <v>2100</v>
      </c>
    </row>
    <row r="1610" spans="1:19" x14ac:dyDescent="0.4">
      <c r="A1610" s="4">
        <v>2196</v>
      </c>
      <c r="B1610" s="1" t="s">
        <v>858</v>
      </c>
      <c r="C1610" s="1" t="s">
        <v>28</v>
      </c>
      <c r="D1610" s="2">
        <v>32352</v>
      </c>
      <c r="E1610" s="3">
        <v>37.076712328767123</v>
      </c>
      <c r="F1610" s="1" t="s">
        <v>14</v>
      </c>
      <c r="G1610" s="1" t="s">
        <v>19</v>
      </c>
      <c r="H1610" s="1">
        <v>0</v>
      </c>
      <c r="I1610" s="1" t="s">
        <v>1590</v>
      </c>
      <c r="J1610" s="1" t="str">
        <f>VLOOKUP(Applicants[[#This Row],[Job Title]], Mapping!$A:$B, 2, FALSE)</f>
        <v>Finance</v>
      </c>
      <c r="K1610" s="1" t="s">
        <v>1594</v>
      </c>
      <c r="L1610" s="14" t="str">
        <f>TRIM(PROPER(Applicants[[#This Row],[Recruitment Source]]))</f>
        <v>Bd Jobs</v>
      </c>
      <c r="M1610" s="15">
        <v>45153</v>
      </c>
      <c r="N1610" s="1" t="s">
        <v>16</v>
      </c>
      <c r="O1610" s="15">
        <v>45207</v>
      </c>
      <c r="P1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0" s="20" t="str">
        <f>TEXT(Applicants[[#This Row],[Confirmation Date]],"MMMM")</f>
        <v>October</v>
      </c>
      <c r="R1610" s="5" t="s">
        <v>30</v>
      </c>
      <c r="S1610" s="7">
        <v>3600</v>
      </c>
    </row>
    <row r="1611" spans="1:19" x14ac:dyDescent="0.4">
      <c r="A1611" s="4">
        <v>1225</v>
      </c>
      <c r="B1611" s="1" t="s">
        <v>1011</v>
      </c>
      <c r="C1611" s="1" t="s">
        <v>13</v>
      </c>
      <c r="D1611" s="2">
        <v>32352</v>
      </c>
      <c r="E1611" s="3">
        <v>37.076712328767123</v>
      </c>
      <c r="F1611" s="1" t="s">
        <v>14</v>
      </c>
      <c r="G1611" s="1" t="s">
        <v>19</v>
      </c>
      <c r="H1611" s="1">
        <v>15</v>
      </c>
      <c r="I1611" s="1" t="s">
        <v>1584</v>
      </c>
      <c r="J1611" s="1" t="str">
        <f>VLOOKUP(Applicants[[#This Row],[Job Title]], Mapping!$A:$B, 2, FALSE)</f>
        <v>Sales</v>
      </c>
      <c r="K1611" s="1" t="s">
        <v>22</v>
      </c>
      <c r="L1611" s="14" t="str">
        <f>TRIM(PROPER(Applicants[[#This Row],[Recruitment Source]]))</f>
        <v>In-House</v>
      </c>
      <c r="M1611" s="15">
        <v>44949</v>
      </c>
      <c r="N1611" s="1" t="s">
        <v>16</v>
      </c>
      <c r="O1611" s="15">
        <v>45003</v>
      </c>
      <c r="P1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1" s="20" t="str">
        <f>TEXT(Applicants[[#This Row],[Confirmation Date]],"MMMM")</f>
        <v>March</v>
      </c>
      <c r="R1611" s="5" t="s">
        <v>30</v>
      </c>
      <c r="S1611" s="7">
        <v>3200</v>
      </c>
    </row>
    <row r="1612" spans="1:19" x14ac:dyDescent="0.4">
      <c r="A1612" s="4">
        <v>1814</v>
      </c>
      <c r="B1612" s="1" t="s">
        <v>1139</v>
      </c>
      <c r="C1612" s="1" t="s">
        <v>13</v>
      </c>
      <c r="D1612" s="2">
        <v>32339</v>
      </c>
      <c r="E1612" s="3">
        <v>37.112328767123287</v>
      </c>
      <c r="F1612" s="1" t="s">
        <v>14</v>
      </c>
      <c r="G1612" s="1" t="s">
        <v>21</v>
      </c>
      <c r="H1612" s="1">
        <v>18</v>
      </c>
      <c r="I1612" s="1" t="s">
        <v>1578</v>
      </c>
      <c r="J1612" s="1" t="str">
        <f>VLOOKUP(Applicants[[#This Row],[Job Title]], Mapping!$A:$B, 2, FALSE)</f>
        <v>Operations</v>
      </c>
      <c r="K1612" s="1" t="s">
        <v>1594</v>
      </c>
      <c r="L1612" s="14" t="str">
        <f>TRIM(PROPER(Applicants[[#This Row],[Recruitment Source]]))</f>
        <v>Bd Jobs</v>
      </c>
      <c r="M1612" s="15">
        <v>45127</v>
      </c>
      <c r="N1612" s="1" t="s">
        <v>16</v>
      </c>
      <c r="O1612" s="15">
        <v>45157</v>
      </c>
      <c r="P1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2" s="20" t="str">
        <f>TEXT(Applicants[[#This Row],[Confirmation Date]],"MMMM")</f>
        <v>August</v>
      </c>
      <c r="R1612" s="5" t="s">
        <v>30</v>
      </c>
      <c r="S1612" s="7">
        <v>3700</v>
      </c>
    </row>
    <row r="1613" spans="1:19" x14ac:dyDescent="0.4">
      <c r="A1613" s="4">
        <v>3921</v>
      </c>
      <c r="B1613" s="1" t="s">
        <v>1389</v>
      </c>
      <c r="C1613" s="1" t="s">
        <v>28</v>
      </c>
      <c r="D1613" s="2">
        <v>32337</v>
      </c>
      <c r="E1613" s="3">
        <v>37.11780821917808</v>
      </c>
      <c r="F1613" s="1" t="s">
        <v>14</v>
      </c>
      <c r="G1613" s="1" t="s">
        <v>18</v>
      </c>
      <c r="H1613" s="1">
        <v>9</v>
      </c>
      <c r="I1613" s="1" t="s">
        <v>1584</v>
      </c>
      <c r="J1613" s="1" t="str">
        <f>VLOOKUP(Applicants[[#This Row],[Job Title]], Mapping!$A:$B, 2, FALSE)</f>
        <v>Sales</v>
      </c>
      <c r="K1613" s="1" t="s">
        <v>1594</v>
      </c>
      <c r="L1613" s="14" t="str">
        <f>TRIM(PROPER(Applicants[[#This Row],[Recruitment Source]]))</f>
        <v>Bd Jobs</v>
      </c>
      <c r="M1613" s="15">
        <v>45103</v>
      </c>
      <c r="N1613" s="1" t="s">
        <v>27</v>
      </c>
      <c r="O1613" s="15">
        <v>45137</v>
      </c>
      <c r="P1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3" s="20" t="str">
        <f>TEXT(Applicants[[#This Row],[Confirmation Date]],"MMMM")</f>
        <v>July</v>
      </c>
      <c r="R1613" s="5" t="s">
        <v>25</v>
      </c>
      <c r="S1613" s="7">
        <v>3600</v>
      </c>
    </row>
    <row r="1614" spans="1:19" x14ac:dyDescent="0.4">
      <c r="A1614" s="4">
        <v>3465</v>
      </c>
      <c r="B1614" s="1" t="s">
        <v>167</v>
      </c>
      <c r="C1614" s="1" t="s">
        <v>28</v>
      </c>
      <c r="D1614" s="2">
        <v>32330</v>
      </c>
      <c r="E1614" s="3">
        <v>37.136986301369866</v>
      </c>
      <c r="F1614" s="1" t="s">
        <v>14</v>
      </c>
      <c r="G1614" s="1" t="s">
        <v>21</v>
      </c>
      <c r="H1614" s="1">
        <v>16</v>
      </c>
      <c r="I1614" s="1" t="s">
        <v>1589</v>
      </c>
      <c r="J1614" s="1" t="str">
        <f>VLOOKUP(Applicants[[#This Row],[Job Title]], Mapping!$A:$B, 2, FALSE)</f>
        <v>Admin</v>
      </c>
      <c r="K1614" s="1" t="s">
        <v>1595</v>
      </c>
      <c r="L1614" s="14" t="str">
        <f>TRIM(PROPER(Applicants[[#This Row],[Recruitment Source]]))</f>
        <v>Linkedin</v>
      </c>
      <c r="M1614" s="15">
        <v>44981</v>
      </c>
      <c r="N1614" s="1" t="s">
        <v>16</v>
      </c>
      <c r="O1614" s="15">
        <v>45024</v>
      </c>
      <c r="P16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614" s="20" t="str">
        <f>TEXT(Applicants[[#This Row],[Confirmation Date]],"MMMM")</f>
        <v>April</v>
      </c>
      <c r="R1614" s="5" t="s">
        <v>17</v>
      </c>
      <c r="S1614" s="7">
        <v>3800</v>
      </c>
    </row>
    <row r="1615" spans="1:19" x14ac:dyDescent="0.4">
      <c r="A1615" s="4">
        <v>3075</v>
      </c>
      <c r="B1615" s="1" t="s">
        <v>318</v>
      </c>
      <c r="C1615" s="1" t="s">
        <v>28</v>
      </c>
      <c r="D1615" s="2">
        <v>32327</v>
      </c>
      <c r="E1615" s="3">
        <v>37.145205479452052</v>
      </c>
      <c r="F1615" s="1" t="s">
        <v>14</v>
      </c>
      <c r="G1615" s="1" t="s">
        <v>21</v>
      </c>
      <c r="H1615" s="1">
        <v>0</v>
      </c>
      <c r="I1615" s="1" t="s">
        <v>1576</v>
      </c>
      <c r="J1615" s="1" t="str">
        <f>VLOOKUP(Applicants[[#This Row],[Job Title]], Mapping!$A:$B, 2, FALSE)</f>
        <v>Operations</v>
      </c>
      <c r="K1615" s="1" t="s">
        <v>1594</v>
      </c>
      <c r="L1615" s="14" t="str">
        <f>TRIM(PROPER(Applicants[[#This Row],[Recruitment Source]]))</f>
        <v>Bd Jobs</v>
      </c>
      <c r="M1615" s="15">
        <v>45437</v>
      </c>
      <c r="N1615" s="1" t="s">
        <v>26</v>
      </c>
      <c r="O1615" s="15">
        <v>45487</v>
      </c>
      <c r="P1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5" s="20" t="str">
        <f>TEXT(Applicants[[#This Row],[Confirmation Date]],"MMMM")</f>
        <v>July</v>
      </c>
      <c r="R1615" s="5" t="s">
        <v>25</v>
      </c>
      <c r="S1615" s="7">
        <v>2500</v>
      </c>
    </row>
    <row r="1616" spans="1:19" x14ac:dyDescent="0.4">
      <c r="A1616" s="4">
        <v>3524</v>
      </c>
      <c r="B1616" s="1" t="s">
        <v>588</v>
      </c>
      <c r="C1616" s="1" t="s">
        <v>28</v>
      </c>
      <c r="D1616" s="2">
        <v>32325</v>
      </c>
      <c r="E1616" s="3">
        <v>37.150684931506852</v>
      </c>
      <c r="F1616" s="1" t="s">
        <v>14</v>
      </c>
      <c r="G1616" s="1" t="s">
        <v>15</v>
      </c>
      <c r="H1616" s="1">
        <v>3</v>
      </c>
      <c r="I1616" s="1" t="s">
        <v>1584</v>
      </c>
      <c r="J1616" s="1" t="str">
        <f>VLOOKUP(Applicants[[#This Row],[Job Title]], Mapping!$A:$B, 2, FALSE)</f>
        <v>Sales</v>
      </c>
      <c r="K1616" s="1" t="s">
        <v>20</v>
      </c>
      <c r="L1616" s="14" t="str">
        <f>TRIM(PROPER(Applicants[[#This Row],[Recruitment Source]]))</f>
        <v>Employee Referral</v>
      </c>
      <c r="M1616" s="15">
        <v>45222</v>
      </c>
      <c r="N1616" s="1" t="s">
        <v>16</v>
      </c>
      <c r="O1616" s="15">
        <v>45279</v>
      </c>
      <c r="P16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616" s="20" t="str">
        <f>TEXT(Applicants[[#This Row],[Confirmation Date]],"MMMM")</f>
        <v>December</v>
      </c>
      <c r="R1616" s="5" t="s">
        <v>17</v>
      </c>
      <c r="S1616" s="7">
        <v>2400</v>
      </c>
    </row>
    <row r="1617" spans="1:19" x14ac:dyDescent="0.4">
      <c r="A1617" s="4">
        <v>3304</v>
      </c>
      <c r="B1617" s="1" t="s">
        <v>950</v>
      </c>
      <c r="C1617" s="1" t="s">
        <v>28</v>
      </c>
      <c r="D1617" s="2">
        <v>32324</v>
      </c>
      <c r="E1617" s="3">
        <v>37.153424657534245</v>
      </c>
      <c r="F1617" s="1" t="s">
        <v>14</v>
      </c>
      <c r="G1617" s="1" t="s">
        <v>18</v>
      </c>
      <c r="H1617" s="1">
        <v>5</v>
      </c>
      <c r="I1617" s="1" t="s">
        <v>1583</v>
      </c>
      <c r="J1617" s="1" t="str">
        <f>VLOOKUP(Applicants[[#This Row],[Job Title]], Mapping!$A:$B, 2, FALSE)</f>
        <v>Finance</v>
      </c>
      <c r="K1617" s="1" t="s">
        <v>1594</v>
      </c>
      <c r="L1617" s="14" t="str">
        <f>TRIM(PROPER(Applicants[[#This Row],[Recruitment Source]]))</f>
        <v>Bd Jobs</v>
      </c>
      <c r="M1617" s="15">
        <v>45395</v>
      </c>
      <c r="N1617" s="1" t="s">
        <v>29</v>
      </c>
      <c r="O1617" s="15">
        <v>45448</v>
      </c>
      <c r="P1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7" s="20" t="str">
        <f>TEXT(Applicants[[#This Row],[Confirmation Date]],"MMMM")</f>
        <v>June</v>
      </c>
      <c r="R1617" s="5" t="s">
        <v>25</v>
      </c>
      <c r="S1617" s="7">
        <v>3000</v>
      </c>
    </row>
    <row r="1618" spans="1:19" x14ac:dyDescent="0.4">
      <c r="A1618" s="4">
        <v>3691</v>
      </c>
      <c r="B1618" s="1" t="s">
        <v>153</v>
      </c>
      <c r="C1618" s="1" t="s">
        <v>13</v>
      </c>
      <c r="D1618" s="2">
        <v>32322</v>
      </c>
      <c r="E1618" s="3">
        <v>37.158904109589038</v>
      </c>
      <c r="F1618" s="1" t="s">
        <v>14</v>
      </c>
      <c r="G1618" s="1" t="s">
        <v>21</v>
      </c>
      <c r="H1618" s="1">
        <v>18</v>
      </c>
      <c r="I1618" s="1" t="s">
        <v>1587</v>
      </c>
      <c r="J1618" s="1" t="str">
        <f>VLOOKUP(Applicants[[#This Row],[Job Title]], Mapping!$A:$B, 2, FALSE)</f>
        <v>Admin</v>
      </c>
      <c r="K1618" s="1" t="s">
        <v>1594</v>
      </c>
      <c r="L1618" s="14" t="str">
        <f>TRIM(PROPER(Applicants[[#This Row],[Recruitment Source]]))</f>
        <v>Bd Jobs</v>
      </c>
      <c r="M1618" s="15">
        <v>45093</v>
      </c>
      <c r="N1618" s="1" t="s">
        <v>26</v>
      </c>
      <c r="O1618" s="15">
        <v>45137</v>
      </c>
      <c r="P1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8" s="20" t="str">
        <f>TEXT(Applicants[[#This Row],[Confirmation Date]],"MMMM")</f>
        <v>July</v>
      </c>
      <c r="R1618" s="5" t="s">
        <v>25</v>
      </c>
      <c r="S1618" s="7">
        <v>2900</v>
      </c>
    </row>
    <row r="1619" spans="1:19" x14ac:dyDescent="0.4">
      <c r="A1619" s="4">
        <v>3191</v>
      </c>
      <c r="B1619" s="1" t="s">
        <v>1468</v>
      </c>
      <c r="C1619" s="1" t="s">
        <v>13</v>
      </c>
      <c r="D1619" s="2">
        <v>32322</v>
      </c>
      <c r="E1619" s="3">
        <v>37.158904109589038</v>
      </c>
      <c r="F1619" s="1" t="s">
        <v>14</v>
      </c>
      <c r="G1619" s="1" t="s">
        <v>18</v>
      </c>
      <c r="H1619" s="1">
        <v>20</v>
      </c>
      <c r="I1619" s="1" t="s">
        <v>1590</v>
      </c>
      <c r="J1619" s="1" t="str">
        <f>VLOOKUP(Applicants[[#This Row],[Job Title]], Mapping!$A:$B, 2, FALSE)</f>
        <v>Finance</v>
      </c>
      <c r="K1619" s="1" t="s">
        <v>1594</v>
      </c>
      <c r="L1619" s="14" t="str">
        <f>TRIM(PROPER(Applicants[[#This Row],[Recruitment Source]]))</f>
        <v>Bd Jobs</v>
      </c>
      <c r="M1619" s="15">
        <v>45548</v>
      </c>
      <c r="N1619" s="1" t="s">
        <v>24</v>
      </c>
      <c r="O1619" s="15">
        <v>45608</v>
      </c>
      <c r="P1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9" s="20" t="str">
        <f>TEXT(Applicants[[#This Row],[Confirmation Date]],"MMMM")</f>
        <v>November</v>
      </c>
      <c r="R1619" s="5" t="s">
        <v>25</v>
      </c>
      <c r="S1619" s="7">
        <v>2100</v>
      </c>
    </row>
    <row r="1620" spans="1:19" x14ac:dyDescent="0.4">
      <c r="A1620" s="4">
        <v>1777</v>
      </c>
      <c r="B1620" s="1" t="s">
        <v>536</v>
      </c>
      <c r="C1620" s="1" t="s">
        <v>28</v>
      </c>
      <c r="D1620" s="2">
        <v>32321</v>
      </c>
      <c r="E1620" s="3">
        <v>37.161643835616438</v>
      </c>
      <c r="F1620" s="1" t="s">
        <v>14</v>
      </c>
      <c r="G1620" s="1" t="s">
        <v>21</v>
      </c>
      <c r="H1620" s="1">
        <v>10</v>
      </c>
      <c r="I1620" s="1" t="s">
        <v>1582</v>
      </c>
      <c r="J1620" s="1" t="str">
        <f>VLOOKUP(Applicants[[#This Row],[Job Title]], Mapping!$A:$B, 2, FALSE)</f>
        <v>Business Development</v>
      </c>
      <c r="K1620" s="1" t="s">
        <v>1594</v>
      </c>
      <c r="L1620" s="14" t="str">
        <f>TRIM(PROPER(Applicants[[#This Row],[Recruitment Source]]))</f>
        <v>Bd Jobs</v>
      </c>
      <c r="M1620" s="15">
        <v>45278</v>
      </c>
      <c r="N1620" s="1" t="s">
        <v>24</v>
      </c>
      <c r="O1620" s="15">
        <v>45311</v>
      </c>
      <c r="P1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0" s="20" t="str">
        <f>TEXT(Applicants[[#This Row],[Confirmation Date]],"MMMM")</f>
        <v>January</v>
      </c>
      <c r="R1620" s="5" t="s">
        <v>25</v>
      </c>
      <c r="S1620" s="7">
        <v>3300</v>
      </c>
    </row>
    <row r="1621" spans="1:19" x14ac:dyDescent="0.4">
      <c r="A1621" s="4">
        <v>1429</v>
      </c>
      <c r="B1621" s="1" t="s">
        <v>1059</v>
      </c>
      <c r="C1621" s="1" t="s">
        <v>13</v>
      </c>
      <c r="D1621" s="2">
        <v>32318</v>
      </c>
      <c r="E1621" s="3">
        <v>37.169863013698631</v>
      </c>
      <c r="F1621" s="1" t="s">
        <v>14</v>
      </c>
      <c r="G1621" s="1" t="s">
        <v>15</v>
      </c>
      <c r="H1621" s="1">
        <v>14</v>
      </c>
      <c r="I1621" s="1" t="s">
        <v>1585</v>
      </c>
      <c r="J1621" s="1" t="str">
        <f>VLOOKUP(Applicants[[#This Row],[Job Title]], Mapping!$A:$B, 2, FALSE)</f>
        <v>Engineering</v>
      </c>
      <c r="K1621" s="1" t="s">
        <v>1594</v>
      </c>
      <c r="L1621" s="14" t="str">
        <f>TRIM(PROPER(Applicants[[#This Row],[Recruitment Source]]))</f>
        <v>Bd Jobs</v>
      </c>
      <c r="M1621" s="15">
        <v>45024</v>
      </c>
      <c r="N1621" s="1" t="s">
        <v>24</v>
      </c>
      <c r="O1621" s="15">
        <v>45067</v>
      </c>
      <c r="P1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1" s="20" t="str">
        <f>TEXT(Applicants[[#This Row],[Confirmation Date]],"MMMM")</f>
        <v>May</v>
      </c>
      <c r="R1621" s="5" t="s">
        <v>25</v>
      </c>
      <c r="S1621" s="7">
        <v>2900</v>
      </c>
    </row>
    <row r="1622" spans="1:19" x14ac:dyDescent="0.4">
      <c r="A1622" s="4">
        <v>2061</v>
      </c>
      <c r="B1622" s="1" t="s">
        <v>1355</v>
      </c>
      <c r="C1622" s="1" t="s">
        <v>28</v>
      </c>
      <c r="D1622" s="2">
        <v>32304</v>
      </c>
      <c r="E1622" s="3">
        <v>37.208219178082189</v>
      </c>
      <c r="F1622" s="1" t="s">
        <v>14</v>
      </c>
      <c r="G1622" s="1" t="s">
        <v>21</v>
      </c>
      <c r="H1622" s="1">
        <v>0</v>
      </c>
      <c r="I1622" s="1" t="s">
        <v>1588</v>
      </c>
      <c r="J1622" s="1" t="str">
        <f>VLOOKUP(Applicants[[#This Row],[Job Title]], Mapping!$A:$B, 2, FALSE)</f>
        <v>Business Development</v>
      </c>
      <c r="K1622" s="1" t="s">
        <v>1594</v>
      </c>
      <c r="L1622" s="14" t="str">
        <f>TRIM(PROPER(Applicants[[#This Row],[Recruitment Source]]))</f>
        <v>Bd Jobs</v>
      </c>
      <c r="M1622" s="15">
        <v>45587</v>
      </c>
      <c r="N1622" s="1" t="s">
        <v>24</v>
      </c>
      <c r="O1622" s="15">
        <v>45621</v>
      </c>
      <c r="P1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2" s="20" t="str">
        <f>TEXT(Applicants[[#This Row],[Confirmation Date]],"MMMM")</f>
        <v>November</v>
      </c>
      <c r="R1622" s="5" t="s">
        <v>25</v>
      </c>
      <c r="S1622" s="7">
        <v>3800</v>
      </c>
    </row>
    <row r="1623" spans="1:19" x14ac:dyDescent="0.4">
      <c r="A1623" s="4">
        <v>1513</v>
      </c>
      <c r="B1623" s="1" t="s">
        <v>1076</v>
      </c>
      <c r="C1623" s="1" t="s">
        <v>28</v>
      </c>
      <c r="D1623" s="2">
        <v>32299</v>
      </c>
      <c r="E1623" s="3">
        <v>37.221917808219175</v>
      </c>
      <c r="F1623" s="1" t="s">
        <v>14</v>
      </c>
      <c r="G1623" s="1" t="s">
        <v>19</v>
      </c>
      <c r="H1623" s="1">
        <v>9</v>
      </c>
      <c r="I1623" s="1" t="s">
        <v>1584</v>
      </c>
      <c r="J1623" s="1" t="str">
        <f>VLOOKUP(Applicants[[#This Row],[Job Title]], Mapping!$A:$B, 2, FALSE)</f>
        <v>Sales</v>
      </c>
      <c r="K1623" s="1" t="s">
        <v>1594</v>
      </c>
      <c r="L1623" s="14" t="str">
        <f>TRIM(PROPER(Applicants[[#This Row],[Recruitment Source]]))</f>
        <v>Bd Jobs</v>
      </c>
      <c r="M1623" s="15">
        <v>45085</v>
      </c>
      <c r="N1623" s="1" t="s">
        <v>27</v>
      </c>
      <c r="O1623" s="15">
        <v>45121</v>
      </c>
      <c r="P1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3" s="20" t="str">
        <f>TEXT(Applicants[[#This Row],[Confirmation Date]],"MMMM")</f>
        <v>July</v>
      </c>
      <c r="R1623" s="5" t="s">
        <v>25</v>
      </c>
      <c r="S1623" s="7">
        <v>2300</v>
      </c>
    </row>
    <row r="1624" spans="1:19" x14ac:dyDescent="0.4">
      <c r="A1624" s="4">
        <v>1602</v>
      </c>
      <c r="B1624" s="1" t="s">
        <v>312</v>
      </c>
      <c r="C1624" s="1" t="s">
        <v>28</v>
      </c>
      <c r="D1624" s="2">
        <v>32293</v>
      </c>
      <c r="E1624" s="3">
        <v>37.238356164383561</v>
      </c>
      <c r="F1624" s="1" t="s">
        <v>14</v>
      </c>
      <c r="G1624" s="1" t="s">
        <v>21</v>
      </c>
      <c r="H1624" s="1">
        <v>15</v>
      </c>
      <c r="I1624" s="1" t="s">
        <v>1576</v>
      </c>
      <c r="J1624" s="1" t="str">
        <f>VLOOKUP(Applicants[[#This Row],[Job Title]], Mapping!$A:$B, 2, FALSE)</f>
        <v>Operations</v>
      </c>
      <c r="K1624" s="1" t="s">
        <v>1595</v>
      </c>
      <c r="L1624" s="14" t="str">
        <f>TRIM(PROPER(Applicants[[#This Row],[Recruitment Source]]))</f>
        <v>Linkedin</v>
      </c>
      <c r="M1624" s="15">
        <v>45296</v>
      </c>
      <c r="N1624" s="1" t="s">
        <v>24</v>
      </c>
      <c r="O1624" s="15">
        <v>45340</v>
      </c>
      <c r="P1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4" s="20" t="str">
        <f>TEXT(Applicants[[#This Row],[Confirmation Date]],"MMMM")</f>
        <v>February</v>
      </c>
      <c r="R1624" s="5" t="s">
        <v>25</v>
      </c>
      <c r="S1624" s="7">
        <v>3900</v>
      </c>
    </row>
    <row r="1625" spans="1:19" x14ac:dyDescent="0.4">
      <c r="A1625" s="4">
        <v>2507</v>
      </c>
      <c r="B1625" s="1" t="s">
        <v>205</v>
      </c>
      <c r="C1625" s="1" t="s">
        <v>13</v>
      </c>
      <c r="D1625" s="2">
        <v>32291</v>
      </c>
      <c r="E1625" s="3">
        <v>37.243835616438353</v>
      </c>
      <c r="F1625" s="1" t="s">
        <v>14</v>
      </c>
      <c r="G1625" s="1" t="s">
        <v>15</v>
      </c>
      <c r="H1625" s="1">
        <v>9</v>
      </c>
      <c r="I1625" s="1" t="s">
        <v>1585</v>
      </c>
      <c r="J1625" s="1" t="str">
        <f>VLOOKUP(Applicants[[#This Row],[Job Title]], Mapping!$A:$B, 2, FALSE)</f>
        <v>Engineering</v>
      </c>
      <c r="K1625" s="1" t="s">
        <v>1595</v>
      </c>
      <c r="L1625" s="14" t="str">
        <f>TRIM(PROPER(Applicants[[#This Row],[Recruitment Source]]))</f>
        <v>Linkedin</v>
      </c>
      <c r="M1625" s="15">
        <v>45276</v>
      </c>
      <c r="N1625" s="1" t="s">
        <v>16</v>
      </c>
      <c r="O1625" s="15">
        <v>45329</v>
      </c>
      <c r="P1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625" s="20" t="str">
        <f>TEXT(Applicants[[#This Row],[Confirmation Date]],"MMMM")</f>
        <v>February</v>
      </c>
      <c r="R1625" s="5" t="s">
        <v>17</v>
      </c>
      <c r="S1625" s="7">
        <v>2400</v>
      </c>
    </row>
    <row r="1626" spans="1:19" x14ac:dyDescent="0.4">
      <c r="A1626" s="4">
        <v>3600</v>
      </c>
      <c r="B1626" s="1" t="s">
        <v>419</v>
      </c>
      <c r="C1626" s="1" t="s">
        <v>13</v>
      </c>
      <c r="D1626" s="2">
        <v>32291</v>
      </c>
      <c r="E1626" s="3">
        <v>37.243835616438353</v>
      </c>
      <c r="F1626" s="1" t="s">
        <v>14</v>
      </c>
      <c r="G1626" s="1" t="s">
        <v>15</v>
      </c>
      <c r="H1626" s="1">
        <v>5</v>
      </c>
      <c r="I1626" s="1" t="s">
        <v>1580</v>
      </c>
      <c r="J1626" s="1" t="str">
        <f>VLOOKUP(Applicants[[#This Row],[Job Title]], Mapping!$A:$B, 2, FALSE)</f>
        <v>Management</v>
      </c>
      <c r="K1626" s="1" t="s">
        <v>1594</v>
      </c>
      <c r="L1626" s="14" t="str">
        <f>TRIM(PROPER(Applicants[[#This Row],[Recruitment Source]]))</f>
        <v>Bd Jobs</v>
      </c>
      <c r="M1626" s="15">
        <v>45563</v>
      </c>
      <c r="N1626" s="1" t="s">
        <v>24</v>
      </c>
      <c r="O1626" s="15">
        <v>45607</v>
      </c>
      <c r="P1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6" s="20" t="str">
        <f>TEXT(Applicants[[#This Row],[Confirmation Date]],"MMMM")</f>
        <v>November</v>
      </c>
      <c r="R1626" s="5" t="s">
        <v>25</v>
      </c>
      <c r="S1626" s="7">
        <v>2500</v>
      </c>
    </row>
    <row r="1627" spans="1:19" x14ac:dyDescent="0.4">
      <c r="A1627" s="4">
        <v>1469</v>
      </c>
      <c r="B1627" s="1" t="s">
        <v>672</v>
      </c>
      <c r="C1627" s="1" t="s">
        <v>13</v>
      </c>
      <c r="D1627" s="2">
        <v>32290</v>
      </c>
      <c r="E1627" s="3">
        <v>37.246575342465754</v>
      </c>
      <c r="F1627" s="1" t="s">
        <v>14</v>
      </c>
      <c r="G1627" s="1" t="s">
        <v>15</v>
      </c>
      <c r="H1627" s="1">
        <v>16</v>
      </c>
      <c r="I1627" s="1" t="s">
        <v>1576</v>
      </c>
      <c r="J1627" s="1" t="str">
        <f>VLOOKUP(Applicants[[#This Row],[Job Title]], Mapping!$A:$B, 2, FALSE)</f>
        <v>Operations</v>
      </c>
      <c r="K1627" s="1" t="s">
        <v>1594</v>
      </c>
      <c r="L1627" s="14" t="str">
        <f>TRIM(PROPER(Applicants[[#This Row],[Recruitment Source]]))</f>
        <v>Bd Jobs</v>
      </c>
      <c r="M1627" s="15">
        <v>45552</v>
      </c>
      <c r="N1627" s="1" t="s">
        <v>26</v>
      </c>
      <c r="O1627" s="15">
        <v>45612</v>
      </c>
      <c r="P1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7" s="20" t="str">
        <f>TEXT(Applicants[[#This Row],[Confirmation Date]],"MMMM")</f>
        <v>November</v>
      </c>
      <c r="R1627" s="5" t="s">
        <v>25</v>
      </c>
      <c r="S1627" s="7">
        <v>3900</v>
      </c>
    </row>
    <row r="1628" spans="1:19" x14ac:dyDescent="0.4">
      <c r="A1628" s="4">
        <v>3121</v>
      </c>
      <c r="B1628" s="1" t="s">
        <v>646</v>
      </c>
      <c r="C1628" s="1" t="s">
        <v>13</v>
      </c>
      <c r="D1628" s="2">
        <v>32280</v>
      </c>
      <c r="E1628" s="3">
        <v>37.273972602739725</v>
      </c>
      <c r="F1628" s="1" t="s">
        <v>14</v>
      </c>
      <c r="G1628" s="1" t="s">
        <v>19</v>
      </c>
      <c r="H1628" s="1">
        <v>17</v>
      </c>
      <c r="I1628" s="1" t="s">
        <v>1586</v>
      </c>
      <c r="J1628" s="1" t="str">
        <f>VLOOKUP(Applicants[[#This Row],[Job Title]], Mapping!$A:$B, 2, FALSE)</f>
        <v>Operations</v>
      </c>
      <c r="K1628" s="1" t="s">
        <v>20</v>
      </c>
      <c r="L1628" s="14" t="str">
        <f>TRIM(PROPER(Applicants[[#This Row],[Recruitment Source]]))</f>
        <v>Employee Referral</v>
      </c>
      <c r="M1628" s="15">
        <v>45051</v>
      </c>
      <c r="N1628" s="1" t="s">
        <v>26</v>
      </c>
      <c r="O1628" s="15">
        <v>45084</v>
      </c>
      <c r="P1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8" s="20" t="str">
        <f>TEXT(Applicants[[#This Row],[Confirmation Date]],"MMMM")</f>
        <v>June</v>
      </c>
      <c r="R1628" s="5" t="s">
        <v>25</v>
      </c>
      <c r="S1628" s="7">
        <v>3100</v>
      </c>
    </row>
    <row r="1629" spans="1:19" x14ac:dyDescent="0.4">
      <c r="A1629" s="4">
        <v>1791</v>
      </c>
      <c r="B1629" s="1" t="s">
        <v>569</v>
      </c>
      <c r="C1629" s="1" t="s">
        <v>13</v>
      </c>
      <c r="D1629" s="2">
        <v>32275</v>
      </c>
      <c r="E1629" s="3">
        <v>37.287671232876711</v>
      </c>
      <c r="F1629" s="1" t="s">
        <v>14</v>
      </c>
      <c r="G1629" s="1" t="s">
        <v>15</v>
      </c>
      <c r="H1629" s="1">
        <v>17</v>
      </c>
      <c r="I1629" s="1" t="s">
        <v>1576</v>
      </c>
      <c r="J1629" s="1" t="str">
        <f>VLOOKUP(Applicants[[#This Row],[Job Title]], Mapping!$A:$B, 2, FALSE)</f>
        <v>Operations</v>
      </c>
      <c r="K1629" s="1" t="s">
        <v>1594</v>
      </c>
      <c r="L1629" s="14" t="str">
        <f>TRIM(PROPER(Applicants[[#This Row],[Recruitment Source]]))</f>
        <v>Bd Jobs</v>
      </c>
      <c r="M1629" s="15">
        <v>45381</v>
      </c>
      <c r="N1629" s="1" t="s">
        <v>27</v>
      </c>
      <c r="O1629" s="15">
        <v>45428</v>
      </c>
      <c r="P1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9" s="20" t="str">
        <f>TEXT(Applicants[[#This Row],[Confirmation Date]],"MMMM")</f>
        <v>May</v>
      </c>
      <c r="R1629" s="5" t="s">
        <v>25</v>
      </c>
      <c r="S1629" s="7">
        <v>2400</v>
      </c>
    </row>
    <row r="1630" spans="1:19" x14ac:dyDescent="0.4">
      <c r="A1630" s="4">
        <v>2919</v>
      </c>
      <c r="B1630" s="1" t="s">
        <v>439</v>
      </c>
      <c r="C1630" s="1" t="s">
        <v>13</v>
      </c>
      <c r="D1630" s="2">
        <v>32268</v>
      </c>
      <c r="E1630" s="3">
        <v>37.30684931506849</v>
      </c>
      <c r="F1630" s="1" t="s">
        <v>14</v>
      </c>
      <c r="G1630" s="1" t="s">
        <v>21</v>
      </c>
      <c r="H1630" s="1">
        <v>12</v>
      </c>
      <c r="I1630" s="1" t="s">
        <v>1581</v>
      </c>
      <c r="J1630" s="1" t="str">
        <f>VLOOKUP(Applicants[[#This Row],[Job Title]], Mapping!$A:$B, 2, FALSE)</f>
        <v>Business Development</v>
      </c>
      <c r="K1630" s="1" t="s">
        <v>1594</v>
      </c>
      <c r="L1630" s="14" t="str">
        <f>TRIM(PROPER(Applicants[[#This Row],[Recruitment Source]]))</f>
        <v>Bd Jobs</v>
      </c>
      <c r="M1630" s="15">
        <v>45223</v>
      </c>
      <c r="N1630" s="1" t="s">
        <v>16</v>
      </c>
      <c r="O1630" s="15">
        <v>45269</v>
      </c>
      <c r="P1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0" s="20" t="str">
        <f>TEXT(Applicants[[#This Row],[Confirmation Date]],"MMMM")</f>
        <v>December</v>
      </c>
      <c r="R1630" s="5" t="s">
        <v>30</v>
      </c>
      <c r="S1630" s="7">
        <v>2000</v>
      </c>
    </row>
    <row r="1631" spans="1:19" x14ac:dyDescent="0.4">
      <c r="A1631" s="4">
        <v>2564</v>
      </c>
      <c r="B1631" s="1" t="s">
        <v>1230</v>
      </c>
      <c r="C1631" s="1" t="s">
        <v>28</v>
      </c>
      <c r="D1631" s="2">
        <v>32267</v>
      </c>
      <c r="E1631" s="3">
        <v>37.30958904109589</v>
      </c>
      <c r="F1631" s="1" t="s">
        <v>14</v>
      </c>
      <c r="G1631" s="1" t="s">
        <v>19</v>
      </c>
      <c r="H1631" s="1">
        <v>3</v>
      </c>
      <c r="I1631" s="1" t="s">
        <v>1578</v>
      </c>
      <c r="J1631" s="1" t="str">
        <f>VLOOKUP(Applicants[[#This Row],[Job Title]], Mapping!$A:$B, 2, FALSE)</f>
        <v>Operations</v>
      </c>
      <c r="K1631" s="1" t="s">
        <v>1594</v>
      </c>
      <c r="L1631" s="14" t="str">
        <f>TRIM(PROPER(Applicants[[#This Row],[Recruitment Source]]))</f>
        <v>Bd Jobs</v>
      </c>
      <c r="M1631" s="15">
        <v>45032</v>
      </c>
      <c r="N1631" s="1" t="s">
        <v>29</v>
      </c>
      <c r="O1631" s="15">
        <v>45080</v>
      </c>
      <c r="P1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1" s="20" t="str">
        <f>TEXT(Applicants[[#This Row],[Confirmation Date]],"MMMM")</f>
        <v>June</v>
      </c>
      <c r="R1631" s="5" t="s">
        <v>25</v>
      </c>
      <c r="S1631" s="7">
        <v>2900</v>
      </c>
    </row>
    <row r="1632" spans="1:19" x14ac:dyDescent="0.4">
      <c r="A1632" s="4">
        <v>3136</v>
      </c>
      <c r="B1632" s="1" t="s">
        <v>741</v>
      </c>
      <c r="C1632" s="1" t="s">
        <v>28</v>
      </c>
      <c r="D1632" s="2">
        <v>32266</v>
      </c>
      <c r="E1632" s="3">
        <v>37.31232876712329</v>
      </c>
      <c r="F1632" s="1" t="s">
        <v>14</v>
      </c>
      <c r="G1632" s="1" t="s">
        <v>19</v>
      </c>
      <c r="H1632" s="1">
        <v>5</v>
      </c>
      <c r="I1632" s="1" t="s">
        <v>1590</v>
      </c>
      <c r="J1632" s="1" t="str">
        <f>VLOOKUP(Applicants[[#This Row],[Job Title]], Mapping!$A:$B, 2, FALSE)</f>
        <v>Finance</v>
      </c>
      <c r="K1632" s="1" t="s">
        <v>1594</v>
      </c>
      <c r="L1632" s="14" t="str">
        <f>TRIM(PROPER(Applicants[[#This Row],[Recruitment Source]]))</f>
        <v>Bd Jobs</v>
      </c>
      <c r="M1632" s="15">
        <v>45562</v>
      </c>
      <c r="N1632" s="1" t="s">
        <v>24</v>
      </c>
      <c r="O1632" s="15">
        <v>45610</v>
      </c>
      <c r="P1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2" s="20" t="str">
        <f>TEXT(Applicants[[#This Row],[Confirmation Date]],"MMMM")</f>
        <v>November</v>
      </c>
      <c r="R1632" s="5" t="s">
        <v>25</v>
      </c>
      <c r="S1632" s="7">
        <v>3900</v>
      </c>
    </row>
    <row r="1633" spans="1:19" x14ac:dyDescent="0.4">
      <c r="A1633" s="4">
        <v>2944</v>
      </c>
      <c r="B1633" s="1" t="s">
        <v>195</v>
      </c>
      <c r="C1633" s="1" t="s">
        <v>28</v>
      </c>
      <c r="D1633" s="2">
        <v>32265</v>
      </c>
      <c r="E1633" s="3">
        <v>37.315068493150683</v>
      </c>
      <c r="F1633" s="1" t="s">
        <v>14</v>
      </c>
      <c r="G1633" s="1" t="s">
        <v>19</v>
      </c>
      <c r="H1633" s="1">
        <v>18</v>
      </c>
      <c r="I1633" s="1" t="s">
        <v>1580</v>
      </c>
      <c r="J1633" s="1" t="str">
        <f>VLOOKUP(Applicants[[#This Row],[Job Title]], Mapping!$A:$B, 2, FALSE)</f>
        <v>Management</v>
      </c>
      <c r="K1633" s="1" t="s">
        <v>1594</v>
      </c>
      <c r="L1633" s="14" t="str">
        <f>TRIM(PROPER(Applicants[[#This Row],[Recruitment Source]]))</f>
        <v>Bd Jobs</v>
      </c>
      <c r="M1633" s="15">
        <v>45073</v>
      </c>
      <c r="N1633" s="1" t="s">
        <v>24</v>
      </c>
      <c r="O1633" s="15">
        <v>45123</v>
      </c>
      <c r="P1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3" s="20" t="str">
        <f>TEXT(Applicants[[#This Row],[Confirmation Date]],"MMMM")</f>
        <v>July</v>
      </c>
      <c r="R1633" s="5" t="s">
        <v>25</v>
      </c>
      <c r="S1633" s="7">
        <v>3500</v>
      </c>
    </row>
    <row r="1634" spans="1:19" x14ac:dyDescent="0.4">
      <c r="A1634" s="4">
        <v>3826</v>
      </c>
      <c r="B1634" s="1" t="s">
        <v>656</v>
      </c>
      <c r="C1634" s="1" t="s">
        <v>28</v>
      </c>
      <c r="D1634" s="2">
        <v>32265</v>
      </c>
      <c r="E1634" s="3">
        <v>37.315068493150683</v>
      </c>
      <c r="F1634" s="1" t="s">
        <v>14</v>
      </c>
      <c r="G1634" s="1" t="s">
        <v>18</v>
      </c>
      <c r="H1634" s="1">
        <v>8</v>
      </c>
      <c r="I1634" s="1" t="s">
        <v>1580</v>
      </c>
      <c r="J1634" s="1" t="str">
        <f>VLOOKUP(Applicants[[#This Row],[Job Title]], Mapping!$A:$B, 2, FALSE)</f>
        <v>Management</v>
      </c>
      <c r="K1634" s="1" t="s">
        <v>1594</v>
      </c>
      <c r="L1634" s="14" t="str">
        <f>TRIM(PROPER(Applicants[[#This Row],[Recruitment Source]]))</f>
        <v>Bd Jobs</v>
      </c>
      <c r="M1634" s="15">
        <v>44930</v>
      </c>
      <c r="N1634" s="1" t="s">
        <v>26</v>
      </c>
      <c r="O1634" s="15">
        <v>44983</v>
      </c>
      <c r="P1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4" s="20" t="str">
        <f>TEXT(Applicants[[#This Row],[Confirmation Date]],"MMMM")</f>
        <v>February</v>
      </c>
      <c r="R1634" s="5" t="s">
        <v>25</v>
      </c>
      <c r="S1634" s="7">
        <v>3700</v>
      </c>
    </row>
    <row r="1635" spans="1:19" x14ac:dyDescent="0.4">
      <c r="A1635" s="4">
        <v>1103</v>
      </c>
      <c r="B1635" s="1" t="s">
        <v>820</v>
      </c>
      <c r="C1635" s="1" t="s">
        <v>28</v>
      </c>
      <c r="D1635" s="2">
        <v>32263</v>
      </c>
      <c r="E1635" s="3">
        <v>37.320547945205476</v>
      </c>
      <c r="F1635" s="1" t="s">
        <v>14</v>
      </c>
      <c r="G1635" s="1" t="s">
        <v>18</v>
      </c>
      <c r="H1635" s="1">
        <v>3</v>
      </c>
      <c r="I1635" s="1" t="s">
        <v>1576</v>
      </c>
      <c r="J1635" s="1" t="str">
        <f>VLOOKUP(Applicants[[#This Row],[Job Title]], Mapping!$A:$B, 2, FALSE)</f>
        <v>Operations</v>
      </c>
      <c r="K1635" s="1" t="s">
        <v>1594</v>
      </c>
      <c r="L1635" s="14" t="str">
        <f>TRIM(PROPER(Applicants[[#This Row],[Recruitment Source]]))</f>
        <v>Bd Jobs</v>
      </c>
      <c r="M1635" s="15">
        <v>44895</v>
      </c>
      <c r="N1635" s="1" t="s">
        <v>26</v>
      </c>
      <c r="O1635" s="15">
        <v>44949</v>
      </c>
      <c r="P1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5" s="20" t="str">
        <f>TEXT(Applicants[[#This Row],[Confirmation Date]],"MMMM")</f>
        <v>January</v>
      </c>
      <c r="R1635" s="5" t="s">
        <v>25</v>
      </c>
      <c r="S1635" s="7">
        <v>3100</v>
      </c>
    </row>
    <row r="1636" spans="1:19" x14ac:dyDescent="0.4">
      <c r="A1636" s="4">
        <v>3290</v>
      </c>
      <c r="B1636" s="1" t="s">
        <v>1176</v>
      </c>
      <c r="C1636" s="1" t="s">
        <v>13</v>
      </c>
      <c r="D1636" s="2">
        <v>32262</v>
      </c>
      <c r="E1636" s="3">
        <v>37.323287671232876</v>
      </c>
      <c r="F1636" s="1" t="s">
        <v>14</v>
      </c>
      <c r="G1636" s="1" t="s">
        <v>19</v>
      </c>
      <c r="H1636" s="1">
        <v>1</v>
      </c>
      <c r="I1636" s="1" t="s">
        <v>1576</v>
      </c>
      <c r="J1636" s="1" t="str">
        <f>VLOOKUP(Applicants[[#This Row],[Job Title]], Mapping!$A:$B, 2, FALSE)</f>
        <v>Operations</v>
      </c>
      <c r="K1636" s="1" t="s">
        <v>22</v>
      </c>
      <c r="L1636" s="14" t="str">
        <f>TRIM(PROPER(Applicants[[#This Row],[Recruitment Source]]))</f>
        <v>In-House</v>
      </c>
      <c r="M1636" s="15">
        <v>45010</v>
      </c>
      <c r="N1636" s="1" t="s">
        <v>16</v>
      </c>
      <c r="O1636" s="15">
        <v>45055</v>
      </c>
      <c r="P1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6" s="20" t="str">
        <f>TEXT(Applicants[[#This Row],[Confirmation Date]],"MMMM")</f>
        <v>May</v>
      </c>
      <c r="R1636" s="5" t="s">
        <v>30</v>
      </c>
      <c r="S1636" s="7">
        <v>3800</v>
      </c>
    </row>
    <row r="1637" spans="1:19" x14ac:dyDescent="0.4">
      <c r="A1637" s="4">
        <v>1084</v>
      </c>
      <c r="B1637" s="1" t="s">
        <v>905</v>
      </c>
      <c r="C1637" s="1" t="s">
        <v>13</v>
      </c>
      <c r="D1637" s="2">
        <v>32256</v>
      </c>
      <c r="E1637" s="3">
        <v>37.339726027397262</v>
      </c>
      <c r="F1637" s="1" t="s">
        <v>14</v>
      </c>
      <c r="G1637" s="1" t="s">
        <v>19</v>
      </c>
      <c r="H1637" s="1">
        <v>4</v>
      </c>
      <c r="I1637" s="1" t="s">
        <v>1580</v>
      </c>
      <c r="J1637" s="1" t="str">
        <f>VLOOKUP(Applicants[[#This Row],[Job Title]], Mapping!$A:$B, 2, FALSE)</f>
        <v>Management</v>
      </c>
      <c r="K1637" s="1" t="s">
        <v>20</v>
      </c>
      <c r="L1637" s="14" t="str">
        <f>TRIM(PROPER(Applicants[[#This Row],[Recruitment Source]]))</f>
        <v>Employee Referral</v>
      </c>
      <c r="M1637" s="15">
        <v>45426</v>
      </c>
      <c r="N1637" s="1" t="s">
        <v>16</v>
      </c>
      <c r="O1637" s="15">
        <v>45468</v>
      </c>
      <c r="P1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7" s="20" t="str">
        <f>TEXT(Applicants[[#This Row],[Confirmation Date]],"MMMM")</f>
        <v>June</v>
      </c>
      <c r="R1637" s="5" t="s">
        <v>30</v>
      </c>
      <c r="S1637" s="7">
        <v>3900</v>
      </c>
    </row>
    <row r="1638" spans="1:19" x14ac:dyDescent="0.4">
      <c r="A1638" s="4">
        <v>2449</v>
      </c>
      <c r="B1638" s="1" t="s">
        <v>490</v>
      </c>
      <c r="C1638" s="1" t="s">
        <v>28</v>
      </c>
      <c r="D1638" s="2">
        <v>32253</v>
      </c>
      <c r="E1638" s="3">
        <v>37.347945205479455</v>
      </c>
      <c r="F1638" s="1" t="s">
        <v>14</v>
      </c>
      <c r="G1638" s="1" t="s">
        <v>18</v>
      </c>
      <c r="H1638" s="1">
        <v>11</v>
      </c>
      <c r="I1638" s="1" t="s">
        <v>1576</v>
      </c>
      <c r="J1638" s="1" t="str">
        <f>VLOOKUP(Applicants[[#This Row],[Job Title]], Mapping!$A:$B, 2, FALSE)</f>
        <v>Operations</v>
      </c>
      <c r="K1638" s="1" t="s">
        <v>1594</v>
      </c>
      <c r="L1638" s="14" t="str">
        <f>TRIM(PROPER(Applicants[[#This Row],[Recruitment Source]]))</f>
        <v>Bd Jobs</v>
      </c>
      <c r="M1638" s="15">
        <v>44919</v>
      </c>
      <c r="N1638" s="1" t="s">
        <v>26</v>
      </c>
      <c r="O1638" s="15">
        <v>44977</v>
      </c>
      <c r="P1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8" s="20" t="str">
        <f>TEXT(Applicants[[#This Row],[Confirmation Date]],"MMMM")</f>
        <v>February</v>
      </c>
      <c r="R1638" s="5" t="s">
        <v>25</v>
      </c>
      <c r="S1638" s="7">
        <v>3200</v>
      </c>
    </row>
    <row r="1639" spans="1:19" x14ac:dyDescent="0.4">
      <c r="A1639" s="4">
        <v>1102</v>
      </c>
      <c r="B1639" s="1" t="s">
        <v>134</v>
      </c>
      <c r="C1639" s="1" t="s">
        <v>28</v>
      </c>
      <c r="D1639" s="2">
        <v>32250</v>
      </c>
      <c r="E1639" s="3">
        <v>37.356164383561641</v>
      </c>
      <c r="F1639" s="1" t="s">
        <v>14</v>
      </c>
      <c r="G1639" s="1" t="s">
        <v>18</v>
      </c>
      <c r="H1639" s="1">
        <v>7</v>
      </c>
      <c r="I1639" s="1" t="s">
        <v>1589</v>
      </c>
      <c r="J1639" s="1" t="str">
        <f>VLOOKUP(Applicants[[#This Row],[Job Title]], Mapping!$A:$B, 2, FALSE)</f>
        <v>Admin</v>
      </c>
      <c r="K1639" s="1" t="s">
        <v>1594</v>
      </c>
      <c r="L1639" s="14" t="str">
        <f>TRIM(PROPER(Applicants[[#This Row],[Recruitment Source]]))</f>
        <v>Bd Jobs</v>
      </c>
      <c r="M1639" s="15">
        <v>45300</v>
      </c>
      <c r="N1639" s="1" t="s">
        <v>16</v>
      </c>
      <c r="O1639" s="15">
        <v>45341</v>
      </c>
      <c r="P1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9" s="20" t="str">
        <f>TEXT(Applicants[[#This Row],[Confirmation Date]],"MMMM")</f>
        <v>February</v>
      </c>
      <c r="R1639" s="5" t="s">
        <v>30</v>
      </c>
      <c r="S1639" s="7">
        <v>3600</v>
      </c>
    </row>
    <row r="1640" spans="1:19" x14ac:dyDescent="0.4">
      <c r="A1640" s="4">
        <v>3942</v>
      </c>
      <c r="B1640" s="1" t="s">
        <v>434</v>
      </c>
      <c r="C1640" s="1" t="s">
        <v>23</v>
      </c>
      <c r="D1640" s="2">
        <v>32246</v>
      </c>
      <c r="E1640" s="3">
        <v>37.367123287671234</v>
      </c>
      <c r="F1640" s="1" t="s">
        <v>14</v>
      </c>
      <c r="G1640" s="1" t="s">
        <v>18</v>
      </c>
      <c r="H1640" s="1">
        <v>15</v>
      </c>
      <c r="I1640" s="1" t="s">
        <v>1587</v>
      </c>
      <c r="J1640" s="1" t="str">
        <f>VLOOKUP(Applicants[[#This Row],[Job Title]], Mapping!$A:$B, 2, FALSE)</f>
        <v>Admin</v>
      </c>
      <c r="K1640" s="1" t="s">
        <v>1594</v>
      </c>
      <c r="L1640" s="14" t="str">
        <f>TRIM(PROPER(Applicants[[#This Row],[Recruitment Source]]))</f>
        <v>Bd Jobs</v>
      </c>
      <c r="M1640" s="15">
        <v>45219</v>
      </c>
      <c r="N1640" s="1" t="s">
        <v>24</v>
      </c>
      <c r="O1640" s="15">
        <v>45253</v>
      </c>
      <c r="P1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0" s="20" t="str">
        <f>TEXT(Applicants[[#This Row],[Confirmation Date]],"MMMM")</f>
        <v>November</v>
      </c>
      <c r="R1640" s="5" t="s">
        <v>25</v>
      </c>
      <c r="S1640" s="7">
        <v>2800</v>
      </c>
    </row>
    <row r="1641" spans="1:19" x14ac:dyDescent="0.4">
      <c r="A1641" s="4">
        <v>3735</v>
      </c>
      <c r="B1641" s="1" t="s">
        <v>1526</v>
      </c>
      <c r="C1641" s="1" t="s">
        <v>13</v>
      </c>
      <c r="D1641" s="2">
        <v>32245</v>
      </c>
      <c r="E1641" s="3">
        <v>37.369863013698627</v>
      </c>
      <c r="F1641" s="1" t="s">
        <v>14</v>
      </c>
      <c r="G1641" s="1" t="s">
        <v>21</v>
      </c>
      <c r="H1641" s="1">
        <v>0</v>
      </c>
      <c r="I1641" s="1" t="s">
        <v>1590</v>
      </c>
      <c r="J1641" s="1" t="str">
        <f>VLOOKUP(Applicants[[#This Row],[Job Title]], Mapping!$A:$B, 2, FALSE)</f>
        <v>Finance</v>
      </c>
      <c r="K1641" s="1" t="s">
        <v>20</v>
      </c>
      <c r="L1641" s="14" t="str">
        <f>TRIM(PROPER(Applicants[[#This Row],[Recruitment Source]]))</f>
        <v>Employee Referral</v>
      </c>
      <c r="M1641" s="15">
        <v>44966</v>
      </c>
      <c r="N1641" s="1" t="s">
        <v>26</v>
      </c>
      <c r="O1641" s="15">
        <v>45010</v>
      </c>
      <c r="P1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1" s="20" t="str">
        <f>TEXT(Applicants[[#This Row],[Confirmation Date]],"MMMM")</f>
        <v>March</v>
      </c>
      <c r="R1641" s="5" t="s">
        <v>25</v>
      </c>
      <c r="S1641" s="7">
        <v>2800</v>
      </c>
    </row>
    <row r="1642" spans="1:19" x14ac:dyDescent="0.4">
      <c r="A1642" s="4">
        <v>1890</v>
      </c>
      <c r="B1642" s="1" t="s">
        <v>1076</v>
      </c>
      <c r="C1642" s="1" t="s">
        <v>28</v>
      </c>
      <c r="D1642" s="2">
        <v>32241</v>
      </c>
      <c r="E1642" s="3">
        <v>37.38082191780822</v>
      </c>
      <c r="F1642" s="1" t="s">
        <v>14</v>
      </c>
      <c r="G1642" s="1" t="s">
        <v>15</v>
      </c>
      <c r="H1642" s="1">
        <v>9</v>
      </c>
      <c r="I1642" s="1" t="s">
        <v>1589</v>
      </c>
      <c r="J1642" s="1" t="str">
        <f>VLOOKUP(Applicants[[#This Row],[Job Title]], Mapping!$A:$B, 2, FALSE)</f>
        <v>Admin</v>
      </c>
      <c r="K1642" s="1" t="s">
        <v>20</v>
      </c>
      <c r="L1642" s="14" t="str">
        <f>TRIM(PROPER(Applicants[[#This Row],[Recruitment Source]]))</f>
        <v>Employee Referral</v>
      </c>
      <c r="M1642" s="15">
        <v>45487</v>
      </c>
      <c r="N1642" s="1" t="s">
        <v>26</v>
      </c>
      <c r="O1642" s="15">
        <v>45518</v>
      </c>
      <c r="P1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2" s="20" t="str">
        <f>TEXT(Applicants[[#This Row],[Confirmation Date]],"MMMM")</f>
        <v>August</v>
      </c>
      <c r="R1642" s="5" t="s">
        <v>25</v>
      </c>
      <c r="S1642" s="7">
        <v>2300</v>
      </c>
    </row>
    <row r="1643" spans="1:19" x14ac:dyDescent="0.4">
      <c r="A1643" s="4">
        <v>1206</v>
      </c>
      <c r="B1643" s="1" t="s">
        <v>1434</v>
      </c>
      <c r="C1643" s="1" t="s">
        <v>28</v>
      </c>
      <c r="D1643" s="2">
        <v>32234</v>
      </c>
      <c r="E1643" s="3">
        <v>37.4</v>
      </c>
      <c r="F1643" s="1" t="s">
        <v>14</v>
      </c>
      <c r="G1643" s="1" t="s">
        <v>19</v>
      </c>
      <c r="H1643" s="1">
        <v>1</v>
      </c>
      <c r="I1643" s="1" t="s">
        <v>1588</v>
      </c>
      <c r="J1643" s="1" t="str">
        <f>VLOOKUP(Applicants[[#This Row],[Job Title]], Mapping!$A:$B, 2, FALSE)</f>
        <v>Business Development</v>
      </c>
      <c r="K1643" s="1" t="s">
        <v>20</v>
      </c>
      <c r="L1643" s="14" t="str">
        <f>TRIM(PROPER(Applicants[[#This Row],[Recruitment Source]]))</f>
        <v>Employee Referral</v>
      </c>
      <c r="M1643" s="15">
        <v>44986</v>
      </c>
      <c r="N1643" s="1" t="s">
        <v>16</v>
      </c>
      <c r="O1643" s="15">
        <v>45032</v>
      </c>
      <c r="P16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43" s="20" t="str">
        <f>TEXT(Applicants[[#This Row],[Confirmation Date]],"MMMM")</f>
        <v>April</v>
      </c>
      <c r="R1643" s="5" t="s">
        <v>17</v>
      </c>
      <c r="S1643" s="7">
        <v>3100</v>
      </c>
    </row>
    <row r="1644" spans="1:19" x14ac:dyDescent="0.4">
      <c r="A1644" s="4">
        <v>2539</v>
      </c>
      <c r="B1644" s="1" t="s">
        <v>300</v>
      </c>
      <c r="C1644" s="1" t="s">
        <v>13</v>
      </c>
      <c r="D1644" s="2">
        <v>32219</v>
      </c>
      <c r="E1644" s="3">
        <v>37.441095890410956</v>
      </c>
      <c r="F1644" s="1" t="s">
        <v>14</v>
      </c>
      <c r="G1644" s="1" t="s">
        <v>15</v>
      </c>
      <c r="H1644" s="1">
        <v>9</v>
      </c>
      <c r="I1644" s="1" t="s">
        <v>1585</v>
      </c>
      <c r="J1644" s="1" t="str">
        <f>VLOOKUP(Applicants[[#This Row],[Job Title]], Mapping!$A:$B, 2, FALSE)</f>
        <v>Engineering</v>
      </c>
      <c r="K1644" s="1" t="s">
        <v>1594</v>
      </c>
      <c r="L1644" s="14" t="str">
        <f>TRIM(PROPER(Applicants[[#This Row],[Recruitment Source]]))</f>
        <v>Bd Jobs</v>
      </c>
      <c r="M1644" s="15">
        <v>45138</v>
      </c>
      <c r="N1644" s="1" t="s">
        <v>26</v>
      </c>
      <c r="O1644" s="15">
        <v>45191</v>
      </c>
      <c r="P1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4" s="20" t="str">
        <f>TEXT(Applicants[[#This Row],[Confirmation Date]],"MMMM")</f>
        <v>September</v>
      </c>
      <c r="R1644" s="5" t="s">
        <v>25</v>
      </c>
      <c r="S1644" s="7">
        <v>2000</v>
      </c>
    </row>
    <row r="1645" spans="1:19" x14ac:dyDescent="0.4">
      <c r="A1645" s="4">
        <v>3020</v>
      </c>
      <c r="B1645" s="1" t="s">
        <v>1238</v>
      </c>
      <c r="C1645" s="1" t="s">
        <v>28</v>
      </c>
      <c r="D1645" s="2">
        <v>32217</v>
      </c>
      <c r="E1645" s="3">
        <v>37.446575342465756</v>
      </c>
      <c r="F1645" s="1" t="s">
        <v>14</v>
      </c>
      <c r="G1645" s="1" t="s">
        <v>21</v>
      </c>
      <c r="H1645" s="1">
        <v>7</v>
      </c>
      <c r="I1645" s="1" t="s">
        <v>1588</v>
      </c>
      <c r="J1645" s="1" t="str">
        <f>VLOOKUP(Applicants[[#This Row],[Job Title]], Mapping!$A:$B, 2, FALSE)</f>
        <v>Business Development</v>
      </c>
      <c r="K1645" s="1" t="s">
        <v>1594</v>
      </c>
      <c r="L1645" s="14" t="str">
        <f>TRIM(PROPER(Applicants[[#This Row],[Recruitment Source]]))</f>
        <v>Bd Jobs</v>
      </c>
      <c r="M1645" s="15">
        <v>45392</v>
      </c>
      <c r="N1645" s="1" t="s">
        <v>29</v>
      </c>
      <c r="O1645" s="15">
        <v>45426</v>
      </c>
      <c r="P1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5" s="20" t="str">
        <f>TEXT(Applicants[[#This Row],[Confirmation Date]],"MMMM")</f>
        <v>May</v>
      </c>
      <c r="R1645" s="5" t="s">
        <v>25</v>
      </c>
      <c r="S1645" s="7">
        <v>3700</v>
      </c>
    </row>
    <row r="1646" spans="1:19" x14ac:dyDescent="0.4">
      <c r="A1646" s="4">
        <v>3005</v>
      </c>
      <c r="B1646" s="1" t="s">
        <v>1098</v>
      </c>
      <c r="C1646" s="1" t="s">
        <v>13</v>
      </c>
      <c r="D1646" s="2">
        <v>32214</v>
      </c>
      <c r="E1646" s="3">
        <v>37.454794520547942</v>
      </c>
      <c r="F1646" s="1" t="s">
        <v>14</v>
      </c>
      <c r="G1646" s="1" t="s">
        <v>18</v>
      </c>
      <c r="H1646" s="1">
        <v>11</v>
      </c>
      <c r="I1646" s="1" t="s">
        <v>1576</v>
      </c>
      <c r="J1646" s="1" t="str">
        <f>VLOOKUP(Applicants[[#This Row],[Job Title]], Mapping!$A:$B, 2, FALSE)</f>
        <v>Operations</v>
      </c>
      <c r="K1646" s="1" t="s">
        <v>1594</v>
      </c>
      <c r="L1646" s="14" t="str">
        <f>TRIM(PROPER(Applicants[[#This Row],[Recruitment Source]]))</f>
        <v>Bd Jobs</v>
      </c>
      <c r="M1646" s="15">
        <v>45519</v>
      </c>
      <c r="N1646" s="1" t="s">
        <v>24</v>
      </c>
      <c r="O1646" s="15">
        <v>45576</v>
      </c>
      <c r="P1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6" s="20" t="str">
        <f>TEXT(Applicants[[#This Row],[Confirmation Date]],"MMMM")</f>
        <v>October</v>
      </c>
      <c r="R1646" s="5" t="s">
        <v>25</v>
      </c>
      <c r="S1646" s="7">
        <v>2600</v>
      </c>
    </row>
    <row r="1647" spans="1:19" x14ac:dyDescent="0.4">
      <c r="A1647" s="4">
        <v>3060</v>
      </c>
      <c r="B1647" s="1" t="s">
        <v>968</v>
      </c>
      <c r="C1647" s="1" t="s">
        <v>13</v>
      </c>
      <c r="D1647" s="2">
        <v>32213</v>
      </c>
      <c r="E1647" s="3">
        <v>37.457534246575342</v>
      </c>
      <c r="F1647" s="1" t="s">
        <v>14</v>
      </c>
      <c r="G1647" s="1" t="s">
        <v>21</v>
      </c>
      <c r="H1647" s="1">
        <v>19</v>
      </c>
      <c r="I1647" s="1" t="s">
        <v>1578</v>
      </c>
      <c r="J1647" s="1" t="str">
        <f>VLOOKUP(Applicants[[#This Row],[Job Title]], Mapping!$A:$B, 2, FALSE)</f>
        <v>Operations</v>
      </c>
      <c r="K1647" s="1" t="s">
        <v>20</v>
      </c>
      <c r="L1647" s="14" t="str">
        <f>TRIM(PROPER(Applicants[[#This Row],[Recruitment Source]]))</f>
        <v>Employee Referral</v>
      </c>
      <c r="M1647" s="15">
        <v>45130</v>
      </c>
      <c r="N1647" s="1" t="s">
        <v>26</v>
      </c>
      <c r="O1647" s="15">
        <v>45190</v>
      </c>
      <c r="P1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7" s="20" t="str">
        <f>TEXT(Applicants[[#This Row],[Confirmation Date]],"MMMM")</f>
        <v>September</v>
      </c>
      <c r="R1647" s="5" t="s">
        <v>25</v>
      </c>
      <c r="S1647" s="7">
        <v>3100</v>
      </c>
    </row>
    <row r="1648" spans="1:19" x14ac:dyDescent="0.4">
      <c r="A1648" s="4">
        <v>3559</v>
      </c>
      <c r="B1648" s="1" t="s">
        <v>353</v>
      </c>
      <c r="C1648" s="1" t="s">
        <v>13</v>
      </c>
      <c r="D1648" s="2">
        <v>32209</v>
      </c>
      <c r="E1648" s="3">
        <v>37.468493150684928</v>
      </c>
      <c r="F1648" s="1" t="s">
        <v>14</v>
      </c>
      <c r="G1648" s="1" t="s">
        <v>18</v>
      </c>
      <c r="H1648" s="1">
        <v>4</v>
      </c>
      <c r="I1648" s="1" t="s">
        <v>1583</v>
      </c>
      <c r="J1648" s="1" t="str">
        <f>VLOOKUP(Applicants[[#This Row],[Job Title]], Mapping!$A:$B, 2, FALSE)</f>
        <v>Finance</v>
      </c>
      <c r="K1648" s="1" t="s">
        <v>1594</v>
      </c>
      <c r="L1648" s="14" t="str">
        <f>TRIM(PROPER(Applicants[[#This Row],[Recruitment Source]]))</f>
        <v>Bd Jobs</v>
      </c>
      <c r="M1648" s="15">
        <v>45123</v>
      </c>
      <c r="N1648" s="1" t="s">
        <v>24</v>
      </c>
      <c r="O1648" s="15">
        <v>45154</v>
      </c>
      <c r="P1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8" s="20" t="str">
        <f>TEXT(Applicants[[#This Row],[Confirmation Date]],"MMMM")</f>
        <v>August</v>
      </c>
      <c r="R1648" s="5" t="s">
        <v>25</v>
      </c>
      <c r="S1648" s="7">
        <v>3400</v>
      </c>
    </row>
    <row r="1649" spans="1:19" x14ac:dyDescent="0.4">
      <c r="A1649" s="4">
        <v>1194</v>
      </c>
      <c r="B1649" s="1" t="s">
        <v>1251</v>
      </c>
      <c r="C1649" s="1" t="s">
        <v>28</v>
      </c>
      <c r="D1649" s="2">
        <v>32206</v>
      </c>
      <c r="E1649" s="3">
        <v>37.476712328767121</v>
      </c>
      <c r="F1649" s="1" t="s">
        <v>14</v>
      </c>
      <c r="G1649" s="1" t="s">
        <v>18</v>
      </c>
      <c r="H1649" s="1">
        <v>2</v>
      </c>
      <c r="I1649" s="1" t="s">
        <v>1576</v>
      </c>
      <c r="J1649" s="1" t="str">
        <f>VLOOKUP(Applicants[[#This Row],[Job Title]], Mapping!$A:$B, 2, FALSE)</f>
        <v>Operations</v>
      </c>
      <c r="K1649" s="1" t="s">
        <v>1595</v>
      </c>
      <c r="L1649" s="14" t="str">
        <f>TRIM(PROPER(Applicants[[#This Row],[Recruitment Source]]))</f>
        <v>Linkedin</v>
      </c>
      <c r="M1649" s="15">
        <v>45287</v>
      </c>
      <c r="N1649" s="1" t="s">
        <v>27</v>
      </c>
      <c r="O1649" s="15">
        <v>45347</v>
      </c>
      <c r="P1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9" s="20" t="str">
        <f>TEXT(Applicants[[#This Row],[Confirmation Date]],"MMMM")</f>
        <v>February</v>
      </c>
      <c r="R1649" s="5" t="s">
        <v>25</v>
      </c>
      <c r="S1649" s="7">
        <v>2000</v>
      </c>
    </row>
    <row r="1650" spans="1:19" x14ac:dyDescent="0.4">
      <c r="A1650" s="4">
        <v>1024</v>
      </c>
      <c r="B1650" s="1" t="s">
        <v>308</v>
      </c>
      <c r="C1650" s="1" t="s">
        <v>13</v>
      </c>
      <c r="D1650" s="2">
        <v>32203</v>
      </c>
      <c r="E1650" s="3">
        <v>37.484931506849314</v>
      </c>
      <c r="F1650" s="1" t="s">
        <v>14</v>
      </c>
      <c r="G1650" s="1" t="s">
        <v>18</v>
      </c>
      <c r="H1650" s="1">
        <v>10</v>
      </c>
      <c r="I1650" s="1" t="s">
        <v>1586</v>
      </c>
      <c r="J1650" s="1" t="str">
        <f>VLOOKUP(Applicants[[#This Row],[Job Title]], Mapping!$A:$B, 2, FALSE)</f>
        <v>Operations</v>
      </c>
      <c r="K1650" s="1" t="s">
        <v>1594</v>
      </c>
      <c r="L1650" s="14" t="str">
        <f>TRIM(PROPER(Applicants[[#This Row],[Recruitment Source]]))</f>
        <v>Bd Jobs</v>
      </c>
      <c r="M1650" s="15">
        <v>45532</v>
      </c>
      <c r="N1650" s="1" t="s">
        <v>24</v>
      </c>
      <c r="O1650" s="15">
        <v>45572</v>
      </c>
      <c r="P1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0" s="20" t="str">
        <f>TEXT(Applicants[[#This Row],[Confirmation Date]],"MMMM")</f>
        <v>October</v>
      </c>
      <c r="R1650" s="5" t="s">
        <v>25</v>
      </c>
      <c r="S1650" s="7">
        <v>2900</v>
      </c>
    </row>
    <row r="1651" spans="1:19" x14ac:dyDescent="0.4">
      <c r="A1651" s="4">
        <v>1453</v>
      </c>
      <c r="B1651" s="1" t="s">
        <v>557</v>
      </c>
      <c r="C1651" s="1" t="s">
        <v>28</v>
      </c>
      <c r="D1651" s="2">
        <v>32198</v>
      </c>
      <c r="E1651" s="3">
        <v>37.4986301369863</v>
      </c>
      <c r="F1651" s="1" t="s">
        <v>14</v>
      </c>
      <c r="G1651" s="1" t="s">
        <v>15</v>
      </c>
      <c r="H1651" s="1">
        <v>5</v>
      </c>
      <c r="I1651" s="1" t="s">
        <v>1581</v>
      </c>
      <c r="J1651" s="1" t="str">
        <f>VLOOKUP(Applicants[[#This Row],[Job Title]], Mapping!$A:$B, 2, FALSE)</f>
        <v>Business Development</v>
      </c>
      <c r="K1651" s="1" t="s">
        <v>1594</v>
      </c>
      <c r="L1651" s="14" t="str">
        <f>TRIM(PROPER(Applicants[[#This Row],[Recruitment Source]]))</f>
        <v>Bd Jobs</v>
      </c>
      <c r="M1651" s="15">
        <v>45580</v>
      </c>
      <c r="N1651" s="1" t="s">
        <v>27</v>
      </c>
      <c r="O1651" s="15">
        <v>45628</v>
      </c>
      <c r="P1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1" s="20" t="str">
        <f>TEXT(Applicants[[#This Row],[Confirmation Date]],"MMMM")</f>
        <v>December</v>
      </c>
      <c r="R1651" s="5" t="s">
        <v>25</v>
      </c>
      <c r="S1651" s="7">
        <v>2900</v>
      </c>
    </row>
    <row r="1652" spans="1:19" x14ac:dyDescent="0.4">
      <c r="A1652" s="4">
        <v>3877</v>
      </c>
      <c r="B1652" s="1" t="s">
        <v>292</v>
      </c>
      <c r="C1652" s="1" t="s">
        <v>28</v>
      </c>
      <c r="D1652" s="2">
        <v>32194</v>
      </c>
      <c r="E1652" s="3">
        <v>37.509589041095893</v>
      </c>
      <c r="F1652" s="1" t="s">
        <v>14</v>
      </c>
      <c r="G1652" s="1" t="s">
        <v>15</v>
      </c>
      <c r="H1652" s="1">
        <v>10</v>
      </c>
      <c r="I1652" s="1" t="s">
        <v>1584</v>
      </c>
      <c r="J1652" s="1" t="str">
        <f>VLOOKUP(Applicants[[#This Row],[Job Title]], Mapping!$A:$B, 2, FALSE)</f>
        <v>Sales</v>
      </c>
      <c r="K1652" s="1" t="s">
        <v>1595</v>
      </c>
      <c r="L1652" s="14" t="str">
        <f>TRIM(PROPER(Applicants[[#This Row],[Recruitment Source]]))</f>
        <v>Linkedin</v>
      </c>
      <c r="M1652" s="15">
        <v>44977</v>
      </c>
      <c r="N1652" s="1" t="s">
        <v>16</v>
      </c>
      <c r="O1652" s="15">
        <v>45023</v>
      </c>
      <c r="P16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52" s="20" t="str">
        <f>TEXT(Applicants[[#This Row],[Confirmation Date]],"MMMM")</f>
        <v>April</v>
      </c>
      <c r="R1652" s="5" t="s">
        <v>17</v>
      </c>
      <c r="S1652" s="7">
        <v>3200</v>
      </c>
    </row>
    <row r="1653" spans="1:19" x14ac:dyDescent="0.4">
      <c r="A1653" s="4">
        <v>1749</v>
      </c>
      <c r="B1653" s="1" t="s">
        <v>511</v>
      </c>
      <c r="C1653" s="1" t="s">
        <v>28</v>
      </c>
      <c r="D1653" s="2">
        <v>32194</v>
      </c>
      <c r="E1653" s="3">
        <v>37.509589041095893</v>
      </c>
      <c r="F1653" s="1" t="s">
        <v>14</v>
      </c>
      <c r="G1653" s="1" t="s">
        <v>21</v>
      </c>
      <c r="H1653" s="1">
        <v>15</v>
      </c>
      <c r="I1653" s="1" t="s">
        <v>1584</v>
      </c>
      <c r="J1653" s="1" t="str">
        <f>VLOOKUP(Applicants[[#This Row],[Job Title]], Mapping!$A:$B, 2, FALSE)</f>
        <v>Sales</v>
      </c>
      <c r="K1653" s="1" t="s">
        <v>1594</v>
      </c>
      <c r="L1653" s="14" t="str">
        <f>TRIM(PROPER(Applicants[[#This Row],[Recruitment Source]]))</f>
        <v>Bd Jobs</v>
      </c>
      <c r="M1653" s="15">
        <v>45349</v>
      </c>
      <c r="N1653" s="1" t="s">
        <v>24</v>
      </c>
      <c r="O1653" s="15">
        <v>45405</v>
      </c>
      <c r="P1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3" s="20" t="str">
        <f>TEXT(Applicants[[#This Row],[Confirmation Date]],"MMMM")</f>
        <v>April</v>
      </c>
      <c r="R1653" s="5" t="s">
        <v>25</v>
      </c>
      <c r="S1653" s="7">
        <v>2500</v>
      </c>
    </row>
    <row r="1654" spans="1:19" x14ac:dyDescent="0.4">
      <c r="A1654" s="4">
        <v>3709</v>
      </c>
      <c r="B1654" s="1" t="s">
        <v>1287</v>
      </c>
      <c r="C1654" s="1" t="s">
        <v>13</v>
      </c>
      <c r="D1654" s="2">
        <v>32194</v>
      </c>
      <c r="E1654" s="3">
        <v>37.509589041095893</v>
      </c>
      <c r="F1654" s="1" t="s">
        <v>14</v>
      </c>
      <c r="G1654" s="1" t="s">
        <v>19</v>
      </c>
      <c r="H1654" s="1">
        <v>0</v>
      </c>
      <c r="I1654" s="1" t="s">
        <v>1575</v>
      </c>
      <c r="J1654" s="1" t="str">
        <f>VLOOKUP(Applicants[[#This Row],[Job Title]], Mapping!$A:$B, 2, FALSE)</f>
        <v>HR</v>
      </c>
      <c r="K1654" s="1" t="s">
        <v>1594</v>
      </c>
      <c r="L1654" s="14" t="str">
        <f>TRIM(PROPER(Applicants[[#This Row],[Recruitment Source]]))</f>
        <v>Bd Jobs</v>
      </c>
      <c r="M1654" s="15">
        <v>45046</v>
      </c>
      <c r="N1654" s="1" t="s">
        <v>27</v>
      </c>
      <c r="O1654" s="15">
        <v>45106</v>
      </c>
      <c r="P1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4" s="20" t="str">
        <f>TEXT(Applicants[[#This Row],[Confirmation Date]],"MMMM")</f>
        <v>June</v>
      </c>
      <c r="R1654" s="5" t="s">
        <v>25</v>
      </c>
      <c r="S1654" s="7">
        <v>3400</v>
      </c>
    </row>
    <row r="1655" spans="1:19" x14ac:dyDescent="0.4">
      <c r="A1655" s="4">
        <v>3704</v>
      </c>
      <c r="B1655" s="1" t="s">
        <v>423</v>
      </c>
      <c r="C1655" s="1" t="s">
        <v>13</v>
      </c>
      <c r="D1655" s="2">
        <v>32193</v>
      </c>
      <c r="E1655" s="3">
        <v>37.512328767123286</v>
      </c>
      <c r="F1655" s="1" t="s">
        <v>14</v>
      </c>
      <c r="G1655" s="1" t="s">
        <v>18</v>
      </c>
      <c r="H1655" s="1">
        <v>11</v>
      </c>
      <c r="I1655" s="1" t="s">
        <v>1579</v>
      </c>
      <c r="J1655" s="1" t="str">
        <f>VLOOKUP(Applicants[[#This Row],[Job Title]], Mapping!$A:$B, 2, FALSE)</f>
        <v>Management</v>
      </c>
      <c r="K1655" s="1" t="s">
        <v>1594</v>
      </c>
      <c r="L1655" s="14" t="str">
        <f>TRIM(PROPER(Applicants[[#This Row],[Recruitment Source]]))</f>
        <v>Bd Jobs</v>
      </c>
      <c r="M1655" s="15">
        <v>45490</v>
      </c>
      <c r="N1655" s="1" t="s">
        <v>24</v>
      </c>
      <c r="O1655" s="15">
        <v>45537</v>
      </c>
      <c r="P1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5" s="20" t="str">
        <f>TEXT(Applicants[[#This Row],[Confirmation Date]],"MMMM")</f>
        <v>September</v>
      </c>
      <c r="R1655" s="5" t="s">
        <v>25</v>
      </c>
      <c r="S1655" s="7">
        <v>2600</v>
      </c>
    </row>
    <row r="1656" spans="1:19" x14ac:dyDescent="0.4">
      <c r="A1656" s="4">
        <v>3812</v>
      </c>
      <c r="B1656" s="1" t="s">
        <v>286</v>
      </c>
      <c r="C1656" s="1" t="s">
        <v>13</v>
      </c>
      <c r="D1656" s="2">
        <v>32192</v>
      </c>
      <c r="E1656" s="3">
        <v>37.515068493150686</v>
      </c>
      <c r="F1656" s="1" t="s">
        <v>14</v>
      </c>
      <c r="G1656" s="1" t="s">
        <v>21</v>
      </c>
      <c r="H1656" s="1">
        <v>4</v>
      </c>
      <c r="I1656" s="1" t="s">
        <v>1576</v>
      </c>
      <c r="J1656" s="1" t="str">
        <f>VLOOKUP(Applicants[[#This Row],[Job Title]], Mapping!$A:$B, 2, FALSE)</f>
        <v>Operations</v>
      </c>
      <c r="K1656" s="1" t="s">
        <v>1595</v>
      </c>
      <c r="L1656" s="14" t="str">
        <f>TRIM(PROPER(Applicants[[#This Row],[Recruitment Source]]))</f>
        <v>Linkedin</v>
      </c>
      <c r="M1656" s="15">
        <v>45477</v>
      </c>
      <c r="N1656" s="1" t="s">
        <v>16</v>
      </c>
      <c r="O1656" s="15">
        <v>45527</v>
      </c>
      <c r="P16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656" s="20" t="str">
        <f>TEXT(Applicants[[#This Row],[Confirmation Date]],"MMMM")</f>
        <v>August</v>
      </c>
      <c r="R1656" s="5" t="s">
        <v>17</v>
      </c>
      <c r="S1656" s="7">
        <v>2100</v>
      </c>
    </row>
    <row r="1657" spans="1:19" x14ac:dyDescent="0.4">
      <c r="A1657" s="4">
        <v>1592</v>
      </c>
      <c r="B1657" s="1" t="s">
        <v>1002</v>
      </c>
      <c r="C1657" s="1" t="s">
        <v>13</v>
      </c>
      <c r="D1657" s="2">
        <v>32188</v>
      </c>
      <c r="E1657" s="3">
        <v>37.526027397260272</v>
      </c>
      <c r="F1657" s="1" t="s">
        <v>14</v>
      </c>
      <c r="G1657" s="1" t="s">
        <v>19</v>
      </c>
      <c r="H1657" s="1">
        <v>9</v>
      </c>
      <c r="I1657" s="1" t="s">
        <v>1589</v>
      </c>
      <c r="J1657" s="1" t="str">
        <f>VLOOKUP(Applicants[[#This Row],[Job Title]], Mapping!$A:$B, 2, FALSE)</f>
        <v>Admin</v>
      </c>
      <c r="K1657" s="1" t="s">
        <v>1594</v>
      </c>
      <c r="L1657" s="14" t="str">
        <f>TRIM(PROPER(Applicants[[#This Row],[Recruitment Source]]))</f>
        <v>Bd Jobs</v>
      </c>
      <c r="M1657" s="15">
        <v>45349</v>
      </c>
      <c r="N1657" s="1" t="s">
        <v>26</v>
      </c>
      <c r="O1657" s="15">
        <v>45403</v>
      </c>
      <c r="P1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7" s="20" t="str">
        <f>TEXT(Applicants[[#This Row],[Confirmation Date]],"MMMM")</f>
        <v>April</v>
      </c>
      <c r="R1657" s="5" t="s">
        <v>25</v>
      </c>
      <c r="S1657" s="7">
        <v>3100</v>
      </c>
    </row>
    <row r="1658" spans="1:19" x14ac:dyDescent="0.4">
      <c r="A1658" s="4">
        <v>3198</v>
      </c>
      <c r="B1658" s="1" t="s">
        <v>394</v>
      </c>
      <c r="C1658" s="1" t="s">
        <v>28</v>
      </c>
      <c r="D1658" s="2">
        <v>32182</v>
      </c>
      <c r="E1658" s="3">
        <v>37.542465753424658</v>
      </c>
      <c r="F1658" s="1" t="s">
        <v>14</v>
      </c>
      <c r="G1658" s="1" t="s">
        <v>21</v>
      </c>
      <c r="H1658" s="1">
        <v>10</v>
      </c>
      <c r="I1658" s="1" t="s">
        <v>1584</v>
      </c>
      <c r="J1658" s="1" t="str">
        <f>VLOOKUP(Applicants[[#This Row],[Job Title]], Mapping!$A:$B, 2, FALSE)</f>
        <v>Sales</v>
      </c>
      <c r="K1658" s="1" t="s">
        <v>1594</v>
      </c>
      <c r="L1658" s="14" t="str">
        <f>TRIM(PROPER(Applicants[[#This Row],[Recruitment Source]]))</f>
        <v>Bd Jobs</v>
      </c>
      <c r="M1658" s="15">
        <v>45025</v>
      </c>
      <c r="N1658" s="1" t="s">
        <v>24</v>
      </c>
      <c r="O1658" s="15">
        <v>45083</v>
      </c>
      <c r="P1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8" s="20" t="str">
        <f>TEXT(Applicants[[#This Row],[Confirmation Date]],"MMMM")</f>
        <v>June</v>
      </c>
      <c r="R1658" s="5" t="s">
        <v>25</v>
      </c>
      <c r="S1658" s="7">
        <v>2200</v>
      </c>
    </row>
    <row r="1659" spans="1:19" x14ac:dyDescent="0.4">
      <c r="A1659" s="4">
        <v>1004</v>
      </c>
      <c r="B1659" s="1" t="s">
        <v>420</v>
      </c>
      <c r="C1659" s="1" t="s">
        <v>28</v>
      </c>
      <c r="D1659" s="2">
        <v>32179</v>
      </c>
      <c r="E1659" s="3">
        <v>37.550684931506851</v>
      </c>
      <c r="F1659" s="1" t="s">
        <v>14</v>
      </c>
      <c r="G1659" s="1" t="s">
        <v>15</v>
      </c>
      <c r="H1659" s="1">
        <v>8</v>
      </c>
      <c r="I1659" s="1" t="s">
        <v>1581</v>
      </c>
      <c r="J1659" s="1" t="str">
        <f>VLOOKUP(Applicants[[#This Row],[Job Title]], Mapping!$A:$B, 2, FALSE)</f>
        <v>Business Development</v>
      </c>
      <c r="K1659" s="1" t="s">
        <v>20</v>
      </c>
      <c r="L1659" s="14" t="str">
        <f>TRIM(PROPER(Applicants[[#This Row],[Recruitment Source]]))</f>
        <v>Employee Referral</v>
      </c>
      <c r="M1659" s="15">
        <v>45020</v>
      </c>
      <c r="N1659" s="1" t="s">
        <v>27</v>
      </c>
      <c r="O1659" s="15">
        <v>45061</v>
      </c>
      <c r="P1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9" s="20" t="str">
        <f>TEXT(Applicants[[#This Row],[Confirmation Date]],"MMMM")</f>
        <v>May</v>
      </c>
      <c r="R1659" s="5" t="s">
        <v>25</v>
      </c>
      <c r="S1659" s="7">
        <v>3700</v>
      </c>
    </row>
    <row r="1660" spans="1:19" x14ac:dyDescent="0.4">
      <c r="A1660" s="4">
        <v>1144</v>
      </c>
      <c r="B1660" s="1" t="s">
        <v>1394</v>
      </c>
      <c r="C1660" s="1" t="s">
        <v>13</v>
      </c>
      <c r="D1660" s="2">
        <v>32175</v>
      </c>
      <c r="E1660" s="3">
        <v>37.561643835616437</v>
      </c>
      <c r="F1660" s="1" t="s">
        <v>14</v>
      </c>
      <c r="G1660" s="1" t="s">
        <v>18</v>
      </c>
      <c r="H1660" s="1">
        <v>4</v>
      </c>
      <c r="I1660" s="1" t="s">
        <v>1587</v>
      </c>
      <c r="J1660" s="1" t="str">
        <f>VLOOKUP(Applicants[[#This Row],[Job Title]], Mapping!$A:$B, 2, FALSE)</f>
        <v>Admin</v>
      </c>
      <c r="K1660" s="1" t="s">
        <v>1594</v>
      </c>
      <c r="L1660" s="14" t="str">
        <f>TRIM(PROPER(Applicants[[#This Row],[Recruitment Source]]))</f>
        <v>Bd Jobs</v>
      </c>
      <c r="M1660" s="15">
        <v>44941</v>
      </c>
      <c r="N1660" s="1" t="s">
        <v>26</v>
      </c>
      <c r="O1660" s="15">
        <v>44990</v>
      </c>
      <c r="P1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0" s="20" t="str">
        <f>TEXT(Applicants[[#This Row],[Confirmation Date]],"MMMM")</f>
        <v>March</v>
      </c>
      <c r="R1660" s="5" t="s">
        <v>25</v>
      </c>
      <c r="S1660" s="7">
        <v>2800</v>
      </c>
    </row>
    <row r="1661" spans="1:19" x14ac:dyDescent="0.4">
      <c r="A1661" s="4">
        <v>2038</v>
      </c>
      <c r="B1661" s="1" t="s">
        <v>909</v>
      </c>
      <c r="C1661" s="1" t="s">
        <v>28</v>
      </c>
      <c r="D1661" s="2">
        <v>32172</v>
      </c>
      <c r="E1661" s="3">
        <v>37.56986301369863</v>
      </c>
      <c r="F1661" s="1" t="s">
        <v>14</v>
      </c>
      <c r="G1661" s="1" t="s">
        <v>21</v>
      </c>
      <c r="H1661" s="1">
        <v>19</v>
      </c>
      <c r="I1661" s="1" t="s">
        <v>1581</v>
      </c>
      <c r="J1661" s="1" t="str">
        <f>VLOOKUP(Applicants[[#This Row],[Job Title]], Mapping!$A:$B, 2, FALSE)</f>
        <v>Business Development</v>
      </c>
      <c r="K1661" s="1" t="s">
        <v>1594</v>
      </c>
      <c r="L1661" s="14" t="str">
        <f>TRIM(PROPER(Applicants[[#This Row],[Recruitment Source]]))</f>
        <v>Bd Jobs</v>
      </c>
      <c r="M1661" s="15">
        <v>45048</v>
      </c>
      <c r="N1661" s="1" t="s">
        <v>29</v>
      </c>
      <c r="O1661" s="15">
        <v>45096</v>
      </c>
      <c r="P1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1" s="20" t="str">
        <f>TEXT(Applicants[[#This Row],[Confirmation Date]],"MMMM")</f>
        <v>June</v>
      </c>
      <c r="R1661" s="5" t="s">
        <v>25</v>
      </c>
      <c r="S1661" s="7">
        <v>2800</v>
      </c>
    </row>
    <row r="1662" spans="1:19" x14ac:dyDescent="0.4">
      <c r="A1662" s="4">
        <v>3025</v>
      </c>
      <c r="B1662" s="1" t="s">
        <v>89</v>
      </c>
      <c r="C1662" s="1" t="s">
        <v>13</v>
      </c>
      <c r="D1662" s="2">
        <v>32172</v>
      </c>
      <c r="E1662" s="3">
        <v>37.56986301369863</v>
      </c>
      <c r="F1662" s="1" t="s">
        <v>14</v>
      </c>
      <c r="G1662" s="1" t="s">
        <v>18</v>
      </c>
      <c r="H1662" s="1">
        <v>17</v>
      </c>
      <c r="I1662" s="1" t="s">
        <v>1584</v>
      </c>
      <c r="J1662" s="1" t="str">
        <f>VLOOKUP(Applicants[[#This Row],[Job Title]], Mapping!$A:$B, 2, FALSE)</f>
        <v>Sales</v>
      </c>
      <c r="K1662" s="1" t="s">
        <v>20</v>
      </c>
      <c r="L1662" s="14" t="str">
        <f>TRIM(PROPER(Applicants[[#This Row],[Recruitment Source]]))</f>
        <v>Employee Referral</v>
      </c>
      <c r="M1662" s="15">
        <v>44991</v>
      </c>
      <c r="N1662" s="1" t="s">
        <v>26</v>
      </c>
      <c r="O1662" s="15">
        <v>45033</v>
      </c>
      <c r="P1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2" s="20" t="str">
        <f>TEXT(Applicants[[#This Row],[Confirmation Date]],"MMMM")</f>
        <v>April</v>
      </c>
      <c r="R1662" s="5" t="s">
        <v>25</v>
      </c>
      <c r="S1662" s="7">
        <v>2200</v>
      </c>
    </row>
    <row r="1663" spans="1:19" x14ac:dyDescent="0.4">
      <c r="A1663" s="4">
        <v>2915</v>
      </c>
      <c r="B1663" s="1" t="s">
        <v>1027</v>
      </c>
      <c r="C1663" s="1" t="s">
        <v>13</v>
      </c>
      <c r="D1663" s="2">
        <v>32168</v>
      </c>
      <c r="E1663" s="3">
        <v>37.580821917808223</v>
      </c>
      <c r="F1663" s="1" t="s">
        <v>14</v>
      </c>
      <c r="G1663" s="1" t="s">
        <v>18</v>
      </c>
      <c r="H1663" s="1">
        <v>18</v>
      </c>
      <c r="I1663" s="1" t="s">
        <v>1584</v>
      </c>
      <c r="J1663" s="1" t="str">
        <f>VLOOKUP(Applicants[[#This Row],[Job Title]], Mapping!$A:$B, 2, FALSE)</f>
        <v>Sales</v>
      </c>
      <c r="K1663" s="1" t="s">
        <v>1594</v>
      </c>
      <c r="L1663" s="14" t="str">
        <f>TRIM(PROPER(Applicants[[#This Row],[Recruitment Source]]))</f>
        <v>Bd Jobs</v>
      </c>
      <c r="M1663" s="15">
        <v>45233</v>
      </c>
      <c r="N1663" s="1" t="s">
        <v>26</v>
      </c>
      <c r="O1663" s="15">
        <v>45263</v>
      </c>
      <c r="P1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3" s="20" t="str">
        <f>TEXT(Applicants[[#This Row],[Confirmation Date]],"MMMM")</f>
        <v>December</v>
      </c>
      <c r="R1663" s="5" t="s">
        <v>25</v>
      </c>
      <c r="S1663" s="7">
        <v>3900</v>
      </c>
    </row>
    <row r="1664" spans="1:19" x14ac:dyDescent="0.4">
      <c r="A1664" s="4">
        <v>1365</v>
      </c>
      <c r="B1664" s="1" t="s">
        <v>143</v>
      </c>
      <c r="C1664" s="1" t="s">
        <v>28</v>
      </c>
      <c r="D1664" s="2">
        <v>32167</v>
      </c>
      <c r="E1664" s="3">
        <v>37.583561643835615</v>
      </c>
      <c r="F1664" s="1" t="s">
        <v>14</v>
      </c>
      <c r="G1664" s="1" t="s">
        <v>19</v>
      </c>
      <c r="H1664" s="1">
        <v>16</v>
      </c>
      <c r="I1664" s="1" t="s">
        <v>1579</v>
      </c>
      <c r="J1664" s="1" t="str">
        <f>VLOOKUP(Applicants[[#This Row],[Job Title]], Mapping!$A:$B, 2, FALSE)</f>
        <v>Management</v>
      </c>
      <c r="K1664" s="1" t="s">
        <v>1594</v>
      </c>
      <c r="L1664" s="14" t="str">
        <f>TRIM(PROPER(Applicants[[#This Row],[Recruitment Source]]))</f>
        <v>Bd Jobs</v>
      </c>
      <c r="M1664" s="15">
        <v>44908</v>
      </c>
      <c r="N1664" s="1" t="s">
        <v>27</v>
      </c>
      <c r="O1664" s="15">
        <v>44949</v>
      </c>
      <c r="P1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4" s="20" t="str">
        <f>TEXT(Applicants[[#This Row],[Confirmation Date]],"MMMM")</f>
        <v>January</v>
      </c>
      <c r="R1664" s="5" t="s">
        <v>25</v>
      </c>
      <c r="S1664" s="7">
        <v>3900</v>
      </c>
    </row>
    <row r="1665" spans="1:19" x14ac:dyDescent="0.4">
      <c r="A1665" s="4">
        <v>1517</v>
      </c>
      <c r="B1665" s="1" t="s">
        <v>163</v>
      </c>
      <c r="C1665" s="1" t="s">
        <v>28</v>
      </c>
      <c r="D1665" s="2">
        <v>32164</v>
      </c>
      <c r="E1665" s="3">
        <v>37.591780821917808</v>
      </c>
      <c r="F1665" s="1" t="s">
        <v>14</v>
      </c>
      <c r="G1665" s="1" t="s">
        <v>18</v>
      </c>
      <c r="H1665" s="1">
        <v>11</v>
      </c>
      <c r="I1665" s="1" t="s">
        <v>1587</v>
      </c>
      <c r="J1665" s="1" t="str">
        <f>VLOOKUP(Applicants[[#This Row],[Job Title]], Mapping!$A:$B, 2, FALSE)</f>
        <v>Admin</v>
      </c>
      <c r="K1665" s="1" t="s">
        <v>20</v>
      </c>
      <c r="L1665" s="14" t="str">
        <f>TRIM(PROPER(Applicants[[#This Row],[Recruitment Source]]))</f>
        <v>Employee Referral</v>
      </c>
      <c r="M1665" s="15">
        <v>44951</v>
      </c>
      <c r="N1665" s="1" t="s">
        <v>16</v>
      </c>
      <c r="O1665" s="15">
        <v>44988</v>
      </c>
      <c r="P1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665" s="20" t="str">
        <f>TEXT(Applicants[[#This Row],[Confirmation Date]],"MMMM")</f>
        <v>March</v>
      </c>
      <c r="R1665" s="5" t="s">
        <v>17</v>
      </c>
      <c r="S1665" s="7">
        <v>2200</v>
      </c>
    </row>
    <row r="1666" spans="1:19" x14ac:dyDescent="0.4">
      <c r="A1666" s="4">
        <v>2934</v>
      </c>
      <c r="B1666" s="1" t="s">
        <v>720</v>
      </c>
      <c r="C1666" s="1" t="s">
        <v>13</v>
      </c>
      <c r="D1666" s="2">
        <v>32164</v>
      </c>
      <c r="E1666" s="3">
        <v>37.591780821917808</v>
      </c>
      <c r="F1666" s="1" t="s">
        <v>14</v>
      </c>
      <c r="G1666" s="1" t="s">
        <v>18</v>
      </c>
      <c r="H1666" s="1">
        <v>6</v>
      </c>
      <c r="I1666" s="1" t="s">
        <v>1577</v>
      </c>
      <c r="J1666" s="1" t="str">
        <f>VLOOKUP(Applicants[[#This Row],[Job Title]], Mapping!$A:$B, 2, FALSE)</f>
        <v>Management</v>
      </c>
      <c r="K1666" s="1" t="s">
        <v>1594</v>
      </c>
      <c r="L1666" s="14" t="str">
        <f>TRIM(PROPER(Applicants[[#This Row],[Recruitment Source]]))</f>
        <v>Bd Jobs</v>
      </c>
      <c r="M1666" s="15">
        <v>44909</v>
      </c>
      <c r="N1666" s="1" t="s">
        <v>24</v>
      </c>
      <c r="O1666" s="15">
        <v>44940</v>
      </c>
      <c r="P16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6" s="20" t="str">
        <f>TEXT(Applicants[[#This Row],[Confirmation Date]],"MMMM")</f>
        <v>January</v>
      </c>
      <c r="R1666" s="5" t="s">
        <v>25</v>
      </c>
      <c r="S1666" s="7">
        <v>2300</v>
      </c>
    </row>
    <row r="1667" spans="1:19" x14ac:dyDescent="0.4">
      <c r="A1667" s="4">
        <v>1984</v>
      </c>
      <c r="B1667" s="1" t="s">
        <v>1360</v>
      </c>
      <c r="C1667" s="1" t="s">
        <v>13</v>
      </c>
      <c r="D1667" s="2">
        <v>32148</v>
      </c>
      <c r="E1667" s="3">
        <v>37.635616438356166</v>
      </c>
      <c r="F1667" s="1" t="s">
        <v>14</v>
      </c>
      <c r="G1667" s="1" t="s">
        <v>21</v>
      </c>
      <c r="H1667" s="1">
        <v>12</v>
      </c>
      <c r="I1667" s="1" t="s">
        <v>1579</v>
      </c>
      <c r="J1667" s="1" t="str">
        <f>VLOOKUP(Applicants[[#This Row],[Job Title]], Mapping!$A:$B, 2, FALSE)</f>
        <v>Management</v>
      </c>
      <c r="K1667" s="1" t="s">
        <v>20</v>
      </c>
      <c r="L1667" s="14" t="str">
        <f>TRIM(PROPER(Applicants[[#This Row],[Recruitment Source]]))</f>
        <v>Employee Referral</v>
      </c>
      <c r="M1667" s="15">
        <v>45480</v>
      </c>
      <c r="N1667" s="1" t="s">
        <v>27</v>
      </c>
      <c r="O1667" s="15">
        <v>45535</v>
      </c>
      <c r="P1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7" s="20" t="str">
        <f>TEXT(Applicants[[#This Row],[Confirmation Date]],"MMMM")</f>
        <v>August</v>
      </c>
      <c r="R1667" s="5" t="s">
        <v>25</v>
      </c>
      <c r="S1667" s="7">
        <v>3100</v>
      </c>
    </row>
    <row r="1668" spans="1:19" x14ac:dyDescent="0.4">
      <c r="A1668" s="4">
        <v>1854</v>
      </c>
      <c r="B1668" s="1" t="s">
        <v>989</v>
      </c>
      <c r="C1668" s="1" t="s">
        <v>28</v>
      </c>
      <c r="D1668" s="2">
        <v>32144</v>
      </c>
      <c r="E1668" s="3">
        <v>37.646575342465752</v>
      </c>
      <c r="F1668" s="1" t="s">
        <v>14</v>
      </c>
      <c r="G1668" s="1" t="s">
        <v>15</v>
      </c>
      <c r="H1668" s="1">
        <v>7</v>
      </c>
      <c r="I1668" s="1" t="s">
        <v>1588</v>
      </c>
      <c r="J1668" s="1" t="str">
        <f>VLOOKUP(Applicants[[#This Row],[Job Title]], Mapping!$A:$B, 2, FALSE)</f>
        <v>Business Development</v>
      </c>
      <c r="K1668" s="1" t="s">
        <v>1594</v>
      </c>
      <c r="L1668" s="14" t="str">
        <f>TRIM(PROPER(Applicants[[#This Row],[Recruitment Source]]))</f>
        <v>Bd Jobs</v>
      </c>
      <c r="M1668" s="15">
        <v>45427</v>
      </c>
      <c r="N1668" s="1" t="s">
        <v>26</v>
      </c>
      <c r="O1668" s="15">
        <v>45458</v>
      </c>
      <c r="P1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8" s="20" t="str">
        <f>TEXT(Applicants[[#This Row],[Confirmation Date]],"MMMM")</f>
        <v>June</v>
      </c>
      <c r="R1668" s="5" t="s">
        <v>25</v>
      </c>
      <c r="S1668" s="7">
        <v>2800</v>
      </c>
    </row>
    <row r="1669" spans="1:19" x14ac:dyDescent="0.4">
      <c r="A1669" s="4">
        <v>1679</v>
      </c>
      <c r="B1669" s="1" t="s">
        <v>543</v>
      </c>
      <c r="C1669" s="1" t="s">
        <v>13</v>
      </c>
      <c r="D1669" s="2">
        <v>32138</v>
      </c>
      <c r="E1669" s="3">
        <v>37.663013698630138</v>
      </c>
      <c r="F1669" s="1" t="s">
        <v>14</v>
      </c>
      <c r="G1669" s="1" t="s">
        <v>19</v>
      </c>
      <c r="H1669" s="1">
        <v>0</v>
      </c>
      <c r="I1669" s="1" t="s">
        <v>1586</v>
      </c>
      <c r="J1669" s="1" t="str">
        <f>VLOOKUP(Applicants[[#This Row],[Job Title]], Mapping!$A:$B, 2, FALSE)</f>
        <v>Operations</v>
      </c>
      <c r="K1669" s="1" t="s">
        <v>1594</v>
      </c>
      <c r="L1669" s="14" t="str">
        <f>TRIM(PROPER(Applicants[[#This Row],[Recruitment Source]]))</f>
        <v>Bd Jobs</v>
      </c>
      <c r="M1669" s="15">
        <v>45314</v>
      </c>
      <c r="N1669" s="1" t="s">
        <v>26</v>
      </c>
      <c r="O1669" s="15">
        <v>45350</v>
      </c>
      <c r="P1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9" s="20" t="str">
        <f>TEXT(Applicants[[#This Row],[Confirmation Date]],"MMMM")</f>
        <v>February</v>
      </c>
      <c r="R1669" s="5" t="s">
        <v>25</v>
      </c>
      <c r="S1669" s="7">
        <v>2000</v>
      </c>
    </row>
    <row r="1670" spans="1:19" x14ac:dyDescent="0.4">
      <c r="A1670" s="4">
        <v>2650</v>
      </c>
      <c r="B1670" s="1" t="s">
        <v>825</v>
      </c>
      <c r="C1670" s="1" t="s">
        <v>13</v>
      </c>
      <c r="D1670" s="2">
        <v>32135</v>
      </c>
      <c r="E1670" s="3">
        <v>37.671232876712331</v>
      </c>
      <c r="F1670" s="1" t="s">
        <v>14</v>
      </c>
      <c r="G1670" s="1" t="s">
        <v>18</v>
      </c>
      <c r="H1670" s="1">
        <v>11</v>
      </c>
      <c r="I1670" s="1" t="s">
        <v>1584</v>
      </c>
      <c r="J1670" s="1" t="str">
        <f>VLOOKUP(Applicants[[#This Row],[Job Title]], Mapping!$A:$B, 2, FALSE)</f>
        <v>Sales</v>
      </c>
      <c r="K1670" s="1" t="s">
        <v>1594</v>
      </c>
      <c r="L1670" s="14" t="str">
        <f>TRIM(PROPER(Applicants[[#This Row],[Recruitment Source]]))</f>
        <v>Bd Jobs</v>
      </c>
      <c r="M1670" s="15">
        <v>44980</v>
      </c>
      <c r="N1670" s="1" t="s">
        <v>27</v>
      </c>
      <c r="O1670" s="15">
        <v>45012</v>
      </c>
      <c r="P1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0" s="20" t="str">
        <f>TEXT(Applicants[[#This Row],[Confirmation Date]],"MMMM")</f>
        <v>March</v>
      </c>
      <c r="R1670" s="5" t="s">
        <v>25</v>
      </c>
      <c r="S1670" s="7">
        <v>3900</v>
      </c>
    </row>
    <row r="1671" spans="1:19" x14ac:dyDescent="0.4">
      <c r="A1671" s="4">
        <v>3500</v>
      </c>
      <c r="B1671" s="1" t="s">
        <v>958</v>
      </c>
      <c r="C1671" s="1" t="s">
        <v>28</v>
      </c>
      <c r="D1671" s="2">
        <v>32126</v>
      </c>
      <c r="E1671" s="3">
        <v>37.695890410958903</v>
      </c>
      <c r="F1671" s="1" t="s">
        <v>14</v>
      </c>
      <c r="G1671" s="1" t="s">
        <v>18</v>
      </c>
      <c r="H1671" s="1">
        <v>2</v>
      </c>
      <c r="I1671" s="1" t="s">
        <v>1583</v>
      </c>
      <c r="J1671" s="1" t="str">
        <f>VLOOKUP(Applicants[[#This Row],[Job Title]], Mapping!$A:$B, 2, FALSE)</f>
        <v>Finance</v>
      </c>
      <c r="K1671" s="1" t="s">
        <v>1594</v>
      </c>
      <c r="L1671" s="14" t="str">
        <f>TRIM(PROPER(Applicants[[#This Row],[Recruitment Source]]))</f>
        <v>Bd Jobs</v>
      </c>
      <c r="M1671" s="15">
        <v>45296</v>
      </c>
      <c r="N1671" s="1" t="s">
        <v>29</v>
      </c>
      <c r="O1671" s="15">
        <v>45331</v>
      </c>
      <c r="P1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1" s="20" t="str">
        <f>TEXT(Applicants[[#This Row],[Confirmation Date]],"MMMM")</f>
        <v>February</v>
      </c>
      <c r="R1671" s="5" t="s">
        <v>25</v>
      </c>
      <c r="S1671" s="7">
        <v>2400</v>
      </c>
    </row>
    <row r="1672" spans="1:19" x14ac:dyDescent="0.4">
      <c r="A1672" s="4">
        <v>2140</v>
      </c>
      <c r="B1672" s="1" t="s">
        <v>402</v>
      </c>
      <c r="C1672" s="1" t="s">
        <v>28</v>
      </c>
      <c r="D1672" s="2">
        <v>32121</v>
      </c>
      <c r="E1672" s="3">
        <v>37.709589041095889</v>
      </c>
      <c r="F1672" s="1" t="s">
        <v>14</v>
      </c>
      <c r="G1672" s="1" t="s">
        <v>21</v>
      </c>
      <c r="H1672" s="1">
        <v>2</v>
      </c>
      <c r="I1672" s="1" t="s">
        <v>1587</v>
      </c>
      <c r="J1672" s="1" t="str">
        <f>VLOOKUP(Applicants[[#This Row],[Job Title]], Mapping!$A:$B, 2, FALSE)</f>
        <v>Admin</v>
      </c>
      <c r="K1672" s="1" t="s">
        <v>1595</v>
      </c>
      <c r="L1672" s="14" t="str">
        <f>TRIM(PROPER(Applicants[[#This Row],[Recruitment Source]]))</f>
        <v>Linkedin</v>
      </c>
      <c r="M1672" s="15">
        <v>45032</v>
      </c>
      <c r="N1672" s="1" t="s">
        <v>29</v>
      </c>
      <c r="O1672" s="15">
        <v>45087</v>
      </c>
      <c r="P1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2" s="20" t="str">
        <f>TEXT(Applicants[[#This Row],[Confirmation Date]],"MMMM")</f>
        <v>June</v>
      </c>
      <c r="R1672" s="5" t="s">
        <v>25</v>
      </c>
      <c r="S1672" s="7">
        <v>2800</v>
      </c>
    </row>
    <row r="1673" spans="1:19" x14ac:dyDescent="0.4">
      <c r="A1673" s="4">
        <v>1710</v>
      </c>
      <c r="B1673" s="1" t="s">
        <v>61</v>
      </c>
      <c r="C1673" s="1" t="s">
        <v>28</v>
      </c>
      <c r="D1673" s="2">
        <v>32119</v>
      </c>
      <c r="E1673" s="3">
        <v>37.715068493150682</v>
      </c>
      <c r="F1673" s="1" t="s">
        <v>14</v>
      </c>
      <c r="G1673" s="1" t="s">
        <v>19</v>
      </c>
      <c r="H1673" s="1">
        <v>16</v>
      </c>
      <c r="I1673" s="1" t="s">
        <v>1579</v>
      </c>
      <c r="J1673" s="1" t="str">
        <f>VLOOKUP(Applicants[[#This Row],[Job Title]], Mapping!$A:$B, 2, FALSE)</f>
        <v>Management</v>
      </c>
      <c r="K1673" s="1" t="s">
        <v>1594</v>
      </c>
      <c r="L1673" s="14" t="str">
        <f>TRIM(PROPER(Applicants[[#This Row],[Recruitment Source]]))</f>
        <v>Bd Jobs</v>
      </c>
      <c r="M1673" s="15">
        <v>44907</v>
      </c>
      <c r="N1673" s="1" t="s">
        <v>26</v>
      </c>
      <c r="O1673" s="15">
        <v>44944</v>
      </c>
      <c r="P1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3" s="20" t="str">
        <f>TEXT(Applicants[[#This Row],[Confirmation Date]],"MMMM")</f>
        <v>January</v>
      </c>
      <c r="R1673" s="5" t="s">
        <v>25</v>
      </c>
      <c r="S1673" s="7">
        <v>2300</v>
      </c>
    </row>
    <row r="1674" spans="1:19" x14ac:dyDescent="0.4">
      <c r="A1674" s="4">
        <v>2817</v>
      </c>
      <c r="B1674" s="1" t="s">
        <v>173</v>
      </c>
      <c r="C1674" s="1" t="s">
        <v>28</v>
      </c>
      <c r="D1674" s="2">
        <v>32115</v>
      </c>
      <c r="E1674" s="3">
        <v>37.726027397260275</v>
      </c>
      <c r="F1674" s="1" t="s">
        <v>14</v>
      </c>
      <c r="G1674" s="1" t="s">
        <v>21</v>
      </c>
      <c r="H1674" s="1">
        <v>8</v>
      </c>
      <c r="I1674" s="1" t="s">
        <v>1578</v>
      </c>
      <c r="J1674" s="1" t="str">
        <f>VLOOKUP(Applicants[[#This Row],[Job Title]], Mapping!$A:$B, 2, FALSE)</f>
        <v>Operations</v>
      </c>
      <c r="K1674" s="1" t="s">
        <v>1594</v>
      </c>
      <c r="L1674" s="14" t="str">
        <f>TRIM(PROPER(Applicants[[#This Row],[Recruitment Source]]))</f>
        <v>Bd Jobs</v>
      </c>
      <c r="M1674" s="15">
        <v>45395</v>
      </c>
      <c r="N1674" s="1" t="s">
        <v>24</v>
      </c>
      <c r="O1674" s="15">
        <v>45433</v>
      </c>
      <c r="P1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4" s="20" t="str">
        <f>TEXT(Applicants[[#This Row],[Confirmation Date]],"MMMM")</f>
        <v>May</v>
      </c>
      <c r="R1674" s="5" t="s">
        <v>25</v>
      </c>
      <c r="S1674" s="7">
        <v>3400</v>
      </c>
    </row>
    <row r="1675" spans="1:19" x14ac:dyDescent="0.4">
      <c r="A1675" s="4">
        <v>1157</v>
      </c>
      <c r="B1675" s="1" t="s">
        <v>1551</v>
      </c>
      <c r="C1675" s="1" t="s">
        <v>28</v>
      </c>
      <c r="D1675" s="2">
        <v>32111</v>
      </c>
      <c r="E1675" s="3">
        <v>37.736986301369861</v>
      </c>
      <c r="F1675" s="1" t="s">
        <v>14</v>
      </c>
      <c r="G1675" s="1" t="s">
        <v>15</v>
      </c>
      <c r="H1675" s="1">
        <v>0</v>
      </c>
      <c r="I1675" s="1" t="s">
        <v>1583</v>
      </c>
      <c r="J1675" s="1" t="str">
        <f>VLOOKUP(Applicants[[#This Row],[Job Title]], Mapping!$A:$B, 2, FALSE)</f>
        <v>Finance</v>
      </c>
      <c r="K1675" s="1" t="s">
        <v>1594</v>
      </c>
      <c r="L1675" s="14" t="str">
        <f>TRIM(PROPER(Applicants[[#This Row],[Recruitment Source]]))</f>
        <v>Bd Jobs</v>
      </c>
      <c r="M1675" s="15">
        <v>44984</v>
      </c>
      <c r="N1675" s="1" t="s">
        <v>26</v>
      </c>
      <c r="O1675" s="15">
        <v>45043</v>
      </c>
      <c r="P1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5" s="20" t="str">
        <f>TEXT(Applicants[[#This Row],[Confirmation Date]],"MMMM")</f>
        <v>April</v>
      </c>
      <c r="R1675" s="5" t="s">
        <v>25</v>
      </c>
      <c r="S1675" s="7">
        <v>3000</v>
      </c>
    </row>
    <row r="1676" spans="1:19" x14ac:dyDescent="0.4">
      <c r="A1676" s="4">
        <v>3966</v>
      </c>
      <c r="B1676" s="1" t="s">
        <v>751</v>
      </c>
      <c r="C1676" s="1" t="s">
        <v>28</v>
      </c>
      <c r="D1676" s="2">
        <v>32106</v>
      </c>
      <c r="E1676" s="3">
        <v>37.750684931506846</v>
      </c>
      <c r="F1676" s="1" t="s">
        <v>14</v>
      </c>
      <c r="G1676" s="1" t="s">
        <v>15</v>
      </c>
      <c r="H1676" s="1">
        <v>12</v>
      </c>
      <c r="I1676" s="1" t="s">
        <v>1579</v>
      </c>
      <c r="J1676" s="1" t="str">
        <f>VLOOKUP(Applicants[[#This Row],[Job Title]], Mapping!$A:$B, 2, FALSE)</f>
        <v>Management</v>
      </c>
      <c r="K1676" s="1" t="s">
        <v>22</v>
      </c>
      <c r="L1676" s="14" t="str">
        <f>TRIM(PROPER(Applicants[[#This Row],[Recruitment Source]]))</f>
        <v>In-House</v>
      </c>
      <c r="M1676" s="15">
        <v>45560</v>
      </c>
      <c r="N1676" s="1" t="s">
        <v>16</v>
      </c>
      <c r="O1676" s="15">
        <v>45595</v>
      </c>
      <c r="P1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6" s="20" t="str">
        <f>TEXT(Applicants[[#This Row],[Confirmation Date]],"MMMM")</f>
        <v>October</v>
      </c>
      <c r="R1676" s="5" t="s">
        <v>30</v>
      </c>
      <c r="S1676" s="7">
        <v>3000</v>
      </c>
    </row>
    <row r="1677" spans="1:19" x14ac:dyDescent="0.4">
      <c r="A1677" s="4">
        <v>2708</v>
      </c>
      <c r="B1677" s="1" t="s">
        <v>566</v>
      </c>
      <c r="C1677" s="1" t="s">
        <v>13</v>
      </c>
      <c r="D1677" s="2">
        <v>32103</v>
      </c>
      <c r="E1677" s="3">
        <v>37.758904109589039</v>
      </c>
      <c r="F1677" s="1" t="s">
        <v>14</v>
      </c>
      <c r="G1677" s="1" t="s">
        <v>21</v>
      </c>
      <c r="H1677" s="1">
        <v>15</v>
      </c>
      <c r="I1677" s="1" t="s">
        <v>1577</v>
      </c>
      <c r="J1677" s="1" t="str">
        <f>VLOOKUP(Applicants[[#This Row],[Job Title]], Mapping!$A:$B, 2, FALSE)</f>
        <v>Management</v>
      </c>
      <c r="K1677" s="1" t="s">
        <v>1594</v>
      </c>
      <c r="L1677" s="14" t="str">
        <f>TRIM(PROPER(Applicants[[#This Row],[Recruitment Source]]))</f>
        <v>Bd Jobs</v>
      </c>
      <c r="M1677" s="15">
        <v>45322</v>
      </c>
      <c r="N1677" s="1" t="s">
        <v>24</v>
      </c>
      <c r="O1677" s="15">
        <v>45373</v>
      </c>
      <c r="P1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7" s="20" t="str">
        <f>TEXT(Applicants[[#This Row],[Confirmation Date]],"MMMM")</f>
        <v>March</v>
      </c>
      <c r="R1677" s="5" t="s">
        <v>25</v>
      </c>
      <c r="S1677" s="7">
        <v>2800</v>
      </c>
    </row>
    <row r="1678" spans="1:19" x14ac:dyDescent="0.4">
      <c r="A1678" s="4">
        <v>2902</v>
      </c>
      <c r="B1678" s="1" t="s">
        <v>153</v>
      </c>
      <c r="C1678" s="1" t="s">
        <v>13</v>
      </c>
      <c r="D1678" s="2">
        <v>32095</v>
      </c>
      <c r="E1678" s="3">
        <v>37.780821917808218</v>
      </c>
      <c r="F1678" s="1" t="s">
        <v>14</v>
      </c>
      <c r="G1678" s="1" t="s">
        <v>18</v>
      </c>
      <c r="H1678" s="1">
        <v>15</v>
      </c>
      <c r="I1678" s="1" t="s">
        <v>1590</v>
      </c>
      <c r="J1678" s="1" t="str">
        <f>VLOOKUP(Applicants[[#This Row],[Job Title]], Mapping!$A:$B, 2, FALSE)</f>
        <v>Finance</v>
      </c>
      <c r="K1678" s="1" t="s">
        <v>1595</v>
      </c>
      <c r="L1678" s="14" t="str">
        <f>TRIM(PROPER(Applicants[[#This Row],[Recruitment Source]]))</f>
        <v>Linkedin</v>
      </c>
      <c r="M1678" s="15">
        <v>45362</v>
      </c>
      <c r="N1678" s="1" t="s">
        <v>29</v>
      </c>
      <c r="O1678" s="15">
        <v>45396</v>
      </c>
      <c r="P1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8" s="20" t="str">
        <f>TEXT(Applicants[[#This Row],[Confirmation Date]],"MMMM")</f>
        <v>April</v>
      </c>
      <c r="R1678" s="5" t="s">
        <v>25</v>
      </c>
      <c r="S1678" s="7">
        <v>3300</v>
      </c>
    </row>
    <row r="1679" spans="1:19" x14ac:dyDescent="0.4">
      <c r="A1679" s="4">
        <v>2515</v>
      </c>
      <c r="B1679" s="1" t="s">
        <v>546</v>
      </c>
      <c r="C1679" s="1" t="s">
        <v>28</v>
      </c>
      <c r="D1679" s="2">
        <v>32090</v>
      </c>
      <c r="E1679" s="3">
        <v>37.794520547945204</v>
      </c>
      <c r="F1679" s="1" t="s">
        <v>14</v>
      </c>
      <c r="G1679" s="1" t="s">
        <v>21</v>
      </c>
      <c r="H1679" s="1">
        <v>1</v>
      </c>
      <c r="I1679" s="1" t="s">
        <v>1578</v>
      </c>
      <c r="J1679" s="1" t="str">
        <f>VLOOKUP(Applicants[[#This Row],[Job Title]], Mapping!$A:$B, 2, FALSE)</f>
        <v>Operations</v>
      </c>
      <c r="K1679" s="1" t="s">
        <v>1594</v>
      </c>
      <c r="L1679" s="14" t="str">
        <f>TRIM(PROPER(Applicants[[#This Row],[Recruitment Source]]))</f>
        <v>Bd Jobs</v>
      </c>
      <c r="M1679" s="15">
        <v>45155</v>
      </c>
      <c r="N1679" s="1" t="s">
        <v>24</v>
      </c>
      <c r="O1679" s="15">
        <v>45191</v>
      </c>
      <c r="P1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9" s="20" t="str">
        <f>TEXT(Applicants[[#This Row],[Confirmation Date]],"MMMM")</f>
        <v>September</v>
      </c>
      <c r="R1679" s="5" t="s">
        <v>25</v>
      </c>
      <c r="S1679" s="7">
        <v>2800</v>
      </c>
    </row>
    <row r="1680" spans="1:19" x14ac:dyDescent="0.4">
      <c r="A1680" s="4">
        <v>3373</v>
      </c>
      <c r="B1680" s="1" t="s">
        <v>1440</v>
      </c>
      <c r="C1680" s="1" t="s">
        <v>28</v>
      </c>
      <c r="D1680" s="2">
        <v>32089</v>
      </c>
      <c r="E1680" s="3">
        <v>37.797260273972604</v>
      </c>
      <c r="F1680" s="1" t="s">
        <v>14</v>
      </c>
      <c r="G1680" s="1" t="s">
        <v>19</v>
      </c>
      <c r="H1680" s="1">
        <v>15</v>
      </c>
      <c r="I1680" s="1" t="s">
        <v>1579</v>
      </c>
      <c r="J1680" s="1" t="str">
        <f>VLOOKUP(Applicants[[#This Row],[Job Title]], Mapping!$A:$B, 2, FALSE)</f>
        <v>Management</v>
      </c>
      <c r="K1680" s="1" t="s">
        <v>1594</v>
      </c>
      <c r="L1680" s="14" t="str">
        <f>TRIM(PROPER(Applicants[[#This Row],[Recruitment Source]]))</f>
        <v>Bd Jobs</v>
      </c>
      <c r="M1680" s="15">
        <v>45424</v>
      </c>
      <c r="N1680" s="1" t="s">
        <v>26</v>
      </c>
      <c r="O1680" s="15">
        <v>45454</v>
      </c>
      <c r="P1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0" s="20" t="str">
        <f>TEXT(Applicants[[#This Row],[Confirmation Date]],"MMMM")</f>
        <v>June</v>
      </c>
      <c r="R1680" s="5" t="s">
        <v>25</v>
      </c>
      <c r="S1680" s="7">
        <v>2300</v>
      </c>
    </row>
    <row r="1681" spans="1:19" x14ac:dyDescent="0.4">
      <c r="A1681" s="4">
        <v>1264</v>
      </c>
      <c r="B1681" s="1" t="s">
        <v>413</v>
      </c>
      <c r="C1681" s="1" t="s">
        <v>13</v>
      </c>
      <c r="D1681" s="2">
        <v>32088</v>
      </c>
      <c r="E1681" s="3">
        <v>37.799999999999997</v>
      </c>
      <c r="F1681" s="1" t="s">
        <v>14</v>
      </c>
      <c r="G1681" s="1" t="s">
        <v>19</v>
      </c>
      <c r="H1681" s="1">
        <v>9</v>
      </c>
      <c r="I1681" s="1" t="s">
        <v>1590</v>
      </c>
      <c r="J1681" s="1" t="str">
        <f>VLOOKUP(Applicants[[#This Row],[Job Title]], Mapping!$A:$B, 2, FALSE)</f>
        <v>Finance</v>
      </c>
      <c r="K1681" s="1" t="s">
        <v>20</v>
      </c>
      <c r="L1681" s="14" t="str">
        <f>TRIM(PROPER(Applicants[[#This Row],[Recruitment Source]]))</f>
        <v>Employee Referral</v>
      </c>
      <c r="M1681" s="15">
        <v>45544</v>
      </c>
      <c r="N1681" s="1" t="s">
        <v>16</v>
      </c>
      <c r="O1681" s="15">
        <v>45574</v>
      </c>
      <c r="P1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1" s="20" t="str">
        <f>TEXT(Applicants[[#This Row],[Confirmation Date]],"MMMM")</f>
        <v>October</v>
      </c>
      <c r="R1681" s="5" t="s">
        <v>30</v>
      </c>
      <c r="S1681" s="7">
        <v>3500</v>
      </c>
    </row>
    <row r="1682" spans="1:19" x14ac:dyDescent="0.4">
      <c r="A1682" s="4">
        <v>3786</v>
      </c>
      <c r="B1682" s="1" t="s">
        <v>540</v>
      </c>
      <c r="C1682" s="1" t="s">
        <v>28</v>
      </c>
      <c r="D1682" s="2">
        <v>32079</v>
      </c>
      <c r="E1682" s="3">
        <v>37.824657534246576</v>
      </c>
      <c r="F1682" s="1" t="s">
        <v>14</v>
      </c>
      <c r="G1682" s="1" t="s">
        <v>19</v>
      </c>
      <c r="H1682" s="1">
        <v>11</v>
      </c>
      <c r="I1682" s="1" t="s">
        <v>1584</v>
      </c>
      <c r="J1682" s="1" t="str">
        <f>VLOOKUP(Applicants[[#This Row],[Job Title]], Mapping!$A:$B, 2, FALSE)</f>
        <v>Sales</v>
      </c>
      <c r="K1682" s="1" t="s">
        <v>1594</v>
      </c>
      <c r="L1682" s="14" t="str">
        <f>TRIM(PROPER(Applicants[[#This Row],[Recruitment Source]]))</f>
        <v>Bd Jobs</v>
      </c>
      <c r="M1682" s="15">
        <v>45192</v>
      </c>
      <c r="N1682" s="1" t="s">
        <v>26</v>
      </c>
      <c r="O1682" s="15">
        <v>45222</v>
      </c>
      <c r="P1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2" s="20" t="str">
        <f>TEXT(Applicants[[#This Row],[Confirmation Date]],"MMMM")</f>
        <v>October</v>
      </c>
      <c r="R1682" s="5" t="s">
        <v>25</v>
      </c>
      <c r="S1682" s="7">
        <v>2400</v>
      </c>
    </row>
    <row r="1683" spans="1:19" x14ac:dyDescent="0.4">
      <c r="A1683" s="4">
        <v>3734</v>
      </c>
      <c r="B1683" s="1" t="s">
        <v>1246</v>
      </c>
      <c r="C1683" s="1" t="s">
        <v>28</v>
      </c>
      <c r="D1683" s="2">
        <v>32079</v>
      </c>
      <c r="E1683" s="3">
        <v>37.824657534246576</v>
      </c>
      <c r="F1683" s="1" t="s">
        <v>14</v>
      </c>
      <c r="G1683" s="1" t="s">
        <v>21</v>
      </c>
      <c r="H1683" s="1">
        <v>14</v>
      </c>
      <c r="I1683" s="1" t="s">
        <v>1590</v>
      </c>
      <c r="J1683" s="1" t="str">
        <f>VLOOKUP(Applicants[[#This Row],[Job Title]], Mapping!$A:$B, 2, FALSE)</f>
        <v>Finance</v>
      </c>
      <c r="K1683" s="1" t="s">
        <v>1595</v>
      </c>
      <c r="L1683" s="14" t="str">
        <f>TRIM(PROPER(Applicants[[#This Row],[Recruitment Source]]))</f>
        <v>Linkedin</v>
      </c>
      <c r="M1683" s="15">
        <v>45051</v>
      </c>
      <c r="N1683" s="1" t="s">
        <v>27</v>
      </c>
      <c r="O1683" s="15">
        <v>45095</v>
      </c>
      <c r="P1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3" s="20" t="str">
        <f>TEXT(Applicants[[#This Row],[Confirmation Date]],"MMMM")</f>
        <v>June</v>
      </c>
      <c r="R1683" s="5" t="s">
        <v>25</v>
      </c>
      <c r="S1683" s="7">
        <v>2600</v>
      </c>
    </row>
    <row r="1684" spans="1:19" x14ac:dyDescent="0.4">
      <c r="A1684" s="4">
        <v>2137</v>
      </c>
      <c r="B1684" s="1" t="s">
        <v>583</v>
      </c>
      <c r="C1684" s="1" t="s">
        <v>28</v>
      </c>
      <c r="D1684" s="2">
        <v>32078</v>
      </c>
      <c r="E1684" s="3">
        <v>37.827397260273976</v>
      </c>
      <c r="F1684" s="1" t="s">
        <v>14</v>
      </c>
      <c r="G1684" s="1" t="s">
        <v>19</v>
      </c>
      <c r="H1684" s="1">
        <v>12</v>
      </c>
      <c r="I1684" s="1" t="s">
        <v>1581</v>
      </c>
      <c r="J1684" s="1" t="str">
        <f>VLOOKUP(Applicants[[#This Row],[Job Title]], Mapping!$A:$B, 2, FALSE)</f>
        <v>Business Development</v>
      </c>
      <c r="K1684" s="1" t="s">
        <v>1594</v>
      </c>
      <c r="L1684" s="14" t="str">
        <f>TRIM(PROPER(Applicants[[#This Row],[Recruitment Source]]))</f>
        <v>Bd Jobs</v>
      </c>
      <c r="M1684" s="15">
        <v>45015</v>
      </c>
      <c r="N1684" s="1" t="s">
        <v>27</v>
      </c>
      <c r="O1684" s="15">
        <v>45060</v>
      </c>
      <c r="P1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4" s="20" t="str">
        <f>TEXT(Applicants[[#This Row],[Confirmation Date]],"MMMM")</f>
        <v>May</v>
      </c>
      <c r="R1684" s="5" t="s">
        <v>25</v>
      </c>
      <c r="S1684" s="7">
        <v>2100</v>
      </c>
    </row>
    <row r="1685" spans="1:19" x14ac:dyDescent="0.4">
      <c r="A1685" s="4">
        <v>3902</v>
      </c>
      <c r="B1685" s="1" t="s">
        <v>1196</v>
      </c>
      <c r="C1685" s="1" t="s">
        <v>28</v>
      </c>
      <c r="D1685" s="2">
        <v>32078</v>
      </c>
      <c r="E1685" s="3">
        <v>37.827397260273976</v>
      </c>
      <c r="F1685" s="1" t="s">
        <v>14</v>
      </c>
      <c r="G1685" s="1" t="s">
        <v>19</v>
      </c>
      <c r="H1685" s="1">
        <v>18</v>
      </c>
      <c r="I1685" s="1" t="s">
        <v>1588</v>
      </c>
      <c r="J1685" s="1" t="str">
        <f>VLOOKUP(Applicants[[#This Row],[Job Title]], Mapping!$A:$B, 2, FALSE)</f>
        <v>Business Development</v>
      </c>
      <c r="K1685" s="1" t="s">
        <v>1595</v>
      </c>
      <c r="L1685" s="14" t="str">
        <f>TRIM(PROPER(Applicants[[#This Row],[Recruitment Source]]))</f>
        <v>Linkedin</v>
      </c>
      <c r="M1685" s="15">
        <v>44969</v>
      </c>
      <c r="N1685" s="1" t="s">
        <v>29</v>
      </c>
      <c r="O1685" s="15">
        <v>45027</v>
      </c>
      <c r="P1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5" s="20" t="str">
        <f>TEXT(Applicants[[#This Row],[Confirmation Date]],"MMMM")</f>
        <v>April</v>
      </c>
      <c r="R1685" s="5" t="s">
        <v>25</v>
      </c>
      <c r="S1685" s="7">
        <v>3000</v>
      </c>
    </row>
    <row r="1686" spans="1:19" x14ac:dyDescent="0.4">
      <c r="A1686" s="4">
        <v>3131</v>
      </c>
      <c r="B1686" s="1" t="s">
        <v>1517</v>
      </c>
      <c r="C1686" s="1" t="s">
        <v>13</v>
      </c>
      <c r="D1686" s="2">
        <v>32073</v>
      </c>
      <c r="E1686" s="3">
        <v>37.841095890410962</v>
      </c>
      <c r="F1686" s="1" t="s">
        <v>14</v>
      </c>
      <c r="G1686" s="1" t="s">
        <v>19</v>
      </c>
      <c r="H1686" s="1">
        <v>12</v>
      </c>
      <c r="I1686" s="1" t="s">
        <v>1581</v>
      </c>
      <c r="J1686" s="1" t="str">
        <f>VLOOKUP(Applicants[[#This Row],[Job Title]], Mapping!$A:$B, 2, FALSE)</f>
        <v>Business Development</v>
      </c>
      <c r="K1686" s="1" t="s">
        <v>20</v>
      </c>
      <c r="L1686" s="14" t="str">
        <f>TRIM(PROPER(Applicants[[#This Row],[Recruitment Source]]))</f>
        <v>Employee Referral</v>
      </c>
      <c r="M1686" s="15">
        <v>45191</v>
      </c>
      <c r="N1686" s="1" t="s">
        <v>26</v>
      </c>
      <c r="O1686" s="15">
        <v>45236</v>
      </c>
      <c r="P1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6" s="20" t="str">
        <f>TEXT(Applicants[[#This Row],[Confirmation Date]],"MMMM")</f>
        <v>November</v>
      </c>
      <c r="R1686" s="5" t="s">
        <v>25</v>
      </c>
      <c r="S1686" s="7">
        <v>3100</v>
      </c>
    </row>
    <row r="1687" spans="1:19" x14ac:dyDescent="0.4">
      <c r="A1687" s="4">
        <v>1107</v>
      </c>
      <c r="B1687" s="1" t="s">
        <v>252</v>
      </c>
      <c r="C1687" s="1" t="s">
        <v>28</v>
      </c>
      <c r="D1687" s="2">
        <v>32063</v>
      </c>
      <c r="E1687" s="3">
        <v>37.868493150684934</v>
      </c>
      <c r="F1687" s="1" t="s">
        <v>14</v>
      </c>
      <c r="G1687" s="1" t="s">
        <v>18</v>
      </c>
      <c r="H1687" s="1">
        <v>13</v>
      </c>
      <c r="I1687" s="1" t="s">
        <v>1576</v>
      </c>
      <c r="J1687" s="1" t="str">
        <f>VLOOKUP(Applicants[[#This Row],[Job Title]], Mapping!$A:$B, 2, FALSE)</f>
        <v>Operations</v>
      </c>
      <c r="K1687" s="1" t="s">
        <v>20</v>
      </c>
      <c r="L1687" s="14" t="str">
        <f>TRIM(PROPER(Applicants[[#This Row],[Recruitment Source]]))</f>
        <v>Employee Referral</v>
      </c>
      <c r="M1687" s="15">
        <v>45564</v>
      </c>
      <c r="N1687" s="1" t="s">
        <v>27</v>
      </c>
      <c r="O1687" s="15">
        <v>45597</v>
      </c>
      <c r="P1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7" s="20" t="str">
        <f>TEXT(Applicants[[#This Row],[Confirmation Date]],"MMMM")</f>
        <v>November</v>
      </c>
      <c r="R1687" s="5" t="s">
        <v>25</v>
      </c>
      <c r="S1687" s="7">
        <v>2800</v>
      </c>
    </row>
    <row r="1688" spans="1:19" x14ac:dyDescent="0.4">
      <c r="A1688" s="4">
        <v>3598</v>
      </c>
      <c r="B1688" s="1" t="s">
        <v>494</v>
      </c>
      <c r="C1688" s="1" t="s">
        <v>28</v>
      </c>
      <c r="D1688" s="2">
        <v>32061</v>
      </c>
      <c r="E1688" s="3">
        <v>37.873972602739727</v>
      </c>
      <c r="F1688" s="1" t="s">
        <v>14</v>
      </c>
      <c r="G1688" s="1" t="s">
        <v>21</v>
      </c>
      <c r="H1688" s="1">
        <v>20</v>
      </c>
      <c r="I1688" s="1" t="s">
        <v>1581</v>
      </c>
      <c r="J1688" s="1" t="str">
        <f>VLOOKUP(Applicants[[#This Row],[Job Title]], Mapping!$A:$B, 2, FALSE)</f>
        <v>Business Development</v>
      </c>
      <c r="K1688" s="1" t="s">
        <v>1594</v>
      </c>
      <c r="L1688" s="14" t="str">
        <f>TRIM(PROPER(Applicants[[#This Row],[Recruitment Source]]))</f>
        <v>Bd Jobs</v>
      </c>
      <c r="M1688" s="15">
        <v>45035</v>
      </c>
      <c r="N1688" s="1" t="s">
        <v>27</v>
      </c>
      <c r="O1688" s="15">
        <v>45095</v>
      </c>
      <c r="P1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8" s="20" t="str">
        <f>TEXT(Applicants[[#This Row],[Confirmation Date]],"MMMM")</f>
        <v>June</v>
      </c>
      <c r="R1688" s="5" t="s">
        <v>25</v>
      </c>
      <c r="S1688" s="7">
        <v>3400</v>
      </c>
    </row>
    <row r="1689" spans="1:19" x14ac:dyDescent="0.4">
      <c r="A1689" s="4">
        <v>2244</v>
      </c>
      <c r="B1689" s="1" t="s">
        <v>181</v>
      </c>
      <c r="C1689" s="1" t="s">
        <v>28</v>
      </c>
      <c r="D1689" s="2">
        <v>32060</v>
      </c>
      <c r="E1689" s="3">
        <v>37.876712328767127</v>
      </c>
      <c r="F1689" s="1" t="s">
        <v>14</v>
      </c>
      <c r="G1689" s="1" t="s">
        <v>18</v>
      </c>
      <c r="H1689" s="1">
        <v>4</v>
      </c>
      <c r="I1689" s="1" t="s">
        <v>1584</v>
      </c>
      <c r="J1689" s="1" t="str">
        <f>VLOOKUP(Applicants[[#This Row],[Job Title]], Mapping!$A:$B, 2, FALSE)</f>
        <v>Sales</v>
      </c>
      <c r="K1689" s="1" t="s">
        <v>1594</v>
      </c>
      <c r="L1689" s="14" t="str">
        <f>TRIM(PROPER(Applicants[[#This Row],[Recruitment Source]]))</f>
        <v>Bd Jobs</v>
      </c>
      <c r="M1689" s="15">
        <v>45173</v>
      </c>
      <c r="N1689" s="1" t="s">
        <v>26</v>
      </c>
      <c r="O1689" s="15">
        <v>45226</v>
      </c>
      <c r="P1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9" s="20" t="str">
        <f>TEXT(Applicants[[#This Row],[Confirmation Date]],"MMMM")</f>
        <v>October</v>
      </c>
      <c r="R1689" s="5" t="s">
        <v>25</v>
      </c>
      <c r="S1689" s="7">
        <v>2900</v>
      </c>
    </row>
    <row r="1690" spans="1:19" x14ac:dyDescent="0.4">
      <c r="A1690" s="4">
        <v>2525</v>
      </c>
      <c r="B1690" s="1" t="s">
        <v>1017</v>
      </c>
      <c r="C1690" s="1" t="s">
        <v>28</v>
      </c>
      <c r="D1690" s="2">
        <v>32055</v>
      </c>
      <c r="E1690" s="3">
        <v>37.890410958904113</v>
      </c>
      <c r="F1690" s="1" t="s">
        <v>14</v>
      </c>
      <c r="G1690" s="1" t="s">
        <v>15</v>
      </c>
      <c r="H1690" s="1">
        <v>3</v>
      </c>
      <c r="I1690" s="1" t="s">
        <v>1576</v>
      </c>
      <c r="J1690" s="1" t="str">
        <f>VLOOKUP(Applicants[[#This Row],[Job Title]], Mapping!$A:$B, 2, FALSE)</f>
        <v>Operations</v>
      </c>
      <c r="K1690" s="1" t="s">
        <v>1594</v>
      </c>
      <c r="L1690" s="14" t="str">
        <f>TRIM(PROPER(Applicants[[#This Row],[Recruitment Source]]))</f>
        <v>Bd Jobs</v>
      </c>
      <c r="M1690" s="15">
        <v>45165</v>
      </c>
      <c r="N1690" s="1" t="s">
        <v>26</v>
      </c>
      <c r="O1690" s="15">
        <v>45202</v>
      </c>
      <c r="P1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0" s="20" t="str">
        <f>TEXT(Applicants[[#This Row],[Confirmation Date]],"MMMM")</f>
        <v>October</v>
      </c>
      <c r="R1690" s="5" t="s">
        <v>25</v>
      </c>
      <c r="S1690" s="7">
        <v>3800</v>
      </c>
    </row>
    <row r="1691" spans="1:19" x14ac:dyDescent="0.4">
      <c r="A1691" s="4">
        <v>2295</v>
      </c>
      <c r="B1691" s="1" t="s">
        <v>40</v>
      </c>
      <c r="C1691" s="1" t="s">
        <v>28</v>
      </c>
      <c r="D1691" s="2">
        <v>32052</v>
      </c>
      <c r="E1691" s="3">
        <v>37.898630136986299</v>
      </c>
      <c r="F1691" s="1" t="s">
        <v>14</v>
      </c>
      <c r="G1691" s="1" t="s">
        <v>18</v>
      </c>
      <c r="H1691" s="1">
        <v>7</v>
      </c>
      <c r="I1691" s="1" t="s">
        <v>1580</v>
      </c>
      <c r="J1691" s="1" t="str">
        <f>VLOOKUP(Applicants[[#This Row],[Job Title]], Mapping!$A:$B, 2, FALSE)</f>
        <v>Management</v>
      </c>
      <c r="K1691" s="1" t="s">
        <v>1594</v>
      </c>
      <c r="L1691" s="14" t="str">
        <f>TRIM(PROPER(Applicants[[#This Row],[Recruitment Source]]))</f>
        <v>Bd Jobs</v>
      </c>
      <c r="M1691" s="15">
        <v>45342</v>
      </c>
      <c r="N1691" s="1" t="s">
        <v>26</v>
      </c>
      <c r="O1691" s="15">
        <v>45385</v>
      </c>
      <c r="P1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1" s="20" t="str">
        <f>TEXT(Applicants[[#This Row],[Confirmation Date]],"MMMM")</f>
        <v>April</v>
      </c>
      <c r="R1691" s="5" t="s">
        <v>25</v>
      </c>
      <c r="S1691" s="7">
        <v>2300</v>
      </c>
    </row>
    <row r="1692" spans="1:19" x14ac:dyDescent="0.4">
      <c r="A1692" s="4">
        <v>3468</v>
      </c>
      <c r="B1692" s="1" t="s">
        <v>841</v>
      </c>
      <c r="C1692" s="1" t="s">
        <v>13</v>
      </c>
      <c r="D1692" s="2">
        <v>32050</v>
      </c>
      <c r="E1692" s="3">
        <v>37.904109589041099</v>
      </c>
      <c r="F1692" s="1" t="s">
        <v>14</v>
      </c>
      <c r="G1692" s="1" t="s">
        <v>21</v>
      </c>
      <c r="H1692" s="1">
        <v>20</v>
      </c>
      <c r="I1692" s="1" t="s">
        <v>1585</v>
      </c>
      <c r="J1692" s="1" t="str">
        <f>VLOOKUP(Applicants[[#This Row],[Job Title]], Mapping!$A:$B, 2, FALSE)</f>
        <v>Engineering</v>
      </c>
      <c r="K1692" s="1" t="s">
        <v>1594</v>
      </c>
      <c r="L1692" s="14" t="str">
        <f>TRIM(PROPER(Applicants[[#This Row],[Recruitment Source]]))</f>
        <v>Bd Jobs</v>
      </c>
      <c r="M1692" s="15">
        <v>45276</v>
      </c>
      <c r="N1692" s="1" t="s">
        <v>26</v>
      </c>
      <c r="O1692" s="15">
        <v>45329</v>
      </c>
      <c r="P1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2" s="20" t="str">
        <f>TEXT(Applicants[[#This Row],[Confirmation Date]],"MMMM")</f>
        <v>February</v>
      </c>
      <c r="R1692" s="5" t="s">
        <v>25</v>
      </c>
      <c r="S1692" s="7">
        <v>3400</v>
      </c>
    </row>
    <row r="1693" spans="1:19" x14ac:dyDescent="0.4">
      <c r="A1693" s="4">
        <v>1799</v>
      </c>
      <c r="B1693" s="1" t="s">
        <v>455</v>
      </c>
      <c r="C1693" s="1" t="s">
        <v>28</v>
      </c>
      <c r="D1693" s="2">
        <v>32047</v>
      </c>
      <c r="E1693" s="3">
        <v>37.912328767123284</v>
      </c>
      <c r="F1693" s="1" t="s">
        <v>14</v>
      </c>
      <c r="G1693" s="1" t="s">
        <v>18</v>
      </c>
      <c r="H1693" s="1">
        <v>15</v>
      </c>
      <c r="I1693" s="1" t="s">
        <v>1584</v>
      </c>
      <c r="J1693" s="1" t="str">
        <f>VLOOKUP(Applicants[[#This Row],[Job Title]], Mapping!$A:$B, 2, FALSE)</f>
        <v>Sales</v>
      </c>
      <c r="K1693" s="1" t="s">
        <v>1594</v>
      </c>
      <c r="L1693" s="14" t="str">
        <f>TRIM(PROPER(Applicants[[#This Row],[Recruitment Source]]))</f>
        <v>Bd Jobs</v>
      </c>
      <c r="M1693" s="15">
        <v>45418</v>
      </c>
      <c r="N1693" s="1" t="s">
        <v>26</v>
      </c>
      <c r="O1693" s="15">
        <v>45451</v>
      </c>
      <c r="P1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3" s="20" t="str">
        <f>TEXT(Applicants[[#This Row],[Confirmation Date]],"MMMM")</f>
        <v>June</v>
      </c>
      <c r="R1693" s="5" t="s">
        <v>25</v>
      </c>
      <c r="S1693" s="7">
        <v>2000</v>
      </c>
    </row>
    <row r="1694" spans="1:19" x14ac:dyDescent="0.4">
      <c r="A1694" s="4">
        <v>2782</v>
      </c>
      <c r="B1694" s="1" t="s">
        <v>1091</v>
      </c>
      <c r="C1694" s="1" t="s">
        <v>13</v>
      </c>
      <c r="D1694" s="2">
        <v>32044</v>
      </c>
      <c r="E1694" s="3">
        <v>37.920547945205477</v>
      </c>
      <c r="F1694" s="1" t="s">
        <v>14</v>
      </c>
      <c r="G1694" s="1" t="s">
        <v>19</v>
      </c>
      <c r="H1694" s="1">
        <v>10</v>
      </c>
      <c r="I1694" s="1" t="s">
        <v>1583</v>
      </c>
      <c r="J1694" s="1" t="str">
        <f>VLOOKUP(Applicants[[#This Row],[Job Title]], Mapping!$A:$B, 2, FALSE)</f>
        <v>Finance</v>
      </c>
      <c r="K1694" s="1" t="s">
        <v>1594</v>
      </c>
      <c r="L1694" s="14" t="str">
        <f>TRIM(PROPER(Applicants[[#This Row],[Recruitment Source]]))</f>
        <v>Bd Jobs</v>
      </c>
      <c r="M1694" s="15">
        <v>45505</v>
      </c>
      <c r="N1694" s="1" t="s">
        <v>24</v>
      </c>
      <c r="O1694" s="15">
        <v>45559</v>
      </c>
      <c r="P1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4" s="20" t="str">
        <f>TEXT(Applicants[[#This Row],[Confirmation Date]],"MMMM")</f>
        <v>September</v>
      </c>
      <c r="R1694" s="5" t="s">
        <v>25</v>
      </c>
      <c r="S1694" s="7">
        <v>2500</v>
      </c>
    </row>
    <row r="1695" spans="1:19" x14ac:dyDescent="0.4">
      <c r="A1695" s="4">
        <v>2746</v>
      </c>
      <c r="B1695" s="1" t="s">
        <v>830</v>
      </c>
      <c r="C1695" s="1" t="s">
        <v>28</v>
      </c>
      <c r="D1695" s="2">
        <v>32041</v>
      </c>
      <c r="E1695" s="3">
        <v>37.92876712328767</v>
      </c>
      <c r="F1695" s="1" t="s">
        <v>14</v>
      </c>
      <c r="G1695" s="1" t="s">
        <v>15</v>
      </c>
      <c r="H1695" s="1">
        <v>10</v>
      </c>
      <c r="I1695" s="1" t="s">
        <v>1584</v>
      </c>
      <c r="J1695" s="1" t="str">
        <f>VLOOKUP(Applicants[[#This Row],[Job Title]], Mapping!$A:$B, 2, FALSE)</f>
        <v>Sales</v>
      </c>
      <c r="K1695" s="1" t="s">
        <v>1594</v>
      </c>
      <c r="L1695" s="14" t="str">
        <f>TRIM(PROPER(Applicants[[#This Row],[Recruitment Source]]))</f>
        <v>Bd Jobs</v>
      </c>
      <c r="M1695" s="15">
        <v>45129</v>
      </c>
      <c r="N1695" s="1" t="s">
        <v>27</v>
      </c>
      <c r="O1695" s="15">
        <v>45175</v>
      </c>
      <c r="P1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5" s="20" t="str">
        <f>TEXT(Applicants[[#This Row],[Confirmation Date]],"MMMM")</f>
        <v>September</v>
      </c>
      <c r="R1695" s="5" t="s">
        <v>25</v>
      </c>
      <c r="S1695" s="7">
        <v>3500</v>
      </c>
    </row>
    <row r="1696" spans="1:19" x14ac:dyDescent="0.4">
      <c r="A1696" s="4">
        <v>3061</v>
      </c>
      <c r="B1696" s="1" t="s">
        <v>262</v>
      </c>
      <c r="C1696" s="1" t="s">
        <v>28</v>
      </c>
      <c r="D1696" s="2">
        <v>32041</v>
      </c>
      <c r="E1696" s="3">
        <v>37.92876712328767</v>
      </c>
      <c r="F1696" s="1" t="s">
        <v>14</v>
      </c>
      <c r="G1696" s="1" t="s">
        <v>21</v>
      </c>
      <c r="H1696" s="1">
        <v>15</v>
      </c>
      <c r="I1696" s="1" t="s">
        <v>1588</v>
      </c>
      <c r="J1696" s="1" t="str">
        <f>VLOOKUP(Applicants[[#This Row],[Job Title]], Mapping!$A:$B, 2, FALSE)</f>
        <v>Business Development</v>
      </c>
      <c r="K1696" s="1" t="s">
        <v>1594</v>
      </c>
      <c r="L1696" s="14" t="str">
        <f>TRIM(PROPER(Applicants[[#This Row],[Recruitment Source]]))</f>
        <v>Bd Jobs</v>
      </c>
      <c r="M1696" s="15">
        <v>45102</v>
      </c>
      <c r="N1696" s="1" t="s">
        <v>27</v>
      </c>
      <c r="O1696" s="15">
        <v>45153</v>
      </c>
      <c r="P1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6" s="20" t="str">
        <f>TEXT(Applicants[[#This Row],[Confirmation Date]],"MMMM")</f>
        <v>August</v>
      </c>
      <c r="R1696" s="5" t="s">
        <v>25</v>
      </c>
      <c r="S1696" s="7">
        <v>3700</v>
      </c>
    </row>
    <row r="1697" spans="1:19" x14ac:dyDescent="0.4">
      <c r="A1697" s="4">
        <v>2279</v>
      </c>
      <c r="B1697" s="1" t="s">
        <v>477</v>
      </c>
      <c r="C1697" s="1" t="s">
        <v>13</v>
      </c>
      <c r="D1697" s="2">
        <v>32039</v>
      </c>
      <c r="E1697" s="3">
        <v>37.934246575342463</v>
      </c>
      <c r="F1697" s="1" t="s">
        <v>14</v>
      </c>
      <c r="G1697" s="1" t="s">
        <v>21</v>
      </c>
      <c r="H1697" s="1">
        <v>18</v>
      </c>
      <c r="I1697" s="1" t="s">
        <v>1576</v>
      </c>
      <c r="J1697" s="1" t="str">
        <f>VLOOKUP(Applicants[[#This Row],[Job Title]], Mapping!$A:$B, 2, FALSE)</f>
        <v>Operations</v>
      </c>
      <c r="K1697" s="1" t="s">
        <v>1594</v>
      </c>
      <c r="L1697" s="14" t="str">
        <f>TRIM(PROPER(Applicants[[#This Row],[Recruitment Source]]))</f>
        <v>Bd Jobs</v>
      </c>
      <c r="M1697" s="15">
        <v>45383</v>
      </c>
      <c r="N1697" s="1" t="s">
        <v>26</v>
      </c>
      <c r="O1697" s="15">
        <v>45427</v>
      </c>
      <c r="P1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7" s="20" t="str">
        <f>TEXT(Applicants[[#This Row],[Confirmation Date]],"MMMM")</f>
        <v>May</v>
      </c>
      <c r="R1697" s="5" t="s">
        <v>25</v>
      </c>
      <c r="S1697" s="7">
        <v>3200</v>
      </c>
    </row>
    <row r="1698" spans="1:19" x14ac:dyDescent="0.4">
      <c r="A1698" s="4">
        <v>1626</v>
      </c>
      <c r="B1698" s="1" t="s">
        <v>821</v>
      </c>
      <c r="C1698" s="1" t="s">
        <v>13</v>
      </c>
      <c r="D1698" s="2">
        <v>32038</v>
      </c>
      <c r="E1698" s="3">
        <v>37.936986301369863</v>
      </c>
      <c r="F1698" s="1" t="s">
        <v>14</v>
      </c>
      <c r="G1698" s="1" t="s">
        <v>18</v>
      </c>
      <c r="H1698" s="1">
        <v>11</v>
      </c>
      <c r="I1698" s="1" t="s">
        <v>1583</v>
      </c>
      <c r="J1698" s="1" t="str">
        <f>VLOOKUP(Applicants[[#This Row],[Job Title]], Mapping!$A:$B, 2, FALSE)</f>
        <v>Finance</v>
      </c>
      <c r="K1698" s="1" t="s">
        <v>1594</v>
      </c>
      <c r="L1698" s="14" t="str">
        <f>TRIM(PROPER(Applicants[[#This Row],[Recruitment Source]]))</f>
        <v>Bd Jobs</v>
      </c>
      <c r="M1698" s="15">
        <v>45546</v>
      </c>
      <c r="N1698" s="1" t="s">
        <v>26</v>
      </c>
      <c r="O1698" s="15">
        <v>45602</v>
      </c>
      <c r="P1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8" s="20" t="str">
        <f>TEXT(Applicants[[#This Row],[Confirmation Date]],"MMMM")</f>
        <v>November</v>
      </c>
      <c r="R1698" s="5" t="s">
        <v>25</v>
      </c>
      <c r="S1698" s="7">
        <v>3300</v>
      </c>
    </row>
    <row r="1699" spans="1:19" x14ac:dyDescent="0.4">
      <c r="A1699" s="4">
        <v>3179</v>
      </c>
      <c r="B1699" s="1" t="s">
        <v>251</v>
      </c>
      <c r="C1699" s="1" t="s">
        <v>28</v>
      </c>
      <c r="D1699" s="2">
        <v>32032</v>
      </c>
      <c r="E1699" s="3">
        <v>37.953424657534249</v>
      </c>
      <c r="F1699" s="1" t="s">
        <v>14</v>
      </c>
      <c r="G1699" s="1" t="s">
        <v>19</v>
      </c>
      <c r="H1699" s="1">
        <v>6</v>
      </c>
      <c r="I1699" s="1" t="s">
        <v>1588</v>
      </c>
      <c r="J1699" s="1" t="str">
        <f>VLOOKUP(Applicants[[#This Row],[Job Title]], Mapping!$A:$B, 2, FALSE)</f>
        <v>Business Development</v>
      </c>
      <c r="K1699" s="1" t="s">
        <v>1595</v>
      </c>
      <c r="L1699" s="14" t="str">
        <f>TRIM(PROPER(Applicants[[#This Row],[Recruitment Source]]))</f>
        <v>Linkedin</v>
      </c>
      <c r="M1699" s="15">
        <v>45223</v>
      </c>
      <c r="N1699" s="1" t="s">
        <v>16</v>
      </c>
      <c r="O1699" s="15">
        <v>45254</v>
      </c>
      <c r="P16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699" s="20" t="str">
        <f>TEXT(Applicants[[#This Row],[Confirmation Date]],"MMMM")</f>
        <v>November</v>
      </c>
      <c r="R1699" s="5" t="s">
        <v>17</v>
      </c>
      <c r="S1699" s="7">
        <v>3000</v>
      </c>
    </row>
    <row r="1700" spans="1:19" x14ac:dyDescent="0.4">
      <c r="A1700" s="4">
        <v>3603</v>
      </c>
      <c r="B1700" s="1" t="s">
        <v>634</v>
      </c>
      <c r="C1700" s="1" t="s">
        <v>28</v>
      </c>
      <c r="D1700" s="2">
        <v>32031</v>
      </c>
      <c r="E1700" s="3">
        <v>37.956164383561642</v>
      </c>
      <c r="F1700" s="1" t="s">
        <v>14</v>
      </c>
      <c r="G1700" s="1" t="s">
        <v>21</v>
      </c>
      <c r="H1700" s="1">
        <v>0</v>
      </c>
      <c r="I1700" s="1" t="s">
        <v>1583</v>
      </c>
      <c r="J1700" s="1" t="str">
        <f>VLOOKUP(Applicants[[#This Row],[Job Title]], Mapping!$A:$B, 2, FALSE)</f>
        <v>Finance</v>
      </c>
      <c r="K1700" s="1" t="s">
        <v>1594</v>
      </c>
      <c r="L1700" s="14" t="str">
        <f>TRIM(PROPER(Applicants[[#This Row],[Recruitment Source]]))</f>
        <v>Bd Jobs</v>
      </c>
      <c r="M1700" s="15">
        <v>45222</v>
      </c>
      <c r="N1700" s="1" t="s">
        <v>24</v>
      </c>
      <c r="O1700" s="15">
        <v>45262</v>
      </c>
      <c r="P1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0" s="20" t="str">
        <f>TEXT(Applicants[[#This Row],[Confirmation Date]],"MMMM")</f>
        <v>December</v>
      </c>
      <c r="R1700" s="5" t="s">
        <v>25</v>
      </c>
      <c r="S1700" s="7">
        <v>3500</v>
      </c>
    </row>
    <row r="1701" spans="1:19" x14ac:dyDescent="0.4">
      <c r="A1701" s="4">
        <v>3129</v>
      </c>
      <c r="B1701" s="1" t="s">
        <v>131</v>
      </c>
      <c r="C1701" s="1" t="s">
        <v>13</v>
      </c>
      <c r="D1701" s="2">
        <v>32026</v>
      </c>
      <c r="E1701" s="3">
        <v>37.969863013698628</v>
      </c>
      <c r="F1701" s="1" t="s">
        <v>14</v>
      </c>
      <c r="G1701" s="1" t="s">
        <v>21</v>
      </c>
      <c r="H1701" s="1">
        <v>18</v>
      </c>
      <c r="I1701" s="1" t="s">
        <v>1588</v>
      </c>
      <c r="J1701" s="1" t="str">
        <f>VLOOKUP(Applicants[[#This Row],[Job Title]], Mapping!$A:$B, 2, FALSE)</f>
        <v>Business Development</v>
      </c>
      <c r="K1701" s="1" t="s">
        <v>1595</v>
      </c>
      <c r="L1701" s="14" t="str">
        <f>TRIM(PROPER(Applicants[[#This Row],[Recruitment Source]]))</f>
        <v>Linkedin</v>
      </c>
      <c r="M1701" s="15">
        <v>45196</v>
      </c>
      <c r="N1701" s="1" t="s">
        <v>16</v>
      </c>
      <c r="O1701" s="15">
        <v>45249</v>
      </c>
      <c r="P1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701" s="20" t="str">
        <f>TEXT(Applicants[[#This Row],[Confirmation Date]],"MMMM")</f>
        <v>November</v>
      </c>
      <c r="R1701" s="5" t="s">
        <v>17</v>
      </c>
      <c r="S1701" s="7">
        <v>3100</v>
      </c>
    </row>
    <row r="1702" spans="1:19" x14ac:dyDescent="0.4">
      <c r="A1702" s="4">
        <v>2872</v>
      </c>
      <c r="B1702" s="1" t="s">
        <v>445</v>
      </c>
      <c r="C1702" s="1" t="s">
        <v>13</v>
      </c>
      <c r="D1702" s="2">
        <v>32025</v>
      </c>
      <c r="E1702" s="3">
        <v>37.972602739726028</v>
      </c>
      <c r="F1702" s="1" t="s">
        <v>14</v>
      </c>
      <c r="G1702" s="1" t="s">
        <v>15</v>
      </c>
      <c r="H1702" s="1">
        <v>11</v>
      </c>
      <c r="I1702" s="1" t="s">
        <v>1584</v>
      </c>
      <c r="J1702" s="1" t="str">
        <f>VLOOKUP(Applicants[[#This Row],[Job Title]], Mapping!$A:$B, 2, FALSE)</f>
        <v>Sales</v>
      </c>
      <c r="K1702" s="1" t="s">
        <v>1594</v>
      </c>
      <c r="L1702" s="14" t="str">
        <f>TRIM(PROPER(Applicants[[#This Row],[Recruitment Source]]))</f>
        <v>Bd Jobs</v>
      </c>
      <c r="M1702" s="15">
        <v>45545</v>
      </c>
      <c r="N1702" s="1" t="s">
        <v>24</v>
      </c>
      <c r="O1702" s="15">
        <v>45581</v>
      </c>
      <c r="P1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2" s="20" t="str">
        <f>TEXT(Applicants[[#This Row],[Confirmation Date]],"MMMM")</f>
        <v>October</v>
      </c>
      <c r="R1702" s="5" t="s">
        <v>25</v>
      </c>
      <c r="S1702" s="7">
        <v>3600</v>
      </c>
    </row>
    <row r="1703" spans="1:19" x14ac:dyDescent="0.4">
      <c r="A1703" s="4">
        <v>1945</v>
      </c>
      <c r="B1703" s="1" t="s">
        <v>691</v>
      </c>
      <c r="C1703" s="1" t="s">
        <v>28</v>
      </c>
      <c r="D1703" s="2">
        <v>32023</v>
      </c>
      <c r="E1703" s="3">
        <v>37.978082191780821</v>
      </c>
      <c r="F1703" s="1" t="s">
        <v>14</v>
      </c>
      <c r="G1703" s="1" t="s">
        <v>19</v>
      </c>
      <c r="H1703" s="1">
        <v>13</v>
      </c>
      <c r="I1703" s="1" t="s">
        <v>1584</v>
      </c>
      <c r="J1703" s="1" t="str">
        <f>VLOOKUP(Applicants[[#This Row],[Job Title]], Mapping!$A:$B, 2, FALSE)</f>
        <v>Sales</v>
      </c>
      <c r="K1703" s="1" t="s">
        <v>1594</v>
      </c>
      <c r="L1703" s="14" t="str">
        <f>TRIM(PROPER(Applicants[[#This Row],[Recruitment Source]]))</f>
        <v>Bd Jobs</v>
      </c>
      <c r="M1703" s="15">
        <v>45034</v>
      </c>
      <c r="N1703" s="1" t="s">
        <v>27</v>
      </c>
      <c r="O1703" s="15">
        <v>45087</v>
      </c>
      <c r="P1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3" s="20" t="str">
        <f>TEXT(Applicants[[#This Row],[Confirmation Date]],"MMMM")</f>
        <v>June</v>
      </c>
      <c r="R1703" s="5" t="s">
        <v>25</v>
      </c>
      <c r="S1703" s="7">
        <v>3300</v>
      </c>
    </row>
    <row r="1704" spans="1:19" x14ac:dyDescent="0.4">
      <c r="A1704" s="4">
        <v>3948</v>
      </c>
      <c r="B1704" s="1" t="s">
        <v>135</v>
      </c>
      <c r="C1704" s="1" t="s">
        <v>13</v>
      </c>
      <c r="D1704" s="2">
        <v>32019</v>
      </c>
      <c r="E1704" s="3">
        <v>37.989041095890414</v>
      </c>
      <c r="F1704" s="1" t="s">
        <v>14</v>
      </c>
      <c r="G1704" s="1" t="s">
        <v>15</v>
      </c>
      <c r="H1704" s="1">
        <v>15</v>
      </c>
      <c r="I1704" s="1" t="s">
        <v>1589</v>
      </c>
      <c r="J1704" s="1" t="str">
        <f>VLOOKUP(Applicants[[#This Row],[Job Title]], Mapping!$A:$B, 2, FALSE)</f>
        <v>Admin</v>
      </c>
      <c r="K1704" s="1" t="s">
        <v>1595</v>
      </c>
      <c r="L1704" s="14" t="str">
        <f>TRIM(PROPER(Applicants[[#This Row],[Recruitment Source]]))</f>
        <v>Linkedin</v>
      </c>
      <c r="M1704" s="15">
        <v>45553</v>
      </c>
      <c r="N1704" s="1" t="s">
        <v>16</v>
      </c>
      <c r="O1704" s="15">
        <v>45601</v>
      </c>
      <c r="P1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704" s="20" t="str">
        <f>TEXT(Applicants[[#This Row],[Confirmation Date]],"MMMM")</f>
        <v>November</v>
      </c>
      <c r="R1704" s="5" t="s">
        <v>17</v>
      </c>
      <c r="S1704" s="7">
        <v>3900</v>
      </c>
    </row>
    <row r="1705" spans="1:19" x14ac:dyDescent="0.4">
      <c r="A1705" s="4">
        <v>2405</v>
      </c>
      <c r="B1705" s="1" t="s">
        <v>1151</v>
      </c>
      <c r="C1705" s="1" t="s">
        <v>13</v>
      </c>
      <c r="D1705" s="2">
        <v>32015</v>
      </c>
      <c r="E1705" s="3">
        <v>38</v>
      </c>
      <c r="F1705" s="1" t="s">
        <v>14</v>
      </c>
      <c r="G1705" s="1" t="s">
        <v>15</v>
      </c>
      <c r="H1705" s="1">
        <v>16</v>
      </c>
      <c r="I1705" s="1" t="s">
        <v>1578</v>
      </c>
      <c r="J1705" s="1" t="str">
        <f>VLOOKUP(Applicants[[#This Row],[Job Title]], Mapping!$A:$B, 2, FALSE)</f>
        <v>Operations</v>
      </c>
      <c r="K1705" s="1" t="s">
        <v>1594</v>
      </c>
      <c r="L1705" s="14" t="str">
        <f>TRIM(PROPER(Applicants[[#This Row],[Recruitment Source]]))</f>
        <v>Bd Jobs</v>
      </c>
      <c r="M1705" s="15">
        <v>45367</v>
      </c>
      <c r="N1705" s="1" t="s">
        <v>16</v>
      </c>
      <c r="O1705" s="15">
        <v>45417</v>
      </c>
      <c r="P1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5" s="20" t="str">
        <f>TEXT(Applicants[[#This Row],[Confirmation Date]],"MMMM")</f>
        <v>May</v>
      </c>
      <c r="R1705" s="5" t="s">
        <v>30</v>
      </c>
      <c r="S1705" s="7">
        <v>3400</v>
      </c>
    </row>
    <row r="1706" spans="1:19" x14ac:dyDescent="0.4">
      <c r="A1706" s="4">
        <v>3665</v>
      </c>
      <c r="B1706" s="1" t="s">
        <v>1362</v>
      </c>
      <c r="C1706" s="1" t="s">
        <v>13</v>
      </c>
      <c r="D1706" s="2">
        <v>31974</v>
      </c>
      <c r="E1706" s="3">
        <v>38.112328767123287</v>
      </c>
      <c r="F1706" s="1" t="s">
        <v>14</v>
      </c>
      <c r="G1706" s="1" t="s">
        <v>15</v>
      </c>
      <c r="H1706" s="1">
        <v>17</v>
      </c>
      <c r="I1706" s="1" t="s">
        <v>1578</v>
      </c>
      <c r="J1706" s="1" t="str">
        <f>VLOOKUP(Applicants[[#This Row],[Job Title]], Mapping!$A:$B, 2, FALSE)</f>
        <v>Operations</v>
      </c>
      <c r="K1706" s="1" t="s">
        <v>1594</v>
      </c>
      <c r="L1706" s="14" t="str">
        <f>TRIM(PROPER(Applicants[[#This Row],[Recruitment Source]]))</f>
        <v>Bd Jobs</v>
      </c>
      <c r="M1706" s="15">
        <v>45239</v>
      </c>
      <c r="N1706" s="1" t="s">
        <v>24</v>
      </c>
      <c r="O1706" s="15">
        <v>45286</v>
      </c>
      <c r="P1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6" s="20" t="str">
        <f>TEXT(Applicants[[#This Row],[Confirmation Date]],"MMMM")</f>
        <v>December</v>
      </c>
      <c r="R1706" s="5" t="s">
        <v>25</v>
      </c>
      <c r="S1706" s="7">
        <v>2700</v>
      </c>
    </row>
    <row r="1707" spans="1:19" x14ac:dyDescent="0.4">
      <c r="A1707" s="4">
        <v>2858</v>
      </c>
      <c r="B1707" s="1" t="s">
        <v>936</v>
      </c>
      <c r="C1707" s="1" t="s">
        <v>13</v>
      </c>
      <c r="D1707" s="2">
        <v>31969</v>
      </c>
      <c r="E1707" s="3">
        <v>38.126027397260273</v>
      </c>
      <c r="F1707" s="1" t="s">
        <v>14</v>
      </c>
      <c r="G1707" s="1" t="s">
        <v>21</v>
      </c>
      <c r="H1707" s="1">
        <v>19</v>
      </c>
      <c r="I1707" s="1" t="s">
        <v>1580</v>
      </c>
      <c r="J1707" s="1" t="str">
        <f>VLOOKUP(Applicants[[#This Row],[Job Title]], Mapping!$A:$B, 2, FALSE)</f>
        <v>Management</v>
      </c>
      <c r="K1707" s="1" t="s">
        <v>1594</v>
      </c>
      <c r="L1707" s="14" t="str">
        <f>TRIM(PROPER(Applicants[[#This Row],[Recruitment Source]]))</f>
        <v>Bd Jobs</v>
      </c>
      <c r="M1707" s="15">
        <v>45033</v>
      </c>
      <c r="N1707" s="1" t="s">
        <v>29</v>
      </c>
      <c r="O1707" s="15">
        <v>45086</v>
      </c>
      <c r="P1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7" s="20" t="str">
        <f>TEXT(Applicants[[#This Row],[Confirmation Date]],"MMMM")</f>
        <v>June</v>
      </c>
      <c r="R1707" s="5" t="s">
        <v>25</v>
      </c>
      <c r="S1707" s="7">
        <v>2100</v>
      </c>
    </row>
    <row r="1708" spans="1:19" x14ac:dyDescent="0.4">
      <c r="A1708" s="4">
        <v>3487</v>
      </c>
      <c r="B1708" s="1" t="s">
        <v>268</v>
      </c>
      <c r="C1708" s="1" t="s">
        <v>28</v>
      </c>
      <c r="D1708" s="2">
        <v>31960</v>
      </c>
      <c r="E1708" s="3">
        <v>38.150684931506852</v>
      </c>
      <c r="F1708" s="1" t="s">
        <v>14</v>
      </c>
      <c r="G1708" s="1" t="s">
        <v>15</v>
      </c>
      <c r="H1708" s="1">
        <v>11</v>
      </c>
      <c r="I1708" s="1" t="s">
        <v>1583</v>
      </c>
      <c r="J1708" s="1" t="str">
        <f>VLOOKUP(Applicants[[#This Row],[Job Title]], Mapping!$A:$B, 2, FALSE)</f>
        <v>Finance</v>
      </c>
      <c r="K1708" s="1" t="s">
        <v>1594</v>
      </c>
      <c r="L1708" s="14" t="str">
        <f>TRIM(PROPER(Applicants[[#This Row],[Recruitment Source]]))</f>
        <v>Bd Jobs</v>
      </c>
      <c r="M1708" s="15">
        <v>45048</v>
      </c>
      <c r="N1708" s="1" t="s">
        <v>24</v>
      </c>
      <c r="O1708" s="15">
        <v>45085</v>
      </c>
      <c r="P1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8" s="20" t="str">
        <f>TEXT(Applicants[[#This Row],[Confirmation Date]],"MMMM")</f>
        <v>June</v>
      </c>
      <c r="R1708" s="5" t="s">
        <v>25</v>
      </c>
      <c r="S1708" s="7">
        <v>2500</v>
      </c>
    </row>
    <row r="1709" spans="1:19" x14ac:dyDescent="0.4">
      <c r="A1709" s="4">
        <v>3050</v>
      </c>
      <c r="B1709" s="1" t="s">
        <v>628</v>
      </c>
      <c r="C1709" s="1" t="s">
        <v>28</v>
      </c>
      <c r="D1709" s="2">
        <v>31954</v>
      </c>
      <c r="E1709" s="3">
        <v>38.167123287671231</v>
      </c>
      <c r="F1709" s="1" t="s">
        <v>14</v>
      </c>
      <c r="G1709" s="1" t="s">
        <v>21</v>
      </c>
      <c r="H1709" s="1">
        <v>9</v>
      </c>
      <c r="I1709" s="1" t="s">
        <v>1578</v>
      </c>
      <c r="J1709" s="1" t="str">
        <f>VLOOKUP(Applicants[[#This Row],[Job Title]], Mapping!$A:$B, 2, FALSE)</f>
        <v>Operations</v>
      </c>
      <c r="K1709" s="1" t="s">
        <v>1594</v>
      </c>
      <c r="L1709" s="14" t="str">
        <f>TRIM(PROPER(Applicants[[#This Row],[Recruitment Source]]))</f>
        <v>Bd Jobs</v>
      </c>
      <c r="M1709" s="15">
        <v>45354</v>
      </c>
      <c r="N1709" s="1" t="s">
        <v>27</v>
      </c>
      <c r="O1709" s="15">
        <v>45402</v>
      </c>
      <c r="P1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9" s="20" t="str">
        <f>TEXT(Applicants[[#This Row],[Confirmation Date]],"MMMM")</f>
        <v>April</v>
      </c>
      <c r="R1709" s="5" t="s">
        <v>25</v>
      </c>
      <c r="S1709" s="7">
        <v>3100</v>
      </c>
    </row>
    <row r="1710" spans="1:19" x14ac:dyDescent="0.4">
      <c r="A1710" s="4">
        <v>3647</v>
      </c>
      <c r="B1710" s="1" t="s">
        <v>1120</v>
      </c>
      <c r="C1710" s="1" t="s">
        <v>13</v>
      </c>
      <c r="D1710" s="2">
        <v>31948</v>
      </c>
      <c r="E1710" s="3">
        <v>38.183561643835617</v>
      </c>
      <c r="F1710" s="1" t="s">
        <v>14</v>
      </c>
      <c r="G1710" s="1" t="s">
        <v>18</v>
      </c>
      <c r="H1710" s="1">
        <v>10</v>
      </c>
      <c r="I1710" s="1" t="s">
        <v>1584</v>
      </c>
      <c r="J1710" s="1" t="str">
        <f>VLOOKUP(Applicants[[#This Row],[Job Title]], Mapping!$A:$B, 2, FALSE)</f>
        <v>Sales</v>
      </c>
      <c r="K1710" s="1" t="s">
        <v>22</v>
      </c>
      <c r="L1710" s="14" t="str">
        <f>TRIM(PROPER(Applicants[[#This Row],[Recruitment Source]]))</f>
        <v>In-House</v>
      </c>
      <c r="M1710" s="15">
        <v>45354</v>
      </c>
      <c r="N1710" s="1" t="s">
        <v>16</v>
      </c>
      <c r="O1710" s="15">
        <v>45389</v>
      </c>
      <c r="P1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0" s="20" t="str">
        <f>TEXT(Applicants[[#This Row],[Confirmation Date]],"MMMM")</f>
        <v>April</v>
      </c>
      <c r="R1710" s="5" t="s">
        <v>30</v>
      </c>
      <c r="S1710" s="7">
        <v>2700</v>
      </c>
    </row>
    <row r="1711" spans="1:19" x14ac:dyDescent="0.4">
      <c r="A1711" s="4">
        <v>3954</v>
      </c>
      <c r="B1711" s="1" t="s">
        <v>91</v>
      </c>
      <c r="C1711" s="1" t="s">
        <v>28</v>
      </c>
      <c r="D1711" s="2">
        <v>31944</v>
      </c>
      <c r="E1711" s="3">
        <v>38.194520547945203</v>
      </c>
      <c r="F1711" s="1" t="s">
        <v>14</v>
      </c>
      <c r="G1711" s="1" t="s">
        <v>21</v>
      </c>
      <c r="H1711" s="1">
        <v>8</v>
      </c>
      <c r="I1711" s="1" t="s">
        <v>1580</v>
      </c>
      <c r="J1711" s="1" t="str">
        <f>VLOOKUP(Applicants[[#This Row],[Job Title]], Mapping!$A:$B, 2, FALSE)</f>
        <v>Management</v>
      </c>
      <c r="K1711" s="1" t="s">
        <v>1594</v>
      </c>
      <c r="L1711" s="14" t="str">
        <f>TRIM(PROPER(Applicants[[#This Row],[Recruitment Source]]))</f>
        <v>Bd Jobs</v>
      </c>
      <c r="M1711" s="15">
        <v>45201</v>
      </c>
      <c r="N1711" s="1" t="s">
        <v>26</v>
      </c>
      <c r="O1711" s="15">
        <v>45239</v>
      </c>
      <c r="P1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1" s="20" t="str">
        <f>TEXT(Applicants[[#This Row],[Confirmation Date]],"MMMM")</f>
        <v>November</v>
      </c>
      <c r="R1711" s="5" t="s">
        <v>25</v>
      </c>
      <c r="S1711" s="7">
        <v>3000</v>
      </c>
    </row>
    <row r="1712" spans="1:19" x14ac:dyDescent="0.4">
      <c r="A1712" s="4">
        <v>3673</v>
      </c>
      <c r="B1712" s="1" t="s">
        <v>959</v>
      </c>
      <c r="C1712" s="1" t="s">
        <v>13</v>
      </c>
      <c r="D1712" s="2">
        <v>31943</v>
      </c>
      <c r="E1712" s="3">
        <v>38.197260273972603</v>
      </c>
      <c r="F1712" s="1" t="s">
        <v>14</v>
      </c>
      <c r="G1712" s="1" t="s">
        <v>19</v>
      </c>
      <c r="H1712" s="1">
        <v>17</v>
      </c>
      <c r="I1712" s="1" t="s">
        <v>1581</v>
      </c>
      <c r="J1712" s="1" t="str">
        <f>VLOOKUP(Applicants[[#This Row],[Job Title]], Mapping!$A:$B, 2, FALSE)</f>
        <v>Business Development</v>
      </c>
      <c r="K1712" s="1" t="s">
        <v>1594</v>
      </c>
      <c r="L1712" s="14" t="str">
        <f>TRIM(PROPER(Applicants[[#This Row],[Recruitment Source]]))</f>
        <v>Bd Jobs</v>
      </c>
      <c r="M1712" s="15">
        <v>45477</v>
      </c>
      <c r="N1712" s="1" t="s">
        <v>29</v>
      </c>
      <c r="O1712" s="15">
        <v>45534</v>
      </c>
      <c r="P1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2" s="20" t="str">
        <f>TEXT(Applicants[[#This Row],[Confirmation Date]],"MMMM")</f>
        <v>August</v>
      </c>
      <c r="R1712" s="5" t="s">
        <v>25</v>
      </c>
      <c r="S1712" s="7">
        <v>3000</v>
      </c>
    </row>
    <row r="1713" spans="1:19" x14ac:dyDescent="0.4">
      <c r="A1713" s="4">
        <v>1400</v>
      </c>
      <c r="B1713" s="1" t="s">
        <v>685</v>
      </c>
      <c r="C1713" s="1" t="s">
        <v>28</v>
      </c>
      <c r="D1713" s="2">
        <v>31943</v>
      </c>
      <c r="E1713" s="3">
        <v>38.197260273972603</v>
      </c>
      <c r="F1713" s="1" t="s">
        <v>14</v>
      </c>
      <c r="G1713" s="1" t="s">
        <v>15</v>
      </c>
      <c r="H1713" s="1">
        <v>0</v>
      </c>
      <c r="I1713" s="1" t="s">
        <v>1582</v>
      </c>
      <c r="J1713" s="1" t="str">
        <f>VLOOKUP(Applicants[[#This Row],[Job Title]], Mapping!$A:$B, 2, FALSE)</f>
        <v>Business Development</v>
      </c>
      <c r="K1713" s="1" t="s">
        <v>1594</v>
      </c>
      <c r="L1713" s="14" t="str">
        <f>TRIM(PROPER(Applicants[[#This Row],[Recruitment Source]]))</f>
        <v>Bd Jobs</v>
      </c>
      <c r="M1713" s="15">
        <v>45298</v>
      </c>
      <c r="N1713" s="1" t="s">
        <v>26</v>
      </c>
      <c r="O1713" s="15">
        <v>45349</v>
      </c>
      <c r="P1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3" s="20" t="str">
        <f>TEXT(Applicants[[#This Row],[Confirmation Date]],"MMMM")</f>
        <v>February</v>
      </c>
      <c r="R1713" s="5" t="s">
        <v>25</v>
      </c>
      <c r="S1713" s="7">
        <v>3200</v>
      </c>
    </row>
    <row r="1714" spans="1:19" x14ac:dyDescent="0.4">
      <c r="A1714" s="4">
        <v>3471</v>
      </c>
      <c r="B1714" s="1" t="s">
        <v>957</v>
      </c>
      <c r="C1714" s="1" t="s">
        <v>23</v>
      </c>
      <c r="D1714" s="2">
        <v>31939</v>
      </c>
      <c r="E1714" s="3">
        <v>38.208219178082189</v>
      </c>
      <c r="F1714" s="1" t="s">
        <v>14</v>
      </c>
      <c r="G1714" s="1" t="s">
        <v>15</v>
      </c>
      <c r="H1714" s="1">
        <v>4</v>
      </c>
      <c r="I1714" s="1" t="s">
        <v>1584</v>
      </c>
      <c r="J1714" s="1" t="str">
        <f>VLOOKUP(Applicants[[#This Row],[Job Title]], Mapping!$A:$B, 2, FALSE)</f>
        <v>Sales</v>
      </c>
      <c r="K1714" s="1" t="s">
        <v>1594</v>
      </c>
      <c r="L1714" s="14" t="str">
        <f>TRIM(PROPER(Applicants[[#This Row],[Recruitment Source]]))</f>
        <v>Bd Jobs</v>
      </c>
      <c r="M1714" s="15">
        <v>45385</v>
      </c>
      <c r="N1714" s="1" t="s">
        <v>29</v>
      </c>
      <c r="O1714" s="15">
        <v>45431</v>
      </c>
      <c r="P1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4" s="20" t="str">
        <f>TEXT(Applicants[[#This Row],[Confirmation Date]],"MMMM")</f>
        <v>May</v>
      </c>
      <c r="R1714" s="5" t="s">
        <v>25</v>
      </c>
      <c r="S1714" s="7">
        <v>3900</v>
      </c>
    </row>
    <row r="1715" spans="1:19" x14ac:dyDescent="0.4">
      <c r="A1715" s="4">
        <v>1445</v>
      </c>
      <c r="B1715" s="1" t="s">
        <v>830</v>
      </c>
      <c r="C1715" s="1" t="s">
        <v>28</v>
      </c>
      <c r="D1715" s="2">
        <v>31936</v>
      </c>
      <c r="E1715" s="3">
        <v>38.216438356164382</v>
      </c>
      <c r="F1715" s="1" t="s">
        <v>14</v>
      </c>
      <c r="G1715" s="1" t="s">
        <v>18</v>
      </c>
      <c r="H1715" s="1">
        <v>12</v>
      </c>
      <c r="I1715" s="1" t="s">
        <v>1583</v>
      </c>
      <c r="J1715" s="1" t="str">
        <f>VLOOKUP(Applicants[[#This Row],[Job Title]], Mapping!$A:$B, 2, FALSE)</f>
        <v>Finance</v>
      </c>
      <c r="K1715" s="1" t="s">
        <v>1594</v>
      </c>
      <c r="L1715" s="14" t="str">
        <f>TRIM(PROPER(Applicants[[#This Row],[Recruitment Source]]))</f>
        <v>Bd Jobs</v>
      </c>
      <c r="M1715" s="15">
        <v>45145</v>
      </c>
      <c r="N1715" s="1" t="s">
        <v>16</v>
      </c>
      <c r="O1715" s="15">
        <v>45175</v>
      </c>
      <c r="P17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715" s="20" t="str">
        <f>TEXT(Applicants[[#This Row],[Confirmation Date]],"MMMM")</f>
        <v>September</v>
      </c>
      <c r="R1715" s="5" t="s">
        <v>17</v>
      </c>
      <c r="S1715" s="7">
        <v>3000</v>
      </c>
    </row>
    <row r="1716" spans="1:19" x14ac:dyDescent="0.4">
      <c r="A1716" s="4">
        <v>1815</v>
      </c>
      <c r="B1716" s="1" t="s">
        <v>1310</v>
      </c>
      <c r="C1716" s="1" t="s">
        <v>13</v>
      </c>
      <c r="D1716" s="2">
        <v>31930</v>
      </c>
      <c r="E1716" s="3">
        <v>38.232876712328768</v>
      </c>
      <c r="F1716" s="1" t="s">
        <v>14</v>
      </c>
      <c r="G1716" s="1" t="s">
        <v>19</v>
      </c>
      <c r="H1716" s="1">
        <v>2</v>
      </c>
      <c r="I1716" s="1" t="s">
        <v>1584</v>
      </c>
      <c r="J1716" s="1" t="str">
        <f>VLOOKUP(Applicants[[#This Row],[Job Title]], Mapping!$A:$B, 2, FALSE)</f>
        <v>Sales</v>
      </c>
      <c r="K1716" s="1" t="s">
        <v>1594</v>
      </c>
      <c r="L1716" s="14" t="str">
        <f>TRIM(PROPER(Applicants[[#This Row],[Recruitment Source]]))</f>
        <v>Bd Jobs</v>
      </c>
      <c r="M1716" s="15">
        <v>45033</v>
      </c>
      <c r="N1716" s="1" t="s">
        <v>26</v>
      </c>
      <c r="O1716" s="15">
        <v>45076</v>
      </c>
      <c r="P1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6" s="20" t="str">
        <f>TEXT(Applicants[[#This Row],[Confirmation Date]],"MMMM")</f>
        <v>May</v>
      </c>
      <c r="R1716" s="5" t="s">
        <v>25</v>
      </c>
      <c r="S1716" s="7">
        <v>2200</v>
      </c>
    </row>
    <row r="1717" spans="1:19" x14ac:dyDescent="0.4">
      <c r="A1717" s="4">
        <v>3871</v>
      </c>
      <c r="B1717" s="1" t="s">
        <v>1049</v>
      </c>
      <c r="C1717" s="1" t="s">
        <v>13</v>
      </c>
      <c r="D1717" s="2">
        <v>31923</v>
      </c>
      <c r="E1717" s="3">
        <v>38.252054794520546</v>
      </c>
      <c r="F1717" s="1" t="s">
        <v>14</v>
      </c>
      <c r="G1717" s="1" t="s">
        <v>18</v>
      </c>
      <c r="H1717" s="1">
        <v>9</v>
      </c>
      <c r="I1717" s="1" t="s">
        <v>1584</v>
      </c>
      <c r="J1717" s="1" t="str">
        <f>VLOOKUP(Applicants[[#This Row],[Job Title]], Mapping!$A:$B, 2, FALSE)</f>
        <v>Sales</v>
      </c>
      <c r="K1717" s="1" t="s">
        <v>1594</v>
      </c>
      <c r="L1717" s="14" t="str">
        <f>TRIM(PROPER(Applicants[[#This Row],[Recruitment Source]]))</f>
        <v>Bd Jobs</v>
      </c>
      <c r="M1717" s="15">
        <v>45533</v>
      </c>
      <c r="N1717" s="1" t="s">
        <v>26</v>
      </c>
      <c r="O1717" s="15">
        <v>45579</v>
      </c>
      <c r="P1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7" s="20" t="str">
        <f>TEXT(Applicants[[#This Row],[Confirmation Date]],"MMMM")</f>
        <v>October</v>
      </c>
      <c r="R1717" s="5" t="s">
        <v>25</v>
      </c>
      <c r="S1717" s="7">
        <v>3000</v>
      </c>
    </row>
    <row r="1718" spans="1:19" x14ac:dyDescent="0.4">
      <c r="A1718" s="4">
        <v>3378</v>
      </c>
      <c r="B1718" s="1" t="s">
        <v>1048</v>
      </c>
      <c r="C1718" s="1" t="s">
        <v>13</v>
      </c>
      <c r="D1718" s="2">
        <v>31923</v>
      </c>
      <c r="E1718" s="3">
        <v>38.252054794520546</v>
      </c>
      <c r="F1718" s="1" t="s">
        <v>14</v>
      </c>
      <c r="G1718" s="1" t="s">
        <v>18</v>
      </c>
      <c r="H1718" s="1">
        <v>7</v>
      </c>
      <c r="I1718" s="1" t="s">
        <v>1581</v>
      </c>
      <c r="J1718" s="1" t="str">
        <f>VLOOKUP(Applicants[[#This Row],[Job Title]], Mapping!$A:$B, 2, FALSE)</f>
        <v>Business Development</v>
      </c>
      <c r="K1718" s="1" t="s">
        <v>1594</v>
      </c>
      <c r="L1718" s="14" t="str">
        <f>TRIM(PROPER(Applicants[[#This Row],[Recruitment Source]]))</f>
        <v>Bd Jobs</v>
      </c>
      <c r="M1718" s="15">
        <v>45111</v>
      </c>
      <c r="N1718" s="1" t="s">
        <v>29</v>
      </c>
      <c r="O1718" s="15">
        <v>45166</v>
      </c>
      <c r="P1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8" s="20" t="str">
        <f>TEXT(Applicants[[#This Row],[Confirmation Date]],"MMMM")</f>
        <v>August</v>
      </c>
      <c r="R1718" s="5" t="s">
        <v>25</v>
      </c>
      <c r="S1718" s="7">
        <v>2600</v>
      </c>
    </row>
    <row r="1719" spans="1:19" x14ac:dyDescent="0.4">
      <c r="A1719" s="4">
        <v>2578</v>
      </c>
      <c r="B1719" s="1" t="s">
        <v>1208</v>
      </c>
      <c r="C1719" s="1" t="s">
        <v>28</v>
      </c>
      <c r="D1719" s="2">
        <v>31921</v>
      </c>
      <c r="E1719" s="3">
        <v>38.257534246575339</v>
      </c>
      <c r="F1719" s="1" t="s">
        <v>14</v>
      </c>
      <c r="G1719" s="1" t="s">
        <v>15</v>
      </c>
      <c r="H1719" s="1">
        <v>16</v>
      </c>
      <c r="I1719" s="1" t="s">
        <v>1579</v>
      </c>
      <c r="J1719" s="1" t="str">
        <f>VLOOKUP(Applicants[[#This Row],[Job Title]], Mapping!$A:$B, 2, FALSE)</f>
        <v>Management</v>
      </c>
      <c r="K1719" s="1" t="s">
        <v>20</v>
      </c>
      <c r="L1719" s="14" t="str">
        <f>TRIM(PROPER(Applicants[[#This Row],[Recruitment Source]]))</f>
        <v>Employee Referral</v>
      </c>
      <c r="M1719" s="15">
        <v>45246</v>
      </c>
      <c r="N1719" s="1" t="s">
        <v>26</v>
      </c>
      <c r="O1719" s="15">
        <v>45282</v>
      </c>
      <c r="P1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9" s="20" t="str">
        <f>TEXT(Applicants[[#This Row],[Confirmation Date]],"MMMM")</f>
        <v>December</v>
      </c>
      <c r="R1719" s="5" t="s">
        <v>25</v>
      </c>
      <c r="S1719" s="7">
        <v>3700</v>
      </c>
    </row>
    <row r="1720" spans="1:19" x14ac:dyDescent="0.4">
      <c r="A1720" s="4">
        <v>1936</v>
      </c>
      <c r="B1720" s="1" t="s">
        <v>328</v>
      </c>
      <c r="C1720" s="1" t="s">
        <v>28</v>
      </c>
      <c r="D1720" s="2">
        <v>31920</v>
      </c>
      <c r="E1720" s="3">
        <v>38.260273972602739</v>
      </c>
      <c r="F1720" s="1" t="s">
        <v>14</v>
      </c>
      <c r="G1720" s="1" t="s">
        <v>18</v>
      </c>
      <c r="H1720" s="1">
        <v>4</v>
      </c>
      <c r="I1720" s="1" t="s">
        <v>1577</v>
      </c>
      <c r="J1720" s="1" t="str">
        <f>VLOOKUP(Applicants[[#This Row],[Job Title]], Mapping!$A:$B, 2, FALSE)</f>
        <v>Management</v>
      </c>
      <c r="K1720" s="1" t="s">
        <v>1595</v>
      </c>
      <c r="L1720" s="14" t="str">
        <f>TRIM(PROPER(Applicants[[#This Row],[Recruitment Source]]))</f>
        <v>Linkedin</v>
      </c>
      <c r="M1720" s="15">
        <v>45489</v>
      </c>
      <c r="N1720" s="1" t="s">
        <v>24</v>
      </c>
      <c r="O1720" s="15">
        <v>45536</v>
      </c>
      <c r="P1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0" s="20" t="str">
        <f>TEXT(Applicants[[#This Row],[Confirmation Date]],"MMMM")</f>
        <v>September</v>
      </c>
      <c r="R1720" s="5" t="s">
        <v>25</v>
      </c>
      <c r="S1720" s="7">
        <v>2600</v>
      </c>
    </row>
    <row r="1721" spans="1:19" x14ac:dyDescent="0.4">
      <c r="A1721" s="4">
        <v>1610</v>
      </c>
      <c r="B1721" s="1" t="s">
        <v>492</v>
      </c>
      <c r="C1721" s="1" t="s">
        <v>28</v>
      </c>
      <c r="D1721" s="2">
        <v>31919</v>
      </c>
      <c r="E1721" s="3">
        <v>38.263013698630139</v>
      </c>
      <c r="F1721" s="1" t="s">
        <v>14</v>
      </c>
      <c r="G1721" s="1" t="s">
        <v>15</v>
      </c>
      <c r="H1721" s="1">
        <v>12</v>
      </c>
      <c r="I1721" s="1" t="s">
        <v>1587</v>
      </c>
      <c r="J1721" s="1" t="str">
        <f>VLOOKUP(Applicants[[#This Row],[Job Title]], Mapping!$A:$B, 2, FALSE)</f>
        <v>Admin</v>
      </c>
      <c r="K1721" s="1" t="s">
        <v>22</v>
      </c>
      <c r="L1721" s="14" t="str">
        <f>TRIM(PROPER(Applicants[[#This Row],[Recruitment Source]]))</f>
        <v>In-House</v>
      </c>
      <c r="M1721" s="15">
        <v>45499</v>
      </c>
      <c r="N1721" s="1" t="s">
        <v>29</v>
      </c>
      <c r="O1721" s="15">
        <v>45550</v>
      </c>
      <c r="P1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1" s="20" t="str">
        <f>TEXT(Applicants[[#This Row],[Confirmation Date]],"MMMM")</f>
        <v>September</v>
      </c>
      <c r="R1721" s="5" t="s">
        <v>25</v>
      </c>
      <c r="S1721" s="7">
        <v>3200</v>
      </c>
    </row>
    <row r="1722" spans="1:19" x14ac:dyDescent="0.4">
      <c r="A1722" s="4">
        <v>1388</v>
      </c>
      <c r="B1722" s="1" t="s">
        <v>368</v>
      </c>
      <c r="C1722" s="1" t="s">
        <v>28</v>
      </c>
      <c r="D1722" s="2">
        <v>31919</v>
      </c>
      <c r="E1722" s="3">
        <v>38.263013698630139</v>
      </c>
      <c r="F1722" s="1" t="s">
        <v>14</v>
      </c>
      <c r="G1722" s="1" t="s">
        <v>15</v>
      </c>
      <c r="H1722" s="1">
        <v>9</v>
      </c>
      <c r="I1722" s="1" t="s">
        <v>1585</v>
      </c>
      <c r="J1722" s="1" t="str">
        <f>VLOOKUP(Applicants[[#This Row],[Job Title]], Mapping!$A:$B, 2, FALSE)</f>
        <v>Engineering</v>
      </c>
      <c r="K1722" s="1" t="s">
        <v>1594</v>
      </c>
      <c r="L1722" s="14" t="str">
        <f>TRIM(PROPER(Applicants[[#This Row],[Recruitment Source]]))</f>
        <v>Bd Jobs</v>
      </c>
      <c r="M1722" s="15">
        <v>45167</v>
      </c>
      <c r="N1722" s="1" t="s">
        <v>26</v>
      </c>
      <c r="O1722" s="15">
        <v>45218</v>
      </c>
      <c r="P1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2" s="20" t="str">
        <f>TEXT(Applicants[[#This Row],[Confirmation Date]],"MMMM")</f>
        <v>October</v>
      </c>
      <c r="R1722" s="5" t="s">
        <v>25</v>
      </c>
      <c r="S1722" s="7">
        <v>3000</v>
      </c>
    </row>
    <row r="1723" spans="1:19" x14ac:dyDescent="0.4">
      <c r="A1723" s="4">
        <v>3209</v>
      </c>
      <c r="B1723" s="1" t="s">
        <v>395</v>
      </c>
      <c r="C1723" s="1" t="s">
        <v>28</v>
      </c>
      <c r="D1723" s="2">
        <v>31914</v>
      </c>
      <c r="E1723" s="3">
        <v>38.276712328767125</v>
      </c>
      <c r="F1723" s="1" t="s">
        <v>14</v>
      </c>
      <c r="G1723" s="1" t="s">
        <v>18</v>
      </c>
      <c r="H1723" s="1">
        <v>1</v>
      </c>
      <c r="I1723" s="1" t="s">
        <v>1589</v>
      </c>
      <c r="J1723" s="1" t="str">
        <f>VLOOKUP(Applicants[[#This Row],[Job Title]], Mapping!$A:$B, 2, FALSE)</f>
        <v>Admin</v>
      </c>
      <c r="K1723" s="1" t="s">
        <v>1594</v>
      </c>
      <c r="L1723" s="14" t="str">
        <f>TRIM(PROPER(Applicants[[#This Row],[Recruitment Source]]))</f>
        <v>Bd Jobs</v>
      </c>
      <c r="M1723" s="15">
        <v>45007</v>
      </c>
      <c r="N1723" s="1" t="s">
        <v>24</v>
      </c>
      <c r="O1723" s="15">
        <v>45059</v>
      </c>
      <c r="P1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3" s="20" t="str">
        <f>TEXT(Applicants[[#This Row],[Confirmation Date]],"MMMM")</f>
        <v>May</v>
      </c>
      <c r="R1723" s="5" t="s">
        <v>25</v>
      </c>
      <c r="S1723" s="7">
        <v>2300</v>
      </c>
    </row>
    <row r="1724" spans="1:19" x14ac:dyDescent="0.4">
      <c r="A1724" s="4">
        <v>1997</v>
      </c>
      <c r="B1724" s="1" t="s">
        <v>461</v>
      </c>
      <c r="C1724" s="1" t="s">
        <v>13</v>
      </c>
      <c r="D1724" s="2">
        <v>31902</v>
      </c>
      <c r="E1724" s="3">
        <v>38.30958904109589</v>
      </c>
      <c r="F1724" s="1" t="s">
        <v>14</v>
      </c>
      <c r="G1724" s="1" t="s">
        <v>19</v>
      </c>
      <c r="H1724" s="1">
        <v>2</v>
      </c>
      <c r="I1724" s="1" t="s">
        <v>1590</v>
      </c>
      <c r="J1724" s="1" t="str">
        <f>VLOOKUP(Applicants[[#This Row],[Job Title]], Mapping!$A:$B, 2, FALSE)</f>
        <v>Finance</v>
      </c>
      <c r="K1724" s="1" t="s">
        <v>1594</v>
      </c>
      <c r="L1724" s="14" t="str">
        <f>TRIM(PROPER(Applicants[[#This Row],[Recruitment Source]]))</f>
        <v>Bd Jobs</v>
      </c>
      <c r="M1724" s="15">
        <v>45295</v>
      </c>
      <c r="N1724" s="1" t="s">
        <v>26</v>
      </c>
      <c r="O1724" s="15">
        <v>45340</v>
      </c>
      <c r="P1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4" s="20" t="str">
        <f>TEXT(Applicants[[#This Row],[Confirmation Date]],"MMMM")</f>
        <v>February</v>
      </c>
      <c r="R1724" s="5" t="s">
        <v>25</v>
      </c>
      <c r="S1724" s="7">
        <v>3500</v>
      </c>
    </row>
    <row r="1725" spans="1:19" x14ac:dyDescent="0.4">
      <c r="A1725" s="4">
        <v>3712</v>
      </c>
      <c r="B1725" s="1" t="s">
        <v>424</v>
      </c>
      <c r="C1725" s="1" t="s">
        <v>13</v>
      </c>
      <c r="D1725" s="2">
        <v>31901</v>
      </c>
      <c r="E1725" s="3">
        <v>38.31232876712329</v>
      </c>
      <c r="F1725" s="1" t="s">
        <v>14</v>
      </c>
      <c r="G1725" s="1" t="s">
        <v>21</v>
      </c>
      <c r="H1725" s="1">
        <v>8</v>
      </c>
      <c r="I1725" s="1" t="s">
        <v>1586</v>
      </c>
      <c r="J1725" s="1" t="str">
        <f>VLOOKUP(Applicants[[#This Row],[Job Title]], Mapping!$A:$B, 2, FALSE)</f>
        <v>Operations</v>
      </c>
      <c r="K1725" s="1" t="s">
        <v>1594</v>
      </c>
      <c r="L1725" s="14" t="str">
        <f>TRIM(PROPER(Applicants[[#This Row],[Recruitment Source]]))</f>
        <v>Bd Jobs</v>
      </c>
      <c r="M1725" s="15">
        <v>45388</v>
      </c>
      <c r="N1725" s="1" t="s">
        <v>24</v>
      </c>
      <c r="O1725" s="15">
        <v>45425</v>
      </c>
      <c r="P1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5" s="20" t="str">
        <f>TEXT(Applicants[[#This Row],[Confirmation Date]],"MMMM")</f>
        <v>May</v>
      </c>
      <c r="R1725" s="5" t="s">
        <v>25</v>
      </c>
      <c r="S1725" s="7">
        <v>3000</v>
      </c>
    </row>
    <row r="1726" spans="1:19" x14ac:dyDescent="0.4">
      <c r="A1726" s="4">
        <v>2232</v>
      </c>
      <c r="B1726" s="1" t="s">
        <v>891</v>
      </c>
      <c r="C1726" s="1" t="s">
        <v>13</v>
      </c>
      <c r="D1726" s="2">
        <v>31898</v>
      </c>
      <c r="E1726" s="3">
        <v>38.320547945205476</v>
      </c>
      <c r="F1726" s="1" t="s">
        <v>14</v>
      </c>
      <c r="G1726" s="1" t="s">
        <v>15</v>
      </c>
      <c r="H1726" s="1">
        <v>9</v>
      </c>
      <c r="I1726" s="1" t="s">
        <v>1583</v>
      </c>
      <c r="J1726" s="1" t="str">
        <f>VLOOKUP(Applicants[[#This Row],[Job Title]], Mapping!$A:$B, 2, FALSE)</f>
        <v>Finance</v>
      </c>
      <c r="K1726" s="1" t="s">
        <v>1594</v>
      </c>
      <c r="L1726" s="14" t="str">
        <f>TRIM(PROPER(Applicants[[#This Row],[Recruitment Source]]))</f>
        <v>Bd Jobs</v>
      </c>
      <c r="M1726" s="15">
        <v>45276</v>
      </c>
      <c r="N1726" s="1" t="s">
        <v>26</v>
      </c>
      <c r="O1726" s="15">
        <v>45321</v>
      </c>
      <c r="P1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6" s="20" t="str">
        <f>TEXT(Applicants[[#This Row],[Confirmation Date]],"MMMM")</f>
        <v>January</v>
      </c>
      <c r="R1726" s="5" t="s">
        <v>25</v>
      </c>
      <c r="S1726" s="7">
        <v>3700</v>
      </c>
    </row>
    <row r="1727" spans="1:19" x14ac:dyDescent="0.4">
      <c r="A1727" s="4">
        <v>1616</v>
      </c>
      <c r="B1727" s="1" t="s">
        <v>1065</v>
      </c>
      <c r="C1727" s="1" t="s">
        <v>23</v>
      </c>
      <c r="D1727" s="2">
        <v>31896</v>
      </c>
      <c r="E1727" s="3">
        <v>38.326027397260276</v>
      </c>
      <c r="F1727" s="1" t="s">
        <v>14</v>
      </c>
      <c r="G1727" s="1" t="s">
        <v>21</v>
      </c>
      <c r="H1727" s="1">
        <v>3</v>
      </c>
      <c r="I1727" s="1" t="s">
        <v>1581</v>
      </c>
      <c r="J1727" s="1" t="str">
        <f>VLOOKUP(Applicants[[#This Row],[Job Title]], Mapping!$A:$B, 2, FALSE)</f>
        <v>Business Development</v>
      </c>
      <c r="K1727" s="1" t="s">
        <v>1594</v>
      </c>
      <c r="L1727" s="14" t="str">
        <f>TRIM(PROPER(Applicants[[#This Row],[Recruitment Source]]))</f>
        <v>Bd Jobs</v>
      </c>
      <c r="M1727" s="15">
        <v>45174</v>
      </c>
      <c r="N1727" s="1" t="s">
        <v>24</v>
      </c>
      <c r="O1727" s="15">
        <v>45219</v>
      </c>
      <c r="P1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7" s="20" t="str">
        <f>TEXT(Applicants[[#This Row],[Confirmation Date]],"MMMM")</f>
        <v>October</v>
      </c>
      <c r="R1727" s="5" t="s">
        <v>25</v>
      </c>
      <c r="S1727" s="7">
        <v>2100</v>
      </c>
    </row>
    <row r="1728" spans="1:19" x14ac:dyDescent="0.4">
      <c r="A1728" s="4">
        <v>2983</v>
      </c>
      <c r="B1728" s="1" t="s">
        <v>1429</v>
      </c>
      <c r="C1728" s="1" t="s">
        <v>13</v>
      </c>
      <c r="D1728" s="2">
        <v>31891</v>
      </c>
      <c r="E1728" s="3">
        <v>38.339726027397262</v>
      </c>
      <c r="F1728" s="1" t="s">
        <v>14</v>
      </c>
      <c r="G1728" s="1" t="s">
        <v>15</v>
      </c>
      <c r="H1728" s="1">
        <v>8</v>
      </c>
      <c r="I1728" s="1" t="s">
        <v>1578</v>
      </c>
      <c r="J1728" s="1" t="str">
        <f>VLOOKUP(Applicants[[#This Row],[Job Title]], Mapping!$A:$B, 2, FALSE)</f>
        <v>Operations</v>
      </c>
      <c r="K1728" s="1" t="s">
        <v>20</v>
      </c>
      <c r="L1728" s="14" t="str">
        <f>TRIM(PROPER(Applicants[[#This Row],[Recruitment Source]]))</f>
        <v>Employee Referral</v>
      </c>
      <c r="M1728" s="15">
        <v>44921</v>
      </c>
      <c r="N1728" s="1" t="s">
        <v>26</v>
      </c>
      <c r="O1728" s="15">
        <v>44961</v>
      </c>
      <c r="P1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8" s="20" t="str">
        <f>TEXT(Applicants[[#This Row],[Confirmation Date]],"MMMM")</f>
        <v>February</v>
      </c>
      <c r="R1728" s="5" t="s">
        <v>25</v>
      </c>
      <c r="S1728" s="7">
        <v>3100</v>
      </c>
    </row>
    <row r="1729" spans="1:19" x14ac:dyDescent="0.4">
      <c r="A1729" s="4">
        <v>2740</v>
      </c>
      <c r="B1729" s="1" t="s">
        <v>221</v>
      </c>
      <c r="C1729" s="1" t="s">
        <v>28</v>
      </c>
      <c r="D1729" s="2">
        <v>31884</v>
      </c>
      <c r="E1729" s="3">
        <v>38.358904109589041</v>
      </c>
      <c r="F1729" s="1" t="s">
        <v>14</v>
      </c>
      <c r="G1729" s="1" t="s">
        <v>21</v>
      </c>
      <c r="H1729" s="1">
        <v>20</v>
      </c>
      <c r="I1729" s="1" t="s">
        <v>1590</v>
      </c>
      <c r="J1729" s="1" t="str">
        <f>VLOOKUP(Applicants[[#This Row],[Job Title]], Mapping!$A:$B, 2, FALSE)</f>
        <v>Finance</v>
      </c>
      <c r="K1729" s="1" t="s">
        <v>1595</v>
      </c>
      <c r="L1729" s="14" t="str">
        <f>TRIM(PROPER(Applicants[[#This Row],[Recruitment Source]]))</f>
        <v>Linkedin</v>
      </c>
      <c r="M1729" s="15">
        <v>45412</v>
      </c>
      <c r="N1729" s="1" t="s">
        <v>16</v>
      </c>
      <c r="O1729" s="15">
        <v>45470</v>
      </c>
      <c r="P17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729" s="20" t="str">
        <f>TEXT(Applicants[[#This Row],[Confirmation Date]],"MMMM")</f>
        <v>June</v>
      </c>
      <c r="R1729" s="5" t="s">
        <v>17</v>
      </c>
      <c r="S1729" s="7">
        <v>2700</v>
      </c>
    </row>
    <row r="1730" spans="1:19" x14ac:dyDescent="0.4">
      <c r="A1730" s="4">
        <v>3629</v>
      </c>
      <c r="B1730" s="1" t="s">
        <v>1492</v>
      </c>
      <c r="C1730" s="1" t="s">
        <v>13</v>
      </c>
      <c r="D1730" s="2">
        <v>31884</v>
      </c>
      <c r="E1730" s="3">
        <v>38.358904109589041</v>
      </c>
      <c r="F1730" s="1" t="s">
        <v>14</v>
      </c>
      <c r="G1730" s="1" t="s">
        <v>19</v>
      </c>
      <c r="H1730" s="1">
        <v>11</v>
      </c>
      <c r="I1730" s="1" t="s">
        <v>1580</v>
      </c>
      <c r="J1730" s="1" t="str">
        <f>VLOOKUP(Applicants[[#This Row],[Job Title]], Mapping!$A:$B, 2, FALSE)</f>
        <v>Management</v>
      </c>
      <c r="K1730" s="1" t="s">
        <v>1594</v>
      </c>
      <c r="L1730" s="14" t="str">
        <f>TRIM(PROPER(Applicants[[#This Row],[Recruitment Source]]))</f>
        <v>Bd Jobs</v>
      </c>
      <c r="M1730" s="15">
        <v>44889</v>
      </c>
      <c r="N1730" s="1" t="s">
        <v>24</v>
      </c>
      <c r="O1730" s="15">
        <v>44949</v>
      </c>
      <c r="P1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0" s="20" t="str">
        <f>TEXT(Applicants[[#This Row],[Confirmation Date]],"MMMM")</f>
        <v>January</v>
      </c>
      <c r="R1730" s="5" t="s">
        <v>25</v>
      </c>
      <c r="S1730" s="7">
        <v>2600</v>
      </c>
    </row>
    <row r="1731" spans="1:19" x14ac:dyDescent="0.4">
      <c r="A1731" s="4">
        <v>1574</v>
      </c>
      <c r="B1731" s="1" t="s">
        <v>322</v>
      </c>
      <c r="C1731" s="1" t="s">
        <v>13</v>
      </c>
      <c r="D1731" s="2">
        <v>31883</v>
      </c>
      <c r="E1731" s="3">
        <v>38.361643835616441</v>
      </c>
      <c r="F1731" s="1" t="s">
        <v>14</v>
      </c>
      <c r="G1731" s="1" t="s">
        <v>15</v>
      </c>
      <c r="H1731" s="1">
        <v>0</v>
      </c>
      <c r="I1731" s="1" t="s">
        <v>1590</v>
      </c>
      <c r="J1731" s="1" t="str">
        <f>VLOOKUP(Applicants[[#This Row],[Job Title]], Mapping!$A:$B, 2, FALSE)</f>
        <v>Finance</v>
      </c>
      <c r="K1731" s="1" t="s">
        <v>1594</v>
      </c>
      <c r="L1731" s="14" t="str">
        <f>TRIM(PROPER(Applicants[[#This Row],[Recruitment Source]]))</f>
        <v>Bd Jobs</v>
      </c>
      <c r="M1731" s="15">
        <v>45127</v>
      </c>
      <c r="N1731" s="1" t="s">
        <v>26</v>
      </c>
      <c r="O1731" s="15">
        <v>45163</v>
      </c>
      <c r="P1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1" s="20" t="str">
        <f>TEXT(Applicants[[#This Row],[Confirmation Date]],"MMMM")</f>
        <v>August</v>
      </c>
      <c r="R1731" s="5" t="s">
        <v>25</v>
      </c>
      <c r="S1731" s="7">
        <v>3400</v>
      </c>
    </row>
    <row r="1732" spans="1:19" x14ac:dyDescent="0.4">
      <c r="A1732" s="4">
        <v>3496</v>
      </c>
      <c r="B1732" s="1" t="s">
        <v>764</v>
      </c>
      <c r="C1732" s="1" t="s">
        <v>28</v>
      </c>
      <c r="D1732" s="2">
        <v>31882</v>
      </c>
      <c r="E1732" s="3">
        <v>38.364383561643834</v>
      </c>
      <c r="F1732" s="1" t="s">
        <v>14</v>
      </c>
      <c r="G1732" s="1" t="s">
        <v>18</v>
      </c>
      <c r="H1732" s="1">
        <v>6</v>
      </c>
      <c r="I1732" s="1" t="s">
        <v>1589</v>
      </c>
      <c r="J1732" s="1" t="str">
        <f>VLOOKUP(Applicants[[#This Row],[Job Title]], Mapping!$A:$B, 2, FALSE)</f>
        <v>Admin</v>
      </c>
      <c r="K1732" s="1" t="s">
        <v>1594</v>
      </c>
      <c r="L1732" s="14" t="str">
        <f>TRIM(PROPER(Applicants[[#This Row],[Recruitment Source]]))</f>
        <v>Bd Jobs</v>
      </c>
      <c r="M1732" s="15">
        <v>45345</v>
      </c>
      <c r="N1732" s="1" t="s">
        <v>24</v>
      </c>
      <c r="O1732" s="15">
        <v>45388</v>
      </c>
      <c r="P1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2" s="20" t="str">
        <f>TEXT(Applicants[[#This Row],[Confirmation Date]],"MMMM")</f>
        <v>April</v>
      </c>
      <c r="R1732" s="5" t="s">
        <v>25</v>
      </c>
      <c r="S1732" s="7">
        <v>2500</v>
      </c>
    </row>
    <row r="1733" spans="1:19" x14ac:dyDescent="0.4">
      <c r="A1733" s="4">
        <v>2161</v>
      </c>
      <c r="B1733" s="1" t="s">
        <v>51</v>
      </c>
      <c r="C1733" s="1" t="s">
        <v>13</v>
      </c>
      <c r="D1733" s="2">
        <v>31880</v>
      </c>
      <c r="E1733" s="3">
        <v>38.369863013698627</v>
      </c>
      <c r="F1733" s="1" t="s">
        <v>14</v>
      </c>
      <c r="G1733" s="1" t="s">
        <v>18</v>
      </c>
      <c r="H1733" s="1">
        <v>6</v>
      </c>
      <c r="I1733" s="1" t="s">
        <v>1583</v>
      </c>
      <c r="J1733" s="1" t="str">
        <f>VLOOKUP(Applicants[[#This Row],[Job Title]], Mapping!$A:$B, 2, FALSE)</f>
        <v>Finance</v>
      </c>
      <c r="K1733" s="1" t="s">
        <v>1594</v>
      </c>
      <c r="L1733" s="14" t="str">
        <f>TRIM(PROPER(Applicants[[#This Row],[Recruitment Source]]))</f>
        <v>Bd Jobs</v>
      </c>
      <c r="M1733" s="15">
        <v>45130</v>
      </c>
      <c r="N1733" s="1" t="s">
        <v>26</v>
      </c>
      <c r="O1733" s="15">
        <v>45167</v>
      </c>
      <c r="P1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3" s="20" t="str">
        <f>TEXT(Applicants[[#This Row],[Confirmation Date]],"MMMM")</f>
        <v>August</v>
      </c>
      <c r="R1733" s="5" t="s">
        <v>25</v>
      </c>
      <c r="S1733" s="7">
        <v>2500</v>
      </c>
    </row>
    <row r="1734" spans="1:19" x14ac:dyDescent="0.4">
      <c r="A1734" s="4">
        <v>2401</v>
      </c>
      <c r="B1734" s="1" t="s">
        <v>1191</v>
      </c>
      <c r="C1734" s="1" t="s">
        <v>13</v>
      </c>
      <c r="D1734" s="2">
        <v>31874</v>
      </c>
      <c r="E1734" s="3">
        <v>38.386301369863013</v>
      </c>
      <c r="F1734" s="1" t="s">
        <v>14</v>
      </c>
      <c r="G1734" s="1" t="s">
        <v>15</v>
      </c>
      <c r="H1734" s="1">
        <v>1</v>
      </c>
      <c r="I1734" s="1" t="s">
        <v>1579</v>
      </c>
      <c r="J1734" s="1" t="str">
        <f>VLOOKUP(Applicants[[#This Row],[Job Title]], Mapping!$A:$B, 2, FALSE)</f>
        <v>Management</v>
      </c>
      <c r="K1734" s="1" t="s">
        <v>1594</v>
      </c>
      <c r="L1734" s="14" t="str">
        <f>TRIM(PROPER(Applicants[[#This Row],[Recruitment Source]]))</f>
        <v>Bd Jobs</v>
      </c>
      <c r="M1734" s="15">
        <v>44981</v>
      </c>
      <c r="N1734" s="1" t="s">
        <v>24</v>
      </c>
      <c r="O1734" s="15">
        <v>45036</v>
      </c>
      <c r="P1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4" s="20" t="str">
        <f>TEXT(Applicants[[#This Row],[Confirmation Date]],"MMMM")</f>
        <v>April</v>
      </c>
      <c r="R1734" s="5" t="s">
        <v>25</v>
      </c>
      <c r="S1734" s="7">
        <v>3900</v>
      </c>
    </row>
    <row r="1735" spans="1:19" x14ac:dyDescent="0.4">
      <c r="A1735" s="4">
        <v>3196</v>
      </c>
      <c r="B1735" s="1" t="s">
        <v>851</v>
      </c>
      <c r="C1735" s="1" t="s">
        <v>13</v>
      </c>
      <c r="D1735" s="2">
        <v>31860</v>
      </c>
      <c r="E1735" s="3">
        <v>38.424657534246577</v>
      </c>
      <c r="F1735" s="1" t="s">
        <v>14</v>
      </c>
      <c r="G1735" s="1" t="s">
        <v>18</v>
      </c>
      <c r="H1735" s="1">
        <v>19</v>
      </c>
      <c r="I1735" s="1" t="s">
        <v>1584</v>
      </c>
      <c r="J1735" s="1" t="str">
        <f>VLOOKUP(Applicants[[#This Row],[Job Title]], Mapping!$A:$B, 2, FALSE)</f>
        <v>Sales</v>
      </c>
      <c r="K1735" s="1" t="s">
        <v>1594</v>
      </c>
      <c r="L1735" s="14" t="str">
        <f>TRIM(PROPER(Applicants[[#This Row],[Recruitment Source]]))</f>
        <v>Bd Jobs</v>
      </c>
      <c r="M1735" s="15">
        <v>44946</v>
      </c>
      <c r="N1735" s="1" t="s">
        <v>27</v>
      </c>
      <c r="O1735" s="15">
        <v>44999</v>
      </c>
      <c r="P1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5" s="20" t="str">
        <f>TEXT(Applicants[[#This Row],[Confirmation Date]],"MMMM")</f>
        <v>March</v>
      </c>
      <c r="R1735" s="5" t="s">
        <v>25</v>
      </c>
      <c r="S1735" s="7">
        <v>3100</v>
      </c>
    </row>
    <row r="1736" spans="1:19" x14ac:dyDescent="0.4">
      <c r="A1736" s="4">
        <v>3317</v>
      </c>
      <c r="B1736" s="1" t="s">
        <v>599</v>
      </c>
      <c r="C1736" s="1" t="s">
        <v>28</v>
      </c>
      <c r="D1736" s="2">
        <v>31849</v>
      </c>
      <c r="E1736" s="3">
        <v>38.454794520547942</v>
      </c>
      <c r="F1736" s="1" t="s">
        <v>14</v>
      </c>
      <c r="G1736" s="1" t="s">
        <v>21</v>
      </c>
      <c r="H1736" s="1">
        <v>12</v>
      </c>
      <c r="I1736" s="1" t="s">
        <v>1581</v>
      </c>
      <c r="J1736" s="1" t="str">
        <f>VLOOKUP(Applicants[[#This Row],[Job Title]], Mapping!$A:$B, 2, FALSE)</f>
        <v>Business Development</v>
      </c>
      <c r="K1736" s="1" t="s">
        <v>1594</v>
      </c>
      <c r="L1736" s="14" t="str">
        <f>TRIM(PROPER(Applicants[[#This Row],[Recruitment Source]]))</f>
        <v>Bd Jobs</v>
      </c>
      <c r="M1736" s="15">
        <v>45277</v>
      </c>
      <c r="N1736" s="1" t="s">
        <v>24</v>
      </c>
      <c r="O1736" s="15">
        <v>45316</v>
      </c>
      <c r="P1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6" s="20" t="str">
        <f>TEXT(Applicants[[#This Row],[Confirmation Date]],"MMMM")</f>
        <v>January</v>
      </c>
      <c r="R1736" s="5" t="s">
        <v>25</v>
      </c>
      <c r="S1736" s="7">
        <v>3200</v>
      </c>
    </row>
    <row r="1737" spans="1:19" x14ac:dyDescent="0.4">
      <c r="A1737" s="4">
        <v>3970</v>
      </c>
      <c r="B1737" s="1" t="s">
        <v>297</v>
      </c>
      <c r="C1737" s="1" t="s">
        <v>28</v>
      </c>
      <c r="D1737" s="2">
        <v>31832</v>
      </c>
      <c r="E1737" s="3">
        <v>38.5013698630137</v>
      </c>
      <c r="F1737" s="1" t="s">
        <v>14</v>
      </c>
      <c r="G1737" s="1" t="s">
        <v>15</v>
      </c>
      <c r="H1737" s="1">
        <v>13</v>
      </c>
      <c r="I1737" s="1" t="s">
        <v>1588</v>
      </c>
      <c r="J1737" s="1" t="str">
        <f>VLOOKUP(Applicants[[#This Row],[Job Title]], Mapping!$A:$B, 2, FALSE)</f>
        <v>Business Development</v>
      </c>
      <c r="K1737" s="1" t="s">
        <v>1595</v>
      </c>
      <c r="L1737" s="14" t="str">
        <f>TRIM(PROPER(Applicants[[#This Row],[Recruitment Source]]))</f>
        <v>Linkedin</v>
      </c>
      <c r="M1737" s="15">
        <v>45453</v>
      </c>
      <c r="N1737" s="1" t="s">
        <v>16</v>
      </c>
      <c r="O1737" s="15">
        <v>45486</v>
      </c>
      <c r="P17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737" s="20" t="str">
        <f>TEXT(Applicants[[#This Row],[Confirmation Date]],"MMMM")</f>
        <v>July</v>
      </c>
      <c r="R1737" s="5" t="s">
        <v>17</v>
      </c>
      <c r="S1737" s="7">
        <v>3400</v>
      </c>
    </row>
    <row r="1738" spans="1:19" x14ac:dyDescent="0.4">
      <c r="A1738" s="4">
        <v>1881</v>
      </c>
      <c r="B1738" s="1" t="s">
        <v>992</v>
      </c>
      <c r="C1738" s="1" t="s">
        <v>28</v>
      </c>
      <c r="D1738" s="2">
        <v>31829</v>
      </c>
      <c r="E1738" s="3">
        <v>38.509589041095893</v>
      </c>
      <c r="F1738" s="1" t="s">
        <v>14</v>
      </c>
      <c r="G1738" s="1" t="s">
        <v>18</v>
      </c>
      <c r="H1738" s="1">
        <v>1</v>
      </c>
      <c r="I1738" s="1" t="s">
        <v>1577</v>
      </c>
      <c r="J1738" s="1" t="str">
        <f>VLOOKUP(Applicants[[#This Row],[Job Title]], Mapping!$A:$B, 2, FALSE)</f>
        <v>Management</v>
      </c>
      <c r="K1738" s="1" t="s">
        <v>1594</v>
      </c>
      <c r="L1738" s="14" t="str">
        <f>TRIM(PROPER(Applicants[[#This Row],[Recruitment Source]]))</f>
        <v>Bd Jobs</v>
      </c>
      <c r="M1738" s="15">
        <v>45355</v>
      </c>
      <c r="N1738" s="1" t="s">
        <v>26</v>
      </c>
      <c r="O1738" s="15">
        <v>45395</v>
      </c>
      <c r="P1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8" s="20" t="str">
        <f>TEXT(Applicants[[#This Row],[Confirmation Date]],"MMMM")</f>
        <v>April</v>
      </c>
      <c r="R1738" s="5" t="s">
        <v>25</v>
      </c>
      <c r="S1738" s="7">
        <v>3200</v>
      </c>
    </row>
    <row r="1739" spans="1:19" x14ac:dyDescent="0.4">
      <c r="A1739" s="4">
        <v>1019</v>
      </c>
      <c r="B1739" s="1" t="s">
        <v>947</v>
      </c>
      <c r="C1739" s="1" t="s">
        <v>28</v>
      </c>
      <c r="D1739" s="2">
        <v>31829</v>
      </c>
      <c r="E1739" s="3">
        <v>38.509589041095893</v>
      </c>
      <c r="F1739" s="1" t="s">
        <v>14</v>
      </c>
      <c r="G1739" s="1" t="s">
        <v>18</v>
      </c>
      <c r="H1739" s="1">
        <v>12</v>
      </c>
      <c r="I1739" s="1" t="s">
        <v>1585</v>
      </c>
      <c r="J1739" s="1" t="str">
        <f>VLOOKUP(Applicants[[#This Row],[Job Title]], Mapping!$A:$B, 2, FALSE)</f>
        <v>Engineering</v>
      </c>
      <c r="K1739" s="1" t="s">
        <v>20</v>
      </c>
      <c r="L1739" s="14" t="str">
        <f>TRIM(PROPER(Applicants[[#This Row],[Recruitment Source]]))</f>
        <v>Employee Referral</v>
      </c>
      <c r="M1739" s="15">
        <v>45472</v>
      </c>
      <c r="N1739" s="1" t="s">
        <v>27</v>
      </c>
      <c r="O1739" s="15">
        <v>45508</v>
      </c>
      <c r="P1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9" s="20" t="str">
        <f>TEXT(Applicants[[#This Row],[Confirmation Date]],"MMMM")</f>
        <v>August</v>
      </c>
      <c r="R1739" s="5" t="s">
        <v>25</v>
      </c>
      <c r="S1739" s="7">
        <v>2900</v>
      </c>
    </row>
    <row r="1740" spans="1:19" x14ac:dyDescent="0.4">
      <c r="A1740" s="4">
        <v>3677</v>
      </c>
      <c r="B1740" s="1" t="s">
        <v>537</v>
      </c>
      <c r="C1740" s="1" t="s">
        <v>13</v>
      </c>
      <c r="D1740" s="2">
        <v>31825</v>
      </c>
      <c r="E1740" s="3">
        <v>38.520547945205479</v>
      </c>
      <c r="F1740" s="1" t="s">
        <v>14</v>
      </c>
      <c r="G1740" s="1" t="s">
        <v>15</v>
      </c>
      <c r="H1740" s="1">
        <v>17</v>
      </c>
      <c r="I1740" s="1" t="s">
        <v>1581</v>
      </c>
      <c r="J1740" s="1" t="str">
        <f>VLOOKUP(Applicants[[#This Row],[Job Title]], Mapping!$A:$B, 2, FALSE)</f>
        <v>Business Development</v>
      </c>
      <c r="K1740" s="1" t="s">
        <v>1594</v>
      </c>
      <c r="L1740" s="14" t="str">
        <f>TRIM(PROPER(Applicants[[#This Row],[Recruitment Source]]))</f>
        <v>Bd Jobs</v>
      </c>
      <c r="M1740" s="15">
        <v>45145</v>
      </c>
      <c r="N1740" s="1" t="s">
        <v>26</v>
      </c>
      <c r="O1740" s="15">
        <v>45199</v>
      </c>
      <c r="P1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0" s="20" t="str">
        <f>TEXT(Applicants[[#This Row],[Confirmation Date]],"MMMM")</f>
        <v>September</v>
      </c>
      <c r="R1740" s="5" t="s">
        <v>25</v>
      </c>
      <c r="S1740" s="7">
        <v>2200</v>
      </c>
    </row>
    <row r="1741" spans="1:19" x14ac:dyDescent="0.4">
      <c r="A1741" s="4">
        <v>3197</v>
      </c>
      <c r="B1741" s="1" t="s">
        <v>1240</v>
      </c>
      <c r="C1741" s="1" t="s">
        <v>28</v>
      </c>
      <c r="D1741" s="2">
        <v>31825</v>
      </c>
      <c r="E1741" s="3">
        <v>38.520547945205479</v>
      </c>
      <c r="F1741" s="1" t="s">
        <v>14</v>
      </c>
      <c r="G1741" s="1" t="s">
        <v>21</v>
      </c>
      <c r="H1741" s="1">
        <v>19</v>
      </c>
      <c r="I1741" s="1" t="s">
        <v>1576</v>
      </c>
      <c r="J1741" s="1" t="str">
        <f>VLOOKUP(Applicants[[#This Row],[Job Title]], Mapping!$A:$B, 2, FALSE)</f>
        <v>Operations</v>
      </c>
      <c r="K1741" s="1" t="s">
        <v>1594</v>
      </c>
      <c r="L1741" s="14" t="str">
        <f>TRIM(PROPER(Applicants[[#This Row],[Recruitment Source]]))</f>
        <v>Bd Jobs</v>
      </c>
      <c r="M1741" s="15">
        <v>45029</v>
      </c>
      <c r="N1741" s="1" t="s">
        <v>29</v>
      </c>
      <c r="O1741" s="15">
        <v>45086</v>
      </c>
      <c r="P1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1" s="20" t="str">
        <f>TEXT(Applicants[[#This Row],[Confirmation Date]],"MMMM")</f>
        <v>June</v>
      </c>
      <c r="R1741" s="5" t="s">
        <v>25</v>
      </c>
      <c r="S1741" s="7">
        <v>3600</v>
      </c>
    </row>
    <row r="1742" spans="1:19" x14ac:dyDescent="0.4">
      <c r="A1742" s="4">
        <v>2285</v>
      </c>
      <c r="B1742" s="1" t="s">
        <v>324</v>
      </c>
      <c r="C1742" s="1" t="s">
        <v>13</v>
      </c>
      <c r="D1742" s="2">
        <v>31825</v>
      </c>
      <c r="E1742" s="3">
        <v>38.520547945205479</v>
      </c>
      <c r="F1742" s="1" t="s">
        <v>14</v>
      </c>
      <c r="G1742" s="1" t="s">
        <v>15</v>
      </c>
      <c r="H1742" s="1">
        <v>6</v>
      </c>
      <c r="I1742" s="1" t="s">
        <v>1578</v>
      </c>
      <c r="J1742" s="1" t="str">
        <f>VLOOKUP(Applicants[[#This Row],[Job Title]], Mapping!$A:$B, 2, FALSE)</f>
        <v>Operations</v>
      </c>
      <c r="K1742" s="1" t="s">
        <v>1594</v>
      </c>
      <c r="L1742" s="14" t="str">
        <f>TRIM(PROPER(Applicants[[#This Row],[Recruitment Source]]))</f>
        <v>Bd Jobs</v>
      </c>
      <c r="M1742" s="15">
        <v>45291</v>
      </c>
      <c r="N1742" s="1" t="s">
        <v>27</v>
      </c>
      <c r="O1742" s="15">
        <v>45332</v>
      </c>
      <c r="P1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2" s="20" t="str">
        <f>TEXT(Applicants[[#This Row],[Confirmation Date]],"MMMM")</f>
        <v>February</v>
      </c>
      <c r="R1742" s="5" t="s">
        <v>25</v>
      </c>
      <c r="S1742" s="7">
        <v>2600</v>
      </c>
    </row>
    <row r="1743" spans="1:19" x14ac:dyDescent="0.4">
      <c r="A1743" s="4">
        <v>1125</v>
      </c>
      <c r="B1743" s="1" t="s">
        <v>1275</v>
      </c>
      <c r="C1743" s="1" t="s">
        <v>28</v>
      </c>
      <c r="D1743" s="2">
        <v>31823</v>
      </c>
      <c r="E1743" s="3">
        <v>38.526027397260272</v>
      </c>
      <c r="F1743" s="1" t="s">
        <v>14</v>
      </c>
      <c r="G1743" s="1" t="s">
        <v>18</v>
      </c>
      <c r="H1743" s="1">
        <v>5</v>
      </c>
      <c r="I1743" s="1" t="s">
        <v>1583</v>
      </c>
      <c r="J1743" s="1" t="str">
        <f>VLOOKUP(Applicants[[#This Row],[Job Title]], Mapping!$A:$B, 2, FALSE)</f>
        <v>Finance</v>
      </c>
      <c r="K1743" s="1" t="s">
        <v>1594</v>
      </c>
      <c r="L1743" s="14" t="str">
        <f>TRIM(PROPER(Applicants[[#This Row],[Recruitment Source]]))</f>
        <v>Bd Jobs</v>
      </c>
      <c r="M1743" s="15">
        <v>45338</v>
      </c>
      <c r="N1743" s="1" t="s">
        <v>24</v>
      </c>
      <c r="O1743" s="15">
        <v>45378</v>
      </c>
      <c r="P1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3" s="20" t="str">
        <f>TEXT(Applicants[[#This Row],[Confirmation Date]],"MMMM")</f>
        <v>March</v>
      </c>
      <c r="R1743" s="5" t="s">
        <v>25</v>
      </c>
      <c r="S1743" s="7">
        <v>3300</v>
      </c>
    </row>
    <row r="1744" spans="1:19" x14ac:dyDescent="0.4">
      <c r="A1744" s="4">
        <v>3086</v>
      </c>
      <c r="B1744" s="1" t="s">
        <v>414</v>
      </c>
      <c r="C1744" s="1" t="s">
        <v>13</v>
      </c>
      <c r="D1744" s="2">
        <v>31821</v>
      </c>
      <c r="E1744" s="3">
        <v>38.531506849315072</v>
      </c>
      <c r="F1744" s="1" t="s">
        <v>14</v>
      </c>
      <c r="G1744" s="1" t="s">
        <v>21</v>
      </c>
      <c r="H1744" s="1">
        <v>16</v>
      </c>
      <c r="I1744" s="1" t="s">
        <v>1581</v>
      </c>
      <c r="J1744" s="1" t="str">
        <f>VLOOKUP(Applicants[[#This Row],[Job Title]], Mapping!$A:$B, 2, FALSE)</f>
        <v>Business Development</v>
      </c>
      <c r="K1744" s="1" t="s">
        <v>1594</v>
      </c>
      <c r="L1744" s="14" t="str">
        <f>TRIM(PROPER(Applicants[[#This Row],[Recruitment Source]]))</f>
        <v>Bd Jobs</v>
      </c>
      <c r="M1744" s="15">
        <v>45507</v>
      </c>
      <c r="N1744" s="1" t="s">
        <v>16</v>
      </c>
      <c r="O1744" s="15">
        <v>45542</v>
      </c>
      <c r="P1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4" s="20" t="str">
        <f>TEXT(Applicants[[#This Row],[Confirmation Date]],"MMMM")</f>
        <v>September</v>
      </c>
      <c r="R1744" s="5" t="s">
        <v>30</v>
      </c>
      <c r="S1744" s="7">
        <v>3700</v>
      </c>
    </row>
    <row r="1745" spans="1:19" x14ac:dyDescent="0.4">
      <c r="A1745" s="4">
        <v>2929</v>
      </c>
      <c r="B1745" s="1" t="s">
        <v>635</v>
      </c>
      <c r="C1745" s="1" t="s">
        <v>28</v>
      </c>
      <c r="D1745" s="2">
        <v>31819</v>
      </c>
      <c r="E1745" s="3">
        <v>38.536986301369865</v>
      </c>
      <c r="F1745" s="1" t="s">
        <v>14</v>
      </c>
      <c r="G1745" s="1" t="s">
        <v>21</v>
      </c>
      <c r="H1745" s="1">
        <v>8</v>
      </c>
      <c r="I1745" s="1" t="s">
        <v>1576</v>
      </c>
      <c r="J1745" s="1" t="str">
        <f>VLOOKUP(Applicants[[#This Row],[Job Title]], Mapping!$A:$B, 2, FALSE)</f>
        <v>Operations</v>
      </c>
      <c r="K1745" s="1" t="s">
        <v>20</v>
      </c>
      <c r="L1745" s="14" t="str">
        <f>TRIM(PROPER(Applicants[[#This Row],[Recruitment Source]]))</f>
        <v>Employee Referral</v>
      </c>
      <c r="M1745" s="15">
        <v>44933</v>
      </c>
      <c r="N1745" s="1" t="s">
        <v>27</v>
      </c>
      <c r="O1745" s="15">
        <v>44993</v>
      </c>
      <c r="P1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5" s="20" t="str">
        <f>TEXT(Applicants[[#This Row],[Confirmation Date]],"MMMM")</f>
        <v>March</v>
      </c>
      <c r="R1745" s="5" t="s">
        <v>25</v>
      </c>
      <c r="S1745" s="7">
        <v>2600</v>
      </c>
    </row>
    <row r="1746" spans="1:19" x14ac:dyDescent="0.4">
      <c r="A1746" s="4">
        <v>1753</v>
      </c>
      <c r="B1746" s="1" t="s">
        <v>995</v>
      </c>
      <c r="C1746" s="1" t="s">
        <v>28</v>
      </c>
      <c r="D1746" s="2">
        <v>31816</v>
      </c>
      <c r="E1746" s="3">
        <v>38.545205479452058</v>
      </c>
      <c r="F1746" s="1" t="s">
        <v>14</v>
      </c>
      <c r="G1746" s="1" t="s">
        <v>19</v>
      </c>
      <c r="H1746" s="1">
        <v>12</v>
      </c>
      <c r="I1746" s="1" t="s">
        <v>1584</v>
      </c>
      <c r="J1746" s="1" t="str">
        <f>VLOOKUP(Applicants[[#This Row],[Job Title]], Mapping!$A:$B, 2, FALSE)</f>
        <v>Sales</v>
      </c>
      <c r="K1746" s="1" t="s">
        <v>1594</v>
      </c>
      <c r="L1746" s="14" t="str">
        <f>TRIM(PROPER(Applicants[[#This Row],[Recruitment Source]]))</f>
        <v>Bd Jobs</v>
      </c>
      <c r="M1746" s="15">
        <v>45564</v>
      </c>
      <c r="N1746" s="1" t="s">
        <v>16</v>
      </c>
      <c r="O1746" s="15">
        <v>45613</v>
      </c>
      <c r="P1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6" s="20" t="str">
        <f>TEXT(Applicants[[#This Row],[Confirmation Date]],"MMMM")</f>
        <v>November</v>
      </c>
      <c r="R1746" s="5" t="s">
        <v>30</v>
      </c>
      <c r="S1746" s="7">
        <v>2600</v>
      </c>
    </row>
    <row r="1747" spans="1:19" x14ac:dyDescent="0.4">
      <c r="A1747" s="4">
        <v>1812</v>
      </c>
      <c r="B1747" s="1" t="s">
        <v>1072</v>
      </c>
      <c r="C1747" s="1" t="s">
        <v>28</v>
      </c>
      <c r="D1747" s="2">
        <v>31815</v>
      </c>
      <c r="E1747" s="3">
        <v>38.547945205479451</v>
      </c>
      <c r="F1747" s="1" t="s">
        <v>14</v>
      </c>
      <c r="G1747" s="1" t="s">
        <v>18</v>
      </c>
      <c r="H1747" s="1">
        <v>18</v>
      </c>
      <c r="I1747" s="1" t="s">
        <v>1583</v>
      </c>
      <c r="J1747" s="1" t="str">
        <f>VLOOKUP(Applicants[[#This Row],[Job Title]], Mapping!$A:$B, 2, FALSE)</f>
        <v>Finance</v>
      </c>
      <c r="K1747" s="1" t="s">
        <v>1594</v>
      </c>
      <c r="L1747" s="14" t="str">
        <f>TRIM(PROPER(Applicants[[#This Row],[Recruitment Source]]))</f>
        <v>Bd Jobs</v>
      </c>
      <c r="M1747" s="15">
        <v>45084</v>
      </c>
      <c r="N1747" s="1" t="s">
        <v>24</v>
      </c>
      <c r="O1747" s="15">
        <v>45134</v>
      </c>
      <c r="P1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7" s="20" t="str">
        <f>TEXT(Applicants[[#This Row],[Confirmation Date]],"MMMM")</f>
        <v>July</v>
      </c>
      <c r="R1747" s="5" t="s">
        <v>25</v>
      </c>
      <c r="S1747" s="7">
        <v>3100</v>
      </c>
    </row>
    <row r="1748" spans="1:19" x14ac:dyDescent="0.4">
      <c r="A1748" s="4">
        <v>1498</v>
      </c>
      <c r="B1748" s="1" t="s">
        <v>973</v>
      </c>
      <c r="C1748" s="1" t="s">
        <v>13</v>
      </c>
      <c r="D1748" s="2">
        <v>31809</v>
      </c>
      <c r="E1748" s="3">
        <v>38.564383561643837</v>
      </c>
      <c r="F1748" s="1" t="s">
        <v>14</v>
      </c>
      <c r="G1748" s="1" t="s">
        <v>19</v>
      </c>
      <c r="H1748" s="1">
        <v>2</v>
      </c>
      <c r="I1748" s="1" t="s">
        <v>1585</v>
      </c>
      <c r="J1748" s="1" t="str">
        <f>VLOOKUP(Applicants[[#This Row],[Job Title]], Mapping!$A:$B, 2, FALSE)</f>
        <v>Engineering</v>
      </c>
      <c r="K1748" s="1" t="s">
        <v>1594</v>
      </c>
      <c r="L1748" s="14" t="str">
        <f>TRIM(PROPER(Applicants[[#This Row],[Recruitment Source]]))</f>
        <v>Bd Jobs</v>
      </c>
      <c r="M1748" s="15">
        <v>45572</v>
      </c>
      <c r="N1748" s="1" t="s">
        <v>26</v>
      </c>
      <c r="O1748" s="15">
        <v>45606</v>
      </c>
      <c r="P1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8" s="20" t="str">
        <f>TEXT(Applicants[[#This Row],[Confirmation Date]],"MMMM")</f>
        <v>November</v>
      </c>
      <c r="R1748" s="5" t="s">
        <v>25</v>
      </c>
      <c r="S1748" s="7">
        <v>3800</v>
      </c>
    </row>
    <row r="1749" spans="1:19" x14ac:dyDescent="0.4">
      <c r="A1749" s="4">
        <v>3374</v>
      </c>
      <c r="B1749" s="1" t="s">
        <v>52</v>
      </c>
      <c r="C1749" s="1" t="s">
        <v>13</v>
      </c>
      <c r="D1749" s="2">
        <v>31804</v>
      </c>
      <c r="E1749" s="3">
        <v>38.578082191780823</v>
      </c>
      <c r="F1749" s="1" t="s">
        <v>14</v>
      </c>
      <c r="G1749" s="1" t="s">
        <v>15</v>
      </c>
      <c r="H1749" s="1">
        <v>19</v>
      </c>
      <c r="I1749" s="1" t="s">
        <v>1588</v>
      </c>
      <c r="J1749" s="1" t="str">
        <f>VLOOKUP(Applicants[[#This Row],[Job Title]], Mapping!$A:$B, 2, FALSE)</f>
        <v>Business Development</v>
      </c>
      <c r="K1749" s="1" t="s">
        <v>1594</v>
      </c>
      <c r="L1749" s="14" t="str">
        <f>TRIM(PROPER(Applicants[[#This Row],[Recruitment Source]]))</f>
        <v>Bd Jobs</v>
      </c>
      <c r="M1749" s="15">
        <v>45402</v>
      </c>
      <c r="N1749" s="1" t="s">
        <v>24</v>
      </c>
      <c r="O1749" s="15">
        <v>45437</v>
      </c>
      <c r="P1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9" s="20" t="str">
        <f>TEXT(Applicants[[#This Row],[Confirmation Date]],"MMMM")</f>
        <v>May</v>
      </c>
      <c r="R1749" s="5" t="s">
        <v>25</v>
      </c>
      <c r="S1749" s="7">
        <v>3200</v>
      </c>
    </row>
    <row r="1750" spans="1:19" x14ac:dyDescent="0.4">
      <c r="A1750" s="4">
        <v>2892</v>
      </c>
      <c r="B1750" s="1" t="s">
        <v>938</v>
      </c>
      <c r="C1750" s="1" t="s">
        <v>28</v>
      </c>
      <c r="D1750" s="2">
        <v>31804</v>
      </c>
      <c r="E1750" s="3">
        <v>38.578082191780823</v>
      </c>
      <c r="F1750" s="1" t="s">
        <v>14</v>
      </c>
      <c r="G1750" s="1" t="s">
        <v>21</v>
      </c>
      <c r="H1750" s="1">
        <v>6</v>
      </c>
      <c r="I1750" s="1" t="s">
        <v>1584</v>
      </c>
      <c r="J1750" s="1" t="str">
        <f>VLOOKUP(Applicants[[#This Row],[Job Title]], Mapping!$A:$B, 2, FALSE)</f>
        <v>Sales</v>
      </c>
      <c r="K1750" s="1" t="s">
        <v>1594</v>
      </c>
      <c r="L1750" s="14" t="str">
        <f>TRIM(PROPER(Applicants[[#This Row],[Recruitment Source]]))</f>
        <v>Bd Jobs</v>
      </c>
      <c r="M1750" s="15">
        <v>45187</v>
      </c>
      <c r="N1750" s="1" t="s">
        <v>29</v>
      </c>
      <c r="O1750" s="15">
        <v>45221</v>
      </c>
      <c r="P1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0" s="20" t="str">
        <f>TEXT(Applicants[[#This Row],[Confirmation Date]],"MMMM")</f>
        <v>October</v>
      </c>
      <c r="R1750" s="5" t="s">
        <v>25</v>
      </c>
      <c r="S1750" s="7">
        <v>2400</v>
      </c>
    </row>
    <row r="1751" spans="1:19" x14ac:dyDescent="0.4">
      <c r="A1751" s="4">
        <v>3051</v>
      </c>
      <c r="B1751" s="1" t="s">
        <v>1128</v>
      </c>
      <c r="C1751" s="1" t="s">
        <v>13</v>
      </c>
      <c r="D1751" s="2">
        <v>31802</v>
      </c>
      <c r="E1751" s="3">
        <v>38.583561643835615</v>
      </c>
      <c r="F1751" s="1" t="s">
        <v>14</v>
      </c>
      <c r="G1751" s="1" t="s">
        <v>15</v>
      </c>
      <c r="H1751" s="1">
        <v>17</v>
      </c>
      <c r="I1751" s="1" t="s">
        <v>1582</v>
      </c>
      <c r="J1751" s="1" t="str">
        <f>VLOOKUP(Applicants[[#This Row],[Job Title]], Mapping!$A:$B, 2, FALSE)</f>
        <v>Business Development</v>
      </c>
      <c r="K1751" s="1" t="s">
        <v>20</v>
      </c>
      <c r="L1751" s="14" t="str">
        <f>TRIM(PROPER(Applicants[[#This Row],[Recruitment Source]]))</f>
        <v>Employee Referral</v>
      </c>
      <c r="M1751" s="15">
        <v>45495</v>
      </c>
      <c r="N1751" s="1" t="s">
        <v>26</v>
      </c>
      <c r="O1751" s="15">
        <v>45549</v>
      </c>
      <c r="P1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1" s="20" t="str">
        <f>TEXT(Applicants[[#This Row],[Confirmation Date]],"MMMM")</f>
        <v>September</v>
      </c>
      <c r="R1751" s="5" t="s">
        <v>25</v>
      </c>
      <c r="S1751" s="7">
        <v>3000</v>
      </c>
    </row>
    <row r="1752" spans="1:19" x14ac:dyDescent="0.4">
      <c r="A1752" s="4">
        <v>1825</v>
      </c>
      <c r="B1752" s="1" t="s">
        <v>321</v>
      </c>
      <c r="C1752" s="1" t="s">
        <v>28</v>
      </c>
      <c r="D1752" s="2">
        <v>31801</v>
      </c>
      <c r="E1752" s="3">
        <v>38.586301369863016</v>
      </c>
      <c r="F1752" s="1" t="s">
        <v>14</v>
      </c>
      <c r="G1752" s="1" t="s">
        <v>19</v>
      </c>
      <c r="H1752" s="1">
        <v>11</v>
      </c>
      <c r="I1752" s="1" t="s">
        <v>1581</v>
      </c>
      <c r="J1752" s="1" t="str">
        <f>VLOOKUP(Applicants[[#This Row],[Job Title]], Mapping!$A:$B, 2, FALSE)</f>
        <v>Business Development</v>
      </c>
      <c r="K1752" s="1" t="s">
        <v>1595</v>
      </c>
      <c r="L1752" s="14" t="str">
        <f>TRIM(PROPER(Applicants[[#This Row],[Recruitment Source]]))</f>
        <v>Linkedin</v>
      </c>
      <c r="M1752" s="15">
        <v>45590</v>
      </c>
      <c r="N1752" s="1" t="s">
        <v>24</v>
      </c>
      <c r="O1752" s="15">
        <v>45621</v>
      </c>
      <c r="P17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2" s="20" t="str">
        <f>TEXT(Applicants[[#This Row],[Confirmation Date]],"MMMM")</f>
        <v>November</v>
      </c>
      <c r="R1752" s="5" t="s">
        <v>25</v>
      </c>
      <c r="S1752" s="7">
        <v>2700</v>
      </c>
    </row>
    <row r="1753" spans="1:19" x14ac:dyDescent="0.4">
      <c r="A1753" s="4">
        <v>1126</v>
      </c>
      <c r="B1753" s="1" t="s">
        <v>910</v>
      </c>
      <c r="C1753" s="1" t="s">
        <v>28</v>
      </c>
      <c r="D1753" s="2">
        <v>31800</v>
      </c>
      <c r="E1753" s="3">
        <v>38.589041095890408</v>
      </c>
      <c r="F1753" s="1" t="s">
        <v>14</v>
      </c>
      <c r="G1753" s="1" t="s">
        <v>15</v>
      </c>
      <c r="H1753" s="1">
        <v>8</v>
      </c>
      <c r="I1753" s="1" t="s">
        <v>1577</v>
      </c>
      <c r="J1753" s="1" t="str">
        <f>VLOOKUP(Applicants[[#This Row],[Job Title]], Mapping!$A:$B, 2, FALSE)</f>
        <v>Management</v>
      </c>
      <c r="K1753" s="1" t="s">
        <v>20</v>
      </c>
      <c r="L1753" s="14" t="str">
        <f>TRIM(PROPER(Applicants[[#This Row],[Recruitment Source]]))</f>
        <v>Employee Referral</v>
      </c>
      <c r="M1753" s="15">
        <v>44907</v>
      </c>
      <c r="N1753" s="1" t="s">
        <v>27</v>
      </c>
      <c r="O1753" s="15">
        <v>44959</v>
      </c>
      <c r="P1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3" s="20" t="str">
        <f>TEXT(Applicants[[#This Row],[Confirmation Date]],"MMMM")</f>
        <v>February</v>
      </c>
      <c r="R1753" s="5" t="s">
        <v>25</v>
      </c>
      <c r="S1753" s="7">
        <v>3100</v>
      </c>
    </row>
    <row r="1754" spans="1:19" x14ac:dyDescent="0.4">
      <c r="A1754" s="4">
        <v>1892</v>
      </c>
      <c r="B1754" s="1" t="s">
        <v>525</v>
      </c>
      <c r="C1754" s="1" t="s">
        <v>28</v>
      </c>
      <c r="D1754" s="2">
        <v>31795</v>
      </c>
      <c r="E1754" s="3">
        <v>38.602739726027394</v>
      </c>
      <c r="F1754" s="1" t="s">
        <v>14</v>
      </c>
      <c r="G1754" s="1" t="s">
        <v>15</v>
      </c>
      <c r="H1754" s="1">
        <v>20</v>
      </c>
      <c r="I1754" s="1" t="s">
        <v>1586</v>
      </c>
      <c r="J1754" s="1" t="str">
        <f>VLOOKUP(Applicants[[#This Row],[Job Title]], Mapping!$A:$B, 2, FALSE)</f>
        <v>Operations</v>
      </c>
      <c r="K1754" s="1" t="s">
        <v>1594</v>
      </c>
      <c r="L1754" s="14" t="str">
        <f>TRIM(PROPER(Applicants[[#This Row],[Recruitment Source]]))</f>
        <v>Bd Jobs</v>
      </c>
      <c r="M1754" s="15">
        <v>45158</v>
      </c>
      <c r="N1754" s="1" t="s">
        <v>26</v>
      </c>
      <c r="O1754" s="15">
        <v>45199</v>
      </c>
      <c r="P1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4" s="20" t="str">
        <f>TEXT(Applicants[[#This Row],[Confirmation Date]],"MMMM")</f>
        <v>September</v>
      </c>
      <c r="R1754" s="5" t="s">
        <v>25</v>
      </c>
      <c r="S1754" s="7">
        <v>2700</v>
      </c>
    </row>
    <row r="1755" spans="1:19" x14ac:dyDescent="0.4">
      <c r="A1755" s="4">
        <v>3969</v>
      </c>
      <c r="B1755" s="1" t="s">
        <v>134</v>
      </c>
      <c r="C1755" s="1" t="s">
        <v>13</v>
      </c>
      <c r="D1755" s="2">
        <v>31794</v>
      </c>
      <c r="E1755" s="3">
        <v>38.605479452054794</v>
      </c>
      <c r="F1755" s="1" t="s">
        <v>14</v>
      </c>
      <c r="G1755" s="1" t="s">
        <v>19</v>
      </c>
      <c r="H1755" s="1">
        <v>12</v>
      </c>
      <c r="I1755" s="1" t="s">
        <v>1580</v>
      </c>
      <c r="J1755" s="1" t="str">
        <f>VLOOKUP(Applicants[[#This Row],[Job Title]], Mapping!$A:$B, 2, FALSE)</f>
        <v>Management</v>
      </c>
      <c r="K1755" s="1" t="s">
        <v>1594</v>
      </c>
      <c r="L1755" s="14" t="str">
        <f>TRIM(PROPER(Applicants[[#This Row],[Recruitment Source]]))</f>
        <v>Bd Jobs</v>
      </c>
      <c r="M1755" s="15">
        <v>45156</v>
      </c>
      <c r="N1755" s="1" t="s">
        <v>26</v>
      </c>
      <c r="O1755" s="15">
        <v>45210</v>
      </c>
      <c r="P1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5" s="20" t="str">
        <f>TEXT(Applicants[[#This Row],[Confirmation Date]],"MMMM")</f>
        <v>October</v>
      </c>
      <c r="R1755" s="5" t="s">
        <v>25</v>
      </c>
      <c r="S1755" s="7">
        <v>3700</v>
      </c>
    </row>
    <row r="1756" spans="1:19" x14ac:dyDescent="0.4">
      <c r="A1756" s="4">
        <v>3592</v>
      </c>
      <c r="B1756" s="1" t="s">
        <v>418</v>
      </c>
      <c r="C1756" s="1" t="s">
        <v>13</v>
      </c>
      <c r="D1756" s="2">
        <v>31793</v>
      </c>
      <c r="E1756" s="3">
        <v>38.608219178082194</v>
      </c>
      <c r="F1756" s="1" t="s">
        <v>14</v>
      </c>
      <c r="G1756" s="1" t="s">
        <v>21</v>
      </c>
      <c r="H1756" s="1">
        <v>0</v>
      </c>
      <c r="I1756" s="1" t="s">
        <v>1583</v>
      </c>
      <c r="J1756" s="1" t="str">
        <f>VLOOKUP(Applicants[[#This Row],[Job Title]], Mapping!$A:$B, 2, FALSE)</f>
        <v>Finance</v>
      </c>
      <c r="K1756" s="1" t="s">
        <v>1594</v>
      </c>
      <c r="L1756" s="14" t="str">
        <f>TRIM(PROPER(Applicants[[#This Row],[Recruitment Source]]))</f>
        <v>Bd Jobs</v>
      </c>
      <c r="M1756" s="15">
        <v>45519</v>
      </c>
      <c r="N1756" s="1" t="s">
        <v>24</v>
      </c>
      <c r="O1756" s="15">
        <v>45574</v>
      </c>
      <c r="P1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6" s="20" t="str">
        <f>TEXT(Applicants[[#This Row],[Confirmation Date]],"MMMM")</f>
        <v>October</v>
      </c>
      <c r="R1756" s="5" t="s">
        <v>25</v>
      </c>
      <c r="S1756" s="7">
        <v>2300</v>
      </c>
    </row>
    <row r="1757" spans="1:19" x14ac:dyDescent="0.4">
      <c r="A1757" s="4">
        <v>2485</v>
      </c>
      <c r="B1757" s="1" t="s">
        <v>1228</v>
      </c>
      <c r="C1757" s="1" t="s">
        <v>28</v>
      </c>
      <c r="D1757" s="2">
        <v>31791</v>
      </c>
      <c r="E1757" s="3">
        <v>38.613698630136987</v>
      </c>
      <c r="F1757" s="1" t="s">
        <v>14</v>
      </c>
      <c r="G1757" s="1" t="s">
        <v>15</v>
      </c>
      <c r="H1757" s="1">
        <v>14</v>
      </c>
      <c r="I1757" s="1" t="s">
        <v>1579</v>
      </c>
      <c r="J1757" s="1" t="str">
        <f>VLOOKUP(Applicants[[#This Row],[Job Title]], Mapping!$A:$B, 2, FALSE)</f>
        <v>Management</v>
      </c>
      <c r="K1757" s="1" t="s">
        <v>1594</v>
      </c>
      <c r="L1757" s="14" t="str">
        <f>TRIM(PROPER(Applicants[[#This Row],[Recruitment Source]]))</f>
        <v>Bd Jobs</v>
      </c>
      <c r="M1757" s="15">
        <v>45270</v>
      </c>
      <c r="N1757" s="1" t="s">
        <v>29</v>
      </c>
      <c r="O1757" s="15">
        <v>45304</v>
      </c>
      <c r="P1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7" s="20" t="str">
        <f>TEXT(Applicants[[#This Row],[Confirmation Date]],"MMMM")</f>
        <v>January</v>
      </c>
      <c r="R1757" s="5" t="s">
        <v>25</v>
      </c>
      <c r="S1757" s="7">
        <v>2400</v>
      </c>
    </row>
    <row r="1758" spans="1:19" x14ac:dyDescent="0.4">
      <c r="A1758" s="4">
        <v>3835</v>
      </c>
      <c r="B1758" s="1" t="s">
        <v>1342</v>
      </c>
      <c r="C1758" s="1" t="s">
        <v>28</v>
      </c>
      <c r="D1758" s="2">
        <v>31791</v>
      </c>
      <c r="E1758" s="3">
        <v>38.613698630136987</v>
      </c>
      <c r="F1758" s="1" t="s">
        <v>14</v>
      </c>
      <c r="G1758" s="1" t="s">
        <v>19</v>
      </c>
      <c r="H1758" s="1">
        <v>6</v>
      </c>
      <c r="I1758" s="1" t="s">
        <v>1585</v>
      </c>
      <c r="J1758" s="1" t="str">
        <f>VLOOKUP(Applicants[[#This Row],[Job Title]], Mapping!$A:$B, 2, FALSE)</f>
        <v>Engineering</v>
      </c>
      <c r="K1758" s="1" t="s">
        <v>20</v>
      </c>
      <c r="L1758" s="14" t="str">
        <f>TRIM(PROPER(Applicants[[#This Row],[Recruitment Source]]))</f>
        <v>Employee Referral</v>
      </c>
      <c r="M1758" s="15">
        <v>45448</v>
      </c>
      <c r="N1758" s="1" t="s">
        <v>27</v>
      </c>
      <c r="O1758" s="15">
        <v>45492</v>
      </c>
      <c r="P1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8" s="20" t="str">
        <f>TEXT(Applicants[[#This Row],[Confirmation Date]],"MMMM")</f>
        <v>July</v>
      </c>
      <c r="R1758" s="5" t="s">
        <v>25</v>
      </c>
      <c r="S1758" s="7">
        <v>2100</v>
      </c>
    </row>
    <row r="1759" spans="1:19" x14ac:dyDescent="0.4">
      <c r="A1759" s="4">
        <v>1191</v>
      </c>
      <c r="B1759" s="1" t="s">
        <v>863</v>
      </c>
      <c r="C1759" s="1" t="s">
        <v>28</v>
      </c>
      <c r="D1759" s="2">
        <v>31783</v>
      </c>
      <c r="E1759" s="3">
        <v>38.635616438356166</v>
      </c>
      <c r="F1759" s="1" t="s">
        <v>14</v>
      </c>
      <c r="G1759" s="1" t="s">
        <v>15</v>
      </c>
      <c r="H1759" s="1">
        <v>12</v>
      </c>
      <c r="I1759" s="1" t="s">
        <v>1579</v>
      </c>
      <c r="J1759" s="1" t="str">
        <f>VLOOKUP(Applicants[[#This Row],[Job Title]], Mapping!$A:$B, 2, FALSE)</f>
        <v>Management</v>
      </c>
      <c r="K1759" s="1" t="s">
        <v>1594</v>
      </c>
      <c r="L1759" s="14" t="str">
        <f>TRIM(PROPER(Applicants[[#This Row],[Recruitment Source]]))</f>
        <v>Bd Jobs</v>
      </c>
      <c r="M1759" s="15">
        <v>45560</v>
      </c>
      <c r="N1759" s="1" t="s">
        <v>26</v>
      </c>
      <c r="O1759" s="15">
        <v>45608</v>
      </c>
      <c r="P1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9" s="20" t="str">
        <f>TEXT(Applicants[[#This Row],[Confirmation Date]],"MMMM")</f>
        <v>November</v>
      </c>
      <c r="R1759" s="5" t="s">
        <v>25</v>
      </c>
      <c r="S1759" s="7">
        <v>3000</v>
      </c>
    </row>
    <row r="1760" spans="1:19" x14ac:dyDescent="0.4">
      <c r="A1760" s="4">
        <v>3625</v>
      </c>
      <c r="B1760" s="1" t="s">
        <v>407</v>
      </c>
      <c r="C1760" s="1" t="s">
        <v>28</v>
      </c>
      <c r="D1760" s="2">
        <v>31777</v>
      </c>
      <c r="E1760" s="3">
        <v>38.652054794520545</v>
      </c>
      <c r="F1760" s="1" t="s">
        <v>14</v>
      </c>
      <c r="G1760" s="1" t="s">
        <v>18</v>
      </c>
      <c r="H1760" s="1">
        <v>6</v>
      </c>
      <c r="I1760" s="1" t="s">
        <v>1589</v>
      </c>
      <c r="J1760" s="1" t="str">
        <f>VLOOKUP(Applicants[[#This Row],[Job Title]], Mapping!$A:$B, 2, FALSE)</f>
        <v>Admin</v>
      </c>
      <c r="K1760" s="1" t="s">
        <v>20</v>
      </c>
      <c r="L1760" s="14" t="str">
        <f>TRIM(PROPER(Applicants[[#This Row],[Recruitment Source]]))</f>
        <v>Employee Referral</v>
      </c>
      <c r="M1760" s="15">
        <v>44952</v>
      </c>
      <c r="N1760" s="1" t="s">
        <v>26</v>
      </c>
      <c r="O1760" s="15">
        <v>45002</v>
      </c>
      <c r="P1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0" s="20" t="str">
        <f>TEXT(Applicants[[#This Row],[Confirmation Date]],"MMMM")</f>
        <v>March</v>
      </c>
      <c r="R1760" s="5" t="s">
        <v>25</v>
      </c>
      <c r="S1760" s="7">
        <v>2700</v>
      </c>
    </row>
    <row r="1761" spans="1:19" x14ac:dyDescent="0.4">
      <c r="A1761" s="4">
        <v>3153</v>
      </c>
      <c r="B1761" s="1" t="s">
        <v>392</v>
      </c>
      <c r="C1761" s="1" t="s">
        <v>13</v>
      </c>
      <c r="D1761" s="2">
        <v>31775</v>
      </c>
      <c r="E1761" s="3">
        <v>38.657534246575345</v>
      </c>
      <c r="F1761" s="1" t="s">
        <v>14</v>
      </c>
      <c r="G1761" s="1" t="s">
        <v>19</v>
      </c>
      <c r="H1761" s="1">
        <v>13</v>
      </c>
      <c r="I1761" s="1" t="s">
        <v>1578</v>
      </c>
      <c r="J1761" s="1" t="str">
        <f>VLOOKUP(Applicants[[#This Row],[Job Title]], Mapping!$A:$B, 2, FALSE)</f>
        <v>Operations</v>
      </c>
      <c r="K1761" s="1" t="s">
        <v>1594</v>
      </c>
      <c r="L1761" s="14" t="str">
        <f>TRIM(PROPER(Applicants[[#This Row],[Recruitment Source]]))</f>
        <v>Bd Jobs</v>
      </c>
      <c r="M1761" s="15">
        <v>45514</v>
      </c>
      <c r="N1761" s="1" t="s">
        <v>24</v>
      </c>
      <c r="O1761" s="15">
        <v>45553</v>
      </c>
      <c r="P1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1" s="20" t="str">
        <f>TEXT(Applicants[[#This Row],[Confirmation Date]],"MMMM")</f>
        <v>September</v>
      </c>
      <c r="R1761" s="5" t="s">
        <v>25</v>
      </c>
      <c r="S1761" s="7">
        <v>3700</v>
      </c>
    </row>
    <row r="1762" spans="1:19" x14ac:dyDescent="0.4">
      <c r="A1762" s="4">
        <v>1913</v>
      </c>
      <c r="B1762" s="1" t="s">
        <v>1067</v>
      </c>
      <c r="C1762" s="1" t="s">
        <v>28</v>
      </c>
      <c r="D1762" s="2">
        <v>31773</v>
      </c>
      <c r="E1762" s="3">
        <v>38.663013698630138</v>
      </c>
      <c r="F1762" s="1" t="s">
        <v>14</v>
      </c>
      <c r="G1762" s="1" t="s">
        <v>19</v>
      </c>
      <c r="H1762" s="1">
        <v>2</v>
      </c>
      <c r="I1762" s="1" t="s">
        <v>1583</v>
      </c>
      <c r="J1762" s="1" t="str">
        <f>VLOOKUP(Applicants[[#This Row],[Job Title]], Mapping!$A:$B, 2, FALSE)</f>
        <v>Finance</v>
      </c>
      <c r="K1762" s="1" t="s">
        <v>1594</v>
      </c>
      <c r="L1762" s="14" t="str">
        <f>TRIM(PROPER(Applicants[[#This Row],[Recruitment Source]]))</f>
        <v>Bd Jobs</v>
      </c>
      <c r="M1762" s="15">
        <v>45463</v>
      </c>
      <c r="N1762" s="1" t="s">
        <v>16</v>
      </c>
      <c r="O1762" s="15">
        <v>45498</v>
      </c>
      <c r="P1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2" s="20" t="str">
        <f>TEXT(Applicants[[#This Row],[Confirmation Date]],"MMMM")</f>
        <v>July</v>
      </c>
      <c r="R1762" s="5" t="s">
        <v>30</v>
      </c>
      <c r="S1762" s="7">
        <v>3700</v>
      </c>
    </row>
    <row r="1763" spans="1:19" x14ac:dyDescent="0.4">
      <c r="A1763" s="4">
        <v>2319</v>
      </c>
      <c r="B1763" s="1" t="s">
        <v>59</v>
      </c>
      <c r="C1763" s="1" t="s">
        <v>28</v>
      </c>
      <c r="D1763" s="2">
        <v>31768</v>
      </c>
      <c r="E1763" s="3">
        <v>38.676712328767124</v>
      </c>
      <c r="F1763" s="1" t="s">
        <v>14</v>
      </c>
      <c r="G1763" s="1" t="s">
        <v>15</v>
      </c>
      <c r="H1763" s="1">
        <v>20</v>
      </c>
      <c r="I1763" s="1" t="s">
        <v>1584</v>
      </c>
      <c r="J1763" s="1" t="str">
        <f>VLOOKUP(Applicants[[#This Row],[Job Title]], Mapping!$A:$B, 2, FALSE)</f>
        <v>Sales</v>
      </c>
      <c r="K1763" s="1" t="s">
        <v>1595</v>
      </c>
      <c r="L1763" s="14" t="str">
        <f>TRIM(PROPER(Applicants[[#This Row],[Recruitment Source]]))</f>
        <v>Linkedin</v>
      </c>
      <c r="M1763" s="15">
        <v>44918</v>
      </c>
      <c r="N1763" s="1" t="s">
        <v>16</v>
      </c>
      <c r="O1763" s="15">
        <v>44965</v>
      </c>
      <c r="P17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763" s="20" t="str">
        <f>TEXT(Applicants[[#This Row],[Confirmation Date]],"MMMM")</f>
        <v>February</v>
      </c>
      <c r="R1763" s="5" t="s">
        <v>17</v>
      </c>
      <c r="S1763" s="7">
        <v>3000</v>
      </c>
    </row>
    <row r="1764" spans="1:19" x14ac:dyDescent="0.4">
      <c r="A1764" s="4">
        <v>3195</v>
      </c>
      <c r="B1764" s="1" t="s">
        <v>744</v>
      </c>
      <c r="C1764" s="1" t="s">
        <v>28</v>
      </c>
      <c r="D1764" s="2">
        <v>31766</v>
      </c>
      <c r="E1764" s="3">
        <v>38.682191780821917</v>
      </c>
      <c r="F1764" s="1" t="s">
        <v>14</v>
      </c>
      <c r="G1764" s="1" t="s">
        <v>19</v>
      </c>
      <c r="H1764" s="1">
        <v>16</v>
      </c>
      <c r="I1764" s="1" t="s">
        <v>1581</v>
      </c>
      <c r="J1764" s="1" t="str">
        <f>VLOOKUP(Applicants[[#This Row],[Job Title]], Mapping!$A:$B, 2, FALSE)</f>
        <v>Business Development</v>
      </c>
      <c r="K1764" s="1" t="s">
        <v>1594</v>
      </c>
      <c r="L1764" s="14" t="str">
        <f>TRIM(PROPER(Applicants[[#This Row],[Recruitment Source]]))</f>
        <v>Bd Jobs</v>
      </c>
      <c r="M1764" s="15">
        <v>45306</v>
      </c>
      <c r="N1764" s="1" t="s">
        <v>24</v>
      </c>
      <c r="O1764" s="15">
        <v>45345</v>
      </c>
      <c r="P1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4" s="20" t="str">
        <f>TEXT(Applicants[[#This Row],[Confirmation Date]],"MMMM")</f>
        <v>February</v>
      </c>
      <c r="R1764" s="5" t="s">
        <v>25</v>
      </c>
      <c r="S1764" s="7">
        <v>3700</v>
      </c>
    </row>
    <row r="1765" spans="1:19" x14ac:dyDescent="0.4">
      <c r="A1765" s="4">
        <v>3535</v>
      </c>
      <c r="B1765" s="1" t="s">
        <v>1334</v>
      </c>
      <c r="C1765" s="1" t="s">
        <v>28</v>
      </c>
      <c r="D1765" s="2">
        <v>31763</v>
      </c>
      <c r="E1765" s="3">
        <v>38.69041095890411</v>
      </c>
      <c r="F1765" s="1" t="s">
        <v>14</v>
      </c>
      <c r="G1765" s="1" t="s">
        <v>15</v>
      </c>
      <c r="H1765" s="1">
        <v>15</v>
      </c>
      <c r="I1765" s="1" t="s">
        <v>1584</v>
      </c>
      <c r="J1765" s="1" t="str">
        <f>VLOOKUP(Applicants[[#This Row],[Job Title]], Mapping!$A:$B, 2, FALSE)</f>
        <v>Sales</v>
      </c>
      <c r="K1765" s="1" t="s">
        <v>20</v>
      </c>
      <c r="L1765" s="14" t="str">
        <f>TRIM(PROPER(Applicants[[#This Row],[Recruitment Source]]))</f>
        <v>Employee Referral</v>
      </c>
      <c r="M1765" s="15">
        <v>45124</v>
      </c>
      <c r="N1765" s="1" t="s">
        <v>16</v>
      </c>
      <c r="O1765" s="15">
        <v>45180</v>
      </c>
      <c r="P1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5" s="20" t="str">
        <f>TEXT(Applicants[[#This Row],[Confirmation Date]],"MMMM")</f>
        <v>September</v>
      </c>
      <c r="R1765" s="5" t="s">
        <v>30</v>
      </c>
      <c r="S1765" s="7">
        <v>2400</v>
      </c>
    </row>
    <row r="1766" spans="1:19" x14ac:dyDescent="0.4">
      <c r="A1766" s="4">
        <v>3316</v>
      </c>
      <c r="B1766" s="1" t="s">
        <v>1114</v>
      </c>
      <c r="C1766" s="1" t="s">
        <v>28</v>
      </c>
      <c r="D1766" s="2">
        <v>31757</v>
      </c>
      <c r="E1766" s="3">
        <v>38.706849315068496</v>
      </c>
      <c r="F1766" s="1" t="s">
        <v>14</v>
      </c>
      <c r="G1766" s="1" t="s">
        <v>19</v>
      </c>
      <c r="H1766" s="1">
        <v>8</v>
      </c>
      <c r="I1766" s="1" t="s">
        <v>1583</v>
      </c>
      <c r="J1766" s="1" t="str">
        <f>VLOOKUP(Applicants[[#This Row],[Job Title]], Mapping!$A:$B, 2, FALSE)</f>
        <v>Finance</v>
      </c>
      <c r="K1766" s="1" t="s">
        <v>1594</v>
      </c>
      <c r="L1766" s="14" t="str">
        <f>TRIM(PROPER(Applicants[[#This Row],[Recruitment Source]]))</f>
        <v>Bd Jobs</v>
      </c>
      <c r="M1766" s="15">
        <v>45405</v>
      </c>
      <c r="N1766" s="1" t="s">
        <v>27</v>
      </c>
      <c r="O1766" s="15">
        <v>45455</v>
      </c>
      <c r="P1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6" s="20" t="str">
        <f>TEXT(Applicants[[#This Row],[Confirmation Date]],"MMMM")</f>
        <v>June</v>
      </c>
      <c r="R1766" s="5" t="s">
        <v>25</v>
      </c>
      <c r="S1766" s="7">
        <v>2700</v>
      </c>
    </row>
    <row r="1767" spans="1:19" x14ac:dyDescent="0.4">
      <c r="A1767" s="4">
        <v>3074</v>
      </c>
      <c r="B1767" s="1" t="s">
        <v>214</v>
      </c>
      <c r="C1767" s="1" t="s">
        <v>28</v>
      </c>
      <c r="D1767" s="2">
        <v>31756</v>
      </c>
      <c r="E1767" s="3">
        <v>38.709589041095889</v>
      </c>
      <c r="F1767" s="1" t="s">
        <v>14</v>
      </c>
      <c r="G1767" s="1" t="s">
        <v>18</v>
      </c>
      <c r="H1767" s="1">
        <v>9</v>
      </c>
      <c r="I1767" s="1" t="s">
        <v>1579</v>
      </c>
      <c r="J1767" s="1" t="str">
        <f>VLOOKUP(Applicants[[#This Row],[Job Title]], Mapping!$A:$B, 2, FALSE)</f>
        <v>Management</v>
      </c>
      <c r="K1767" s="1" t="s">
        <v>20</v>
      </c>
      <c r="L1767" s="14" t="str">
        <f>TRIM(PROPER(Applicants[[#This Row],[Recruitment Source]]))</f>
        <v>Employee Referral</v>
      </c>
      <c r="M1767" s="15">
        <v>45548</v>
      </c>
      <c r="N1767" s="1" t="s">
        <v>26</v>
      </c>
      <c r="O1767" s="15">
        <v>45590</v>
      </c>
      <c r="P1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7" s="20" t="str">
        <f>TEXT(Applicants[[#This Row],[Confirmation Date]],"MMMM")</f>
        <v>October</v>
      </c>
      <c r="R1767" s="5" t="s">
        <v>25</v>
      </c>
      <c r="S1767" s="7">
        <v>2500</v>
      </c>
    </row>
    <row r="1768" spans="1:19" x14ac:dyDescent="0.4">
      <c r="A1768" s="4">
        <v>1855</v>
      </c>
      <c r="B1768" s="1" t="s">
        <v>458</v>
      </c>
      <c r="C1768" s="1" t="s">
        <v>13</v>
      </c>
      <c r="D1768" s="2">
        <v>31755</v>
      </c>
      <c r="E1768" s="3">
        <v>38.712328767123289</v>
      </c>
      <c r="F1768" s="1" t="s">
        <v>14</v>
      </c>
      <c r="G1768" s="1" t="s">
        <v>15</v>
      </c>
      <c r="H1768" s="1">
        <v>4</v>
      </c>
      <c r="I1768" s="1" t="s">
        <v>1584</v>
      </c>
      <c r="J1768" s="1" t="str">
        <f>VLOOKUP(Applicants[[#This Row],[Job Title]], Mapping!$A:$B, 2, FALSE)</f>
        <v>Sales</v>
      </c>
      <c r="K1768" s="1" t="s">
        <v>1594</v>
      </c>
      <c r="L1768" s="14" t="str">
        <f>TRIM(PROPER(Applicants[[#This Row],[Recruitment Source]]))</f>
        <v>Bd Jobs</v>
      </c>
      <c r="M1768" s="15">
        <v>45043</v>
      </c>
      <c r="N1768" s="1" t="s">
        <v>26</v>
      </c>
      <c r="O1768" s="15">
        <v>45088</v>
      </c>
      <c r="P1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8" s="20" t="str">
        <f>TEXT(Applicants[[#This Row],[Confirmation Date]],"MMMM")</f>
        <v>June</v>
      </c>
      <c r="R1768" s="5" t="s">
        <v>25</v>
      </c>
      <c r="S1768" s="7">
        <v>2400</v>
      </c>
    </row>
    <row r="1769" spans="1:19" x14ac:dyDescent="0.4">
      <c r="A1769" s="4">
        <v>1089</v>
      </c>
      <c r="B1769" s="1" t="s">
        <v>1572</v>
      </c>
      <c r="C1769" s="1" t="s">
        <v>28</v>
      </c>
      <c r="D1769" s="2">
        <v>31747</v>
      </c>
      <c r="E1769" s="3">
        <v>38.734246575342468</v>
      </c>
      <c r="F1769" s="1" t="s">
        <v>14</v>
      </c>
      <c r="G1769" s="1" t="s">
        <v>19</v>
      </c>
      <c r="H1769" s="1">
        <v>10</v>
      </c>
      <c r="I1769" s="1" t="s">
        <v>1584</v>
      </c>
      <c r="J1769" s="1" t="str">
        <f>VLOOKUP(Applicants[[#This Row],[Job Title]], Mapping!$A:$B, 2, FALSE)</f>
        <v>Sales</v>
      </c>
      <c r="K1769" s="1" t="s">
        <v>20</v>
      </c>
      <c r="L1769" s="14" t="str">
        <f>TRIM(PROPER(Applicants[[#This Row],[Recruitment Source]]))</f>
        <v>Employee Referral</v>
      </c>
      <c r="M1769" s="15">
        <v>45092</v>
      </c>
      <c r="N1769" s="1" t="s">
        <v>16</v>
      </c>
      <c r="O1769" s="15">
        <v>45147</v>
      </c>
      <c r="P176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769" s="20" t="str">
        <f>TEXT(Applicants[[#This Row],[Confirmation Date]],"MMMM")</f>
        <v>August</v>
      </c>
      <c r="R1769" s="5" t="s">
        <v>17</v>
      </c>
      <c r="S1769" s="7">
        <v>3300</v>
      </c>
    </row>
    <row r="1770" spans="1:19" x14ac:dyDescent="0.4">
      <c r="A1770" s="4">
        <v>2014</v>
      </c>
      <c r="B1770" s="1" t="s">
        <v>692</v>
      </c>
      <c r="C1770" s="1" t="s">
        <v>13</v>
      </c>
      <c r="D1770" s="2">
        <v>31745</v>
      </c>
      <c r="E1770" s="3">
        <v>38.739726027397261</v>
      </c>
      <c r="F1770" s="1" t="s">
        <v>14</v>
      </c>
      <c r="G1770" s="1" t="s">
        <v>18</v>
      </c>
      <c r="H1770" s="1">
        <v>0</v>
      </c>
      <c r="I1770" s="1" t="s">
        <v>1579</v>
      </c>
      <c r="J1770" s="1" t="str">
        <f>VLOOKUP(Applicants[[#This Row],[Job Title]], Mapping!$A:$B, 2, FALSE)</f>
        <v>Management</v>
      </c>
      <c r="K1770" s="1" t="s">
        <v>1594</v>
      </c>
      <c r="L1770" s="14" t="str">
        <f>TRIM(PROPER(Applicants[[#This Row],[Recruitment Source]]))</f>
        <v>Bd Jobs</v>
      </c>
      <c r="M1770" s="15">
        <v>45170</v>
      </c>
      <c r="N1770" s="1" t="s">
        <v>26</v>
      </c>
      <c r="O1770" s="15">
        <v>45215</v>
      </c>
      <c r="P1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0" s="20" t="str">
        <f>TEXT(Applicants[[#This Row],[Confirmation Date]],"MMMM")</f>
        <v>October</v>
      </c>
      <c r="R1770" s="5" t="s">
        <v>25</v>
      </c>
      <c r="S1770" s="7">
        <v>2000</v>
      </c>
    </row>
    <row r="1771" spans="1:19" x14ac:dyDescent="0.4">
      <c r="A1771" s="4">
        <v>1193</v>
      </c>
      <c r="B1771" s="1" t="s">
        <v>1250</v>
      </c>
      <c r="C1771" s="1" t="s">
        <v>13</v>
      </c>
      <c r="D1771" s="2">
        <v>31736</v>
      </c>
      <c r="E1771" s="3">
        <v>38.764383561643832</v>
      </c>
      <c r="F1771" s="1" t="s">
        <v>14</v>
      </c>
      <c r="G1771" s="1" t="s">
        <v>19</v>
      </c>
      <c r="H1771" s="1">
        <v>2</v>
      </c>
      <c r="I1771" s="1" t="s">
        <v>1581</v>
      </c>
      <c r="J1771" s="1" t="str">
        <f>VLOOKUP(Applicants[[#This Row],[Job Title]], Mapping!$A:$B, 2, FALSE)</f>
        <v>Business Development</v>
      </c>
      <c r="K1771" s="1" t="s">
        <v>1595</v>
      </c>
      <c r="L1771" s="14" t="str">
        <f>TRIM(PROPER(Applicants[[#This Row],[Recruitment Source]]))</f>
        <v>Linkedin</v>
      </c>
      <c r="M1771" s="15">
        <v>45575</v>
      </c>
      <c r="N1771" s="1" t="s">
        <v>29</v>
      </c>
      <c r="O1771" s="15">
        <v>45613</v>
      </c>
      <c r="P1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1" s="20" t="str">
        <f>TEXT(Applicants[[#This Row],[Confirmation Date]],"MMMM")</f>
        <v>November</v>
      </c>
      <c r="R1771" s="5" t="s">
        <v>25</v>
      </c>
      <c r="S1771" s="7">
        <v>2200</v>
      </c>
    </row>
    <row r="1772" spans="1:19" x14ac:dyDescent="0.4">
      <c r="A1772" s="4">
        <v>3845</v>
      </c>
      <c r="B1772" s="1" t="s">
        <v>773</v>
      </c>
      <c r="C1772" s="1" t="s">
        <v>28</v>
      </c>
      <c r="D1772" s="2">
        <v>31731</v>
      </c>
      <c r="E1772" s="3">
        <v>38.778082191780825</v>
      </c>
      <c r="F1772" s="1" t="s">
        <v>14</v>
      </c>
      <c r="G1772" s="1" t="s">
        <v>18</v>
      </c>
      <c r="H1772" s="1">
        <v>13</v>
      </c>
      <c r="I1772" s="1" t="s">
        <v>1576</v>
      </c>
      <c r="J1772" s="1" t="str">
        <f>VLOOKUP(Applicants[[#This Row],[Job Title]], Mapping!$A:$B, 2, FALSE)</f>
        <v>Operations</v>
      </c>
      <c r="K1772" s="1" t="s">
        <v>1594</v>
      </c>
      <c r="L1772" s="14" t="str">
        <f>TRIM(PROPER(Applicants[[#This Row],[Recruitment Source]]))</f>
        <v>Bd Jobs</v>
      </c>
      <c r="M1772" s="15">
        <v>45543</v>
      </c>
      <c r="N1772" s="1" t="s">
        <v>24</v>
      </c>
      <c r="O1772" s="15">
        <v>45598</v>
      </c>
      <c r="P1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2" s="20" t="str">
        <f>TEXT(Applicants[[#This Row],[Confirmation Date]],"MMMM")</f>
        <v>November</v>
      </c>
      <c r="R1772" s="5" t="s">
        <v>25</v>
      </c>
      <c r="S1772" s="7">
        <v>3200</v>
      </c>
    </row>
    <row r="1773" spans="1:19" x14ac:dyDescent="0.4">
      <c r="A1773" s="4">
        <v>3157</v>
      </c>
      <c r="B1773" s="1" t="s">
        <v>249</v>
      </c>
      <c r="C1773" s="1" t="s">
        <v>28</v>
      </c>
      <c r="D1773" s="2">
        <v>31730</v>
      </c>
      <c r="E1773" s="3">
        <v>38.780821917808218</v>
      </c>
      <c r="F1773" s="1" t="s">
        <v>14</v>
      </c>
      <c r="G1773" s="1" t="s">
        <v>21</v>
      </c>
      <c r="H1773" s="1">
        <v>20</v>
      </c>
      <c r="I1773" s="1" t="s">
        <v>1582</v>
      </c>
      <c r="J1773" s="1" t="str">
        <f>VLOOKUP(Applicants[[#This Row],[Job Title]], Mapping!$A:$B, 2, FALSE)</f>
        <v>Business Development</v>
      </c>
      <c r="K1773" s="1" t="s">
        <v>1595</v>
      </c>
      <c r="L1773" s="14" t="str">
        <f>TRIM(PROPER(Applicants[[#This Row],[Recruitment Source]]))</f>
        <v>Linkedin</v>
      </c>
      <c r="M1773" s="15">
        <v>45355</v>
      </c>
      <c r="N1773" s="1" t="s">
        <v>16</v>
      </c>
      <c r="O1773" s="15">
        <v>45399</v>
      </c>
      <c r="P17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773" s="20" t="str">
        <f>TEXT(Applicants[[#This Row],[Confirmation Date]],"MMMM")</f>
        <v>April</v>
      </c>
      <c r="R1773" s="5" t="s">
        <v>17</v>
      </c>
      <c r="S1773" s="7">
        <v>2500</v>
      </c>
    </row>
    <row r="1774" spans="1:19" x14ac:dyDescent="0.4">
      <c r="A1774" s="4">
        <v>1358</v>
      </c>
      <c r="B1774" s="1" t="s">
        <v>747</v>
      </c>
      <c r="C1774" s="1" t="s">
        <v>13</v>
      </c>
      <c r="D1774" s="2">
        <v>31730</v>
      </c>
      <c r="E1774" s="3">
        <v>38.780821917808218</v>
      </c>
      <c r="F1774" s="1" t="s">
        <v>14</v>
      </c>
      <c r="G1774" s="1" t="s">
        <v>15</v>
      </c>
      <c r="H1774" s="1">
        <v>11</v>
      </c>
      <c r="I1774" s="1" t="s">
        <v>1584</v>
      </c>
      <c r="J1774" s="1" t="str">
        <f>VLOOKUP(Applicants[[#This Row],[Job Title]], Mapping!$A:$B, 2, FALSE)</f>
        <v>Sales</v>
      </c>
      <c r="K1774" s="1" t="s">
        <v>1594</v>
      </c>
      <c r="L1774" s="14" t="str">
        <f>TRIM(PROPER(Applicants[[#This Row],[Recruitment Source]]))</f>
        <v>Bd Jobs</v>
      </c>
      <c r="M1774" s="15">
        <v>45373</v>
      </c>
      <c r="N1774" s="1" t="s">
        <v>27</v>
      </c>
      <c r="O1774" s="15">
        <v>45406</v>
      </c>
      <c r="P1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4" s="20" t="str">
        <f>TEXT(Applicants[[#This Row],[Confirmation Date]],"MMMM")</f>
        <v>April</v>
      </c>
      <c r="R1774" s="5" t="s">
        <v>25</v>
      </c>
      <c r="S1774" s="7">
        <v>2700</v>
      </c>
    </row>
    <row r="1775" spans="1:19" x14ac:dyDescent="0.4">
      <c r="A1775" s="4">
        <v>1382</v>
      </c>
      <c r="B1775" s="1" t="s">
        <v>883</v>
      </c>
      <c r="C1775" s="1" t="s">
        <v>13</v>
      </c>
      <c r="D1775" s="2">
        <v>31728</v>
      </c>
      <c r="E1775" s="3">
        <v>38.786301369863011</v>
      </c>
      <c r="F1775" s="1" t="s">
        <v>14</v>
      </c>
      <c r="G1775" s="1" t="s">
        <v>19</v>
      </c>
      <c r="H1775" s="1">
        <v>2</v>
      </c>
      <c r="I1775" s="1" t="s">
        <v>1588</v>
      </c>
      <c r="J1775" s="1" t="str">
        <f>VLOOKUP(Applicants[[#This Row],[Job Title]], Mapping!$A:$B, 2, FALSE)</f>
        <v>Business Development</v>
      </c>
      <c r="K1775" s="1" t="s">
        <v>1594</v>
      </c>
      <c r="L1775" s="14" t="str">
        <f>TRIM(PROPER(Applicants[[#This Row],[Recruitment Source]]))</f>
        <v>Bd Jobs</v>
      </c>
      <c r="M1775" s="15">
        <v>45194</v>
      </c>
      <c r="N1775" s="1" t="s">
        <v>24</v>
      </c>
      <c r="O1775" s="15">
        <v>45235</v>
      </c>
      <c r="P1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5" s="20" t="str">
        <f>TEXT(Applicants[[#This Row],[Confirmation Date]],"MMMM")</f>
        <v>November</v>
      </c>
      <c r="R1775" s="5" t="s">
        <v>25</v>
      </c>
      <c r="S1775" s="7">
        <v>3700</v>
      </c>
    </row>
    <row r="1776" spans="1:19" x14ac:dyDescent="0.4">
      <c r="A1776" s="4">
        <v>1366</v>
      </c>
      <c r="B1776" s="1" t="s">
        <v>1126</v>
      </c>
      <c r="C1776" s="1" t="s">
        <v>28</v>
      </c>
      <c r="D1776" s="2">
        <v>31720</v>
      </c>
      <c r="E1776" s="3">
        <v>38.80821917808219</v>
      </c>
      <c r="F1776" s="1" t="s">
        <v>14</v>
      </c>
      <c r="G1776" s="1" t="s">
        <v>19</v>
      </c>
      <c r="H1776" s="1">
        <v>10</v>
      </c>
      <c r="I1776" s="1" t="s">
        <v>1579</v>
      </c>
      <c r="J1776" s="1" t="str">
        <f>VLOOKUP(Applicants[[#This Row],[Job Title]], Mapping!$A:$B, 2, FALSE)</f>
        <v>Management</v>
      </c>
      <c r="K1776" s="1" t="s">
        <v>1594</v>
      </c>
      <c r="L1776" s="14" t="str">
        <f>TRIM(PROPER(Applicants[[#This Row],[Recruitment Source]]))</f>
        <v>Bd Jobs</v>
      </c>
      <c r="M1776" s="15">
        <v>45461</v>
      </c>
      <c r="N1776" s="1" t="s">
        <v>16</v>
      </c>
      <c r="O1776" s="15">
        <v>45500</v>
      </c>
      <c r="P17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776" s="20" t="str">
        <f>TEXT(Applicants[[#This Row],[Confirmation Date]],"MMMM")</f>
        <v>July</v>
      </c>
      <c r="R1776" s="5" t="s">
        <v>17</v>
      </c>
      <c r="S1776" s="7">
        <v>2700</v>
      </c>
    </row>
    <row r="1777" spans="1:19" x14ac:dyDescent="0.4">
      <c r="A1777" s="4">
        <v>2225</v>
      </c>
      <c r="B1777" s="1" t="s">
        <v>279</v>
      </c>
      <c r="C1777" s="1" t="s">
        <v>13</v>
      </c>
      <c r="D1777" s="2">
        <v>31719</v>
      </c>
      <c r="E1777" s="3">
        <v>38.81095890410959</v>
      </c>
      <c r="F1777" s="1" t="s">
        <v>14</v>
      </c>
      <c r="G1777" s="1" t="s">
        <v>15</v>
      </c>
      <c r="H1777" s="1">
        <v>14</v>
      </c>
      <c r="I1777" s="1" t="s">
        <v>1581</v>
      </c>
      <c r="J1777" s="1" t="str">
        <f>VLOOKUP(Applicants[[#This Row],[Job Title]], Mapping!$A:$B, 2, FALSE)</f>
        <v>Business Development</v>
      </c>
      <c r="K1777" s="1" t="s">
        <v>1594</v>
      </c>
      <c r="L1777" s="14" t="str">
        <f>TRIM(PROPER(Applicants[[#This Row],[Recruitment Source]]))</f>
        <v>Bd Jobs</v>
      </c>
      <c r="M1777" s="15">
        <v>45376</v>
      </c>
      <c r="N1777" s="1" t="s">
        <v>16</v>
      </c>
      <c r="O1777" s="15">
        <v>45428</v>
      </c>
      <c r="P1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7" s="20" t="str">
        <f>TEXT(Applicants[[#This Row],[Confirmation Date]],"MMMM")</f>
        <v>May</v>
      </c>
      <c r="R1777" s="5" t="s">
        <v>30</v>
      </c>
      <c r="S1777" s="7">
        <v>2100</v>
      </c>
    </row>
    <row r="1778" spans="1:19" x14ac:dyDescent="0.4">
      <c r="A1778" s="4">
        <v>1508</v>
      </c>
      <c r="B1778" s="1" t="s">
        <v>122</v>
      </c>
      <c r="C1778" s="1" t="s">
        <v>13</v>
      </c>
      <c r="D1778" s="2">
        <v>31712</v>
      </c>
      <c r="E1778" s="3">
        <v>38.830136986301369</v>
      </c>
      <c r="F1778" s="1" t="s">
        <v>14</v>
      </c>
      <c r="G1778" s="1" t="s">
        <v>18</v>
      </c>
      <c r="H1778" s="1">
        <v>0</v>
      </c>
      <c r="I1778" s="1" t="s">
        <v>1583</v>
      </c>
      <c r="J1778" s="1" t="str">
        <f>VLOOKUP(Applicants[[#This Row],[Job Title]], Mapping!$A:$B, 2, FALSE)</f>
        <v>Finance</v>
      </c>
      <c r="K1778" s="1" t="s">
        <v>1594</v>
      </c>
      <c r="L1778" s="14" t="str">
        <f>TRIM(PROPER(Applicants[[#This Row],[Recruitment Source]]))</f>
        <v>Bd Jobs</v>
      </c>
      <c r="M1778" s="15">
        <v>45226</v>
      </c>
      <c r="N1778" s="1" t="s">
        <v>27</v>
      </c>
      <c r="O1778" s="15">
        <v>45272</v>
      </c>
      <c r="P1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8" s="20" t="str">
        <f>TEXT(Applicants[[#This Row],[Confirmation Date]],"MMMM")</f>
        <v>December</v>
      </c>
      <c r="R1778" s="5" t="s">
        <v>25</v>
      </c>
      <c r="S1778" s="7">
        <v>2300</v>
      </c>
    </row>
    <row r="1779" spans="1:19" x14ac:dyDescent="0.4">
      <c r="A1779" s="4">
        <v>3332</v>
      </c>
      <c r="B1779" s="1" t="s">
        <v>755</v>
      </c>
      <c r="C1779" s="1" t="s">
        <v>13</v>
      </c>
      <c r="D1779" s="2">
        <v>31710</v>
      </c>
      <c r="E1779" s="3">
        <v>38.835616438356162</v>
      </c>
      <c r="F1779" s="1" t="s">
        <v>14</v>
      </c>
      <c r="G1779" s="1" t="s">
        <v>21</v>
      </c>
      <c r="H1779" s="1">
        <v>13</v>
      </c>
      <c r="I1779" s="1" t="s">
        <v>1590</v>
      </c>
      <c r="J1779" s="1" t="str">
        <f>VLOOKUP(Applicants[[#This Row],[Job Title]], Mapping!$A:$B, 2, FALSE)</f>
        <v>Finance</v>
      </c>
      <c r="K1779" s="1" t="s">
        <v>1594</v>
      </c>
      <c r="L1779" s="14" t="str">
        <f>TRIM(PROPER(Applicants[[#This Row],[Recruitment Source]]))</f>
        <v>Bd Jobs</v>
      </c>
      <c r="M1779" s="15">
        <v>45193</v>
      </c>
      <c r="N1779" s="1" t="s">
        <v>24</v>
      </c>
      <c r="O1779" s="15">
        <v>45238</v>
      </c>
      <c r="P1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9" s="20" t="str">
        <f>TEXT(Applicants[[#This Row],[Confirmation Date]],"MMMM")</f>
        <v>November</v>
      </c>
      <c r="R1779" s="5" t="s">
        <v>25</v>
      </c>
      <c r="S1779" s="7">
        <v>2700</v>
      </c>
    </row>
    <row r="1780" spans="1:19" x14ac:dyDescent="0.4">
      <c r="A1780" s="4">
        <v>2658</v>
      </c>
      <c r="B1780" s="1" t="s">
        <v>931</v>
      </c>
      <c r="C1780" s="1" t="s">
        <v>28</v>
      </c>
      <c r="D1780" s="2">
        <v>31710</v>
      </c>
      <c r="E1780" s="3">
        <v>38.835616438356162</v>
      </c>
      <c r="F1780" s="1" t="s">
        <v>14</v>
      </c>
      <c r="G1780" s="1" t="s">
        <v>19</v>
      </c>
      <c r="H1780" s="1">
        <v>12</v>
      </c>
      <c r="I1780" s="1" t="s">
        <v>1576</v>
      </c>
      <c r="J1780" s="1" t="str">
        <f>VLOOKUP(Applicants[[#This Row],[Job Title]], Mapping!$A:$B, 2, FALSE)</f>
        <v>Operations</v>
      </c>
      <c r="K1780" s="1" t="s">
        <v>1594</v>
      </c>
      <c r="L1780" s="14" t="str">
        <f>TRIM(PROPER(Applicants[[#This Row],[Recruitment Source]]))</f>
        <v>Bd Jobs</v>
      </c>
      <c r="M1780" s="15">
        <v>45530</v>
      </c>
      <c r="N1780" s="1" t="s">
        <v>29</v>
      </c>
      <c r="O1780" s="15">
        <v>45576</v>
      </c>
      <c r="P1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0" s="20" t="str">
        <f>TEXT(Applicants[[#This Row],[Confirmation Date]],"MMMM")</f>
        <v>October</v>
      </c>
      <c r="R1780" s="5" t="s">
        <v>25</v>
      </c>
      <c r="S1780" s="7">
        <v>3800</v>
      </c>
    </row>
    <row r="1781" spans="1:19" x14ac:dyDescent="0.4">
      <c r="A1781" s="4">
        <v>2270</v>
      </c>
      <c r="B1781" s="1" t="s">
        <v>128</v>
      </c>
      <c r="C1781" s="1" t="s">
        <v>13</v>
      </c>
      <c r="D1781" s="2">
        <v>31709</v>
      </c>
      <c r="E1781" s="3">
        <v>38.838356164383562</v>
      </c>
      <c r="F1781" s="1" t="s">
        <v>14</v>
      </c>
      <c r="G1781" s="1" t="s">
        <v>15</v>
      </c>
      <c r="H1781" s="1">
        <v>20</v>
      </c>
      <c r="I1781" s="1" t="s">
        <v>1583</v>
      </c>
      <c r="J1781" s="1" t="str">
        <f>VLOOKUP(Applicants[[#This Row],[Job Title]], Mapping!$A:$B, 2, FALSE)</f>
        <v>Finance</v>
      </c>
      <c r="K1781" s="1" t="s">
        <v>1594</v>
      </c>
      <c r="L1781" s="14" t="str">
        <f>TRIM(PROPER(Applicants[[#This Row],[Recruitment Source]]))</f>
        <v>Bd Jobs</v>
      </c>
      <c r="M1781" s="15">
        <v>45449</v>
      </c>
      <c r="N1781" s="1" t="s">
        <v>16</v>
      </c>
      <c r="O1781" s="15">
        <v>45487</v>
      </c>
      <c r="P1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1" s="20" t="str">
        <f>TEXT(Applicants[[#This Row],[Confirmation Date]],"MMMM")</f>
        <v>July</v>
      </c>
      <c r="R1781" s="5" t="s">
        <v>30</v>
      </c>
      <c r="S1781" s="7">
        <v>3600</v>
      </c>
    </row>
    <row r="1782" spans="1:19" x14ac:dyDescent="0.4">
      <c r="A1782" s="4">
        <v>2192</v>
      </c>
      <c r="B1782" s="1" t="s">
        <v>904</v>
      </c>
      <c r="C1782" s="1" t="s">
        <v>28</v>
      </c>
      <c r="D1782" s="2">
        <v>31707</v>
      </c>
      <c r="E1782" s="3">
        <v>38.843835616438355</v>
      </c>
      <c r="F1782" s="1" t="s">
        <v>14</v>
      </c>
      <c r="G1782" s="1" t="s">
        <v>15</v>
      </c>
      <c r="H1782" s="1">
        <v>16</v>
      </c>
      <c r="I1782" s="1" t="s">
        <v>1586</v>
      </c>
      <c r="J1782" s="1" t="str">
        <f>VLOOKUP(Applicants[[#This Row],[Job Title]], Mapping!$A:$B, 2, FALSE)</f>
        <v>Operations</v>
      </c>
      <c r="K1782" s="1" t="s">
        <v>1594</v>
      </c>
      <c r="L1782" s="14" t="str">
        <f>TRIM(PROPER(Applicants[[#This Row],[Recruitment Source]]))</f>
        <v>Bd Jobs</v>
      </c>
      <c r="M1782" s="15">
        <v>45447</v>
      </c>
      <c r="N1782" s="1" t="s">
        <v>16</v>
      </c>
      <c r="O1782" s="15">
        <v>45504</v>
      </c>
      <c r="P1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2" s="20" t="str">
        <f>TEXT(Applicants[[#This Row],[Confirmation Date]],"MMMM")</f>
        <v>July</v>
      </c>
      <c r="R1782" s="5" t="s">
        <v>30</v>
      </c>
      <c r="S1782" s="7">
        <v>3300</v>
      </c>
    </row>
    <row r="1783" spans="1:19" x14ac:dyDescent="0.4">
      <c r="A1783" s="4">
        <v>1339</v>
      </c>
      <c r="B1783" s="1" t="s">
        <v>151</v>
      </c>
      <c r="C1783" s="1" t="s">
        <v>28</v>
      </c>
      <c r="D1783" s="2">
        <v>31706</v>
      </c>
      <c r="E1783" s="3">
        <v>38.846575342465755</v>
      </c>
      <c r="F1783" s="1" t="s">
        <v>14</v>
      </c>
      <c r="G1783" s="1" t="s">
        <v>19</v>
      </c>
      <c r="H1783" s="1">
        <v>7</v>
      </c>
      <c r="I1783" s="1" t="s">
        <v>1581</v>
      </c>
      <c r="J1783" s="1" t="str">
        <f>VLOOKUP(Applicants[[#This Row],[Job Title]], Mapping!$A:$B, 2, FALSE)</f>
        <v>Business Development</v>
      </c>
      <c r="K1783" s="1" t="s">
        <v>20</v>
      </c>
      <c r="L1783" s="14" t="str">
        <f>TRIM(PROPER(Applicants[[#This Row],[Recruitment Source]]))</f>
        <v>Employee Referral</v>
      </c>
      <c r="M1783" s="15">
        <v>45288</v>
      </c>
      <c r="N1783" s="1" t="s">
        <v>16</v>
      </c>
      <c r="O1783" s="15">
        <v>45325</v>
      </c>
      <c r="P1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783" s="20" t="str">
        <f>TEXT(Applicants[[#This Row],[Confirmation Date]],"MMMM")</f>
        <v>February</v>
      </c>
      <c r="R1783" s="5" t="s">
        <v>17</v>
      </c>
      <c r="S1783" s="7">
        <v>2700</v>
      </c>
    </row>
    <row r="1784" spans="1:19" x14ac:dyDescent="0.4">
      <c r="A1784" s="4">
        <v>2756</v>
      </c>
      <c r="B1784" s="1" t="s">
        <v>1240</v>
      </c>
      <c r="C1784" s="1" t="s">
        <v>28</v>
      </c>
      <c r="D1784" s="2">
        <v>31690</v>
      </c>
      <c r="E1784" s="3">
        <v>38.890410958904113</v>
      </c>
      <c r="F1784" s="1" t="s">
        <v>14</v>
      </c>
      <c r="G1784" s="1" t="s">
        <v>19</v>
      </c>
      <c r="H1784" s="1">
        <v>0</v>
      </c>
      <c r="I1784" s="1" t="s">
        <v>1577</v>
      </c>
      <c r="J1784" s="1" t="str">
        <f>VLOOKUP(Applicants[[#This Row],[Job Title]], Mapping!$A:$B, 2, FALSE)</f>
        <v>Management</v>
      </c>
      <c r="K1784" s="1" t="s">
        <v>20</v>
      </c>
      <c r="L1784" s="14" t="str">
        <f>TRIM(PROPER(Applicants[[#This Row],[Recruitment Source]]))</f>
        <v>Employee Referral</v>
      </c>
      <c r="M1784" s="15">
        <v>45204</v>
      </c>
      <c r="N1784" s="1" t="s">
        <v>27</v>
      </c>
      <c r="O1784" s="15">
        <v>45263</v>
      </c>
      <c r="P1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4" s="20" t="str">
        <f>TEXT(Applicants[[#This Row],[Confirmation Date]],"MMMM")</f>
        <v>December</v>
      </c>
      <c r="R1784" s="5" t="s">
        <v>25</v>
      </c>
      <c r="S1784" s="7">
        <v>3500</v>
      </c>
    </row>
    <row r="1785" spans="1:19" x14ac:dyDescent="0.4">
      <c r="A1785" s="4">
        <v>2784</v>
      </c>
      <c r="B1785" s="1" t="s">
        <v>54</v>
      </c>
      <c r="C1785" s="1" t="s">
        <v>13</v>
      </c>
      <c r="D1785" s="2">
        <v>31682</v>
      </c>
      <c r="E1785" s="3">
        <v>38.912328767123284</v>
      </c>
      <c r="F1785" s="1" t="s">
        <v>14</v>
      </c>
      <c r="G1785" s="1" t="s">
        <v>18</v>
      </c>
      <c r="H1785" s="1">
        <v>4</v>
      </c>
      <c r="I1785" s="1" t="s">
        <v>1578</v>
      </c>
      <c r="J1785" s="1" t="str">
        <f>VLOOKUP(Applicants[[#This Row],[Job Title]], Mapping!$A:$B, 2, FALSE)</f>
        <v>Operations</v>
      </c>
      <c r="K1785" s="1" t="s">
        <v>22</v>
      </c>
      <c r="L1785" s="14" t="str">
        <f>TRIM(PROPER(Applicants[[#This Row],[Recruitment Source]]))</f>
        <v>In-House</v>
      </c>
      <c r="M1785" s="15">
        <v>45058</v>
      </c>
      <c r="N1785" s="1" t="s">
        <v>16</v>
      </c>
      <c r="O1785" s="15">
        <v>45115</v>
      </c>
      <c r="P1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5" s="20" t="str">
        <f>TEXT(Applicants[[#This Row],[Confirmation Date]],"MMMM")</f>
        <v>July</v>
      </c>
      <c r="R1785" s="5" t="s">
        <v>17</v>
      </c>
      <c r="S1785" s="7">
        <v>3900</v>
      </c>
    </row>
    <row r="1786" spans="1:19" x14ac:dyDescent="0.4">
      <c r="A1786" s="4">
        <v>2990</v>
      </c>
      <c r="B1786" s="1" t="s">
        <v>380</v>
      </c>
      <c r="C1786" s="1" t="s">
        <v>28</v>
      </c>
      <c r="D1786" s="2">
        <v>31678</v>
      </c>
      <c r="E1786" s="3">
        <v>38.923287671232877</v>
      </c>
      <c r="F1786" s="1" t="s">
        <v>14</v>
      </c>
      <c r="G1786" s="1" t="s">
        <v>18</v>
      </c>
      <c r="H1786" s="1">
        <v>16</v>
      </c>
      <c r="I1786" s="1" t="s">
        <v>1584</v>
      </c>
      <c r="J1786" s="1" t="str">
        <f>VLOOKUP(Applicants[[#This Row],[Job Title]], Mapping!$A:$B, 2, FALSE)</f>
        <v>Sales</v>
      </c>
      <c r="K1786" s="1" t="s">
        <v>1594</v>
      </c>
      <c r="L1786" s="14" t="str">
        <f>TRIM(PROPER(Applicants[[#This Row],[Recruitment Source]]))</f>
        <v>Bd Jobs</v>
      </c>
      <c r="M1786" s="15">
        <v>45077</v>
      </c>
      <c r="N1786" s="1" t="s">
        <v>24</v>
      </c>
      <c r="O1786" s="15">
        <v>45117</v>
      </c>
      <c r="P1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6" s="20" t="str">
        <f>TEXT(Applicants[[#This Row],[Confirmation Date]],"MMMM")</f>
        <v>July</v>
      </c>
      <c r="R1786" s="5" t="s">
        <v>25</v>
      </c>
      <c r="S1786" s="7">
        <v>3900</v>
      </c>
    </row>
    <row r="1787" spans="1:19" x14ac:dyDescent="0.4">
      <c r="A1787" s="4">
        <v>2190</v>
      </c>
      <c r="B1787" s="1" t="s">
        <v>51</v>
      </c>
      <c r="C1787" s="1" t="s">
        <v>13</v>
      </c>
      <c r="D1787" s="2">
        <v>31674</v>
      </c>
      <c r="E1787" s="3">
        <v>38.934246575342463</v>
      </c>
      <c r="F1787" s="1" t="s">
        <v>14</v>
      </c>
      <c r="G1787" s="1" t="s">
        <v>15</v>
      </c>
      <c r="H1787" s="1">
        <v>7</v>
      </c>
      <c r="I1787" s="1" t="s">
        <v>1585</v>
      </c>
      <c r="J1787" s="1" t="str">
        <f>VLOOKUP(Applicants[[#This Row],[Job Title]], Mapping!$A:$B, 2, FALSE)</f>
        <v>Engineering</v>
      </c>
      <c r="K1787" s="1" t="s">
        <v>1595</v>
      </c>
      <c r="L1787" s="14" t="str">
        <f>TRIM(PROPER(Applicants[[#This Row],[Recruitment Source]]))</f>
        <v>Linkedin</v>
      </c>
      <c r="M1787" s="15">
        <v>45152</v>
      </c>
      <c r="N1787" s="1" t="s">
        <v>16</v>
      </c>
      <c r="O1787" s="15">
        <v>45209</v>
      </c>
      <c r="P1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7" s="20" t="str">
        <f>TEXT(Applicants[[#This Row],[Confirmation Date]],"MMMM")</f>
        <v>October</v>
      </c>
      <c r="R1787" s="5" t="s">
        <v>17</v>
      </c>
      <c r="S1787" s="7">
        <v>2800</v>
      </c>
    </row>
    <row r="1788" spans="1:19" x14ac:dyDescent="0.4">
      <c r="A1788" s="4">
        <v>1370</v>
      </c>
      <c r="B1788" s="1" t="s">
        <v>568</v>
      </c>
      <c r="C1788" s="1" t="s">
        <v>13</v>
      </c>
      <c r="D1788" s="2">
        <v>31668</v>
      </c>
      <c r="E1788" s="3">
        <v>38.950684931506849</v>
      </c>
      <c r="F1788" s="1" t="s">
        <v>14</v>
      </c>
      <c r="G1788" s="1" t="s">
        <v>15</v>
      </c>
      <c r="H1788" s="1">
        <v>18</v>
      </c>
      <c r="I1788" s="1" t="s">
        <v>1584</v>
      </c>
      <c r="J1788" s="1" t="str">
        <f>VLOOKUP(Applicants[[#This Row],[Job Title]], Mapping!$A:$B, 2, FALSE)</f>
        <v>Sales</v>
      </c>
      <c r="K1788" s="1" t="s">
        <v>1594</v>
      </c>
      <c r="L1788" s="14" t="str">
        <f>TRIM(PROPER(Applicants[[#This Row],[Recruitment Source]]))</f>
        <v>Bd Jobs</v>
      </c>
      <c r="M1788" s="15">
        <v>45297</v>
      </c>
      <c r="N1788" s="1" t="s">
        <v>24</v>
      </c>
      <c r="O1788" s="15">
        <v>45352</v>
      </c>
      <c r="P1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8" s="20" t="str">
        <f>TEXT(Applicants[[#This Row],[Confirmation Date]],"MMMM")</f>
        <v>March</v>
      </c>
      <c r="R1788" s="5" t="s">
        <v>25</v>
      </c>
      <c r="S1788" s="7">
        <v>3100</v>
      </c>
    </row>
    <row r="1789" spans="1:19" x14ac:dyDescent="0.4">
      <c r="A1789" s="4">
        <v>2112</v>
      </c>
      <c r="B1789" s="1" t="s">
        <v>1028</v>
      </c>
      <c r="C1789" s="1" t="s">
        <v>13</v>
      </c>
      <c r="D1789" s="2">
        <v>31665</v>
      </c>
      <c r="E1789" s="3">
        <v>38.958904109589042</v>
      </c>
      <c r="F1789" s="1" t="s">
        <v>14</v>
      </c>
      <c r="G1789" s="1" t="s">
        <v>19</v>
      </c>
      <c r="H1789" s="1">
        <v>20</v>
      </c>
      <c r="I1789" s="1" t="s">
        <v>1589</v>
      </c>
      <c r="J1789" s="1" t="str">
        <f>VLOOKUP(Applicants[[#This Row],[Job Title]], Mapping!$A:$B, 2, FALSE)</f>
        <v>Admin</v>
      </c>
      <c r="K1789" s="1" t="s">
        <v>1594</v>
      </c>
      <c r="L1789" s="14" t="str">
        <f>TRIM(PROPER(Applicants[[#This Row],[Recruitment Source]]))</f>
        <v>Bd Jobs</v>
      </c>
      <c r="M1789" s="15">
        <v>45414</v>
      </c>
      <c r="N1789" s="1" t="s">
        <v>24</v>
      </c>
      <c r="O1789" s="15">
        <v>45472</v>
      </c>
      <c r="P1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9" s="20" t="str">
        <f>TEXT(Applicants[[#This Row],[Confirmation Date]],"MMMM")</f>
        <v>June</v>
      </c>
      <c r="R1789" s="5" t="s">
        <v>25</v>
      </c>
      <c r="S1789" s="7">
        <v>2400</v>
      </c>
    </row>
    <row r="1790" spans="1:19" x14ac:dyDescent="0.4">
      <c r="A1790" s="4">
        <v>2638</v>
      </c>
      <c r="B1790" s="1" t="s">
        <v>496</v>
      </c>
      <c r="C1790" s="1" t="s">
        <v>13</v>
      </c>
      <c r="D1790" s="2">
        <v>31664</v>
      </c>
      <c r="E1790" s="3">
        <v>38.961643835616435</v>
      </c>
      <c r="F1790" s="1" t="s">
        <v>14</v>
      </c>
      <c r="G1790" s="1" t="s">
        <v>21</v>
      </c>
      <c r="H1790" s="1">
        <v>0</v>
      </c>
      <c r="I1790" s="1" t="s">
        <v>1576</v>
      </c>
      <c r="J1790" s="1" t="str">
        <f>VLOOKUP(Applicants[[#This Row],[Job Title]], Mapping!$A:$B, 2, FALSE)</f>
        <v>Operations</v>
      </c>
      <c r="K1790" s="1" t="s">
        <v>1594</v>
      </c>
      <c r="L1790" s="14" t="str">
        <f>TRIM(PROPER(Applicants[[#This Row],[Recruitment Source]]))</f>
        <v>Bd Jobs</v>
      </c>
      <c r="M1790" s="15">
        <v>45216</v>
      </c>
      <c r="N1790" s="1" t="s">
        <v>26</v>
      </c>
      <c r="O1790" s="15">
        <v>45273</v>
      </c>
      <c r="P1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0" s="20" t="str">
        <f>TEXT(Applicants[[#This Row],[Confirmation Date]],"MMMM")</f>
        <v>December</v>
      </c>
      <c r="R1790" s="5" t="s">
        <v>25</v>
      </c>
      <c r="S1790" s="7">
        <v>2200</v>
      </c>
    </row>
    <row r="1791" spans="1:19" x14ac:dyDescent="0.4">
      <c r="A1791" s="4">
        <v>3601</v>
      </c>
      <c r="B1791" s="1" t="s">
        <v>968</v>
      </c>
      <c r="C1791" s="1" t="s">
        <v>13</v>
      </c>
      <c r="D1791" s="2">
        <v>31659</v>
      </c>
      <c r="E1791" s="3">
        <v>38.975342465753428</v>
      </c>
      <c r="F1791" s="1" t="s">
        <v>14</v>
      </c>
      <c r="G1791" s="1" t="s">
        <v>19</v>
      </c>
      <c r="H1791" s="1">
        <v>0</v>
      </c>
      <c r="I1791" s="1" t="s">
        <v>1587</v>
      </c>
      <c r="J1791" s="1" t="str">
        <f>VLOOKUP(Applicants[[#This Row],[Job Title]], Mapping!$A:$B, 2, FALSE)</f>
        <v>Admin</v>
      </c>
      <c r="K1791" s="1" t="s">
        <v>1594</v>
      </c>
      <c r="L1791" s="14" t="str">
        <f>TRIM(PROPER(Applicants[[#This Row],[Recruitment Source]]))</f>
        <v>Bd Jobs</v>
      </c>
      <c r="M1791" s="15">
        <v>45490</v>
      </c>
      <c r="N1791" s="1" t="s">
        <v>24</v>
      </c>
      <c r="O1791" s="15">
        <v>45550</v>
      </c>
      <c r="P1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1" s="20" t="str">
        <f>TEXT(Applicants[[#This Row],[Confirmation Date]],"MMMM")</f>
        <v>September</v>
      </c>
      <c r="R1791" s="5" t="s">
        <v>25</v>
      </c>
      <c r="S1791" s="7">
        <v>3500</v>
      </c>
    </row>
    <row r="1792" spans="1:19" x14ac:dyDescent="0.4">
      <c r="A1792" s="4">
        <v>3973</v>
      </c>
      <c r="B1792" s="1" t="s">
        <v>690</v>
      </c>
      <c r="C1792" s="1" t="s">
        <v>13</v>
      </c>
      <c r="D1792" s="2">
        <v>31657</v>
      </c>
      <c r="E1792" s="3">
        <v>38.980821917808221</v>
      </c>
      <c r="F1792" s="1" t="s">
        <v>14</v>
      </c>
      <c r="G1792" s="1" t="s">
        <v>18</v>
      </c>
      <c r="H1792" s="1">
        <v>4</v>
      </c>
      <c r="I1792" s="1" t="s">
        <v>1584</v>
      </c>
      <c r="J1792" s="1" t="str">
        <f>VLOOKUP(Applicants[[#This Row],[Job Title]], Mapping!$A:$B, 2, FALSE)</f>
        <v>Sales</v>
      </c>
      <c r="K1792" s="1" t="s">
        <v>1594</v>
      </c>
      <c r="L1792" s="14" t="str">
        <f>TRIM(PROPER(Applicants[[#This Row],[Recruitment Source]]))</f>
        <v>Bd Jobs</v>
      </c>
      <c r="M1792" s="15">
        <v>45433</v>
      </c>
      <c r="N1792" s="1" t="s">
        <v>24</v>
      </c>
      <c r="O1792" s="15">
        <v>45486</v>
      </c>
      <c r="P1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2" s="20" t="str">
        <f>TEXT(Applicants[[#This Row],[Confirmation Date]],"MMMM")</f>
        <v>July</v>
      </c>
      <c r="R1792" s="5" t="s">
        <v>25</v>
      </c>
      <c r="S1792" s="7">
        <v>3100</v>
      </c>
    </row>
    <row r="1793" spans="1:19" x14ac:dyDescent="0.4">
      <c r="A1793" s="4">
        <v>1622</v>
      </c>
      <c r="B1793" s="1" t="s">
        <v>162</v>
      </c>
      <c r="C1793" s="1" t="s">
        <v>28</v>
      </c>
      <c r="D1793" s="2">
        <v>31648</v>
      </c>
      <c r="E1793" s="3">
        <v>39.005479452054793</v>
      </c>
      <c r="F1793" s="1" t="s">
        <v>14</v>
      </c>
      <c r="G1793" s="1" t="s">
        <v>19</v>
      </c>
      <c r="H1793" s="1">
        <v>13</v>
      </c>
      <c r="I1793" s="1" t="s">
        <v>1581</v>
      </c>
      <c r="J1793" s="1" t="str">
        <f>VLOOKUP(Applicants[[#This Row],[Job Title]], Mapping!$A:$B, 2, FALSE)</f>
        <v>Business Development</v>
      </c>
      <c r="K1793" s="1" t="s">
        <v>1594</v>
      </c>
      <c r="L1793" s="14" t="str">
        <f>TRIM(PROPER(Applicants[[#This Row],[Recruitment Source]]))</f>
        <v>Bd Jobs</v>
      </c>
      <c r="M1793" s="15">
        <v>45008</v>
      </c>
      <c r="N1793" s="1" t="s">
        <v>24</v>
      </c>
      <c r="O1793" s="15">
        <v>45057</v>
      </c>
      <c r="P1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3" s="20" t="str">
        <f>TEXT(Applicants[[#This Row],[Confirmation Date]],"MMMM")</f>
        <v>May</v>
      </c>
      <c r="R1793" s="5" t="s">
        <v>25</v>
      </c>
      <c r="S1793" s="7">
        <v>2700</v>
      </c>
    </row>
    <row r="1794" spans="1:19" x14ac:dyDescent="0.4">
      <c r="A1794" s="4">
        <v>2729</v>
      </c>
      <c r="B1794" s="1" t="s">
        <v>444</v>
      </c>
      <c r="C1794" s="1" t="s">
        <v>13</v>
      </c>
      <c r="D1794" s="2">
        <v>31647</v>
      </c>
      <c r="E1794" s="3">
        <v>39.008219178082193</v>
      </c>
      <c r="F1794" s="1" t="s">
        <v>14</v>
      </c>
      <c r="G1794" s="1" t="s">
        <v>19</v>
      </c>
      <c r="H1794" s="1">
        <v>3</v>
      </c>
      <c r="I1794" s="1" t="s">
        <v>1575</v>
      </c>
      <c r="J1794" s="1" t="str">
        <f>VLOOKUP(Applicants[[#This Row],[Job Title]], Mapping!$A:$B, 2, FALSE)</f>
        <v>HR</v>
      </c>
      <c r="K1794" s="1" t="s">
        <v>1594</v>
      </c>
      <c r="L1794" s="14" t="str">
        <f>TRIM(PROPER(Applicants[[#This Row],[Recruitment Source]]))</f>
        <v>Bd Jobs</v>
      </c>
      <c r="M1794" s="15">
        <v>45268</v>
      </c>
      <c r="N1794" s="1" t="s">
        <v>26</v>
      </c>
      <c r="O1794" s="15">
        <v>45319</v>
      </c>
      <c r="P1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4" s="20" t="str">
        <f>TEXT(Applicants[[#This Row],[Confirmation Date]],"MMMM")</f>
        <v>January</v>
      </c>
      <c r="R1794" s="5" t="s">
        <v>25</v>
      </c>
      <c r="S1794" s="7">
        <v>3600</v>
      </c>
    </row>
    <row r="1795" spans="1:19" x14ac:dyDescent="0.4">
      <c r="A1795" s="4">
        <v>2593</v>
      </c>
      <c r="B1795" s="1" t="s">
        <v>495</v>
      </c>
      <c r="C1795" s="1" t="s">
        <v>28</v>
      </c>
      <c r="D1795" s="2">
        <v>31644</v>
      </c>
      <c r="E1795" s="3">
        <v>39.016438356164386</v>
      </c>
      <c r="F1795" s="1" t="s">
        <v>14</v>
      </c>
      <c r="G1795" s="1" t="s">
        <v>21</v>
      </c>
      <c r="H1795" s="1">
        <v>4</v>
      </c>
      <c r="I1795" s="1" t="s">
        <v>1587</v>
      </c>
      <c r="J1795" s="1" t="str">
        <f>VLOOKUP(Applicants[[#This Row],[Job Title]], Mapping!$A:$B, 2, FALSE)</f>
        <v>Admin</v>
      </c>
      <c r="K1795" s="1" t="s">
        <v>1594</v>
      </c>
      <c r="L1795" s="14" t="str">
        <f>TRIM(PROPER(Applicants[[#This Row],[Recruitment Source]]))</f>
        <v>Bd Jobs</v>
      </c>
      <c r="M1795" s="15">
        <v>45335</v>
      </c>
      <c r="N1795" s="1" t="s">
        <v>26</v>
      </c>
      <c r="O1795" s="15">
        <v>45391</v>
      </c>
      <c r="P1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5" s="20" t="str">
        <f>TEXT(Applicants[[#This Row],[Confirmation Date]],"MMMM")</f>
        <v>April</v>
      </c>
      <c r="R1795" s="5" t="s">
        <v>25</v>
      </c>
      <c r="S1795" s="7">
        <v>3000</v>
      </c>
    </row>
    <row r="1796" spans="1:19" x14ac:dyDescent="0.4">
      <c r="A1796" s="4">
        <v>3437</v>
      </c>
      <c r="B1796" s="1" t="s">
        <v>363</v>
      </c>
      <c r="C1796" s="1" t="s">
        <v>13</v>
      </c>
      <c r="D1796" s="2">
        <v>31635</v>
      </c>
      <c r="E1796" s="3">
        <v>39.041095890410958</v>
      </c>
      <c r="F1796" s="1" t="s">
        <v>14</v>
      </c>
      <c r="G1796" s="1" t="s">
        <v>19</v>
      </c>
      <c r="H1796" s="1">
        <v>1</v>
      </c>
      <c r="I1796" s="1" t="s">
        <v>1583</v>
      </c>
      <c r="J1796" s="1" t="str">
        <f>VLOOKUP(Applicants[[#This Row],[Job Title]], Mapping!$A:$B, 2, FALSE)</f>
        <v>Finance</v>
      </c>
      <c r="K1796" s="1" t="s">
        <v>1594</v>
      </c>
      <c r="L1796" s="14" t="str">
        <f>TRIM(PROPER(Applicants[[#This Row],[Recruitment Source]]))</f>
        <v>Bd Jobs</v>
      </c>
      <c r="M1796" s="15">
        <v>45042</v>
      </c>
      <c r="N1796" s="1" t="s">
        <v>27</v>
      </c>
      <c r="O1796" s="15">
        <v>45095</v>
      </c>
      <c r="P1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6" s="20" t="str">
        <f>TEXT(Applicants[[#This Row],[Confirmation Date]],"MMMM")</f>
        <v>June</v>
      </c>
      <c r="R1796" s="5" t="s">
        <v>25</v>
      </c>
      <c r="S1796" s="7">
        <v>3900</v>
      </c>
    </row>
    <row r="1797" spans="1:19" x14ac:dyDescent="0.4">
      <c r="A1797" s="4">
        <v>3584</v>
      </c>
      <c r="B1797" s="1" t="s">
        <v>1114</v>
      </c>
      <c r="C1797" s="1" t="s">
        <v>28</v>
      </c>
      <c r="D1797" s="2">
        <v>31631</v>
      </c>
      <c r="E1797" s="3">
        <v>39.052054794520551</v>
      </c>
      <c r="F1797" s="1" t="s">
        <v>14</v>
      </c>
      <c r="G1797" s="1" t="s">
        <v>21</v>
      </c>
      <c r="H1797" s="1">
        <v>7</v>
      </c>
      <c r="I1797" s="1" t="s">
        <v>1586</v>
      </c>
      <c r="J1797" s="1" t="str">
        <f>VLOOKUP(Applicants[[#This Row],[Job Title]], Mapping!$A:$B, 2, FALSE)</f>
        <v>Operations</v>
      </c>
      <c r="K1797" s="1" t="s">
        <v>1594</v>
      </c>
      <c r="L1797" s="14" t="str">
        <f>TRIM(PROPER(Applicants[[#This Row],[Recruitment Source]]))</f>
        <v>Bd Jobs</v>
      </c>
      <c r="M1797" s="15">
        <v>45480</v>
      </c>
      <c r="N1797" s="1" t="s">
        <v>24</v>
      </c>
      <c r="O1797" s="15">
        <v>45525</v>
      </c>
      <c r="P1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7" s="20" t="str">
        <f>TEXT(Applicants[[#This Row],[Confirmation Date]],"MMMM")</f>
        <v>August</v>
      </c>
      <c r="R1797" s="5" t="s">
        <v>25</v>
      </c>
      <c r="S1797" s="7">
        <v>2200</v>
      </c>
    </row>
    <row r="1798" spans="1:19" x14ac:dyDescent="0.4">
      <c r="A1798" s="4">
        <v>1542</v>
      </c>
      <c r="B1798" s="1" t="s">
        <v>950</v>
      </c>
      <c r="C1798" s="1" t="s">
        <v>13</v>
      </c>
      <c r="D1798" s="2">
        <v>31624</v>
      </c>
      <c r="E1798" s="3">
        <v>39.07123287671233</v>
      </c>
      <c r="F1798" s="1" t="s">
        <v>14</v>
      </c>
      <c r="G1798" s="1" t="s">
        <v>18</v>
      </c>
      <c r="H1798" s="1">
        <v>5</v>
      </c>
      <c r="I1798" s="1" t="s">
        <v>1581</v>
      </c>
      <c r="J1798" s="1" t="str">
        <f>VLOOKUP(Applicants[[#This Row],[Job Title]], Mapping!$A:$B, 2, FALSE)</f>
        <v>Business Development</v>
      </c>
      <c r="K1798" s="1" t="s">
        <v>1594</v>
      </c>
      <c r="L1798" s="14" t="str">
        <f>TRIM(PROPER(Applicants[[#This Row],[Recruitment Source]]))</f>
        <v>Bd Jobs</v>
      </c>
      <c r="M1798" s="15">
        <v>45259</v>
      </c>
      <c r="N1798" s="1" t="s">
        <v>24</v>
      </c>
      <c r="O1798" s="15">
        <v>45294</v>
      </c>
      <c r="P1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8" s="20" t="str">
        <f>TEXT(Applicants[[#This Row],[Confirmation Date]],"MMMM")</f>
        <v>January</v>
      </c>
      <c r="R1798" s="5" t="s">
        <v>25</v>
      </c>
      <c r="S1798" s="7">
        <v>2100</v>
      </c>
    </row>
    <row r="1799" spans="1:19" x14ac:dyDescent="0.4">
      <c r="A1799" s="4">
        <v>2864</v>
      </c>
      <c r="B1799" s="1" t="s">
        <v>1049</v>
      </c>
      <c r="C1799" s="1" t="s">
        <v>28</v>
      </c>
      <c r="D1799" s="2">
        <v>31621</v>
      </c>
      <c r="E1799" s="3">
        <v>39.079452054794523</v>
      </c>
      <c r="F1799" s="1" t="s">
        <v>14</v>
      </c>
      <c r="G1799" s="1" t="s">
        <v>15</v>
      </c>
      <c r="H1799" s="1">
        <v>14</v>
      </c>
      <c r="I1799" s="1" t="s">
        <v>1581</v>
      </c>
      <c r="J1799" s="1" t="str">
        <f>VLOOKUP(Applicants[[#This Row],[Job Title]], Mapping!$A:$B, 2, FALSE)</f>
        <v>Business Development</v>
      </c>
      <c r="K1799" s="1" t="s">
        <v>22</v>
      </c>
      <c r="L1799" s="14" t="str">
        <f>TRIM(PROPER(Applicants[[#This Row],[Recruitment Source]]))</f>
        <v>In-House</v>
      </c>
      <c r="M1799" s="15">
        <v>45115</v>
      </c>
      <c r="N1799" s="1" t="s">
        <v>16</v>
      </c>
      <c r="O1799" s="15">
        <v>45164</v>
      </c>
      <c r="P17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799" s="20" t="str">
        <f>TEXT(Applicants[[#This Row],[Confirmation Date]],"MMMM")</f>
        <v>August</v>
      </c>
      <c r="R1799" s="5" t="s">
        <v>17</v>
      </c>
      <c r="S1799" s="7">
        <v>3700</v>
      </c>
    </row>
    <row r="1800" spans="1:19" x14ac:dyDescent="0.4">
      <c r="A1800" s="4">
        <v>3788</v>
      </c>
      <c r="B1800" s="1" t="s">
        <v>140</v>
      </c>
      <c r="C1800" s="1" t="s">
        <v>28</v>
      </c>
      <c r="D1800" s="2">
        <v>31620</v>
      </c>
      <c r="E1800" s="3">
        <v>39.082191780821915</v>
      </c>
      <c r="F1800" s="1" t="s">
        <v>14</v>
      </c>
      <c r="G1800" s="1" t="s">
        <v>21</v>
      </c>
      <c r="H1800" s="1">
        <v>10</v>
      </c>
      <c r="I1800" s="1" t="s">
        <v>1581</v>
      </c>
      <c r="J1800" s="1" t="str">
        <f>VLOOKUP(Applicants[[#This Row],[Job Title]], Mapping!$A:$B, 2, FALSE)</f>
        <v>Business Development</v>
      </c>
      <c r="K1800" s="1" t="s">
        <v>20</v>
      </c>
      <c r="L1800" s="14" t="str">
        <f>TRIM(PROPER(Applicants[[#This Row],[Recruitment Source]]))</f>
        <v>Employee Referral</v>
      </c>
      <c r="M1800" s="15">
        <v>44975</v>
      </c>
      <c r="N1800" s="1" t="s">
        <v>16</v>
      </c>
      <c r="O1800" s="15">
        <v>45028</v>
      </c>
      <c r="P18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800" s="20" t="str">
        <f>TEXT(Applicants[[#This Row],[Confirmation Date]],"MMMM")</f>
        <v>April</v>
      </c>
      <c r="R1800" s="5" t="s">
        <v>17</v>
      </c>
      <c r="S1800" s="7">
        <v>2000</v>
      </c>
    </row>
    <row r="1801" spans="1:19" x14ac:dyDescent="0.4">
      <c r="A1801" s="4">
        <v>1280</v>
      </c>
      <c r="B1801" s="1" t="s">
        <v>1352</v>
      </c>
      <c r="C1801" s="1" t="s">
        <v>13</v>
      </c>
      <c r="D1801" s="2">
        <v>31619</v>
      </c>
      <c r="E1801" s="3">
        <v>39.084931506849315</v>
      </c>
      <c r="F1801" s="1" t="s">
        <v>14</v>
      </c>
      <c r="G1801" s="1" t="s">
        <v>21</v>
      </c>
      <c r="H1801" s="1">
        <v>18</v>
      </c>
      <c r="I1801" s="1" t="s">
        <v>1588</v>
      </c>
      <c r="J1801" s="1" t="str">
        <f>VLOOKUP(Applicants[[#This Row],[Job Title]], Mapping!$A:$B, 2, FALSE)</f>
        <v>Business Development</v>
      </c>
      <c r="K1801" s="1" t="s">
        <v>20</v>
      </c>
      <c r="L1801" s="14" t="str">
        <f>TRIM(PROPER(Applicants[[#This Row],[Recruitment Source]]))</f>
        <v>Employee Referral</v>
      </c>
      <c r="M1801" s="15">
        <v>45196</v>
      </c>
      <c r="N1801" s="1" t="s">
        <v>27</v>
      </c>
      <c r="O1801" s="15">
        <v>45253</v>
      </c>
      <c r="P1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1" s="20" t="str">
        <f>TEXT(Applicants[[#This Row],[Confirmation Date]],"MMMM")</f>
        <v>November</v>
      </c>
      <c r="R1801" s="5" t="s">
        <v>25</v>
      </c>
      <c r="S1801" s="7">
        <v>3500</v>
      </c>
    </row>
    <row r="1802" spans="1:19" x14ac:dyDescent="0.4">
      <c r="A1802" s="4">
        <v>3772</v>
      </c>
      <c r="B1802" s="1" t="s">
        <v>1448</v>
      </c>
      <c r="C1802" s="1" t="s">
        <v>28</v>
      </c>
      <c r="D1802" s="2">
        <v>31618</v>
      </c>
      <c r="E1802" s="3">
        <v>39.087671232876716</v>
      </c>
      <c r="F1802" s="1" t="s">
        <v>14</v>
      </c>
      <c r="G1802" s="1" t="s">
        <v>18</v>
      </c>
      <c r="H1802" s="1">
        <v>5</v>
      </c>
      <c r="I1802" s="1" t="s">
        <v>1590</v>
      </c>
      <c r="J1802" s="1" t="str">
        <f>VLOOKUP(Applicants[[#This Row],[Job Title]], Mapping!$A:$B, 2, FALSE)</f>
        <v>Finance</v>
      </c>
      <c r="K1802" s="1" t="s">
        <v>20</v>
      </c>
      <c r="L1802" s="14" t="str">
        <f>TRIM(PROPER(Applicants[[#This Row],[Recruitment Source]]))</f>
        <v>Employee Referral</v>
      </c>
      <c r="M1802" s="15">
        <v>45258</v>
      </c>
      <c r="N1802" s="1" t="s">
        <v>26</v>
      </c>
      <c r="O1802" s="15">
        <v>45305</v>
      </c>
      <c r="P1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2" s="20" t="str">
        <f>TEXT(Applicants[[#This Row],[Confirmation Date]],"MMMM")</f>
        <v>January</v>
      </c>
      <c r="R1802" s="5" t="s">
        <v>25</v>
      </c>
      <c r="S1802" s="7">
        <v>2600</v>
      </c>
    </row>
    <row r="1803" spans="1:19" x14ac:dyDescent="0.4">
      <c r="A1803" s="4">
        <v>1899</v>
      </c>
      <c r="B1803" s="1" t="s">
        <v>325</v>
      </c>
      <c r="C1803" s="1" t="s">
        <v>28</v>
      </c>
      <c r="D1803" s="2">
        <v>31607</v>
      </c>
      <c r="E1803" s="3">
        <v>39.11780821917808</v>
      </c>
      <c r="F1803" s="1" t="s">
        <v>14</v>
      </c>
      <c r="G1803" s="1" t="s">
        <v>19</v>
      </c>
      <c r="H1803" s="1">
        <v>9</v>
      </c>
      <c r="I1803" s="1" t="s">
        <v>1579</v>
      </c>
      <c r="J1803" s="1" t="str">
        <f>VLOOKUP(Applicants[[#This Row],[Job Title]], Mapping!$A:$B, 2, FALSE)</f>
        <v>Management</v>
      </c>
      <c r="K1803" s="1" t="s">
        <v>1595</v>
      </c>
      <c r="L1803" s="14" t="str">
        <f>TRIM(PROPER(Applicants[[#This Row],[Recruitment Source]]))</f>
        <v>Linkedin</v>
      </c>
      <c r="M1803" s="15">
        <v>45118</v>
      </c>
      <c r="N1803" s="1" t="s">
        <v>24</v>
      </c>
      <c r="O1803" s="15">
        <v>45163</v>
      </c>
      <c r="P1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3" s="20" t="str">
        <f>TEXT(Applicants[[#This Row],[Confirmation Date]],"MMMM")</f>
        <v>August</v>
      </c>
      <c r="R1803" s="5" t="s">
        <v>25</v>
      </c>
      <c r="S1803" s="7">
        <v>2300</v>
      </c>
    </row>
    <row r="1804" spans="1:19" x14ac:dyDescent="0.4">
      <c r="A1804" s="4">
        <v>3832</v>
      </c>
      <c r="B1804" s="1" t="s">
        <v>997</v>
      </c>
      <c r="C1804" s="1" t="s">
        <v>13</v>
      </c>
      <c r="D1804" s="2">
        <v>31606</v>
      </c>
      <c r="E1804" s="3">
        <v>39.12054794520548</v>
      </c>
      <c r="F1804" s="1" t="s">
        <v>14</v>
      </c>
      <c r="G1804" s="1" t="s">
        <v>18</v>
      </c>
      <c r="H1804" s="1">
        <v>9</v>
      </c>
      <c r="I1804" s="1" t="s">
        <v>1578</v>
      </c>
      <c r="J1804" s="1" t="str">
        <f>VLOOKUP(Applicants[[#This Row],[Job Title]], Mapping!$A:$B, 2, FALSE)</f>
        <v>Operations</v>
      </c>
      <c r="K1804" s="1" t="s">
        <v>1594</v>
      </c>
      <c r="L1804" s="14" t="str">
        <f>TRIM(PROPER(Applicants[[#This Row],[Recruitment Source]]))</f>
        <v>Bd Jobs</v>
      </c>
      <c r="M1804" s="15">
        <v>45579</v>
      </c>
      <c r="N1804" s="1" t="s">
        <v>26</v>
      </c>
      <c r="O1804" s="15">
        <v>45632</v>
      </c>
      <c r="P1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4" s="20" t="str">
        <f>TEXT(Applicants[[#This Row],[Confirmation Date]],"MMMM")</f>
        <v>December</v>
      </c>
      <c r="R1804" s="5" t="s">
        <v>25</v>
      </c>
      <c r="S1804" s="7">
        <v>2800</v>
      </c>
    </row>
    <row r="1805" spans="1:19" x14ac:dyDescent="0.4">
      <c r="A1805" s="4">
        <v>2495</v>
      </c>
      <c r="B1805" s="1" t="s">
        <v>1512</v>
      </c>
      <c r="C1805" s="1" t="s">
        <v>28</v>
      </c>
      <c r="D1805" s="2">
        <v>31606</v>
      </c>
      <c r="E1805" s="3">
        <v>39.12054794520548</v>
      </c>
      <c r="F1805" s="1" t="s">
        <v>14</v>
      </c>
      <c r="G1805" s="1" t="s">
        <v>21</v>
      </c>
      <c r="H1805" s="1">
        <v>9</v>
      </c>
      <c r="I1805" s="1" t="s">
        <v>1581</v>
      </c>
      <c r="J1805" s="1" t="str">
        <f>VLOOKUP(Applicants[[#This Row],[Job Title]], Mapping!$A:$B, 2, FALSE)</f>
        <v>Business Development</v>
      </c>
      <c r="K1805" s="1" t="s">
        <v>20</v>
      </c>
      <c r="L1805" s="14" t="str">
        <f>TRIM(PROPER(Applicants[[#This Row],[Recruitment Source]]))</f>
        <v>Employee Referral</v>
      </c>
      <c r="M1805" s="15">
        <v>45249</v>
      </c>
      <c r="N1805" s="1" t="s">
        <v>26</v>
      </c>
      <c r="O1805" s="15">
        <v>45298</v>
      </c>
      <c r="P1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5" s="20" t="str">
        <f>TEXT(Applicants[[#This Row],[Confirmation Date]],"MMMM")</f>
        <v>January</v>
      </c>
      <c r="R1805" s="5" t="s">
        <v>25</v>
      </c>
      <c r="S1805" s="7">
        <v>2500</v>
      </c>
    </row>
    <row r="1806" spans="1:19" x14ac:dyDescent="0.4">
      <c r="A1806" s="4">
        <v>2041</v>
      </c>
      <c r="B1806" s="1" t="s">
        <v>221</v>
      </c>
      <c r="C1806" s="1" t="s">
        <v>13</v>
      </c>
      <c r="D1806" s="2">
        <v>31599</v>
      </c>
      <c r="E1806" s="3">
        <v>39.139726027397259</v>
      </c>
      <c r="F1806" s="1" t="s">
        <v>14</v>
      </c>
      <c r="G1806" s="1" t="s">
        <v>18</v>
      </c>
      <c r="H1806" s="1">
        <v>7</v>
      </c>
      <c r="I1806" s="1" t="s">
        <v>1588</v>
      </c>
      <c r="J1806" s="1" t="str">
        <f>VLOOKUP(Applicants[[#This Row],[Job Title]], Mapping!$A:$B, 2, FALSE)</f>
        <v>Business Development</v>
      </c>
      <c r="K1806" s="1" t="s">
        <v>1594</v>
      </c>
      <c r="L1806" s="14" t="str">
        <f>TRIM(PROPER(Applicants[[#This Row],[Recruitment Source]]))</f>
        <v>Bd Jobs</v>
      </c>
      <c r="M1806" s="15">
        <v>45088</v>
      </c>
      <c r="N1806" s="1" t="s">
        <v>26</v>
      </c>
      <c r="O1806" s="15">
        <v>45144</v>
      </c>
      <c r="P1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6" s="20" t="str">
        <f>TEXT(Applicants[[#This Row],[Confirmation Date]],"MMMM")</f>
        <v>August</v>
      </c>
      <c r="R1806" s="5" t="s">
        <v>25</v>
      </c>
      <c r="S1806" s="7">
        <v>2300</v>
      </c>
    </row>
    <row r="1807" spans="1:19" x14ac:dyDescent="0.4">
      <c r="A1807" s="4">
        <v>1335</v>
      </c>
      <c r="B1807" s="1" t="s">
        <v>1502</v>
      </c>
      <c r="C1807" s="1" t="s">
        <v>28</v>
      </c>
      <c r="D1807" s="2">
        <v>31596</v>
      </c>
      <c r="E1807" s="3">
        <v>39.147945205479452</v>
      </c>
      <c r="F1807" s="1" t="s">
        <v>14</v>
      </c>
      <c r="G1807" s="1" t="s">
        <v>18</v>
      </c>
      <c r="H1807" s="1">
        <v>12</v>
      </c>
      <c r="I1807" s="1" t="s">
        <v>1578</v>
      </c>
      <c r="J1807" s="1" t="str">
        <f>VLOOKUP(Applicants[[#This Row],[Job Title]], Mapping!$A:$B, 2, FALSE)</f>
        <v>Operations</v>
      </c>
      <c r="K1807" s="1" t="s">
        <v>1594</v>
      </c>
      <c r="L1807" s="14" t="str">
        <f>TRIM(PROPER(Applicants[[#This Row],[Recruitment Source]]))</f>
        <v>Bd Jobs</v>
      </c>
      <c r="M1807" s="15">
        <v>45520</v>
      </c>
      <c r="N1807" s="1" t="s">
        <v>26</v>
      </c>
      <c r="O1807" s="15">
        <v>45576</v>
      </c>
      <c r="P1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7" s="20" t="str">
        <f>TEXT(Applicants[[#This Row],[Confirmation Date]],"MMMM")</f>
        <v>October</v>
      </c>
      <c r="R1807" s="5" t="s">
        <v>25</v>
      </c>
      <c r="S1807" s="7">
        <v>2300</v>
      </c>
    </row>
    <row r="1808" spans="1:19" x14ac:dyDescent="0.4">
      <c r="A1808" s="4">
        <v>2316</v>
      </c>
      <c r="B1808" s="1" t="s">
        <v>1082</v>
      </c>
      <c r="C1808" s="1" t="s">
        <v>28</v>
      </c>
      <c r="D1808" s="2">
        <v>31584</v>
      </c>
      <c r="E1808" s="3">
        <v>39.180821917808217</v>
      </c>
      <c r="F1808" s="1" t="s">
        <v>14</v>
      </c>
      <c r="G1808" s="1" t="s">
        <v>21</v>
      </c>
      <c r="H1808" s="1">
        <v>7</v>
      </c>
      <c r="I1808" s="1" t="s">
        <v>1580</v>
      </c>
      <c r="J1808" s="1" t="str">
        <f>VLOOKUP(Applicants[[#This Row],[Job Title]], Mapping!$A:$B, 2, FALSE)</f>
        <v>Management</v>
      </c>
      <c r="K1808" s="1" t="s">
        <v>1594</v>
      </c>
      <c r="L1808" s="14" t="str">
        <f>TRIM(PROPER(Applicants[[#This Row],[Recruitment Source]]))</f>
        <v>Bd Jobs</v>
      </c>
      <c r="M1808" s="15">
        <v>45186</v>
      </c>
      <c r="N1808" s="1" t="s">
        <v>24</v>
      </c>
      <c r="O1808" s="15">
        <v>45236</v>
      </c>
      <c r="P1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8" s="20" t="str">
        <f>TEXT(Applicants[[#This Row],[Confirmation Date]],"MMMM")</f>
        <v>November</v>
      </c>
      <c r="R1808" s="5" t="s">
        <v>25</v>
      </c>
      <c r="S1808" s="7">
        <v>2500</v>
      </c>
    </row>
    <row r="1809" spans="1:19" x14ac:dyDescent="0.4">
      <c r="A1809" s="4">
        <v>1185</v>
      </c>
      <c r="B1809" s="1" t="s">
        <v>432</v>
      </c>
      <c r="C1809" s="1" t="s">
        <v>13</v>
      </c>
      <c r="D1809" s="2">
        <v>31583</v>
      </c>
      <c r="E1809" s="3">
        <v>39.183561643835617</v>
      </c>
      <c r="F1809" s="1" t="s">
        <v>14</v>
      </c>
      <c r="G1809" s="1" t="s">
        <v>18</v>
      </c>
      <c r="H1809" s="1">
        <v>13</v>
      </c>
      <c r="I1809" s="1" t="s">
        <v>1585</v>
      </c>
      <c r="J1809" s="1" t="str">
        <f>VLOOKUP(Applicants[[#This Row],[Job Title]], Mapping!$A:$B, 2, FALSE)</f>
        <v>Engineering</v>
      </c>
      <c r="K1809" s="1" t="s">
        <v>1594</v>
      </c>
      <c r="L1809" s="14" t="str">
        <f>TRIM(PROPER(Applicants[[#This Row],[Recruitment Source]]))</f>
        <v>Bd Jobs</v>
      </c>
      <c r="M1809" s="15">
        <v>44893</v>
      </c>
      <c r="N1809" s="1" t="s">
        <v>27</v>
      </c>
      <c r="O1809" s="15">
        <v>44939</v>
      </c>
      <c r="P1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9" s="20" t="str">
        <f>TEXT(Applicants[[#This Row],[Confirmation Date]],"MMMM")</f>
        <v>January</v>
      </c>
      <c r="R1809" s="5" t="s">
        <v>25</v>
      </c>
      <c r="S1809" s="7">
        <v>2900</v>
      </c>
    </row>
    <row r="1810" spans="1:19" x14ac:dyDescent="0.4">
      <c r="A1810" s="4">
        <v>1713</v>
      </c>
      <c r="B1810" s="1" t="s">
        <v>173</v>
      </c>
      <c r="C1810" s="1" t="s">
        <v>13</v>
      </c>
      <c r="D1810" s="2">
        <v>31577</v>
      </c>
      <c r="E1810" s="3">
        <v>39.200000000000003</v>
      </c>
      <c r="F1810" s="1" t="s">
        <v>14</v>
      </c>
      <c r="G1810" s="1" t="s">
        <v>21</v>
      </c>
      <c r="H1810" s="1">
        <v>11</v>
      </c>
      <c r="I1810" s="1" t="s">
        <v>1584</v>
      </c>
      <c r="J1810" s="1" t="str">
        <f>VLOOKUP(Applicants[[#This Row],[Job Title]], Mapping!$A:$B, 2, FALSE)</f>
        <v>Sales</v>
      </c>
      <c r="K1810" s="1" t="s">
        <v>1595</v>
      </c>
      <c r="L1810" s="14" t="str">
        <f>TRIM(PROPER(Applicants[[#This Row],[Recruitment Source]]))</f>
        <v>Linkedin</v>
      </c>
      <c r="M1810" s="15">
        <v>45099</v>
      </c>
      <c r="N1810" s="1" t="s">
        <v>16</v>
      </c>
      <c r="O1810" s="15">
        <v>45145</v>
      </c>
      <c r="P18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810" s="20" t="str">
        <f>TEXT(Applicants[[#This Row],[Confirmation Date]],"MMMM")</f>
        <v>August</v>
      </c>
      <c r="R1810" s="5" t="s">
        <v>17</v>
      </c>
      <c r="S1810" s="7">
        <v>3500</v>
      </c>
    </row>
    <row r="1811" spans="1:19" x14ac:dyDescent="0.4">
      <c r="A1811" s="4">
        <v>2981</v>
      </c>
      <c r="B1811" s="1" t="s">
        <v>677</v>
      </c>
      <c r="C1811" s="1" t="s">
        <v>28</v>
      </c>
      <c r="D1811" s="2">
        <v>31577</v>
      </c>
      <c r="E1811" s="3">
        <v>39.200000000000003</v>
      </c>
      <c r="F1811" s="1" t="s">
        <v>14</v>
      </c>
      <c r="G1811" s="1" t="s">
        <v>21</v>
      </c>
      <c r="H1811" s="1">
        <v>3</v>
      </c>
      <c r="I1811" s="1" t="s">
        <v>1576</v>
      </c>
      <c r="J1811" s="1" t="str">
        <f>VLOOKUP(Applicants[[#This Row],[Job Title]], Mapping!$A:$B, 2, FALSE)</f>
        <v>Operations</v>
      </c>
      <c r="K1811" s="1" t="s">
        <v>1594</v>
      </c>
      <c r="L1811" s="14" t="str">
        <f>TRIM(PROPER(Applicants[[#This Row],[Recruitment Source]]))</f>
        <v>Bd Jobs</v>
      </c>
      <c r="M1811" s="15">
        <v>45123</v>
      </c>
      <c r="N1811" s="1" t="s">
        <v>24</v>
      </c>
      <c r="O1811" s="15">
        <v>45162</v>
      </c>
      <c r="P1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1" s="20" t="str">
        <f>TEXT(Applicants[[#This Row],[Confirmation Date]],"MMMM")</f>
        <v>August</v>
      </c>
      <c r="R1811" s="5" t="s">
        <v>25</v>
      </c>
      <c r="S1811" s="7">
        <v>2100</v>
      </c>
    </row>
    <row r="1812" spans="1:19" x14ac:dyDescent="0.4">
      <c r="A1812" s="4">
        <v>1870</v>
      </c>
      <c r="B1812" s="1" t="s">
        <v>573</v>
      </c>
      <c r="C1812" s="1" t="s">
        <v>13</v>
      </c>
      <c r="D1812" s="2">
        <v>31576</v>
      </c>
      <c r="E1812" s="3">
        <v>39.202739726027396</v>
      </c>
      <c r="F1812" s="1" t="s">
        <v>14</v>
      </c>
      <c r="G1812" s="1" t="s">
        <v>18</v>
      </c>
      <c r="H1812" s="1">
        <v>5</v>
      </c>
      <c r="I1812" s="1" t="s">
        <v>1586</v>
      </c>
      <c r="J1812" s="1" t="str">
        <f>VLOOKUP(Applicants[[#This Row],[Job Title]], Mapping!$A:$B, 2, FALSE)</f>
        <v>Operations</v>
      </c>
      <c r="K1812" s="1" t="s">
        <v>1594</v>
      </c>
      <c r="L1812" s="14" t="str">
        <f>TRIM(PROPER(Applicants[[#This Row],[Recruitment Source]]))</f>
        <v>Bd Jobs</v>
      </c>
      <c r="M1812" s="15">
        <v>45125</v>
      </c>
      <c r="N1812" s="1" t="s">
        <v>27</v>
      </c>
      <c r="O1812" s="15">
        <v>45184</v>
      </c>
      <c r="P1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2" s="20" t="str">
        <f>TEXT(Applicants[[#This Row],[Confirmation Date]],"MMMM")</f>
        <v>September</v>
      </c>
      <c r="R1812" s="5" t="s">
        <v>25</v>
      </c>
      <c r="S1812" s="7">
        <v>3900</v>
      </c>
    </row>
    <row r="1813" spans="1:19" x14ac:dyDescent="0.4">
      <c r="A1813" s="4">
        <v>3578</v>
      </c>
      <c r="B1813" s="1" t="s">
        <v>1338</v>
      </c>
      <c r="C1813" s="1" t="s">
        <v>28</v>
      </c>
      <c r="D1813" s="2">
        <v>31570</v>
      </c>
      <c r="E1813" s="3">
        <v>39.219178082191782</v>
      </c>
      <c r="F1813" s="1" t="s">
        <v>14</v>
      </c>
      <c r="G1813" s="1" t="s">
        <v>15</v>
      </c>
      <c r="H1813" s="1">
        <v>2</v>
      </c>
      <c r="I1813" s="1" t="s">
        <v>1578</v>
      </c>
      <c r="J1813" s="1" t="str">
        <f>VLOOKUP(Applicants[[#This Row],[Job Title]], Mapping!$A:$B, 2, FALSE)</f>
        <v>Operations</v>
      </c>
      <c r="K1813" s="1" t="s">
        <v>1594</v>
      </c>
      <c r="L1813" s="14" t="str">
        <f>TRIM(PROPER(Applicants[[#This Row],[Recruitment Source]]))</f>
        <v>Bd Jobs</v>
      </c>
      <c r="M1813" s="15">
        <v>45200</v>
      </c>
      <c r="N1813" s="1" t="s">
        <v>27</v>
      </c>
      <c r="O1813" s="15">
        <v>45257</v>
      </c>
      <c r="P1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3" s="20" t="str">
        <f>TEXT(Applicants[[#This Row],[Confirmation Date]],"MMMM")</f>
        <v>November</v>
      </c>
      <c r="R1813" s="5" t="s">
        <v>25</v>
      </c>
      <c r="S1813" s="7">
        <v>2100</v>
      </c>
    </row>
    <row r="1814" spans="1:19" x14ac:dyDescent="0.4">
      <c r="A1814" s="4">
        <v>2503</v>
      </c>
      <c r="B1814" s="1" t="s">
        <v>1208</v>
      </c>
      <c r="C1814" s="1" t="s">
        <v>13</v>
      </c>
      <c r="D1814" s="2">
        <v>31566</v>
      </c>
      <c r="E1814" s="3">
        <v>39.230136986301368</v>
      </c>
      <c r="F1814" s="1" t="s">
        <v>14</v>
      </c>
      <c r="G1814" s="1" t="s">
        <v>21</v>
      </c>
      <c r="H1814" s="1">
        <v>16</v>
      </c>
      <c r="I1814" s="1" t="s">
        <v>1587</v>
      </c>
      <c r="J1814" s="1" t="str">
        <f>VLOOKUP(Applicants[[#This Row],[Job Title]], Mapping!$A:$B, 2, FALSE)</f>
        <v>Admin</v>
      </c>
      <c r="K1814" s="1" t="s">
        <v>1595</v>
      </c>
      <c r="L1814" s="14" t="str">
        <f>TRIM(PROPER(Applicants[[#This Row],[Recruitment Source]]))</f>
        <v>Linkedin</v>
      </c>
      <c r="M1814" s="15">
        <v>45509</v>
      </c>
      <c r="N1814" s="1" t="s">
        <v>29</v>
      </c>
      <c r="O1814" s="15">
        <v>45552</v>
      </c>
      <c r="P1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4" s="20" t="str">
        <f>TEXT(Applicants[[#This Row],[Confirmation Date]],"MMMM")</f>
        <v>September</v>
      </c>
      <c r="R1814" s="5" t="s">
        <v>25</v>
      </c>
      <c r="S1814" s="7">
        <v>3900</v>
      </c>
    </row>
    <row r="1815" spans="1:19" x14ac:dyDescent="0.4">
      <c r="A1815" s="4">
        <v>1572</v>
      </c>
      <c r="B1815" s="1" t="s">
        <v>675</v>
      </c>
      <c r="C1815" s="1" t="s">
        <v>28</v>
      </c>
      <c r="D1815" s="2">
        <v>31565</v>
      </c>
      <c r="E1815" s="3">
        <v>39.232876712328768</v>
      </c>
      <c r="F1815" s="1" t="s">
        <v>14</v>
      </c>
      <c r="G1815" s="1" t="s">
        <v>18</v>
      </c>
      <c r="H1815" s="1">
        <v>17</v>
      </c>
      <c r="I1815" s="1" t="s">
        <v>1584</v>
      </c>
      <c r="J1815" s="1" t="str">
        <f>VLOOKUP(Applicants[[#This Row],[Job Title]], Mapping!$A:$B, 2, FALSE)</f>
        <v>Sales</v>
      </c>
      <c r="K1815" s="1" t="s">
        <v>1594</v>
      </c>
      <c r="L1815" s="14" t="str">
        <f>TRIM(PROPER(Applicants[[#This Row],[Recruitment Source]]))</f>
        <v>Bd Jobs</v>
      </c>
      <c r="M1815" s="15">
        <v>45042</v>
      </c>
      <c r="N1815" s="1" t="s">
        <v>26</v>
      </c>
      <c r="O1815" s="15">
        <v>45098</v>
      </c>
      <c r="P1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5" s="20" t="str">
        <f>TEXT(Applicants[[#This Row],[Confirmation Date]],"MMMM")</f>
        <v>June</v>
      </c>
      <c r="R1815" s="5" t="s">
        <v>25</v>
      </c>
      <c r="S1815" s="7">
        <v>3300</v>
      </c>
    </row>
    <row r="1816" spans="1:19" x14ac:dyDescent="0.4">
      <c r="A1816" s="4">
        <v>2529</v>
      </c>
      <c r="B1816" s="1" t="s">
        <v>282</v>
      </c>
      <c r="C1816" s="1" t="s">
        <v>28</v>
      </c>
      <c r="D1816" s="2">
        <v>31562</v>
      </c>
      <c r="E1816" s="3">
        <v>39.241095890410961</v>
      </c>
      <c r="F1816" s="1" t="s">
        <v>14</v>
      </c>
      <c r="G1816" s="1" t="s">
        <v>15</v>
      </c>
      <c r="H1816" s="1">
        <v>5</v>
      </c>
      <c r="I1816" s="1" t="s">
        <v>1578</v>
      </c>
      <c r="J1816" s="1" t="str">
        <f>VLOOKUP(Applicants[[#This Row],[Job Title]], Mapping!$A:$B, 2, FALSE)</f>
        <v>Operations</v>
      </c>
      <c r="K1816" s="1" t="s">
        <v>1594</v>
      </c>
      <c r="L1816" s="14" t="str">
        <f>TRIM(PROPER(Applicants[[#This Row],[Recruitment Source]]))</f>
        <v>Bd Jobs</v>
      </c>
      <c r="M1816" s="15">
        <v>45050</v>
      </c>
      <c r="N1816" s="1" t="s">
        <v>26</v>
      </c>
      <c r="O1816" s="15">
        <v>45101</v>
      </c>
      <c r="P18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6" s="20" t="str">
        <f>TEXT(Applicants[[#This Row],[Confirmation Date]],"MMMM")</f>
        <v>June</v>
      </c>
      <c r="R1816" s="5" t="s">
        <v>25</v>
      </c>
      <c r="S1816" s="7">
        <v>2100</v>
      </c>
    </row>
    <row r="1817" spans="1:19" x14ac:dyDescent="0.4">
      <c r="A1817" s="4">
        <v>2946</v>
      </c>
      <c r="B1817" s="1" t="s">
        <v>411</v>
      </c>
      <c r="C1817" s="1" t="s">
        <v>13</v>
      </c>
      <c r="D1817" s="2">
        <v>31551</v>
      </c>
      <c r="E1817" s="3">
        <v>39.271232876712325</v>
      </c>
      <c r="F1817" s="1" t="s">
        <v>14</v>
      </c>
      <c r="G1817" s="1" t="s">
        <v>19</v>
      </c>
      <c r="H1817" s="1">
        <v>16</v>
      </c>
      <c r="I1817" s="1" t="s">
        <v>1580</v>
      </c>
      <c r="J1817" s="1" t="str">
        <f>VLOOKUP(Applicants[[#This Row],[Job Title]], Mapping!$A:$B, 2, FALSE)</f>
        <v>Management</v>
      </c>
      <c r="K1817" s="1" t="s">
        <v>20</v>
      </c>
      <c r="L1817" s="14" t="str">
        <f>TRIM(PROPER(Applicants[[#This Row],[Recruitment Source]]))</f>
        <v>Employee Referral</v>
      </c>
      <c r="M1817" s="15">
        <v>45236</v>
      </c>
      <c r="N1817" s="1" t="s">
        <v>27</v>
      </c>
      <c r="O1817" s="15">
        <v>45280</v>
      </c>
      <c r="P1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7" s="20" t="str">
        <f>TEXT(Applicants[[#This Row],[Confirmation Date]],"MMMM")</f>
        <v>December</v>
      </c>
      <c r="R1817" s="5" t="s">
        <v>25</v>
      </c>
      <c r="S1817" s="7">
        <v>3200</v>
      </c>
    </row>
    <row r="1818" spans="1:19" x14ac:dyDescent="0.4">
      <c r="A1818" s="4">
        <v>2305</v>
      </c>
      <c r="B1818" s="1" t="s">
        <v>196</v>
      </c>
      <c r="C1818" s="1" t="s">
        <v>28</v>
      </c>
      <c r="D1818" s="2">
        <v>31546</v>
      </c>
      <c r="E1818" s="3">
        <v>39.284931506849318</v>
      </c>
      <c r="F1818" s="1" t="s">
        <v>14</v>
      </c>
      <c r="G1818" s="1" t="s">
        <v>15</v>
      </c>
      <c r="H1818" s="1">
        <v>11</v>
      </c>
      <c r="I1818" s="1" t="s">
        <v>1581</v>
      </c>
      <c r="J1818" s="1" t="str">
        <f>VLOOKUP(Applicants[[#This Row],[Job Title]], Mapping!$A:$B, 2, FALSE)</f>
        <v>Business Development</v>
      </c>
      <c r="K1818" s="1" t="s">
        <v>1595</v>
      </c>
      <c r="L1818" s="14" t="str">
        <f>TRIM(PROPER(Applicants[[#This Row],[Recruitment Source]]))</f>
        <v>Linkedin</v>
      </c>
      <c r="M1818" s="15">
        <v>45294</v>
      </c>
      <c r="N1818" s="1" t="s">
        <v>16</v>
      </c>
      <c r="O1818" s="15">
        <v>45353</v>
      </c>
      <c r="P1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818" s="20" t="str">
        <f>TEXT(Applicants[[#This Row],[Confirmation Date]],"MMMM")</f>
        <v>March</v>
      </c>
      <c r="R1818" s="5" t="s">
        <v>17</v>
      </c>
      <c r="S1818" s="7">
        <v>3600</v>
      </c>
    </row>
    <row r="1819" spans="1:19" x14ac:dyDescent="0.4">
      <c r="A1819" s="4">
        <v>2710</v>
      </c>
      <c r="B1819" s="1" t="s">
        <v>156</v>
      </c>
      <c r="C1819" s="1" t="s">
        <v>13</v>
      </c>
      <c r="D1819" s="2">
        <v>31542</v>
      </c>
      <c r="E1819" s="3">
        <v>39.295890410958904</v>
      </c>
      <c r="F1819" s="1" t="s">
        <v>14</v>
      </c>
      <c r="G1819" s="1" t="s">
        <v>15</v>
      </c>
      <c r="H1819" s="1">
        <v>9</v>
      </c>
      <c r="I1819" s="1" t="s">
        <v>1585</v>
      </c>
      <c r="J1819" s="1" t="str">
        <f>VLOOKUP(Applicants[[#This Row],[Job Title]], Mapping!$A:$B, 2, FALSE)</f>
        <v>Engineering</v>
      </c>
      <c r="K1819" s="1" t="s">
        <v>22</v>
      </c>
      <c r="L1819" s="14" t="str">
        <f>TRIM(PROPER(Applicants[[#This Row],[Recruitment Source]]))</f>
        <v>In-House</v>
      </c>
      <c r="M1819" s="15">
        <v>45350</v>
      </c>
      <c r="N1819" s="1" t="s">
        <v>16</v>
      </c>
      <c r="O1819" s="15">
        <v>45399</v>
      </c>
      <c r="P18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19" s="20" t="str">
        <f>TEXT(Applicants[[#This Row],[Confirmation Date]],"MMMM")</f>
        <v>April</v>
      </c>
      <c r="R1819" s="5" t="s">
        <v>17</v>
      </c>
      <c r="S1819" s="7">
        <v>3200</v>
      </c>
    </row>
    <row r="1820" spans="1:19" x14ac:dyDescent="0.4">
      <c r="A1820" s="4">
        <v>1212</v>
      </c>
      <c r="B1820" s="1" t="s">
        <v>1498</v>
      </c>
      <c r="C1820" s="1" t="s">
        <v>28</v>
      </c>
      <c r="D1820" s="2">
        <v>31540</v>
      </c>
      <c r="E1820" s="3">
        <v>39.301369863013697</v>
      </c>
      <c r="F1820" s="1" t="s">
        <v>14</v>
      </c>
      <c r="G1820" s="1" t="s">
        <v>19</v>
      </c>
      <c r="H1820" s="1">
        <v>7</v>
      </c>
      <c r="I1820" s="1" t="s">
        <v>1576</v>
      </c>
      <c r="J1820" s="1" t="str">
        <f>VLOOKUP(Applicants[[#This Row],[Job Title]], Mapping!$A:$B, 2, FALSE)</f>
        <v>Operations</v>
      </c>
      <c r="K1820" s="1" t="s">
        <v>1594</v>
      </c>
      <c r="L1820" s="14" t="str">
        <f>TRIM(PROPER(Applicants[[#This Row],[Recruitment Source]]))</f>
        <v>Bd Jobs</v>
      </c>
      <c r="M1820" s="15">
        <v>45032</v>
      </c>
      <c r="N1820" s="1" t="s">
        <v>26</v>
      </c>
      <c r="O1820" s="15">
        <v>45065</v>
      </c>
      <c r="P1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0" s="20" t="str">
        <f>TEXT(Applicants[[#This Row],[Confirmation Date]],"MMMM")</f>
        <v>May</v>
      </c>
      <c r="R1820" s="5" t="s">
        <v>25</v>
      </c>
      <c r="S1820" s="7">
        <v>3600</v>
      </c>
    </row>
    <row r="1821" spans="1:19" x14ac:dyDescent="0.4">
      <c r="A1821" s="4">
        <v>2741</v>
      </c>
      <c r="B1821" s="1" t="s">
        <v>1021</v>
      </c>
      <c r="C1821" s="1" t="s">
        <v>28</v>
      </c>
      <c r="D1821" s="2">
        <v>31530</v>
      </c>
      <c r="E1821" s="3">
        <v>39.328767123287669</v>
      </c>
      <c r="F1821" s="1" t="s">
        <v>14</v>
      </c>
      <c r="G1821" s="1" t="s">
        <v>15</v>
      </c>
      <c r="H1821" s="1">
        <v>10</v>
      </c>
      <c r="I1821" s="1" t="s">
        <v>1590</v>
      </c>
      <c r="J1821" s="1" t="str">
        <f>VLOOKUP(Applicants[[#This Row],[Job Title]], Mapping!$A:$B, 2, FALSE)</f>
        <v>Finance</v>
      </c>
      <c r="K1821" s="1" t="s">
        <v>1594</v>
      </c>
      <c r="L1821" s="14" t="str">
        <f>TRIM(PROPER(Applicants[[#This Row],[Recruitment Source]]))</f>
        <v>Bd Jobs</v>
      </c>
      <c r="M1821" s="15">
        <v>45515</v>
      </c>
      <c r="N1821" s="1" t="s">
        <v>26</v>
      </c>
      <c r="O1821" s="15">
        <v>45548</v>
      </c>
      <c r="P1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1" s="20" t="str">
        <f>TEXT(Applicants[[#This Row],[Confirmation Date]],"MMMM")</f>
        <v>September</v>
      </c>
      <c r="R1821" s="5" t="s">
        <v>25</v>
      </c>
      <c r="S1821" s="7">
        <v>3100</v>
      </c>
    </row>
    <row r="1822" spans="1:19" x14ac:dyDescent="0.4">
      <c r="A1822" s="4">
        <v>1857</v>
      </c>
      <c r="B1822" s="1" t="s">
        <v>1216</v>
      </c>
      <c r="C1822" s="1" t="s">
        <v>28</v>
      </c>
      <c r="D1822" s="2">
        <v>31530</v>
      </c>
      <c r="E1822" s="3">
        <v>39.328767123287669</v>
      </c>
      <c r="F1822" s="1" t="s">
        <v>14</v>
      </c>
      <c r="G1822" s="1" t="s">
        <v>21</v>
      </c>
      <c r="H1822" s="1">
        <v>6</v>
      </c>
      <c r="I1822" s="1" t="s">
        <v>1580</v>
      </c>
      <c r="J1822" s="1" t="str">
        <f>VLOOKUP(Applicants[[#This Row],[Job Title]], Mapping!$A:$B, 2, FALSE)</f>
        <v>Management</v>
      </c>
      <c r="K1822" s="1" t="s">
        <v>1594</v>
      </c>
      <c r="L1822" s="14" t="str">
        <f>TRIM(PROPER(Applicants[[#This Row],[Recruitment Source]]))</f>
        <v>Bd Jobs</v>
      </c>
      <c r="M1822" s="15">
        <v>45355</v>
      </c>
      <c r="N1822" s="1" t="s">
        <v>27</v>
      </c>
      <c r="O1822" s="15">
        <v>45410</v>
      </c>
      <c r="P1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2" s="20" t="str">
        <f>TEXT(Applicants[[#This Row],[Confirmation Date]],"MMMM")</f>
        <v>April</v>
      </c>
      <c r="R1822" s="5" t="s">
        <v>25</v>
      </c>
      <c r="S1822" s="7">
        <v>2600</v>
      </c>
    </row>
    <row r="1823" spans="1:19" x14ac:dyDescent="0.4">
      <c r="A1823" s="4">
        <v>3660</v>
      </c>
      <c r="B1823" s="1" t="s">
        <v>1286</v>
      </c>
      <c r="C1823" s="1" t="s">
        <v>28</v>
      </c>
      <c r="D1823" s="2">
        <v>31525</v>
      </c>
      <c r="E1823" s="3">
        <v>39.342465753424655</v>
      </c>
      <c r="F1823" s="1" t="s">
        <v>14</v>
      </c>
      <c r="G1823" s="1" t="s">
        <v>15</v>
      </c>
      <c r="H1823" s="1">
        <v>3</v>
      </c>
      <c r="I1823" s="1" t="s">
        <v>1584</v>
      </c>
      <c r="J1823" s="1" t="str">
        <f>VLOOKUP(Applicants[[#This Row],[Job Title]], Mapping!$A:$B, 2, FALSE)</f>
        <v>Sales</v>
      </c>
      <c r="K1823" s="1" t="s">
        <v>1594</v>
      </c>
      <c r="L1823" s="14" t="str">
        <f>TRIM(PROPER(Applicants[[#This Row],[Recruitment Source]]))</f>
        <v>Bd Jobs</v>
      </c>
      <c r="M1823" s="15">
        <v>45383</v>
      </c>
      <c r="N1823" s="1" t="s">
        <v>26</v>
      </c>
      <c r="O1823" s="15">
        <v>45420</v>
      </c>
      <c r="P1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3" s="20" t="str">
        <f>TEXT(Applicants[[#This Row],[Confirmation Date]],"MMMM")</f>
        <v>May</v>
      </c>
      <c r="R1823" s="5" t="s">
        <v>25</v>
      </c>
      <c r="S1823" s="7">
        <v>2300</v>
      </c>
    </row>
    <row r="1824" spans="1:19" x14ac:dyDescent="0.4">
      <c r="A1824" s="4">
        <v>1895</v>
      </c>
      <c r="B1824" s="1" t="s">
        <v>1330</v>
      </c>
      <c r="C1824" s="1" t="s">
        <v>13</v>
      </c>
      <c r="D1824" s="2">
        <v>31522</v>
      </c>
      <c r="E1824" s="3">
        <v>39.350684931506848</v>
      </c>
      <c r="F1824" s="1" t="s">
        <v>14</v>
      </c>
      <c r="G1824" s="1" t="s">
        <v>21</v>
      </c>
      <c r="H1824" s="1">
        <v>18</v>
      </c>
      <c r="I1824" s="1" t="s">
        <v>1583</v>
      </c>
      <c r="J1824" s="1" t="str">
        <f>VLOOKUP(Applicants[[#This Row],[Job Title]], Mapping!$A:$B, 2, FALSE)</f>
        <v>Finance</v>
      </c>
      <c r="K1824" s="1" t="s">
        <v>20</v>
      </c>
      <c r="L1824" s="14" t="str">
        <f>TRIM(PROPER(Applicants[[#This Row],[Recruitment Source]]))</f>
        <v>Employee Referral</v>
      </c>
      <c r="M1824" s="15">
        <v>45241</v>
      </c>
      <c r="N1824" s="1" t="s">
        <v>26</v>
      </c>
      <c r="O1824" s="15">
        <v>45288</v>
      </c>
      <c r="P1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4" s="20" t="str">
        <f>TEXT(Applicants[[#This Row],[Confirmation Date]],"MMMM")</f>
        <v>December</v>
      </c>
      <c r="R1824" s="5" t="s">
        <v>25</v>
      </c>
      <c r="S1824" s="7">
        <v>2600</v>
      </c>
    </row>
    <row r="1825" spans="1:19" x14ac:dyDescent="0.4">
      <c r="A1825" s="4">
        <v>3679</v>
      </c>
      <c r="B1825" s="1" t="s">
        <v>276</v>
      </c>
      <c r="C1825" s="1" t="s">
        <v>28</v>
      </c>
      <c r="D1825" s="2">
        <v>31521</v>
      </c>
      <c r="E1825" s="3">
        <v>39.353424657534248</v>
      </c>
      <c r="F1825" s="1" t="s">
        <v>14</v>
      </c>
      <c r="G1825" s="1" t="s">
        <v>19</v>
      </c>
      <c r="H1825" s="1">
        <v>8</v>
      </c>
      <c r="I1825" s="1" t="s">
        <v>1581</v>
      </c>
      <c r="J1825" s="1" t="str">
        <f>VLOOKUP(Applicants[[#This Row],[Job Title]], Mapping!$A:$B, 2, FALSE)</f>
        <v>Business Development</v>
      </c>
      <c r="K1825" s="1" t="s">
        <v>1595</v>
      </c>
      <c r="L1825" s="14" t="str">
        <f>TRIM(PROPER(Applicants[[#This Row],[Recruitment Source]]))</f>
        <v>Linkedin</v>
      </c>
      <c r="M1825" s="15">
        <v>45198</v>
      </c>
      <c r="N1825" s="1" t="s">
        <v>16</v>
      </c>
      <c r="O1825" s="15">
        <v>45249</v>
      </c>
      <c r="P18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825" s="20" t="str">
        <f>TEXT(Applicants[[#This Row],[Confirmation Date]],"MMMM")</f>
        <v>November</v>
      </c>
      <c r="R1825" s="5" t="s">
        <v>17</v>
      </c>
      <c r="S1825" s="7">
        <v>2800</v>
      </c>
    </row>
    <row r="1826" spans="1:19" x14ac:dyDescent="0.4">
      <c r="A1826" s="4">
        <v>1992</v>
      </c>
      <c r="B1826" s="1" t="s">
        <v>577</v>
      </c>
      <c r="C1826" s="1" t="s">
        <v>28</v>
      </c>
      <c r="D1826" s="2">
        <v>31520</v>
      </c>
      <c r="E1826" s="3">
        <v>39.356164383561641</v>
      </c>
      <c r="F1826" s="1" t="s">
        <v>14</v>
      </c>
      <c r="G1826" s="1" t="s">
        <v>15</v>
      </c>
      <c r="H1826" s="1">
        <v>3</v>
      </c>
      <c r="I1826" s="1" t="s">
        <v>1584</v>
      </c>
      <c r="J1826" s="1" t="str">
        <f>VLOOKUP(Applicants[[#This Row],[Job Title]], Mapping!$A:$B, 2, FALSE)</f>
        <v>Sales</v>
      </c>
      <c r="K1826" s="1" t="s">
        <v>1594</v>
      </c>
      <c r="L1826" s="14" t="str">
        <f>TRIM(PROPER(Applicants[[#This Row],[Recruitment Source]]))</f>
        <v>Bd Jobs</v>
      </c>
      <c r="M1826" s="15">
        <v>45468</v>
      </c>
      <c r="N1826" s="1" t="s">
        <v>27</v>
      </c>
      <c r="O1826" s="15">
        <v>45500</v>
      </c>
      <c r="P1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6" s="20" t="str">
        <f>TEXT(Applicants[[#This Row],[Confirmation Date]],"MMMM")</f>
        <v>July</v>
      </c>
      <c r="R1826" s="5" t="s">
        <v>25</v>
      </c>
      <c r="S1826" s="7">
        <v>2900</v>
      </c>
    </row>
    <row r="1827" spans="1:19" x14ac:dyDescent="0.4">
      <c r="A1827" s="4">
        <v>3151</v>
      </c>
      <c r="B1827" s="1" t="s">
        <v>849</v>
      </c>
      <c r="C1827" s="1" t="s">
        <v>13</v>
      </c>
      <c r="D1827" s="2">
        <v>31520</v>
      </c>
      <c r="E1827" s="3">
        <v>39.356164383561641</v>
      </c>
      <c r="F1827" s="1" t="s">
        <v>14</v>
      </c>
      <c r="G1827" s="1" t="s">
        <v>21</v>
      </c>
      <c r="H1827" s="1">
        <v>14</v>
      </c>
      <c r="I1827" s="1" t="s">
        <v>1590</v>
      </c>
      <c r="J1827" s="1" t="str">
        <f>VLOOKUP(Applicants[[#This Row],[Job Title]], Mapping!$A:$B, 2, FALSE)</f>
        <v>Finance</v>
      </c>
      <c r="K1827" s="1" t="s">
        <v>1594</v>
      </c>
      <c r="L1827" s="14" t="str">
        <f>TRIM(PROPER(Applicants[[#This Row],[Recruitment Source]]))</f>
        <v>Bd Jobs</v>
      </c>
      <c r="M1827" s="15">
        <v>45556</v>
      </c>
      <c r="N1827" s="1" t="s">
        <v>27</v>
      </c>
      <c r="O1827" s="15">
        <v>45605</v>
      </c>
      <c r="P1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7" s="20" t="str">
        <f>TEXT(Applicants[[#This Row],[Confirmation Date]],"MMMM")</f>
        <v>November</v>
      </c>
      <c r="R1827" s="5" t="s">
        <v>25</v>
      </c>
      <c r="S1827" s="7">
        <v>3800</v>
      </c>
    </row>
    <row r="1828" spans="1:19" x14ac:dyDescent="0.4">
      <c r="A1828" s="4">
        <v>3150</v>
      </c>
      <c r="B1828" s="1" t="s">
        <v>1075</v>
      </c>
      <c r="C1828" s="1" t="s">
        <v>28</v>
      </c>
      <c r="D1828" s="2">
        <v>31517</v>
      </c>
      <c r="E1828" s="3">
        <v>39.364383561643834</v>
      </c>
      <c r="F1828" s="1" t="s">
        <v>14</v>
      </c>
      <c r="G1828" s="1" t="s">
        <v>21</v>
      </c>
      <c r="H1828" s="1">
        <v>2</v>
      </c>
      <c r="I1828" s="1" t="s">
        <v>1588</v>
      </c>
      <c r="J1828" s="1" t="str">
        <f>VLOOKUP(Applicants[[#This Row],[Job Title]], Mapping!$A:$B, 2, FALSE)</f>
        <v>Business Development</v>
      </c>
      <c r="K1828" s="1" t="s">
        <v>1594</v>
      </c>
      <c r="L1828" s="14" t="str">
        <f>TRIM(PROPER(Applicants[[#This Row],[Recruitment Source]]))</f>
        <v>Bd Jobs</v>
      </c>
      <c r="M1828" s="15">
        <v>44942</v>
      </c>
      <c r="N1828" s="1" t="s">
        <v>26</v>
      </c>
      <c r="O1828" s="15">
        <v>44980</v>
      </c>
      <c r="P1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8" s="20" t="str">
        <f>TEXT(Applicants[[#This Row],[Confirmation Date]],"MMMM")</f>
        <v>February</v>
      </c>
      <c r="R1828" s="5" t="s">
        <v>25</v>
      </c>
      <c r="S1828" s="7">
        <v>2600</v>
      </c>
    </row>
    <row r="1829" spans="1:19" x14ac:dyDescent="0.4">
      <c r="A1829" s="4">
        <v>3038</v>
      </c>
      <c r="B1829" s="1" t="s">
        <v>1168</v>
      </c>
      <c r="C1829" s="1" t="s">
        <v>28</v>
      </c>
      <c r="D1829" s="2">
        <v>31516</v>
      </c>
      <c r="E1829" s="3">
        <v>39.367123287671234</v>
      </c>
      <c r="F1829" s="1" t="s">
        <v>14</v>
      </c>
      <c r="G1829" s="1" t="s">
        <v>18</v>
      </c>
      <c r="H1829" s="1">
        <v>19</v>
      </c>
      <c r="I1829" s="1" t="s">
        <v>1579</v>
      </c>
      <c r="J1829" s="1" t="str">
        <f>VLOOKUP(Applicants[[#This Row],[Job Title]], Mapping!$A:$B, 2, FALSE)</f>
        <v>Management</v>
      </c>
      <c r="K1829" s="1" t="s">
        <v>22</v>
      </c>
      <c r="L1829" s="14" t="str">
        <f>TRIM(PROPER(Applicants[[#This Row],[Recruitment Source]]))</f>
        <v>In-House</v>
      </c>
      <c r="M1829" s="15">
        <v>45354</v>
      </c>
      <c r="N1829" s="1" t="s">
        <v>16</v>
      </c>
      <c r="O1829" s="15">
        <v>45384</v>
      </c>
      <c r="P1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9" s="20" t="str">
        <f>TEXT(Applicants[[#This Row],[Confirmation Date]],"MMMM")</f>
        <v>April</v>
      </c>
      <c r="R1829" s="5" t="s">
        <v>30</v>
      </c>
      <c r="S1829" s="7">
        <v>3300</v>
      </c>
    </row>
    <row r="1830" spans="1:19" x14ac:dyDescent="0.4">
      <c r="A1830" s="4">
        <v>3353</v>
      </c>
      <c r="B1830" s="1" t="s">
        <v>757</v>
      </c>
      <c r="C1830" s="1" t="s">
        <v>28</v>
      </c>
      <c r="D1830" s="2">
        <v>31509</v>
      </c>
      <c r="E1830" s="3">
        <v>39.386301369863013</v>
      </c>
      <c r="F1830" s="1" t="s">
        <v>14</v>
      </c>
      <c r="G1830" s="1" t="s">
        <v>18</v>
      </c>
      <c r="H1830" s="1">
        <v>15</v>
      </c>
      <c r="I1830" s="1" t="s">
        <v>1578</v>
      </c>
      <c r="J1830" s="1" t="str">
        <f>VLOOKUP(Applicants[[#This Row],[Job Title]], Mapping!$A:$B, 2, FALSE)</f>
        <v>Operations</v>
      </c>
      <c r="K1830" s="1" t="s">
        <v>1594</v>
      </c>
      <c r="L1830" s="14" t="str">
        <f>TRIM(PROPER(Applicants[[#This Row],[Recruitment Source]]))</f>
        <v>Bd Jobs</v>
      </c>
      <c r="M1830" s="15">
        <v>45359</v>
      </c>
      <c r="N1830" s="1" t="s">
        <v>24</v>
      </c>
      <c r="O1830" s="15">
        <v>45393</v>
      </c>
      <c r="P1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0" s="20" t="str">
        <f>TEXT(Applicants[[#This Row],[Confirmation Date]],"MMMM")</f>
        <v>April</v>
      </c>
      <c r="R1830" s="5" t="s">
        <v>25</v>
      </c>
      <c r="S1830" s="7">
        <v>3000</v>
      </c>
    </row>
    <row r="1831" spans="1:19" x14ac:dyDescent="0.4">
      <c r="A1831" s="4">
        <v>1023</v>
      </c>
      <c r="B1831" s="1" t="s">
        <v>380</v>
      </c>
      <c r="C1831" s="1" t="s">
        <v>28</v>
      </c>
      <c r="D1831" s="2">
        <v>31509</v>
      </c>
      <c r="E1831" s="3">
        <v>39.386301369863013</v>
      </c>
      <c r="F1831" s="1" t="s">
        <v>14</v>
      </c>
      <c r="G1831" s="1" t="s">
        <v>18</v>
      </c>
      <c r="H1831" s="1">
        <v>11</v>
      </c>
      <c r="I1831" s="1" t="s">
        <v>1587</v>
      </c>
      <c r="J1831" s="1" t="str">
        <f>VLOOKUP(Applicants[[#This Row],[Job Title]], Mapping!$A:$B, 2, FALSE)</f>
        <v>Admin</v>
      </c>
      <c r="K1831" s="1" t="s">
        <v>20</v>
      </c>
      <c r="L1831" s="14" t="str">
        <f>TRIM(PROPER(Applicants[[#This Row],[Recruitment Source]]))</f>
        <v>Employee Referral</v>
      </c>
      <c r="M1831" s="15">
        <v>45141</v>
      </c>
      <c r="N1831" s="1" t="s">
        <v>27</v>
      </c>
      <c r="O1831" s="15">
        <v>45197</v>
      </c>
      <c r="P1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1" s="20" t="str">
        <f>TEXT(Applicants[[#This Row],[Confirmation Date]],"MMMM")</f>
        <v>September</v>
      </c>
      <c r="R1831" s="5" t="s">
        <v>25</v>
      </c>
      <c r="S1831" s="7">
        <v>2600</v>
      </c>
    </row>
    <row r="1832" spans="1:19" x14ac:dyDescent="0.4">
      <c r="A1832" s="4">
        <v>3985</v>
      </c>
      <c r="B1832" s="1" t="s">
        <v>1122</v>
      </c>
      <c r="C1832" s="1" t="s">
        <v>13</v>
      </c>
      <c r="D1832" s="2">
        <v>31507</v>
      </c>
      <c r="E1832" s="3">
        <v>39.391780821917806</v>
      </c>
      <c r="F1832" s="1" t="s">
        <v>14</v>
      </c>
      <c r="G1832" s="1" t="s">
        <v>21</v>
      </c>
      <c r="H1832" s="1">
        <v>6</v>
      </c>
      <c r="I1832" s="1" t="s">
        <v>1581</v>
      </c>
      <c r="J1832" s="1" t="str">
        <f>VLOOKUP(Applicants[[#This Row],[Job Title]], Mapping!$A:$B, 2, FALSE)</f>
        <v>Business Development</v>
      </c>
      <c r="K1832" s="1" t="s">
        <v>1594</v>
      </c>
      <c r="L1832" s="14" t="str">
        <f>TRIM(PROPER(Applicants[[#This Row],[Recruitment Source]]))</f>
        <v>Bd Jobs</v>
      </c>
      <c r="M1832" s="15">
        <v>45523</v>
      </c>
      <c r="N1832" s="1" t="s">
        <v>24</v>
      </c>
      <c r="O1832" s="15">
        <v>45577</v>
      </c>
      <c r="P1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2" s="20" t="str">
        <f>TEXT(Applicants[[#This Row],[Confirmation Date]],"MMMM")</f>
        <v>October</v>
      </c>
      <c r="R1832" s="5" t="s">
        <v>25</v>
      </c>
      <c r="S1832" s="7">
        <v>2200</v>
      </c>
    </row>
    <row r="1833" spans="1:19" x14ac:dyDescent="0.4">
      <c r="A1833" s="4">
        <v>2552</v>
      </c>
      <c r="B1833" s="1" t="s">
        <v>1324</v>
      </c>
      <c r="C1833" s="1" t="s">
        <v>28</v>
      </c>
      <c r="D1833" s="2">
        <v>31504</v>
      </c>
      <c r="E1833" s="3">
        <v>39.4</v>
      </c>
      <c r="F1833" s="1" t="s">
        <v>14</v>
      </c>
      <c r="G1833" s="1" t="s">
        <v>21</v>
      </c>
      <c r="H1833" s="1">
        <v>17</v>
      </c>
      <c r="I1833" s="1" t="s">
        <v>1580</v>
      </c>
      <c r="J1833" s="1" t="str">
        <f>VLOOKUP(Applicants[[#This Row],[Job Title]], Mapping!$A:$B, 2, FALSE)</f>
        <v>Management</v>
      </c>
      <c r="K1833" s="1" t="s">
        <v>1594</v>
      </c>
      <c r="L1833" s="14" t="str">
        <f>TRIM(PROPER(Applicants[[#This Row],[Recruitment Source]]))</f>
        <v>Bd Jobs</v>
      </c>
      <c r="M1833" s="15">
        <v>45070</v>
      </c>
      <c r="N1833" s="1" t="s">
        <v>24</v>
      </c>
      <c r="O1833" s="15">
        <v>45121</v>
      </c>
      <c r="P1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3" s="20" t="str">
        <f>TEXT(Applicants[[#This Row],[Confirmation Date]],"MMMM")</f>
        <v>July</v>
      </c>
      <c r="R1833" s="5" t="s">
        <v>25</v>
      </c>
      <c r="S1833" s="7">
        <v>2700</v>
      </c>
    </row>
    <row r="1834" spans="1:19" x14ac:dyDescent="0.4">
      <c r="A1834" s="4">
        <v>3311</v>
      </c>
      <c r="B1834" s="1" t="s">
        <v>899</v>
      </c>
      <c r="C1834" s="1" t="s">
        <v>28</v>
      </c>
      <c r="D1834" s="2">
        <v>31503</v>
      </c>
      <c r="E1834" s="3">
        <v>39.402739726027399</v>
      </c>
      <c r="F1834" s="1" t="s">
        <v>14</v>
      </c>
      <c r="G1834" s="1" t="s">
        <v>18</v>
      </c>
      <c r="H1834" s="1">
        <v>11</v>
      </c>
      <c r="I1834" s="1" t="s">
        <v>1590</v>
      </c>
      <c r="J1834" s="1" t="str">
        <f>VLOOKUP(Applicants[[#This Row],[Job Title]], Mapping!$A:$B, 2, FALSE)</f>
        <v>Finance</v>
      </c>
      <c r="K1834" s="1" t="s">
        <v>22</v>
      </c>
      <c r="L1834" s="14" t="str">
        <f>TRIM(PROPER(Applicants[[#This Row],[Recruitment Source]]))</f>
        <v>In-House</v>
      </c>
      <c r="M1834" s="15">
        <v>45020</v>
      </c>
      <c r="N1834" s="1" t="s">
        <v>16</v>
      </c>
      <c r="O1834" s="15">
        <v>45077</v>
      </c>
      <c r="P1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4" s="20" t="str">
        <f>TEXT(Applicants[[#This Row],[Confirmation Date]],"MMMM")</f>
        <v>May</v>
      </c>
      <c r="R1834" s="5" t="s">
        <v>30</v>
      </c>
      <c r="S1834" s="7">
        <v>2500</v>
      </c>
    </row>
    <row r="1835" spans="1:19" x14ac:dyDescent="0.4">
      <c r="A1835" s="4">
        <v>2126</v>
      </c>
      <c r="B1835" s="1" t="s">
        <v>189</v>
      </c>
      <c r="C1835" s="1" t="s">
        <v>28</v>
      </c>
      <c r="D1835" s="2">
        <v>31501</v>
      </c>
      <c r="E1835" s="3">
        <v>39.408219178082192</v>
      </c>
      <c r="F1835" s="1" t="s">
        <v>14</v>
      </c>
      <c r="G1835" s="1" t="s">
        <v>15</v>
      </c>
      <c r="H1835" s="1">
        <v>20</v>
      </c>
      <c r="I1835" s="1" t="s">
        <v>1576</v>
      </c>
      <c r="J1835" s="1" t="str">
        <f>VLOOKUP(Applicants[[#This Row],[Job Title]], Mapping!$A:$B, 2, FALSE)</f>
        <v>Operations</v>
      </c>
      <c r="K1835" s="1" t="s">
        <v>22</v>
      </c>
      <c r="L1835" s="14" t="str">
        <f>TRIM(PROPER(Applicants[[#This Row],[Recruitment Source]]))</f>
        <v>In-House</v>
      </c>
      <c r="M1835" s="15">
        <v>45095</v>
      </c>
      <c r="N1835" s="1" t="s">
        <v>24</v>
      </c>
      <c r="O1835" s="15">
        <v>45125</v>
      </c>
      <c r="P1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5" s="20" t="str">
        <f>TEXT(Applicants[[#This Row],[Confirmation Date]],"MMMM")</f>
        <v>July</v>
      </c>
      <c r="R1835" s="5" t="s">
        <v>25</v>
      </c>
      <c r="S1835" s="7">
        <v>3500</v>
      </c>
    </row>
    <row r="1836" spans="1:19" x14ac:dyDescent="0.4">
      <c r="A1836" s="4">
        <v>3370</v>
      </c>
      <c r="B1836" s="1" t="s">
        <v>1482</v>
      </c>
      <c r="C1836" s="1" t="s">
        <v>28</v>
      </c>
      <c r="D1836" s="2">
        <v>31498</v>
      </c>
      <c r="E1836" s="3">
        <v>39.416438356164385</v>
      </c>
      <c r="F1836" s="1" t="s">
        <v>14</v>
      </c>
      <c r="G1836" s="1" t="s">
        <v>21</v>
      </c>
      <c r="H1836" s="1">
        <v>11</v>
      </c>
      <c r="I1836" s="1" t="s">
        <v>1588</v>
      </c>
      <c r="J1836" s="1" t="str">
        <f>VLOOKUP(Applicants[[#This Row],[Job Title]], Mapping!$A:$B, 2, FALSE)</f>
        <v>Business Development</v>
      </c>
      <c r="K1836" s="1" t="s">
        <v>1594</v>
      </c>
      <c r="L1836" s="14" t="str">
        <f>TRIM(PROPER(Applicants[[#This Row],[Recruitment Source]]))</f>
        <v>Bd Jobs</v>
      </c>
      <c r="M1836" s="15">
        <v>45256</v>
      </c>
      <c r="N1836" s="1" t="s">
        <v>24</v>
      </c>
      <c r="O1836" s="15">
        <v>45297</v>
      </c>
      <c r="P1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6" s="20" t="str">
        <f>TEXT(Applicants[[#This Row],[Confirmation Date]],"MMMM")</f>
        <v>January</v>
      </c>
      <c r="R1836" s="5" t="s">
        <v>25</v>
      </c>
      <c r="S1836" s="7">
        <v>2600</v>
      </c>
    </row>
    <row r="1837" spans="1:19" x14ac:dyDescent="0.4">
      <c r="A1837" s="4">
        <v>1564</v>
      </c>
      <c r="B1837" s="1" t="s">
        <v>340</v>
      </c>
      <c r="C1837" s="1" t="s">
        <v>28</v>
      </c>
      <c r="D1837" s="2">
        <v>31497</v>
      </c>
      <c r="E1837" s="3">
        <v>39.419178082191777</v>
      </c>
      <c r="F1837" s="1" t="s">
        <v>14</v>
      </c>
      <c r="G1837" s="1" t="s">
        <v>21</v>
      </c>
      <c r="H1837" s="1">
        <v>0</v>
      </c>
      <c r="I1837" s="1" t="s">
        <v>1578</v>
      </c>
      <c r="J1837" s="1" t="str">
        <f>VLOOKUP(Applicants[[#This Row],[Job Title]], Mapping!$A:$B, 2, FALSE)</f>
        <v>Operations</v>
      </c>
      <c r="K1837" s="1" t="s">
        <v>1594</v>
      </c>
      <c r="L1837" s="14" t="str">
        <f>TRIM(PROPER(Applicants[[#This Row],[Recruitment Source]]))</f>
        <v>Bd Jobs</v>
      </c>
      <c r="M1837" s="15">
        <v>45372</v>
      </c>
      <c r="N1837" s="1" t="s">
        <v>16</v>
      </c>
      <c r="O1837" s="15">
        <v>45419</v>
      </c>
      <c r="P1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7" s="20" t="str">
        <f>TEXT(Applicants[[#This Row],[Confirmation Date]],"MMMM")</f>
        <v>May</v>
      </c>
      <c r="R1837" s="5" t="s">
        <v>30</v>
      </c>
      <c r="S1837" s="7">
        <v>2400</v>
      </c>
    </row>
    <row r="1838" spans="1:19" x14ac:dyDescent="0.4">
      <c r="A1838" s="4">
        <v>1298</v>
      </c>
      <c r="B1838" s="1" t="s">
        <v>661</v>
      </c>
      <c r="C1838" s="1" t="s">
        <v>13</v>
      </c>
      <c r="D1838" s="2">
        <v>31488</v>
      </c>
      <c r="E1838" s="3">
        <v>39.443835616438356</v>
      </c>
      <c r="F1838" s="1" t="s">
        <v>14</v>
      </c>
      <c r="G1838" s="1" t="s">
        <v>19</v>
      </c>
      <c r="H1838" s="1">
        <v>17</v>
      </c>
      <c r="I1838" s="1" t="s">
        <v>1578</v>
      </c>
      <c r="J1838" s="1" t="str">
        <f>VLOOKUP(Applicants[[#This Row],[Job Title]], Mapping!$A:$B, 2, FALSE)</f>
        <v>Operations</v>
      </c>
      <c r="K1838" s="1" t="s">
        <v>1594</v>
      </c>
      <c r="L1838" s="14" t="str">
        <f>TRIM(PROPER(Applicants[[#This Row],[Recruitment Source]]))</f>
        <v>Bd Jobs</v>
      </c>
      <c r="M1838" s="15">
        <v>45267</v>
      </c>
      <c r="N1838" s="1" t="s">
        <v>26</v>
      </c>
      <c r="O1838" s="15">
        <v>45323</v>
      </c>
      <c r="P1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8" s="20" t="str">
        <f>TEXT(Applicants[[#This Row],[Confirmation Date]],"MMMM")</f>
        <v>February</v>
      </c>
      <c r="R1838" s="5" t="s">
        <v>25</v>
      </c>
      <c r="S1838" s="7">
        <v>3300</v>
      </c>
    </row>
    <row r="1839" spans="1:19" x14ac:dyDescent="0.4">
      <c r="A1839" s="4">
        <v>1975</v>
      </c>
      <c r="B1839" s="1" t="s">
        <v>1203</v>
      </c>
      <c r="C1839" s="1" t="s">
        <v>13</v>
      </c>
      <c r="D1839" s="2">
        <v>31488</v>
      </c>
      <c r="E1839" s="3">
        <v>39.443835616438356</v>
      </c>
      <c r="F1839" s="1" t="s">
        <v>14</v>
      </c>
      <c r="G1839" s="1" t="s">
        <v>21</v>
      </c>
      <c r="H1839" s="1">
        <v>18</v>
      </c>
      <c r="I1839" s="1" t="s">
        <v>1588</v>
      </c>
      <c r="J1839" s="1" t="str">
        <f>VLOOKUP(Applicants[[#This Row],[Job Title]], Mapping!$A:$B, 2, FALSE)</f>
        <v>Business Development</v>
      </c>
      <c r="K1839" s="1" t="s">
        <v>1594</v>
      </c>
      <c r="L1839" s="14" t="str">
        <f>TRIM(PROPER(Applicants[[#This Row],[Recruitment Source]]))</f>
        <v>Bd Jobs</v>
      </c>
      <c r="M1839" s="15">
        <v>45416</v>
      </c>
      <c r="N1839" s="1" t="s">
        <v>24</v>
      </c>
      <c r="O1839" s="15">
        <v>45453</v>
      </c>
      <c r="P1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9" s="20" t="str">
        <f>TEXT(Applicants[[#This Row],[Confirmation Date]],"MMMM")</f>
        <v>June</v>
      </c>
      <c r="R1839" s="5" t="s">
        <v>25</v>
      </c>
      <c r="S1839" s="7">
        <v>3000</v>
      </c>
    </row>
    <row r="1840" spans="1:19" x14ac:dyDescent="0.4">
      <c r="A1840" s="4">
        <v>2441</v>
      </c>
      <c r="B1840" s="1" t="s">
        <v>715</v>
      </c>
      <c r="C1840" s="1" t="s">
        <v>28</v>
      </c>
      <c r="D1840" s="2">
        <v>31483</v>
      </c>
      <c r="E1840" s="3">
        <v>39.457534246575342</v>
      </c>
      <c r="F1840" s="1" t="s">
        <v>14</v>
      </c>
      <c r="G1840" s="1" t="s">
        <v>21</v>
      </c>
      <c r="H1840" s="1">
        <v>15</v>
      </c>
      <c r="I1840" s="1" t="s">
        <v>1579</v>
      </c>
      <c r="J1840" s="1" t="str">
        <f>VLOOKUP(Applicants[[#This Row],[Job Title]], Mapping!$A:$B, 2, FALSE)</f>
        <v>Management</v>
      </c>
      <c r="K1840" s="1" t="s">
        <v>1594</v>
      </c>
      <c r="L1840" s="14" t="str">
        <f>TRIM(PROPER(Applicants[[#This Row],[Recruitment Source]]))</f>
        <v>Bd Jobs</v>
      </c>
      <c r="M1840" s="15">
        <v>45235</v>
      </c>
      <c r="N1840" s="1" t="s">
        <v>24</v>
      </c>
      <c r="O1840" s="15">
        <v>45265</v>
      </c>
      <c r="P1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0" s="20" t="str">
        <f>TEXT(Applicants[[#This Row],[Confirmation Date]],"MMMM")</f>
        <v>December</v>
      </c>
      <c r="R1840" s="5" t="s">
        <v>25</v>
      </c>
      <c r="S1840" s="7">
        <v>2900</v>
      </c>
    </row>
    <row r="1841" spans="1:19" x14ac:dyDescent="0.4">
      <c r="A1841" s="4">
        <v>2670</v>
      </c>
      <c r="B1841" s="1" t="s">
        <v>145</v>
      </c>
      <c r="C1841" s="1" t="s">
        <v>28</v>
      </c>
      <c r="D1841" s="2">
        <v>31482</v>
      </c>
      <c r="E1841" s="3">
        <v>39.460273972602742</v>
      </c>
      <c r="F1841" s="1" t="s">
        <v>14</v>
      </c>
      <c r="G1841" s="1" t="s">
        <v>21</v>
      </c>
      <c r="H1841" s="1">
        <v>18</v>
      </c>
      <c r="I1841" s="1" t="s">
        <v>1590</v>
      </c>
      <c r="J1841" s="1" t="str">
        <f>VLOOKUP(Applicants[[#This Row],[Job Title]], Mapping!$A:$B, 2, FALSE)</f>
        <v>Finance</v>
      </c>
      <c r="K1841" s="1" t="s">
        <v>20</v>
      </c>
      <c r="L1841" s="14" t="str">
        <f>TRIM(PROPER(Applicants[[#This Row],[Recruitment Source]]))</f>
        <v>Employee Referral</v>
      </c>
      <c r="M1841" s="15">
        <v>44983</v>
      </c>
      <c r="N1841" s="1" t="s">
        <v>26</v>
      </c>
      <c r="O1841" s="15">
        <v>45039</v>
      </c>
      <c r="P1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1" s="20" t="str">
        <f>TEXT(Applicants[[#This Row],[Confirmation Date]],"MMMM")</f>
        <v>April</v>
      </c>
      <c r="R1841" s="5" t="s">
        <v>25</v>
      </c>
      <c r="S1841" s="7">
        <v>2000</v>
      </c>
    </row>
    <row r="1842" spans="1:19" x14ac:dyDescent="0.4">
      <c r="A1842" s="4">
        <v>3408</v>
      </c>
      <c r="B1842" s="1" t="s">
        <v>759</v>
      </c>
      <c r="C1842" s="1" t="s">
        <v>28</v>
      </c>
      <c r="D1842" s="2">
        <v>31480</v>
      </c>
      <c r="E1842" s="3">
        <v>39.465753424657535</v>
      </c>
      <c r="F1842" s="1" t="s">
        <v>14</v>
      </c>
      <c r="G1842" s="1" t="s">
        <v>18</v>
      </c>
      <c r="H1842" s="1">
        <v>9</v>
      </c>
      <c r="I1842" s="1" t="s">
        <v>1585</v>
      </c>
      <c r="J1842" s="1" t="str">
        <f>VLOOKUP(Applicants[[#This Row],[Job Title]], Mapping!$A:$B, 2, FALSE)</f>
        <v>Engineering</v>
      </c>
      <c r="K1842" s="1" t="s">
        <v>1594</v>
      </c>
      <c r="L1842" s="14" t="str">
        <f>TRIM(PROPER(Applicants[[#This Row],[Recruitment Source]]))</f>
        <v>Bd Jobs</v>
      </c>
      <c r="M1842" s="15">
        <v>45173</v>
      </c>
      <c r="N1842" s="1" t="s">
        <v>24</v>
      </c>
      <c r="O1842" s="15">
        <v>45232</v>
      </c>
      <c r="P1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2" s="20" t="str">
        <f>TEXT(Applicants[[#This Row],[Confirmation Date]],"MMMM")</f>
        <v>November</v>
      </c>
      <c r="R1842" s="5" t="s">
        <v>25</v>
      </c>
      <c r="S1842" s="7">
        <v>2900</v>
      </c>
    </row>
    <row r="1843" spans="1:19" x14ac:dyDescent="0.4">
      <c r="A1843" s="4">
        <v>1373</v>
      </c>
      <c r="B1843" s="1" t="s">
        <v>1056</v>
      </c>
      <c r="C1843" s="1" t="s">
        <v>13</v>
      </c>
      <c r="D1843" s="2">
        <v>31474</v>
      </c>
      <c r="E1843" s="3">
        <v>39.482191780821921</v>
      </c>
      <c r="F1843" s="1" t="s">
        <v>14</v>
      </c>
      <c r="G1843" s="1" t="s">
        <v>19</v>
      </c>
      <c r="H1843" s="1">
        <v>10</v>
      </c>
      <c r="I1843" s="1" t="s">
        <v>1589</v>
      </c>
      <c r="J1843" s="1" t="str">
        <f>VLOOKUP(Applicants[[#This Row],[Job Title]], Mapping!$A:$B, 2, FALSE)</f>
        <v>Admin</v>
      </c>
      <c r="K1843" s="1" t="s">
        <v>1594</v>
      </c>
      <c r="L1843" s="14" t="str">
        <f>TRIM(PROPER(Applicants[[#This Row],[Recruitment Source]]))</f>
        <v>Bd Jobs</v>
      </c>
      <c r="M1843" s="15">
        <v>45515</v>
      </c>
      <c r="N1843" s="1" t="s">
        <v>24</v>
      </c>
      <c r="O1843" s="15">
        <v>45556</v>
      </c>
      <c r="P1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3" s="20" t="str">
        <f>TEXT(Applicants[[#This Row],[Confirmation Date]],"MMMM")</f>
        <v>September</v>
      </c>
      <c r="R1843" s="5" t="s">
        <v>25</v>
      </c>
      <c r="S1843" s="7">
        <v>2200</v>
      </c>
    </row>
    <row r="1844" spans="1:19" x14ac:dyDescent="0.4">
      <c r="A1844" s="4">
        <v>1515</v>
      </c>
      <c r="B1844" s="1" t="s">
        <v>673</v>
      </c>
      <c r="C1844" s="1" t="s">
        <v>28</v>
      </c>
      <c r="D1844" s="2">
        <v>31470</v>
      </c>
      <c r="E1844" s="3">
        <v>39.493150684931507</v>
      </c>
      <c r="F1844" s="1" t="s">
        <v>14</v>
      </c>
      <c r="G1844" s="1" t="s">
        <v>21</v>
      </c>
      <c r="H1844" s="1">
        <v>12</v>
      </c>
      <c r="I1844" s="1" t="s">
        <v>1584</v>
      </c>
      <c r="J1844" s="1" t="str">
        <f>VLOOKUP(Applicants[[#This Row],[Job Title]], Mapping!$A:$B, 2, FALSE)</f>
        <v>Sales</v>
      </c>
      <c r="K1844" s="1" t="s">
        <v>1594</v>
      </c>
      <c r="L1844" s="14" t="str">
        <f>TRIM(PROPER(Applicants[[#This Row],[Recruitment Source]]))</f>
        <v>Bd Jobs</v>
      </c>
      <c r="M1844" s="15">
        <v>45134</v>
      </c>
      <c r="N1844" s="1" t="s">
        <v>26</v>
      </c>
      <c r="O1844" s="15">
        <v>45180</v>
      </c>
      <c r="P1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4" s="20" t="str">
        <f>TEXT(Applicants[[#This Row],[Confirmation Date]],"MMMM")</f>
        <v>September</v>
      </c>
      <c r="R1844" s="5" t="s">
        <v>25</v>
      </c>
      <c r="S1844" s="7">
        <v>2800</v>
      </c>
    </row>
    <row r="1845" spans="1:19" x14ac:dyDescent="0.4">
      <c r="A1845" s="4">
        <v>1031</v>
      </c>
      <c r="B1845" s="1" t="s">
        <v>1562</v>
      </c>
      <c r="C1845" s="1" t="s">
        <v>28</v>
      </c>
      <c r="D1845" s="2">
        <v>31465</v>
      </c>
      <c r="E1845" s="3">
        <v>39.506849315068493</v>
      </c>
      <c r="F1845" s="1" t="s">
        <v>14</v>
      </c>
      <c r="G1845" s="1" t="s">
        <v>18</v>
      </c>
      <c r="H1845" s="1">
        <v>17</v>
      </c>
      <c r="I1845" s="1" t="s">
        <v>1585</v>
      </c>
      <c r="J1845" s="1" t="str">
        <f>VLOOKUP(Applicants[[#This Row],[Job Title]], Mapping!$A:$B, 2, FALSE)</f>
        <v>Engineering</v>
      </c>
      <c r="K1845" s="1" t="s">
        <v>1594</v>
      </c>
      <c r="L1845" s="14" t="str">
        <f>TRIM(PROPER(Applicants[[#This Row],[Recruitment Source]]))</f>
        <v>Bd Jobs</v>
      </c>
      <c r="M1845" s="15">
        <v>45193</v>
      </c>
      <c r="N1845" s="1" t="s">
        <v>26</v>
      </c>
      <c r="O1845" s="15">
        <v>45243</v>
      </c>
      <c r="P1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5" s="20" t="str">
        <f>TEXT(Applicants[[#This Row],[Confirmation Date]],"MMMM")</f>
        <v>November</v>
      </c>
      <c r="R1845" s="5" t="s">
        <v>25</v>
      </c>
      <c r="S1845" s="7">
        <v>2500</v>
      </c>
    </row>
    <row r="1846" spans="1:19" x14ac:dyDescent="0.4">
      <c r="A1846" s="4">
        <v>3207</v>
      </c>
      <c r="B1846" s="1" t="s">
        <v>948</v>
      </c>
      <c r="C1846" s="1" t="s">
        <v>28</v>
      </c>
      <c r="D1846" s="2">
        <v>31462</v>
      </c>
      <c r="E1846" s="3">
        <v>39.515068493150686</v>
      </c>
      <c r="F1846" s="1" t="s">
        <v>14</v>
      </c>
      <c r="G1846" s="1" t="s">
        <v>19</v>
      </c>
      <c r="H1846" s="1">
        <v>14</v>
      </c>
      <c r="I1846" s="1" t="s">
        <v>1589</v>
      </c>
      <c r="J1846" s="1" t="str">
        <f>VLOOKUP(Applicants[[#This Row],[Job Title]], Mapping!$A:$B, 2, FALSE)</f>
        <v>Admin</v>
      </c>
      <c r="K1846" s="1" t="s">
        <v>1594</v>
      </c>
      <c r="L1846" s="14" t="str">
        <f>TRIM(PROPER(Applicants[[#This Row],[Recruitment Source]]))</f>
        <v>Bd Jobs</v>
      </c>
      <c r="M1846" s="15">
        <v>44963</v>
      </c>
      <c r="N1846" s="1" t="s">
        <v>29</v>
      </c>
      <c r="O1846" s="15">
        <v>45022</v>
      </c>
      <c r="P1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6" s="20" t="str">
        <f>TEXT(Applicants[[#This Row],[Confirmation Date]],"MMMM")</f>
        <v>April</v>
      </c>
      <c r="R1846" s="5" t="s">
        <v>25</v>
      </c>
      <c r="S1846" s="7">
        <v>3700</v>
      </c>
    </row>
    <row r="1847" spans="1:19" x14ac:dyDescent="0.4">
      <c r="A1847" s="4">
        <v>3056</v>
      </c>
      <c r="B1847" s="1" t="s">
        <v>242</v>
      </c>
      <c r="C1847" s="1" t="s">
        <v>13</v>
      </c>
      <c r="D1847" s="2">
        <v>31459</v>
      </c>
      <c r="E1847" s="3">
        <v>39.523287671232879</v>
      </c>
      <c r="F1847" s="1" t="s">
        <v>14</v>
      </c>
      <c r="G1847" s="1" t="s">
        <v>15</v>
      </c>
      <c r="H1847" s="1">
        <v>19</v>
      </c>
      <c r="I1847" s="1" t="s">
        <v>1590</v>
      </c>
      <c r="J1847" s="1" t="str">
        <f>VLOOKUP(Applicants[[#This Row],[Job Title]], Mapping!$A:$B, 2, FALSE)</f>
        <v>Finance</v>
      </c>
      <c r="K1847" s="1" t="s">
        <v>1595</v>
      </c>
      <c r="L1847" s="14" t="str">
        <f>TRIM(PROPER(Applicants[[#This Row],[Recruitment Source]]))</f>
        <v>Linkedin</v>
      </c>
      <c r="M1847" s="15">
        <v>44902</v>
      </c>
      <c r="N1847" s="1" t="s">
        <v>16</v>
      </c>
      <c r="O1847" s="15">
        <v>44944</v>
      </c>
      <c r="P18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847" s="20" t="str">
        <f>TEXT(Applicants[[#This Row],[Confirmation Date]],"MMMM")</f>
        <v>January</v>
      </c>
      <c r="R1847" s="5" t="s">
        <v>17</v>
      </c>
      <c r="S1847" s="7">
        <v>3200</v>
      </c>
    </row>
    <row r="1848" spans="1:19" x14ac:dyDescent="0.4">
      <c r="A1848" s="4">
        <v>2307</v>
      </c>
      <c r="B1848" s="1" t="s">
        <v>1149</v>
      </c>
      <c r="C1848" s="1" t="s">
        <v>28</v>
      </c>
      <c r="D1848" s="2">
        <v>31451</v>
      </c>
      <c r="E1848" s="3">
        <v>39.545205479452058</v>
      </c>
      <c r="F1848" s="1" t="s">
        <v>14</v>
      </c>
      <c r="G1848" s="1" t="s">
        <v>15</v>
      </c>
      <c r="H1848" s="1">
        <v>8</v>
      </c>
      <c r="I1848" s="1" t="s">
        <v>1586</v>
      </c>
      <c r="J1848" s="1" t="str">
        <f>VLOOKUP(Applicants[[#This Row],[Job Title]], Mapping!$A:$B, 2, FALSE)</f>
        <v>Operations</v>
      </c>
      <c r="K1848" s="1" t="s">
        <v>1594</v>
      </c>
      <c r="L1848" s="14" t="str">
        <f>TRIM(PROPER(Applicants[[#This Row],[Recruitment Source]]))</f>
        <v>Bd Jobs</v>
      </c>
      <c r="M1848" s="15">
        <v>45419</v>
      </c>
      <c r="N1848" s="1" t="s">
        <v>16</v>
      </c>
      <c r="O1848" s="15">
        <v>45473</v>
      </c>
      <c r="P1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8" s="20" t="str">
        <f>TEXT(Applicants[[#This Row],[Confirmation Date]],"MMMM")</f>
        <v>June</v>
      </c>
      <c r="R1848" s="5" t="s">
        <v>30</v>
      </c>
      <c r="S1848" s="7">
        <v>3200</v>
      </c>
    </row>
    <row r="1849" spans="1:19" x14ac:dyDescent="0.4">
      <c r="A1849" s="4">
        <v>1077</v>
      </c>
      <c r="B1849" s="1" t="s">
        <v>149</v>
      </c>
      <c r="C1849" s="1" t="s">
        <v>28</v>
      </c>
      <c r="D1849" s="2">
        <v>31447</v>
      </c>
      <c r="E1849" s="3">
        <v>39.556164383561644</v>
      </c>
      <c r="F1849" s="1" t="s">
        <v>14</v>
      </c>
      <c r="G1849" s="1" t="s">
        <v>15</v>
      </c>
      <c r="H1849" s="1">
        <v>18</v>
      </c>
      <c r="I1849" s="1" t="s">
        <v>1579</v>
      </c>
      <c r="J1849" s="1" t="str">
        <f>VLOOKUP(Applicants[[#This Row],[Job Title]], Mapping!$A:$B, 2, FALSE)</f>
        <v>Management</v>
      </c>
      <c r="K1849" s="1" t="s">
        <v>1594</v>
      </c>
      <c r="L1849" s="14" t="str">
        <f>TRIM(PROPER(Applicants[[#This Row],[Recruitment Source]]))</f>
        <v>Bd Jobs</v>
      </c>
      <c r="M1849" s="15">
        <v>45148</v>
      </c>
      <c r="N1849" s="1" t="s">
        <v>24</v>
      </c>
      <c r="O1849" s="15">
        <v>45184</v>
      </c>
      <c r="P1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9" s="20" t="str">
        <f>TEXT(Applicants[[#This Row],[Confirmation Date]],"MMMM")</f>
        <v>September</v>
      </c>
      <c r="R1849" s="5" t="s">
        <v>25</v>
      </c>
      <c r="S1849" s="7">
        <v>3700</v>
      </c>
    </row>
    <row r="1850" spans="1:19" x14ac:dyDescent="0.4">
      <c r="A1850" s="4">
        <v>2589</v>
      </c>
      <c r="B1850" s="1" t="s">
        <v>1325</v>
      </c>
      <c r="C1850" s="1" t="s">
        <v>28</v>
      </c>
      <c r="D1850" s="2">
        <v>31442</v>
      </c>
      <c r="E1850" s="3">
        <v>39.56986301369863</v>
      </c>
      <c r="F1850" s="1" t="s">
        <v>14</v>
      </c>
      <c r="G1850" s="1" t="s">
        <v>15</v>
      </c>
      <c r="H1850" s="1">
        <v>0</v>
      </c>
      <c r="I1850" s="1" t="s">
        <v>1583</v>
      </c>
      <c r="J1850" s="1" t="str">
        <f>VLOOKUP(Applicants[[#This Row],[Job Title]], Mapping!$A:$B, 2, FALSE)</f>
        <v>Finance</v>
      </c>
      <c r="K1850" s="1" t="s">
        <v>20</v>
      </c>
      <c r="L1850" s="14" t="str">
        <f>TRIM(PROPER(Applicants[[#This Row],[Recruitment Source]]))</f>
        <v>Employee Referral</v>
      </c>
      <c r="M1850" s="15">
        <v>44973</v>
      </c>
      <c r="N1850" s="1" t="s">
        <v>26</v>
      </c>
      <c r="O1850" s="15">
        <v>45006</v>
      </c>
      <c r="P1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0" s="20" t="str">
        <f>TEXT(Applicants[[#This Row],[Confirmation Date]],"MMMM")</f>
        <v>March</v>
      </c>
      <c r="R1850" s="5" t="s">
        <v>25</v>
      </c>
      <c r="S1850" s="7">
        <v>2500</v>
      </c>
    </row>
    <row r="1851" spans="1:19" x14ac:dyDescent="0.4">
      <c r="A1851" s="4">
        <v>3164</v>
      </c>
      <c r="B1851" s="1" t="s">
        <v>510</v>
      </c>
      <c r="C1851" s="1" t="s">
        <v>28</v>
      </c>
      <c r="D1851" s="2">
        <v>31439</v>
      </c>
      <c r="E1851" s="3">
        <v>39.578082191780823</v>
      </c>
      <c r="F1851" s="1" t="s">
        <v>14</v>
      </c>
      <c r="G1851" s="1" t="s">
        <v>15</v>
      </c>
      <c r="H1851" s="1">
        <v>11</v>
      </c>
      <c r="I1851" s="1" t="s">
        <v>1587</v>
      </c>
      <c r="J1851" s="1" t="str">
        <f>VLOOKUP(Applicants[[#This Row],[Job Title]], Mapping!$A:$B, 2, FALSE)</f>
        <v>Admin</v>
      </c>
      <c r="K1851" s="1" t="s">
        <v>1594</v>
      </c>
      <c r="L1851" s="14" t="str">
        <f>TRIM(PROPER(Applicants[[#This Row],[Recruitment Source]]))</f>
        <v>Bd Jobs</v>
      </c>
      <c r="M1851" s="15">
        <v>45317</v>
      </c>
      <c r="N1851" s="1" t="s">
        <v>26</v>
      </c>
      <c r="O1851" s="15">
        <v>45370</v>
      </c>
      <c r="P1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1" s="20" t="str">
        <f>TEXT(Applicants[[#This Row],[Confirmation Date]],"MMMM")</f>
        <v>March</v>
      </c>
      <c r="R1851" s="5" t="s">
        <v>25</v>
      </c>
      <c r="S1851" s="7">
        <v>2000</v>
      </c>
    </row>
    <row r="1852" spans="1:19" x14ac:dyDescent="0.4">
      <c r="A1852" s="4">
        <v>1514</v>
      </c>
      <c r="B1852" s="1" t="s">
        <v>995</v>
      </c>
      <c r="C1852" s="1" t="s">
        <v>28</v>
      </c>
      <c r="D1852" s="2">
        <v>31432</v>
      </c>
      <c r="E1852" s="3">
        <v>39.597260273972601</v>
      </c>
      <c r="F1852" s="1" t="s">
        <v>14</v>
      </c>
      <c r="G1852" s="1" t="s">
        <v>15</v>
      </c>
      <c r="H1852" s="1">
        <v>14</v>
      </c>
      <c r="I1852" s="1" t="s">
        <v>1590</v>
      </c>
      <c r="J1852" s="1" t="str">
        <f>VLOOKUP(Applicants[[#This Row],[Job Title]], Mapping!$A:$B, 2, FALSE)</f>
        <v>Finance</v>
      </c>
      <c r="K1852" s="1" t="s">
        <v>1594</v>
      </c>
      <c r="L1852" s="14" t="str">
        <f>TRIM(PROPER(Applicants[[#This Row],[Recruitment Source]]))</f>
        <v>Bd Jobs</v>
      </c>
      <c r="M1852" s="15">
        <v>45375</v>
      </c>
      <c r="N1852" s="1" t="s">
        <v>26</v>
      </c>
      <c r="O1852" s="15">
        <v>45423</v>
      </c>
      <c r="P1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2" s="20" t="str">
        <f>TEXT(Applicants[[#This Row],[Confirmation Date]],"MMMM")</f>
        <v>May</v>
      </c>
      <c r="R1852" s="5" t="s">
        <v>25</v>
      </c>
      <c r="S1852" s="7">
        <v>2200</v>
      </c>
    </row>
    <row r="1853" spans="1:19" x14ac:dyDescent="0.4">
      <c r="A1853" s="4">
        <v>2528</v>
      </c>
      <c r="B1853" s="1" t="s">
        <v>802</v>
      </c>
      <c r="C1853" s="1" t="s">
        <v>28</v>
      </c>
      <c r="D1853" s="2">
        <v>31417</v>
      </c>
      <c r="E1853" s="3">
        <v>39.638356164383559</v>
      </c>
      <c r="F1853" s="1" t="s">
        <v>14</v>
      </c>
      <c r="G1853" s="1" t="s">
        <v>21</v>
      </c>
      <c r="H1853" s="1">
        <v>2</v>
      </c>
      <c r="I1853" s="1" t="s">
        <v>1583</v>
      </c>
      <c r="J1853" s="1" t="str">
        <f>VLOOKUP(Applicants[[#This Row],[Job Title]], Mapping!$A:$B, 2, FALSE)</f>
        <v>Finance</v>
      </c>
      <c r="K1853" s="1" t="s">
        <v>1594</v>
      </c>
      <c r="L1853" s="14" t="str">
        <f>TRIM(PROPER(Applicants[[#This Row],[Recruitment Source]]))</f>
        <v>Bd Jobs</v>
      </c>
      <c r="M1853" s="15">
        <v>45024</v>
      </c>
      <c r="N1853" s="1" t="s">
        <v>24</v>
      </c>
      <c r="O1853" s="15">
        <v>45058</v>
      </c>
      <c r="P1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3" s="20" t="str">
        <f>TEXT(Applicants[[#This Row],[Confirmation Date]],"MMMM")</f>
        <v>May</v>
      </c>
      <c r="R1853" s="5" t="s">
        <v>25</v>
      </c>
      <c r="S1853" s="7">
        <v>2200</v>
      </c>
    </row>
    <row r="1854" spans="1:19" x14ac:dyDescent="0.4">
      <c r="A1854" s="4">
        <v>1546</v>
      </c>
      <c r="B1854" s="1" t="s">
        <v>1129</v>
      </c>
      <c r="C1854" s="1" t="s">
        <v>13</v>
      </c>
      <c r="D1854" s="2">
        <v>31415</v>
      </c>
      <c r="E1854" s="3">
        <v>39.643835616438359</v>
      </c>
      <c r="F1854" s="1" t="s">
        <v>14</v>
      </c>
      <c r="G1854" s="1" t="s">
        <v>15</v>
      </c>
      <c r="H1854" s="1">
        <v>11</v>
      </c>
      <c r="I1854" s="1" t="s">
        <v>1588</v>
      </c>
      <c r="J1854" s="1" t="str">
        <f>VLOOKUP(Applicants[[#This Row],[Job Title]], Mapping!$A:$B, 2, FALSE)</f>
        <v>Business Development</v>
      </c>
      <c r="K1854" s="1" t="s">
        <v>1594</v>
      </c>
      <c r="L1854" s="14" t="str">
        <f>TRIM(PROPER(Applicants[[#This Row],[Recruitment Source]]))</f>
        <v>Bd Jobs</v>
      </c>
      <c r="M1854" s="15">
        <v>45185</v>
      </c>
      <c r="N1854" s="1" t="s">
        <v>16</v>
      </c>
      <c r="O1854" s="15">
        <v>45221</v>
      </c>
      <c r="P1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854" s="20" t="str">
        <f>TEXT(Applicants[[#This Row],[Confirmation Date]],"MMMM")</f>
        <v>October</v>
      </c>
      <c r="R1854" s="5" t="s">
        <v>17</v>
      </c>
      <c r="S1854" s="7">
        <v>2200</v>
      </c>
    </row>
    <row r="1855" spans="1:19" x14ac:dyDescent="0.4">
      <c r="A1855" s="4">
        <v>2359</v>
      </c>
      <c r="B1855" s="1" t="s">
        <v>62</v>
      </c>
      <c r="C1855" s="1" t="s">
        <v>13</v>
      </c>
      <c r="D1855" s="2">
        <v>31411</v>
      </c>
      <c r="E1855" s="3">
        <v>39.654794520547945</v>
      </c>
      <c r="F1855" s="1" t="s">
        <v>14</v>
      </c>
      <c r="G1855" s="1" t="s">
        <v>19</v>
      </c>
      <c r="H1855" s="1">
        <v>3</v>
      </c>
      <c r="I1855" s="1" t="s">
        <v>1579</v>
      </c>
      <c r="J1855" s="1" t="str">
        <f>VLOOKUP(Applicants[[#This Row],[Job Title]], Mapping!$A:$B, 2, FALSE)</f>
        <v>Management</v>
      </c>
      <c r="K1855" s="1" t="s">
        <v>1595</v>
      </c>
      <c r="L1855" s="14" t="str">
        <f>TRIM(PROPER(Applicants[[#This Row],[Recruitment Source]]))</f>
        <v>Linkedin</v>
      </c>
      <c r="M1855" s="15">
        <v>44988</v>
      </c>
      <c r="N1855" s="1" t="s">
        <v>16</v>
      </c>
      <c r="O1855" s="15">
        <v>45031</v>
      </c>
      <c r="P1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55" s="20" t="str">
        <f>TEXT(Applicants[[#This Row],[Confirmation Date]],"MMMM")</f>
        <v>April</v>
      </c>
      <c r="R1855" s="5" t="s">
        <v>17</v>
      </c>
      <c r="S1855" s="7">
        <v>2600</v>
      </c>
    </row>
    <row r="1856" spans="1:19" x14ac:dyDescent="0.4">
      <c r="A1856" s="4">
        <v>2594</v>
      </c>
      <c r="B1856" s="1" t="s">
        <v>359</v>
      </c>
      <c r="C1856" s="1" t="s">
        <v>28</v>
      </c>
      <c r="D1856" s="2">
        <v>31411</v>
      </c>
      <c r="E1856" s="3">
        <v>39.654794520547945</v>
      </c>
      <c r="F1856" s="1" t="s">
        <v>14</v>
      </c>
      <c r="G1856" s="1" t="s">
        <v>18</v>
      </c>
      <c r="H1856" s="1">
        <v>20</v>
      </c>
      <c r="I1856" s="1" t="s">
        <v>1586</v>
      </c>
      <c r="J1856" s="1" t="str">
        <f>VLOOKUP(Applicants[[#This Row],[Job Title]], Mapping!$A:$B, 2, FALSE)</f>
        <v>Operations</v>
      </c>
      <c r="K1856" s="1" t="s">
        <v>1594</v>
      </c>
      <c r="L1856" s="14" t="str">
        <f>TRIM(PROPER(Applicants[[#This Row],[Recruitment Source]]))</f>
        <v>Bd Jobs</v>
      </c>
      <c r="M1856" s="15">
        <v>45211</v>
      </c>
      <c r="N1856" s="1" t="s">
        <v>24</v>
      </c>
      <c r="O1856" s="15">
        <v>45265</v>
      </c>
      <c r="P1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6" s="20" t="str">
        <f>TEXT(Applicants[[#This Row],[Confirmation Date]],"MMMM")</f>
        <v>December</v>
      </c>
      <c r="R1856" s="5" t="s">
        <v>25</v>
      </c>
      <c r="S1856" s="7">
        <v>2900</v>
      </c>
    </row>
    <row r="1857" spans="1:19" x14ac:dyDescent="0.4">
      <c r="A1857" s="4">
        <v>3616</v>
      </c>
      <c r="B1857" s="1" t="s">
        <v>1490</v>
      </c>
      <c r="C1857" s="1" t="s">
        <v>13</v>
      </c>
      <c r="D1857" s="2">
        <v>31403</v>
      </c>
      <c r="E1857" s="3">
        <v>39.676712328767124</v>
      </c>
      <c r="F1857" s="1" t="s">
        <v>14</v>
      </c>
      <c r="G1857" s="1" t="s">
        <v>21</v>
      </c>
      <c r="H1857" s="1">
        <v>4</v>
      </c>
      <c r="I1857" s="1" t="s">
        <v>1575</v>
      </c>
      <c r="J1857" s="1" t="str">
        <f>VLOOKUP(Applicants[[#This Row],[Job Title]], Mapping!$A:$B, 2, FALSE)</f>
        <v>HR</v>
      </c>
      <c r="K1857" s="1" t="s">
        <v>1594</v>
      </c>
      <c r="L1857" s="14" t="str">
        <f>TRIM(PROPER(Applicants[[#This Row],[Recruitment Source]]))</f>
        <v>Bd Jobs</v>
      </c>
      <c r="M1857" s="15">
        <v>45480</v>
      </c>
      <c r="N1857" s="1" t="s">
        <v>24</v>
      </c>
      <c r="O1857" s="15">
        <v>45511</v>
      </c>
      <c r="P1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7" s="20" t="str">
        <f>TEXT(Applicants[[#This Row],[Confirmation Date]],"MMMM")</f>
        <v>August</v>
      </c>
      <c r="R1857" s="5" t="s">
        <v>25</v>
      </c>
      <c r="S1857" s="7">
        <v>2600</v>
      </c>
    </row>
    <row r="1858" spans="1:19" x14ac:dyDescent="0.4">
      <c r="A1858" s="4">
        <v>2512</v>
      </c>
      <c r="B1858" s="1" t="s">
        <v>1144</v>
      </c>
      <c r="C1858" s="1" t="s">
        <v>13</v>
      </c>
      <c r="D1858" s="2">
        <v>31402</v>
      </c>
      <c r="E1858" s="3">
        <v>39.679452054794524</v>
      </c>
      <c r="F1858" s="1" t="s">
        <v>14</v>
      </c>
      <c r="G1858" s="1" t="s">
        <v>21</v>
      </c>
      <c r="H1858" s="1">
        <v>17</v>
      </c>
      <c r="I1858" s="1" t="s">
        <v>1588</v>
      </c>
      <c r="J1858" s="1" t="str">
        <f>VLOOKUP(Applicants[[#This Row],[Job Title]], Mapping!$A:$B, 2, FALSE)</f>
        <v>Business Development</v>
      </c>
      <c r="K1858" s="1" t="s">
        <v>1594</v>
      </c>
      <c r="L1858" s="14" t="str">
        <f>TRIM(PROPER(Applicants[[#This Row],[Recruitment Source]]))</f>
        <v>Bd Jobs</v>
      </c>
      <c r="M1858" s="15">
        <v>45516</v>
      </c>
      <c r="N1858" s="1" t="s">
        <v>16</v>
      </c>
      <c r="O1858" s="15">
        <v>45556</v>
      </c>
      <c r="P1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8" s="20" t="str">
        <f>TEXT(Applicants[[#This Row],[Confirmation Date]],"MMMM")</f>
        <v>September</v>
      </c>
      <c r="R1858" s="5" t="s">
        <v>30</v>
      </c>
      <c r="S1858" s="7">
        <v>2600</v>
      </c>
    </row>
    <row r="1859" spans="1:19" x14ac:dyDescent="0.4">
      <c r="A1859" s="4">
        <v>2236</v>
      </c>
      <c r="B1859" s="1" t="s">
        <v>745</v>
      </c>
      <c r="C1859" s="1" t="s">
        <v>13</v>
      </c>
      <c r="D1859" s="2">
        <v>31401</v>
      </c>
      <c r="E1859" s="3">
        <v>39.682191780821917</v>
      </c>
      <c r="F1859" s="1" t="s">
        <v>14</v>
      </c>
      <c r="G1859" s="1" t="s">
        <v>15</v>
      </c>
      <c r="H1859" s="1">
        <v>11</v>
      </c>
      <c r="I1859" s="1" t="s">
        <v>1581</v>
      </c>
      <c r="J1859" s="1" t="str">
        <f>VLOOKUP(Applicants[[#This Row],[Job Title]], Mapping!$A:$B, 2, FALSE)</f>
        <v>Business Development</v>
      </c>
      <c r="K1859" s="1" t="s">
        <v>1594</v>
      </c>
      <c r="L1859" s="14" t="str">
        <f>TRIM(PROPER(Applicants[[#This Row],[Recruitment Source]]))</f>
        <v>Bd Jobs</v>
      </c>
      <c r="M1859" s="15">
        <v>45312</v>
      </c>
      <c r="N1859" s="1" t="s">
        <v>26</v>
      </c>
      <c r="O1859" s="15">
        <v>45362</v>
      </c>
      <c r="P1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9" s="20" t="str">
        <f>TEXT(Applicants[[#This Row],[Confirmation Date]],"MMMM")</f>
        <v>March</v>
      </c>
      <c r="R1859" s="5" t="s">
        <v>25</v>
      </c>
      <c r="S1859" s="7">
        <v>2300</v>
      </c>
    </row>
    <row r="1860" spans="1:19" x14ac:dyDescent="0.4">
      <c r="A1860" s="4">
        <v>1098</v>
      </c>
      <c r="B1860" s="1" t="s">
        <v>148</v>
      </c>
      <c r="C1860" s="1" t="s">
        <v>28</v>
      </c>
      <c r="D1860" s="2">
        <v>31390</v>
      </c>
      <c r="E1860" s="3">
        <v>39.712328767123289</v>
      </c>
      <c r="F1860" s="1" t="s">
        <v>14</v>
      </c>
      <c r="G1860" s="1" t="s">
        <v>15</v>
      </c>
      <c r="H1860" s="1">
        <v>12</v>
      </c>
      <c r="I1860" s="1" t="s">
        <v>1583</v>
      </c>
      <c r="J1860" s="1" t="str">
        <f>VLOOKUP(Applicants[[#This Row],[Job Title]], Mapping!$A:$B, 2, FALSE)</f>
        <v>Finance</v>
      </c>
      <c r="K1860" s="1" t="s">
        <v>1594</v>
      </c>
      <c r="L1860" s="14" t="str">
        <f>TRIM(PROPER(Applicants[[#This Row],[Recruitment Source]]))</f>
        <v>Bd Jobs</v>
      </c>
      <c r="M1860" s="15">
        <v>45157</v>
      </c>
      <c r="N1860" s="1" t="s">
        <v>26</v>
      </c>
      <c r="O1860" s="15">
        <v>45188</v>
      </c>
      <c r="P1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0" s="20" t="str">
        <f>TEXT(Applicants[[#This Row],[Confirmation Date]],"MMMM")</f>
        <v>September</v>
      </c>
      <c r="R1860" s="5" t="s">
        <v>25</v>
      </c>
      <c r="S1860" s="7">
        <v>3600</v>
      </c>
    </row>
    <row r="1861" spans="1:19" x14ac:dyDescent="0.4">
      <c r="A1861" s="4">
        <v>2463</v>
      </c>
      <c r="B1861" s="1" t="s">
        <v>1073</v>
      </c>
      <c r="C1861" s="1" t="s">
        <v>13</v>
      </c>
      <c r="D1861" s="2">
        <v>31388</v>
      </c>
      <c r="E1861" s="3">
        <v>39.717808219178082</v>
      </c>
      <c r="F1861" s="1" t="s">
        <v>14</v>
      </c>
      <c r="G1861" s="1" t="s">
        <v>18</v>
      </c>
      <c r="H1861" s="1">
        <v>20</v>
      </c>
      <c r="I1861" s="1" t="s">
        <v>1581</v>
      </c>
      <c r="J1861" s="1" t="str">
        <f>VLOOKUP(Applicants[[#This Row],[Job Title]], Mapping!$A:$B, 2, FALSE)</f>
        <v>Business Development</v>
      </c>
      <c r="K1861" s="1" t="s">
        <v>1594</v>
      </c>
      <c r="L1861" s="14" t="str">
        <f>TRIM(PROPER(Applicants[[#This Row],[Recruitment Source]]))</f>
        <v>Bd Jobs</v>
      </c>
      <c r="M1861" s="15">
        <v>45446</v>
      </c>
      <c r="N1861" s="1" t="s">
        <v>27</v>
      </c>
      <c r="O1861" s="15">
        <v>45492</v>
      </c>
      <c r="P1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1" s="20" t="str">
        <f>TEXT(Applicants[[#This Row],[Confirmation Date]],"MMMM")</f>
        <v>July</v>
      </c>
      <c r="R1861" s="5" t="s">
        <v>25</v>
      </c>
      <c r="S1861" s="7">
        <v>2100</v>
      </c>
    </row>
    <row r="1862" spans="1:19" x14ac:dyDescent="0.4">
      <c r="A1862" s="4">
        <v>2586</v>
      </c>
      <c r="B1862" s="1" t="s">
        <v>717</v>
      </c>
      <c r="C1862" s="1" t="s">
        <v>28</v>
      </c>
      <c r="D1862" s="2">
        <v>31386</v>
      </c>
      <c r="E1862" s="3">
        <v>39.723287671232875</v>
      </c>
      <c r="F1862" s="1" t="s">
        <v>14</v>
      </c>
      <c r="G1862" s="1" t="s">
        <v>15</v>
      </c>
      <c r="H1862" s="1">
        <v>18</v>
      </c>
      <c r="I1862" s="1" t="s">
        <v>1584</v>
      </c>
      <c r="J1862" s="1" t="str">
        <f>VLOOKUP(Applicants[[#This Row],[Job Title]], Mapping!$A:$B, 2, FALSE)</f>
        <v>Sales</v>
      </c>
      <c r="K1862" s="1" t="s">
        <v>1594</v>
      </c>
      <c r="L1862" s="14" t="str">
        <f>TRIM(PROPER(Applicants[[#This Row],[Recruitment Source]]))</f>
        <v>Bd Jobs</v>
      </c>
      <c r="M1862" s="15">
        <v>45300</v>
      </c>
      <c r="N1862" s="1" t="s">
        <v>27</v>
      </c>
      <c r="O1862" s="15">
        <v>45340</v>
      </c>
      <c r="P1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2" s="20" t="str">
        <f>TEXT(Applicants[[#This Row],[Confirmation Date]],"MMMM")</f>
        <v>February</v>
      </c>
      <c r="R1862" s="5" t="s">
        <v>25</v>
      </c>
      <c r="S1862" s="7">
        <v>2000</v>
      </c>
    </row>
    <row r="1863" spans="1:19" x14ac:dyDescent="0.4">
      <c r="A1863" s="4">
        <v>2806</v>
      </c>
      <c r="B1863" s="1" t="s">
        <v>501</v>
      </c>
      <c r="C1863" s="1" t="s">
        <v>28</v>
      </c>
      <c r="D1863" s="2">
        <v>31384</v>
      </c>
      <c r="E1863" s="3">
        <v>39.728767123287675</v>
      </c>
      <c r="F1863" s="1" t="s">
        <v>14</v>
      </c>
      <c r="G1863" s="1" t="s">
        <v>21</v>
      </c>
      <c r="H1863" s="1">
        <v>1</v>
      </c>
      <c r="I1863" s="1" t="s">
        <v>1587</v>
      </c>
      <c r="J1863" s="1" t="str">
        <f>VLOOKUP(Applicants[[#This Row],[Job Title]], Mapping!$A:$B, 2, FALSE)</f>
        <v>Admin</v>
      </c>
      <c r="K1863" s="1" t="s">
        <v>1594</v>
      </c>
      <c r="L1863" s="14" t="str">
        <f>TRIM(PROPER(Applicants[[#This Row],[Recruitment Source]]))</f>
        <v>Bd Jobs</v>
      </c>
      <c r="M1863" s="15">
        <v>44948</v>
      </c>
      <c r="N1863" s="1" t="s">
        <v>26</v>
      </c>
      <c r="O1863" s="15">
        <v>44997</v>
      </c>
      <c r="P1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3" s="20" t="str">
        <f>TEXT(Applicants[[#This Row],[Confirmation Date]],"MMMM")</f>
        <v>March</v>
      </c>
      <c r="R1863" s="5" t="s">
        <v>25</v>
      </c>
      <c r="S1863" s="7">
        <v>3900</v>
      </c>
    </row>
    <row r="1864" spans="1:19" x14ac:dyDescent="0.4">
      <c r="A1864" s="4">
        <v>2429</v>
      </c>
      <c r="B1864" s="1" t="s">
        <v>840</v>
      </c>
      <c r="C1864" s="1" t="s">
        <v>28</v>
      </c>
      <c r="D1864" s="2">
        <v>31380</v>
      </c>
      <c r="E1864" s="3">
        <v>39.739726027397261</v>
      </c>
      <c r="F1864" s="1" t="s">
        <v>14</v>
      </c>
      <c r="G1864" s="1" t="s">
        <v>19</v>
      </c>
      <c r="H1864" s="1">
        <v>19</v>
      </c>
      <c r="I1864" s="1" t="s">
        <v>1584</v>
      </c>
      <c r="J1864" s="1" t="str">
        <f>VLOOKUP(Applicants[[#This Row],[Job Title]], Mapping!$A:$B, 2, FALSE)</f>
        <v>Sales</v>
      </c>
      <c r="K1864" s="1" t="s">
        <v>22</v>
      </c>
      <c r="L1864" s="14" t="str">
        <f>TRIM(PROPER(Applicants[[#This Row],[Recruitment Source]]))</f>
        <v>In-House</v>
      </c>
      <c r="M1864" s="15">
        <v>45078</v>
      </c>
      <c r="N1864" s="1" t="s">
        <v>16</v>
      </c>
      <c r="O1864" s="15">
        <v>45134</v>
      </c>
      <c r="P1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4" s="20" t="str">
        <f>TEXT(Applicants[[#This Row],[Confirmation Date]],"MMMM")</f>
        <v>July</v>
      </c>
      <c r="R1864" s="5" t="s">
        <v>30</v>
      </c>
      <c r="S1864" s="7">
        <v>3000</v>
      </c>
    </row>
    <row r="1865" spans="1:19" x14ac:dyDescent="0.4">
      <c r="A1865" s="4">
        <v>1233</v>
      </c>
      <c r="B1865" s="1" t="s">
        <v>715</v>
      </c>
      <c r="C1865" s="1" t="s">
        <v>13</v>
      </c>
      <c r="D1865" s="2">
        <v>31380</v>
      </c>
      <c r="E1865" s="3">
        <v>39.739726027397261</v>
      </c>
      <c r="F1865" s="1" t="s">
        <v>14</v>
      </c>
      <c r="G1865" s="1" t="s">
        <v>18</v>
      </c>
      <c r="H1865" s="1">
        <v>1</v>
      </c>
      <c r="I1865" s="1" t="s">
        <v>1589</v>
      </c>
      <c r="J1865" s="1" t="str">
        <f>VLOOKUP(Applicants[[#This Row],[Job Title]], Mapping!$A:$B, 2, FALSE)</f>
        <v>Admin</v>
      </c>
      <c r="K1865" s="1" t="s">
        <v>1594</v>
      </c>
      <c r="L1865" s="14" t="str">
        <f>TRIM(PROPER(Applicants[[#This Row],[Recruitment Source]]))</f>
        <v>Bd Jobs</v>
      </c>
      <c r="M1865" s="15">
        <v>45124</v>
      </c>
      <c r="N1865" s="1" t="s">
        <v>27</v>
      </c>
      <c r="O1865" s="15">
        <v>45161</v>
      </c>
      <c r="P1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5" s="20" t="str">
        <f>TEXT(Applicants[[#This Row],[Confirmation Date]],"MMMM")</f>
        <v>August</v>
      </c>
      <c r="R1865" s="5" t="s">
        <v>25</v>
      </c>
      <c r="S1865" s="7">
        <v>2100</v>
      </c>
    </row>
    <row r="1866" spans="1:19" x14ac:dyDescent="0.4">
      <c r="A1866" s="4">
        <v>2925</v>
      </c>
      <c r="B1866" s="1" t="s">
        <v>696</v>
      </c>
      <c r="C1866" s="1" t="s">
        <v>13</v>
      </c>
      <c r="D1866" s="2">
        <v>31377</v>
      </c>
      <c r="E1866" s="3">
        <v>39.747945205479454</v>
      </c>
      <c r="F1866" s="1" t="s">
        <v>14</v>
      </c>
      <c r="G1866" s="1" t="s">
        <v>21</v>
      </c>
      <c r="H1866" s="1">
        <v>11</v>
      </c>
      <c r="I1866" s="1" t="s">
        <v>1580</v>
      </c>
      <c r="J1866" s="1" t="str">
        <f>VLOOKUP(Applicants[[#This Row],[Job Title]], Mapping!$A:$B, 2, FALSE)</f>
        <v>Management</v>
      </c>
      <c r="K1866" s="1" t="s">
        <v>1594</v>
      </c>
      <c r="L1866" s="14" t="str">
        <f>TRIM(PROPER(Applicants[[#This Row],[Recruitment Source]]))</f>
        <v>Bd Jobs</v>
      </c>
      <c r="M1866" s="15">
        <v>44942</v>
      </c>
      <c r="N1866" s="1" t="s">
        <v>24</v>
      </c>
      <c r="O1866" s="15">
        <v>44988</v>
      </c>
      <c r="P1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6" s="20" t="str">
        <f>TEXT(Applicants[[#This Row],[Confirmation Date]],"MMMM")</f>
        <v>March</v>
      </c>
      <c r="R1866" s="5" t="s">
        <v>25</v>
      </c>
      <c r="S1866" s="7">
        <v>2600</v>
      </c>
    </row>
    <row r="1867" spans="1:19" x14ac:dyDescent="0.4">
      <c r="A1867" s="4">
        <v>3770</v>
      </c>
      <c r="B1867" s="1" t="s">
        <v>539</v>
      </c>
      <c r="C1867" s="1" t="s">
        <v>13</v>
      </c>
      <c r="D1867" s="2">
        <v>31373</v>
      </c>
      <c r="E1867" s="3">
        <v>39.758904109589039</v>
      </c>
      <c r="F1867" s="1" t="s">
        <v>14</v>
      </c>
      <c r="G1867" s="1" t="s">
        <v>19</v>
      </c>
      <c r="H1867" s="1">
        <v>8</v>
      </c>
      <c r="I1867" s="1" t="s">
        <v>1583</v>
      </c>
      <c r="J1867" s="1" t="str">
        <f>VLOOKUP(Applicants[[#This Row],[Job Title]], Mapping!$A:$B, 2, FALSE)</f>
        <v>Finance</v>
      </c>
      <c r="K1867" s="1" t="s">
        <v>1594</v>
      </c>
      <c r="L1867" s="14" t="str">
        <f>TRIM(PROPER(Applicants[[#This Row],[Recruitment Source]]))</f>
        <v>Bd Jobs</v>
      </c>
      <c r="M1867" s="15">
        <v>44999</v>
      </c>
      <c r="N1867" s="1" t="s">
        <v>26</v>
      </c>
      <c r="O1867" s="15">
        <v>45046</v>
      </c>
      <c r="P1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7" s="20" t="str">
        <f>TEXT(Applicants[[#This Row],[Confirmation Date]],"MMMM")</f>
        <v>April</v>
      </c>
      <c r="R1867" s="5" t="s">
        <v>25</v>
      </c>
      <c r="S1867" s="7">
        <v>3000</v>
      </c>
    </row>
    <row r="1868" spans="1:19" x14ac:dyDescent="0.4">
      <c r="A1868" s="4">
        <v>3994</v>
      </c>
      <c r="B1868" s="1" t="s">
        <v>879</v>
      </c>
      <c r="C1868" s="1" t="s">
        <v>13</v>
      </c>
      <c r="D1868" s="2">
        <v>31370</v>
      </c>
      <c r="E1868" s="3">
        <v>39.767123287671232</v>
      </c>
      <c r="F1868" s="1" t="s">
        <v>14</v>
      </c>
      <c r="G1868" s="1" t="s">
        <v>19</v>
      </c>
      <c r="H1868" s="1">
        <v>9</v>
      </c>
      <c r="I1868" s="1" t="s">
        <v>1584</v>
      </c>
      <c r="J1868" s="1" t="str">
        <f>VLOOKUP(Applicants[[#This Row],[Job Title]], Mapping!$A:$B, 2, FALSE)</f>
        <v>Sales</v>
      </c>
      <c r="K1868" s="1" t="s">
        <v>1594</v>
      </c>
      <c r="L1868" s="14" t="str">
        <f>TRIM(PROPER(Applicants[[#This Row],[Recruitment Source]]))</f>
        <v>Bd Jobs</v>
      </c>
      <c r="M1868" s="15">
        <v>45093</v>
      </c>
      <c r="N1868" s="1" t="s">
        <v>27</v>
      </c>
      <c r="O1868" s="15">
        <v>45134</v>
      </c>
      <c r="P18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8" s="20" t="str">
        <f>TEXT(Applicants[[#This Row],[Confirmation Date]],"MMMM")</f>
        <v>July</v>
      </c>
      <c r="R1868" s="5" t="s">
        <v>25</v>
      </c>
      <c r="S1868" s="7">
        <v>2900</v>
      </c>
    </row>
    <row r="1869" spans="1:19" x14ac:dyDescent="0.4">
      <c r="A1869" s="4">
        <v>2904</v>
      </c>
      <c r="B1869" s="1" t="s">
        <v>1127</v>
      </c>
      <c r="C1869" s="1" t="s">
        <v>13</v>
      </c>
      <c r="D1869" s="2">
        <v>31369</v>
      </c>
      <c r="E1869" s="3">
        <v>39.769863013698632</v>
      </c>
      <c r="F1869" s="1" t="s">
        <v>14</v>
      </c>
      <c r="G1869" s="1" t="s">
        <v>21</v>
      </c>
      <c r="H1869" s="1">
        <v>14</v>
      </c>
      <c r="I1869" s="1" t="s">
        <v>1576</v>
      </c>
      <c r="J1869" s="1" t="str">
        <f>VLOOKUP(Applicants[[#This Row],[Job Title]], Mapping!$A:$B, 2, FALSE)</f>
        <v>Operations</v>
      </c>
      <c r="K1869" s="1" t="s">
        <v>1594</v>
      </c>
      <c r="L1869" s="14" t="str">
        <f>TRIM(PROPER(Applicants[[#This Row],[Recruitment Source]]))</f>
        <v>Bd Jobs</v>
      </c>
      <c r="M1869" s="15">
        <v>45121</v>
      </c>
      <c r="N1869" s="1" t="s">
        <v>27</v>
      </c>
      <c r="O1869" s="15">
        <v>45158</v>
      </c>
      <c r="P1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9" s="20" t="str">
        <f>TEXT(Applicants[[#This Row],[Confirmation Date]],"MMMM")</f>
        <v>August</v>
      </c>
      <c r="R1869" s="5" t="s">
        <v>25</v>
      </c>
      <c r="S1869" s="7">
        <v>3900</v>
      </c>
    </row>
    <row r="1870" spans="1:19" x14ac:dyDescent="0.4">
      <c r="A1870" s="4">
        <v>3257</v>
      </c>
      <c r="B1870" s="1" t="s">
        <v>515</v>
      </c>
      <c r="C1870" s="1" t="s">
        <v>13</v>
      </c>
      <c r="D1870" s="2">
        <v>31364</v>
      </c>
      <c r="E1870" s="3">
        <v>39.783561643835618</v>
      </c>
      <c r="F1870" s="1" t="s">
        <v>14</v>
      </c>
      <c r="G1870" s="1" t="s">
        <v>15</v>
      </c>
      <c r="H1870" s="1">
        <v>4</v>
      </c>
      <c r="I1870" s="1" t="s">
        <v>1579</v>
      </c>
      <c r="J1870" s="1" t="str">
        <f>VLOOKUP(Applicants[[#This Row],[Job Title]], Mapping!$A:$B, 2, FALSE)</f>
        <v>Management</v>
      </c>
      <c r="K1870" s="1" t="s">
        <v>1594</v>
      </c>
      <c r="L1870" s="14" t="str">
        <f>TRIM(PROPER(Applicants[[#This Row],[Recruitment Source]]))</f>
        <v>Bd Jobs</v>
      </c>
      <c r="M1870" s="15">
        <v>45119</v>
      </c>
      <c r="N1870" s="1" t="s">
        <v>26</v>
      </c>
      <c r="O1870" s="15">
        <v>45161</v>
      </c>
      <c r="P1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0" s="20" t="str">
        <f>TEXT(Applicants[[#This Row],[Confirmation Date]],"MMMM")</f>
        <v>August</v>
      </c>
      <c r="R1870" s="5" t="s">
        <v>25</v>
      </c>
      <c r="S1870" s="7">
        <v>2300</v>
      </c>
    </row>
    <row r="1871" spans="1:19" x14ac:dyDescent="0.4">
      <c r="A1871" s="4">
        <v>2900</v>
      </c>
      <c r="B1871" s="1" t="s">
        <v>1094</v>
      </c>
      <c r="C1871" s="1" t="s">
        <v>13</v>
      </c>
      <c r="D1871" s="2">
        <v>31362</v>
      </c>
      <c r="E1871" s="3">
        <v>39.789041095890411</v>
      </c>
      <c r="F1871" s="1" t="s">
        <v>14</v>
      </c>
      <c r="G1871" s="1" t="s">
        <v>21</v>
      </c>
      <c r="H1871" s="1">
        <v>1</v>
      </c>
      <c r="I1871" s="1" t="s">
        <v>1584</v>
      </c>
      <c r="J1871" s="1" t="str">
        <f>VLOOKUP(Applicants[[#This Row],[Job Title]], Mapping!$A:$B, 2, FALSE)</f>
        <v>Sales</v>
      </c>
      <c r="K1871" s="1" t="s">
        <v>1594</v>
      </c>
      <c r="L1871" s="14" t="str">
        <f>TRIM(PROPER(Applicants[[#This Row],[Recruitment Source]]))</f>
        <v>Bd Jobs</v>
      </c>
      <c r="M1871" s="15">
        <v>45123</v>
      </c>
      <c r="N1871" s="1" t="s">
        <v>24</v>
      </c>
      <c r="O1871" s="15">
        <v>45181</v>
      </c>
      <c r="P1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1" s="20" t="str">
        <f>TEXT(Applicants[[#This Row],[Confirmation Date]],"MMMM")</f>
        <v>September</v>
      </c>
      <c r="R1871" s="5" t="s">
        <v>25</v>
      </c>
      <c r="S1871" s="7">
        <v>2900</v>
      </c>
    </row>
    <row r="1872" spans="1:19" x14ac:dyDescent="0.4">
      <c r="A1872" s="4">
        <v>3023</v>
      </c>
      <c r="B1872" s="1" t="s">
        <v>385</v>
      </c>
      <c r="C1872" s="1" t="s">
        <v>28</v>
      </c>
      <c r="D1872" s="2">
        <v>31361</v>
      </c>
      <c r="E1872" s="3">
        <v>39.791780821917811</v>
      </c>
      <c r="F1872" s="1" t="s">
        <v>14</v>
      </c>
      <c r="G1872" s="1" t="s">
        <v>18</v>
      </c>
      <c r="H1872" s="1">
        <v>5</v>
      </c>
      <c r="I1872" s="1" t="s">
        <v>1586</v>
      </c>
      <c r="J1872" s="1" t="str">
        <f>VLOOKUP(Applicants[[#This Row],[Job Title]], Mapping!$A:$B, 2, FALSE)</f>
        <v>Operations</v>
      </c>
      <c r="K1872" s="1" t="s">
        <v>1594</v>
      </c>
      <c r="L1872" s="14" t="str">
        <f>TRIM(PROPER(Applicants[[#This Row],[Recruitment Source]]))</f>
        <v>Bd Jobs</v>
      </c>
      <c r="M1872" s="15">
        <v>44924</v>
      </c>
      <c r="N1872" s="1" t="s">
        <v>24</v>
      </c>
      <c r="O1872" s="15">
        <v>44972</v>
      </c>
      <c r="P1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2" s="20" t="str">
        <f>TEXT(Applicants[[#This Row],[Confirmation Date]],"MMMM")</f>
        <v>February</v>
      </c>
      <c r="R1872" s="5" t="s">
        <v>25</v>
      </c>
      <c r="S1872" s="7">
        <v>2900</v>
      </c>
    </row>
    <row r="1873" spans="1:19" x14ac:dyDescent="0.4">
      <c r="A1873" s="4">
        <v>1730</v>
      </c>
      <c r="B1873" s="1" t="s">
        <v>1069</v>
      </c>
      <c r="C1873" s="1" t="s">
        <v>13</v>
      </c>
      <c r="D1873" s="2">
        <v>31360</v>
      </c>
      <c r="E1873" s="3">
        <v>39.794520547945204</v>
      </c>
      <c r="F1873" s="1" t="s">
        <v>14</v>
      </c>
      <c r="G1873" s="1" t="s">
        <v>18</v>
      </c>
      <c r="H1873" s="1">
        <v>18</v>
      </c>
      <c r="I1873" s="1" t="s">
        <v>1577</v>
      </c>
      <c r="J1873" s="1" t="str">
        <f>VLOOKUP(Applicants[[#This Row],[Job Title]], Mapping!$A:$B, 2, FALSE)</f>
        <v>Management</v>
      </c>
      <c r="K1873" s="1" t="s">
        <v>1594</v>
      </c>
      <c r="L1873" s="14" t="str">
        <f>TRIM(PROPER(Applicants[[#This Row],[Recruitment Source]]))</f>
        <v>Bd Jobs</v>
      </c>
      <c r="M1873" s="15">
        <v>45479</v>
      </c>
      <c r="N1873" s="1" t="s">
        <v>24</v>
      </c>
      <c r="O1873" s="15">
        <v>45530</v>
      </c>
      <c r="P1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3" s="20" t="str">
        <f>TEXT(Applicants[[#This Row],[Confirmation Date]],"MMMM")</f>
        <v>August</v>
      </c>
      <c r="R1873" s="5" t="s">
        <v>25</v>
      </c>
      <c r="S1873" s="7">
        <v>3900</v>
      </c>
    </row>
    <row r="1874" spans="1:19" x14ac:dyDescent="0.4">
      <c r="A1874" s="4">
        <v>1356</v>
      </c>
      <c r="B1874" s="1" t="s">
        <v>957</v>
      </c>
      <c r="C1874" s="1" t="s">
        <v>28</v>
      </c>
      <c r="D1874" s="2">
        <v>31358</v>
      </c>
      <c r="E1874" s="3">
        <v>39.799999999999997</v>
      </c>
      <c r="F1874" s="1" t="s">
        <v>14</v>
      </c>
      <c r="G1874" s="1" t="s">
        <v>15</v>
      </c>
      <c r="H1874" s="1">
        <v>2</v>
      </c>
      <c r="I1874" s="1" t="s">
        <v>1585</v>
      </c>
      <c r="J1874" s="1" t="str">
        <f>VLOOKUP(Applicants[[#This Row],[Job Title]], Mapping!$A:$B, 2, FALSE)</f>
        <v>Engineering</v>
      </c>
      <c r="K1874" s="1" t="s">
        <v>1594</v>
      </c>
      <c r="L1874" s="14" t="str">
        <f>TRIM(PROPER(Applicants[[#This Row],[Recruitment Source]]))</f>
        <v>Bd Jobs</v>
      </c>
      <c r="M1874" s="15">
        <v>44985</v>
      </c>
      <c r="N1874" s="1" t="s">
        <v>16</v>
      </c>
      <c r="O1874" s="15">
        <v>45043</v>
      </c>
      <c r="P1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874" s="20" t="str">
        <f>TEXT(Applicants[[#This Row],[Confirmation Date]],"MMMM")</f>
        <v>April</v>
      </c>
      <c r="R1874" s="5" t="s">
        <v>17</v>
      </c>
      <c r="S1874" s="7">
        <v>3700</v>
      </c>
    </row>
    <row r="1875" spans="1:19" x14ac:dyDescent="0.4">
      <c r="A1875" s="4">
        <v>3749</v>
      </c>
      <c r="B1875" s="1" t="s">
        <v>963</v>
      </c>
      <c r="C1875" s="1" t="s">
        <v>28</v>
      </c>
      <c r="D1875" s="2">
        <v>31354</v>
      </c>
      <c r="E1875" s="3">
        <v>39.81095890410959</v>
      </c>
      <c r="F1875" s="1" t="s">
        <v>14</v>
      </c>
      <c r="G1875" s="1" t="s">
        <v>15</v>
      </c>
      <c r="H1875" s="1">
        <v>3</v>
      </c>
      <c r="I1875" s="1" t="s">
        <v>1585</v>
      </c>
      <c r="J1875" s="1" t="str">
        <f>VLOOKUP(Applicants[[#This Row],[Job Title]], Mapping!$A:$B, 2, FALSE)</f>
        <v>Engineering</v>
      </c>
      <c r="K1875" s="1" t="s">
        <v>1594</v>
      </c>
      <c r="L1875" s="14" t="str">
        <f>TRIM(PROPER(Applicants[[#This Row],[Recruitment Source]]))</f>
        <v>Bd Jobs</v>
      </c>
      <c r="M1875" s="15">
        <v>45363</v>
      </c>
      <c r="N1875" s="1" t="s">
        <v>29</v>
      </c>
      <c r="O1875" s="15">
        <v>45410</v>
      </c>
      <c r="P1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5" s="20" t="str">
        <f>TEXT(Applicants[[#This Row],[Confirmation Date]],"MMMM")</f>
        <v>April</v>
      </c>
      <c r="R1875" s="5" t="s">
        <v>25</v>
      </c>
      <c r="S1875" s="7">
        <v>3500</v>
      </c>
    </row>
    <row r="1876" spans="1:19" x14ac:dyDescent="0.4">
      <c r="A1876" s="4">
        <v>2698</v>
      </c>
      <c r="B1876" s="1" t="s">
        <v>1159</v>
      </c>
      <c r="C1876" s="1" t="s">
        <v>28</v>
      </c>
      <c r="D1876" s="2">
        <v>31354</v>
      </c>
      <c r="E1876" s="3">
        <v>39.81095890410959</v>
      </c>
      <c r="F1876" s="1" t="s">
        <v>14</v>
      </c>
      <c r="G1876" s="1" t="s">
        <v>15</v>
      </c>
      <c r="H1876" s="1">
        <v>19</v>
      </c>
      <c r="I1876" s="1" t="s">
        <v>1581</v>
      </c>
      <c r="J1876" s="1" t="str">
        <f>VLOOKUP(Applicants[[#This Row],[Job Title]], Mapping!$A:$B, 2, FALSE)</f>
        <v>Business Development</v>
      </c>
      <c r="K1876" s="1" t="s">
        <v>22</v>
      </c>
      <c r="L1876" s="14" t="str">
        <f>TRIM(PROPER(Applicants[[#This Row],[Recruitment Source]]))</f>
        <v>In-House</v>
      </c>
      <c r="M1876" s="15">
        <v>44925</v>
      </c>
      <c r="N1876" s="1" t="s">
        <v>16</v>
      </c>
      <c r="O1876" s="15">
        <v>44969</v>
      </c>
      <c r="P18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876" s="20" t="str">
        <f>TEXT(Applicants[[#This Row],[Confirmation Date]],"MMMM")</f>
        <v>February</v>
      </c>
      <c r="R1876" s="5" t="s">
        <v>17</v>
      </c>
      <c r="S1876" s="7">
        <v>3400</v>
      </c>
    </row>
    <row r="1877" spans="1:19" x14ac:dyDescent="0.4">
      <c r="A1877" s="4">
        <v>1245</v>
      </c>
      <c r="B1877" s="1" t="s">
        <v>1561</v>
      </c>
      <c r="C1877" s="1" t="s">
        <v>28</v>
      </c>
      <c r="D1877" s="2">
        <v>31352</v>
      </c>
      <c r="E1877" s="3">
        <v>39.816438356164383</v>
      </c>
      <c r="F1877" s="1" t="s">
        <v>14</v>
      </c>
      <c r="G1877" s="1" t="s">
        <v>18</v>
      </c>
      <c r="H1877" s="1">
        <v>9</v>
      </c>
      <c r="I1877" s="1" t="s">
        <v>1588</v>
      </c>
      <c r="J1877" s="1" t="str">
        <f>VLOOKUP(Applicants[[#This Row],[Job Title]], Mapping!$A:$B, 2, FALSE)</f>
        <v>Business Development</v>
      </c>
      <c r="K1877" s="1" t="s">
        <v>20</v>
      </c>
      <c r="L1877" s="14" t="str">
        <f>TRIM(PROPER(Applicants[[#This Row],[Recruitment Source]]))</f>
        <v>Employee Referral</v>
      </c>
      <c r="M1877" s="15">
        <v>45368</v>
      </c>
      <c r="N1877" s="1" t="s">
        <v>24</v>
      </c>
      <c r="O1877" s="15">
        <v>45411</v>
      </c>
      <c r="P1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7" s="20" t="str">
        <f>TEXT(Applicants[[#This Row],[Confirmation Date]],"MMMM")</f>
        <v>April</v>
      </c>
      <c r="R1877" s="5" t="s">
        <v>25</v>
      </c>
      <c r="S1877" s="7">
        <v>3600</v>
      </c>
    </row>
    <row r="1878" spans="1:19" x14ac:dyDescent="0.4">
      <c r="A1878" s="4">
        <v>3315</v>
      </c>
      <c r="B1878" s="1" t="s">
        <v>430</v>
      </c>
      <c r="C1878" s="1" t="s">
        <v>28</v>
      </c>
      <c r="D1878" s="2">
        <v>31348</v>
      </c>
      <c r="E1878" s="3">
        <v>39.827397260273976</v>
      </c>
      <c r="F1878" s="1" t="s">
        <v>14</v>
      </c>
      <c r="G1878" s="1" t="s">
        <v>18</v>
      </c>
      <c r="H1878" s="1">
        <v>20</v>
      </c>
      <c r="I1878" s="1" t="s">
        <v>1581</v>
      </c>
      <c r="J1878" s="1" t="str">
        <f>VLOOKUP(Applicants[[#This Row],[Job Title]], Mapping!$A:$B, 2, FALSE)</f>
        <v>Business Development</v>
      </c>
      <c r="K1878" s="1" t="s">
        <v>1594</v>
      </c>
      <c r="L1878" s="14" t="str">
        <f>TRIM(PROPER(Applicants[[#This Row],[Recruitment Source]]))</f>
        <v>Bd Jobs</v>
      </c>
      <c r="M1878" s="15">
        <v>45365</v>
      </c>
      <c r="N1878" s="1" t="s">
        <v>27</v>
      </c>
      <c r="O1878" s="15">
        <v>45415</v>
      </c>
      <c r="P1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8" s="20" t="str">
        <f>TEXT(Applicants[[#This Row],[Confirmation Date]],"MMMM")</f>
        <v>May</v>
      </c>
      <c r="R1878" s="5" t="s">
        <v>25</v>
      </c>
      <c r="S1878" s="7">
        <v>3900</v>
      </c>
    </row>
    <row r="1879" spans="1:19" x14ac:dyDescent="0.4">
      <c r="A1879" s="4">
        <v>2514</v>
      </c>
      <c r="B1879" s="1" t="s">
        <v>596</v>
      </c>
      <c r="C1879" s="1" t="s">
        <v>28</v>
      </c>
      <c r="D1879" s="2">
        <v>31346</v>
      </c>
      <c r="E1879" s="3">
        <v>39.832876712328769</v>
      </c>
      <c r="F1879" s="1" t="s">
        <v>14</v>
      </c>
      <c r="G1879" s="1" t="s">
        <v>19</v>
      </c>
      <c r="H1879" s="1">
        <v>10</v>
      </c>
      <c r="I1879" s="1" t="s">
        <v>1578</v>
      </c>
      <c r="J1879" s="1" t="str">
        <f>VLOOKUP(Applicants[[#This Row],[Job Title]], Mapping!$A:$B, 2, FALSE)</f>
        <v>Operations</v>
      </c>
      <c r="K1879" s="1" t="s">
        <v>22</v>
      </c>
      <c r="L1879" s="14" t="str">
        <f>TRIM(PROPER(Applicants[[#This Row],[Recruitment Source]]))</f>
        <v>In-House</v>
      </c>
      <c r="M1879" s="15">
        <v>44895</v>
      </c>
      <c r="N1879" s="1" t="s">
        <v>16</v>
      </c>
      <c r="O1879" s="15">
        <v>44934</v>
      </c>
      <c r="P18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879" s="20" t="str">
        <f>TEXT(Applicants[[#This Row],[Confirmation Date]],"MMMM")</f>
        <v>January</v>
      </c>
      <c r="R1879" s="5" t="s">
        <v>17</v>
      </c>
      <c r="S1879" s="7">
        <v>3000</v>
      </c>
    </row>
    <row r="1880" spans="1:19" x14ac:dyDescent="0.4">
      <c r="A1880" s="4">
        <v>3818</v>
      </c>
      <c r="B1880" s="1" t="s">
        <v>287</v>
      </c>
      <c r="C1880" s="1" t="s">
        <v>13</v>
      </c>
      <c r="D1880" s="2">
        <v>31342</v>
      </c>
      <c r="E1880" s="3">
        <v>39.843835616438355</v>
      </c>
      <c r="F1880" s="1" t="s">
        <v>14</v>
      </c>
      <c r="G1880" s="1" t="s">
        <v>18</v>
      </c>
      <c r="H1880" s="1">
        <v>17</v>
      </c>
      <c r="I1880" s="1" t="s">
        <v>1584</v>
      </c>
      <c r="J1880" s="1" t="str">
        <f>VLOOKUP(Applicants[[#This Row],[Job Title]], Mapping!$A:$B, 2, FALSE)</f>
        <v>Sales</v>
      </c>
      <c r="K1880" s="1" t="s">
        <v>1595</v>
      </c>
      <c r="L1880" s="14" t="str">
        <f>TRIM(PROPER(Applicants[[#This Row],[Recruitment Source]]))</f>
        <v>Linkedin</v>
      </c>
      <c r="M1880" s="15">
        <v>45252</v>
      </c>
      <c r="N1880" s="1" t="s">
        <v>16</v>
      </c>
      <c r="O1880" s="15">
        <v>45295</v>
      </c>
      <c r="P18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80" s="20" t="str">
        <f>TEXT(Applicants[[#This Row],[Confirmation Date]],"MMMM")</f>
        <v>January</v>
      </c>
      <c r="R1880" s="5" t="s">
        <v>17</v>
      </c>
      <c r="S1880" s="7">
        <v>3300</v>
      </c>
    </row>
    <row r="1881" spans="1:19" x14ac:dyDescent="0.4">
      <c r="A1881" s="4">
        <v>3768</v>
      </c>
      <c r="B1881" s="1" t="s">
        <v>1069</v>
      </c>
      <c r="C1881" s="1" t="s">
        <v>28</v>
      </c>
      <c r="D1881" s="2">
        <v>31340</v>
      </c>
      <c r="E1881" s="3">
        <v>39.849315068493148</v>
      </c>
      <c r="F1881" s="1" t="s">
        <v>14</v>
      </c>
      <c r="G1881" s="1" t="s">
        <v>18</v>
      </c>
      <c r="H1881" s="1">
        <v>17</v>
      </c>
      <c r="I1881" s="1" t="s">
        <v>1581</v>
      </c>
      <c r="J1881" s="1" t="str">
        <f>VLOOKUP(Applicants[[#This Row],[Job Title]], Mapping!$A:$B, 2, FALSE)</f>
        <v>Business Development</v>
      </c>
      <c r="K1881" s="1" t="s">
        <v>22</v>
      </c>
      <c r="L1881" s="14" t="str">
        <f>TRIM(PROPER(Applicants[[#This Row],[Recruitment Source]]))</f>
        <v>In-House</v>
      </c>
      <c r="M1881" s="15">
        <v>45515</v>
      </c>
      <c r="N1881" s="1" t="s">
        <v>16</v>
      </c>
      <c r="O1881" s="15">
        <v>45553</v>
      </c>
      <c r="P1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1" s="20" t="str">
        <f>TEXT(Applicants[[#This Row],[Confirmation Date]],"MMMM")</f>
        <v>September</v>
      </c>
      <c r="R1881" s="5" t="s">
        <v>30</v>
      </c>
      <c r="S1881" s="7">
        <v>3100</v>
      </c>
    </row>
    <row r="1882" spans="1:19" x14ac:dyDescent="0.4">
      <c r="A1882" s="4">
        <v>2369</v>
      </c>
      <c r="B1882" s="1" t="s">
        <v>65</v>
      </c>
      <c r="C1882" s="1" t="s">
        <v>28</v>
      </c>
      <c r="D1882" s="2">
        <v>31339</v>
      </c>
      <c r="E1882" s="3">
        <v>39.852054794520548</v>
      </c>
      <c r="F1882" s="1" t="s">
        <v>14</v>
      </c>
      <c r="G1882" s="1" t="s">
        <v>21</v>
      </c>
      <c r="H1882" s="1">
        <v>5</v>
      </c>
      <c r="I1882" s="1" t="s">
        <v>1579</v>
      </c>
      <c r="J1882" s="1" t="str">
        <f>VLOOKUP(Applicants[[#This Row],[Job Title]], Mapping!$A:$B, 2, FALSE)</f>
        <v>Management</v>
      </c>
      <c r="K1882" s="1" t="s">
        <v>1595</v>
      </c>
      <c r="L1882" s="14" t="str">
        <f>TRIM(PROPER(Applicants[[#This Row],[Recruitment Source]]))</f>
        <v>Linkedin</v>
      </c>
      <c r="M1882" s="15">
        <v>45045</v>
      </c>
      <c r="N1882" s="1" t="s">
        <v>16</v>
      </c>
      <c r="O1882" s="15">
        <v>45094</v>
      </c>
      <c r="P18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82" s="20" t="str">
        <f>TEXT(Applicants[[#This Row],[Confirmation Date]],"MMMM")</f>
        <v>June</v>
      </c>
      <c r="R1882" s="5" t="s">
        <v>17</v>
      </c>
      <c r="S1882" s="7">
        <v>3900</v>
      </c>
    </row>
    <row r="1883" spans="1:19" x14ac:dyDescent="0.4">
      <c r="A1883" s="4">
        <v>1215</v>
      </c>
      <c r="B1883" s="1" t="s">
        <v>792</v>
      </c>
      <c r="C1883" s="1" t="s">
        <v>28</v>
      </c>
      <c r="D1883" s="2">
        <v>31328</v>
      </c>
      <c r="E1883" s="3">
        <v>39.88219178082192</v>
      </c>
      <c r="F1883" s="1" t="s">
        <v>14</v>
      </c>
      <c r="G1883" s="1" t="s">
        <v>18</v>
      </c>
      <c r="H1883" s="1">
        <v>2</v>
      </c>
      <c r="I1883" s="1" t="s">
        <v>1576</v>
      </c>
      <c r="J1883" s="1" t="str">
        <f>VLOOKUP(Applicants[[#This Row],[Job Title]], Mapping!$A:$B, 2, FALSE)</f>
        <v>Operations</v>
      </c>
      <c r="K1883" s="1" t="s">
        <v>20</v>
      </c>
      <c r="L1883" s="14" t="str">
        <f>TRIM(PROPER(Applicants[[#This Row],[Recruitment Source]]))</f>
        <v>Employee Referral</v>
      </c>
      <c r="M1883" s="15">
        <v>45545</v>
      </c>
      <c r="N1883" s="1" t="s">
        <v>24</v>
      </c>
      <c r="O1883" s="15">
        <v>45602</v>
      </c>
      <c r="P1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3" s="20" t="str">
        <f>TEXT(Applicants[[#This Row],[Confirmation Date]],"MMMM")</f>
        <v>November</v>
      </c>
      <c r="R1883" s="5" t="s">
        <v>25</v>
      </c>
      <c r="S1883" s="7">
        <v>2200</v>
      </c>
    </row>
    <row r="1884" spans="1:19" x14ac:dyDescent="0.4">
      <c r="A1884" s="4">
        <v>3681</v>
      </c>
      <c r="B1884" s="1" t="s">
        <v>206</v>
      </c>
      <c r="C1884" s="1" t="s">
        <v>28</v>
      </c>
      <c r="D1884" s="2">
        <v>31327</v>
      </c>
      <c r="E1884" s="3">
        <v>39.884931506849313</v>
      </c>
      <c r="F1884" s="1" t="s">
        <v>14</v>
      </c>
      <c r="G1884" s="1" t="s">
        <v>18</v>
      </c>
      <c r="H1884" s="1">
        <v>10</v>
      </c>
      <c r="I1884" s="1" t="s">
        <v>1589</v>
      </c>
      <c r="J1884" s="1" t="str">
        <f>VLOOKUP(Applicants[[#This Row],[Job Title]], Mapping!$A:$B, 2, FALSE)</f>
        <v>Admin</v>
      </c>
      <c r="K1884" s="1" t="s">
        <v>1594</v>
      </c>
      <c r="L1884" s="14" t="str">
        <f>TRIM(PROPER(Applicants[[#This Row],[Recruitment Source]]))</f>
        <v>Bd Jobs</v>
      </c>
      <c r="M1884" s="15">
        <v>45096</v>
      </c>
      <c r="N1884" s="1" t="s">
        <v>26</v>
      </c>
      <c r="O1884" s="15">
        <v>45147</v>
      </c>
      <c r="P1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4" s="20" t="str">
        <f>TEXT(Applicants[[#This Row],[Confirmation Date]],"MMMM")</f>
        <v>August</v>
      </c>
      <c r="R1884" s="5" t="s">
        <v>25</v>
      </c>
      <c r="S1884" s="7">
        <v>2000</v>
      </c>
    </row>
    <row r="1885" spans="1:19" x14ac:dyDescent="0.4">
      <c r="A1885" s="4">
        <v>1146</v>
      </c>
      <c r="B1885" s="1" t="s">
        <v>71</v>
      </c>
      <c r="C1885" s="1" t="s">
        <v>28</v>
      </c>
      <c r="D1885" s="2">
        <v>31325</v>
      </c>
      <c r="E1885" s="3">
        <v>39.890410958904113</v>
      </c>
      <c r="F1885" s="1" t="s">
        <v>14</v>
      </c>
      <c r="G1885" s="1" t="s">
        <v>15</v>
      </c>
      <c r="H1885" s="1">
        <v>18</v>
      </c>
      <c r="I1885" s="1" t="s">
        <v>1586</v>
      </c>
      <c r="J1885" s="1" t="str">
        <f>VLOOKUP(Applicants[[#This Row],[Job Title]], Mapping!$A:$B, 2, FALSE)</f>
        <v>Operations</v>
      </c>
      <c r="K1885" s="1" t="s">
        <v>1594</v>
      </c>
      <c r="L1885" s="14" t="str">
        <f>TRIM(PROPER(Applicants[[#This Row],[Recruitment Source]]))</f>
        <v>Bd Jobs</v>
      </c>
      <c r="M1885" s="15">
        <v>45532</v>
      </c>
      <c r="N1885" s="1" t="s">
        <v>26</v>
      </c>
      <c r="O1885" s="15">
        <v>45564</v>
      </c>
      <c r="P1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5" s="20" t="str">
        <f>TEXT(Applicants[[#This Row],[Confirmation Date]],"MMMM")</f>
        <v>September</v>
      </c>
      <c r="R1885" s="5" t="s">
        <v>25</v>
      </c>
      <c r="S1885" s="7">
        <v>2700</v>
      </c>
    </row>
    <row r="1886" spans="1:19" x14ac:dyDescent="0.4">
      <c r="A1886" s="4">
        <v>1408</v>
      </c>
      <c r="B1886" s="1" t="s">
        <v>885</v>
      </c>
      <c r="C1886" s="1" t="s">
        <v>13</v>
      </c>
      <c r="D1886" s="2">
        <v>31318</v>
      </c>
      <c r="E1886" s="3">
        <v>39.909589041095892</v>
      </c>
      <c r="F1886" s="1" t="s">
        <v>14</v>
      </c>
      <c r="G1886" s="1" t="s">
        <v>21</v>
      </c>
      <c r="H1886" s="1">
        <v>15</v>
      </c>
      <c r="I1886" s="1" t="s">
        <v>1580</v>
      </c>
      <c r="J1886" s="1" t="str">
        <f>VLOOKUP(Applicants[[#This Row],[Job Title]], Mapping!$A:$B, 2, FALSE)</f>
        <v>Management</v>
      </c>
      <c r="K1886" s="1" t="s">
        <v>1594</v>
      </c>
      <c r="L1886" s="14" t="str">
        <f>TRIM(PROPER(Applicants[[#This Row],[Recruitment Source]]))</f>
        <v>Bd Jobs</v>
      </c>
      <c r="M1886" s="15">
        <v>45336</v>
      </c>
      <c r="N1886" s="1" t="s">
        <v>24</v>
      </c>
      <c r="O1886" s="15">
        <v>45378</v>
      </c>
      <c r="P1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6" s="20" t="str">
        <f>TEXT(Applicants[[#This Row],[Confirmation Date]],"MMMM")</f>
        <v>March</v>
      </c>
      <c r="R1886" s="5" t="s">
        <v>25</v>
      </c>
      <c r="S1886" s="7">
        <v>2500</v>
      </c>
    </row>
    <row r="1887" spans="1:19" x14ac:dyDescent="0.4">
      <c r="A1887" s="4">
        <v>3491</v>
      </c>
      <c r="B1887" s="1" t="s">
        <v>865</v>
      </c>
      <c r="C1887" s="1" t="s">
        <v>28</v>
      </c>
      <c r="D1887" s="2">
        <v>31318</v>
      </c>
      <c r="E1887" s="3">
        <v>39.909589041095892</v>
      </c>
      <c r="F1887" s="1" t="s">
        <v>14</v>
      </c>
      <c r="G1887" s="1" t="s">
        <v>21</v>
      </c>
      <c r="H1887" s="1">
        <v>0</v>
      </c>
      <c r="I1887" s="1" t="s">
        <v>1582</v>
      </c>
      <c r="J1887" s="1" t="str">
        <f>VLOOKUP(Applicants[[#This Row],[Job Title]], Mapping!$A:$B, 2, FALSE)</f>
        <v>Business Development</v>
      </c>
      <c r="K1887" s="1" t="s">
        <v>1594</v>
      </c>
      <c r="L1887" s="14" t="str">
        <f>TRIM(PROPER(Applicants[[#This Row],[Recruitment Source]]))</f>
        <v>Bd Jobs</v>
      </c>
      <c r="M1887" s="15">
        <v>45133</v>
      </c>
      <c r="N1887" s="1" t="s">
        <v>24</v>
      </c>
      <c r="O1887" s="15">
        <v>45181</v>
      </c>
      <c r="P1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7" s="20" t="str">
        <f>TEXT(Applicants[[#This Row],[Confirmation Date]],"MMMM")</f>
        <v>September</v>
      </c>
      <c r="R1887" s="5" t="s">
        <v>25</v>
      </c>
      <c r="S1887" s="7">
        <v>2300</v>
      </c>
    </row>
    <row r="1888" spans="1:19" x14ac:dyDescent="0.4">
      <c r="A1888" s="4">
        <v>1418</v>
      </c>
      <c r="B1888" s="1" t="s">
        <v>530</v>
      </c>
      <c r="C1888" s="1" t="s">
        <v>13</v>
      </c>
      <c r="D1888" s="2">
        <v>31318</v>
      </c>
      <c r="E1888" s="3">
        <v>39.909589041095892</v>
      </c>
      <c r="F1888" s="1" t="s">
        <v>14</v>
      </c>
      <c r="G1888" s="1" t="s">
        <v>19</v>
      </c>
      <c r="H1888" s="1">
        <v>8</v>
      </c>
      <c r="I1888" s="1" t="s">
        <v>1580</v>
      </c>
      <c r="J1888" s="1" t="str">
        <f>VLOOKUP(Applicants[[#This Row],[Job Title]], Mapping!$A:$B, 2, FALSE)</f>
        <v>Management</v>
      </c>
      <c r="K1888" s="1" t="s">
        <v>20</v>
      </c>
      <c r="L1888" s="14" t="str">
        <f>TRIM(PROPER(Applicants[[#This Row],[Recruitment Source]]))</f>
        <v>Employee Referral</v>
      </c>
      <c r="M1888" s="15">
        <v>45277</v>
      </c>
      <c r="N1888" s="1" t="s">
        <v>27</v>
      </c>
      <c r="O1888" s="15">
        <v>45312</v>
      </c>
      <c r="P1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8" s="20" t="str">
        <f>TEXT(Applicants[[#This Row],[Confirmation Date]],"MMMM")</f>
        <v>January</v>
      </c>
      <c r="R1888" s="5" t="s">
        <v>25</v>
      </c>
      <c r="S1888" s="7">
        <v>2100</v>
      </c>
    </row>
    <row r="1889" spans="1:19" x14ac:dyDescent="0.4">
      <c r="A1889" s="4">
        <v>3656</v>
      </c>
      <c r="B1889" s="1" t="s">
        <v>683</v>
      </c>
      <c r="C1889" s="1" t="s">
        <v>28</v>
      </c>
      <c r="D1889" s="2">
        <v>31317</v>
      </c>
      <c r="E1889" s="3">
        <v>39.912328767123284</v>
      </c>
      <c r="F1889" s="1" t="s">
        <v>14</v>
      </c>
      <c r="G1889" s="1" t="s">
        <v>15</v>
      </c>
      <c r="H1889" s="1">
        <v>5</v>
      </c>
      <c r="I1889" s="1" t="s">
        <v>1587</v>
      </c>
      <c r="J1889" s="1" t="str">
        <f>VLOOKUP(Applicants[[#This Row],[Job Title]], Mapping!$A:$B, 2, FALSE)</f>
        <v>Admin</v>
      </c>
      <c r="K1889" s="1" t="s">
        <v>1594</v>
      </c>
      <c r="L1889" s="14" t="str">
        <f>TRIM(PROPER(Applicants[[#This Row],[Recruitment Source]]))</f>
        <v>Bd Jobs</v>
      </c>
      <c r="M1889" s="15">
        <v>44904</v>
      </c>
      <c r="N1889" s="1" t="s">
        <v>27</v>
      </c>
      <c r="O1889" s="15">
        <v>44961</v>
      </c>
      <c r="P1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9" s="20" t="str">
        <f>TEXT(Applicants[[#This Row],[Confirmation Date]],"MMMM")</f>
        <v>February</v>
      </c>
      <c r="R1889" s="5" t="s">
        <v>25</v>
      </c>
      <c r="S1889" s="7">
        <v>3600</v>
      </c>
    </row>
    <row r="1890" spans="1:19" x14ac:dyDescent="0.4">
      <c r="A1890" s="4">
        <v>1428</v>
      </c>
      <c r="B1890" s="1" t="s">
        <v>357</v>
      </c>
      <c r="C1890" s="1" t="s">
        <v>13</v>
      </c>
      <c r="D1890" s="2">
        <v>31317</v>
      </c>
      <c r="E1890" s="3">
        <v>39.912328767123284</v>
      </c>
      <c r="F1890" s="1" t="s">
        <v>14</v>
      </c>
      <c r="G1890" s="1" t="s">
        <v>15</v>
      </c>
      <c r="H1890" s="1">
        <v>9</v>
      </c>
      <c r="I1890" s="1" t="s">
        <v>1576</v>
      </c>
      <c r="J1890" s="1" t="str">
        <f>VLOOKUP(Applicants[[#This Row],[Job Title]], Mapping!$A:$B, 2, FALSE)</f>
        <v>Operations</v>
      </c>
      <c r="K1890" s="1" t="s">
        <v>1594</v>
      </c>
      <c r="L1890" s="14" t="str">
        <f>TRIM(PROPER(Applicants[[#This Row],[Recruitment Source]]))</f>
        <v>Bd Jobs</v>
      </c>
      <c r="M1890" s="15">
        <v>45022</v>
      </c>
      <c r="N1890" s="1" t="s">
        <v>16</v>
      </c>
      <c r="O1890" s="15">
        <v>45056</v>
      </c>
      <c r="P189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890" s="20" t="str">
        <f>TEXT(Applicants[[#This Row],[Confirmation Date]],"MMMM")</f>
        <v>May</v>
      </c>
      <c r="R1890" s="5" t="s">
        <v>17</v>
      </c>
      <c r="S1890" s="7">
        <v>3300</v>
      </c>
    </row>
    <row r="1891" spans="1:19" x14ac:dyDescent="0.4">
      <c r="A1891" s="4">
        <v>1986</v>
      </c>
      <c r="B1891" s="1" t="s">
        <v>585</v>
      </c>
      <c r="C1891" s="1" t="s">
        <v>28</v>
      </c>
      <c r="D1891" s="2">
        <v>31313</v>
      </c>
      <c r="E1891" s="3">
        <v>39.923287671232877</v>
      </c>
      <c r="F1891" s="1" t="s">
        <v>14</v>
      </c>
      <c r="G1891" s="1" t="s">
        <v>15</v>
      </c>
      <c r="H1891" s="1">
        <v>4</v>
      </c>
      <c r="I1891" s="1" t="s">
        <v>1576</v>
      </c>
      <c r="J1891" s="1" t="str">
        <f>VLOOKUP(Applicants[[#This Row],[Job Title]], Mapping!$A:$B, 2, FALSE)</f>
        <v>Operations</v>
      </c>
      <c r="K1891" s="1" t="s">
        <v>1594</v>
      </c>
      <c r="L1891" s="14" t="str">
        <f>TRIM(PROPER(Applicants[[#This Row],[Recruitment Source]]))</f>
        <v>Bd Jobs</v>
      </c>
      <c r="M1891" s="15">
        <v>45015</v>
      </c>
      <c r="N1891" s="1" t="s">
        <v>26</v>
      </c>
      <c r="O1891" s="15">
        <v>45060</v>
      </c>
      <c r="P1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1" s="20" t="str">
        <f>TEXT(Applicants[[#This Row],[Confirmation Date]],"MMMM")</f>
        <v>May</v>
      </c>
      <c r="R1891" s="5" t="s">
        <v>25</v>
      </c>
      <c r="S1891" s="7">
        <v>3500</v>
      </c>
    </row>
    <row r="1892" spans="1:19" x14ac:dyDescent="0.4">
      <c r="A1892" s="4">
        <v>2237</v>
      </c>
      <c r="B1892" s="1" t="s">
        <v>587</v>
      </c>
      <c r="C1892" s="1" t="s">
        <v>13</v>
      </c>
      <c r="D1892" s="2">
        <v>31305</v>
      </c>
      <c r="E1892" s="3">
        <v>39.945205479452056</v>
      </c>
      <c r="F1892" s="1" t="s">
        <v>14</v>
      </c>
      <c r="G1892" s="1" t="s">
        <v>18</v>
      </c>
      <c r="H1892" s="1">
        <v>7</v>
      </c>
      <c r="I1892" s="1" t="s">
        <v>1583</v>
      </c>
      <c r="J1892" s="1" t="str">
        <f>VLOOKUP(Applicants[[#This Row],[Job Title]], Mapping!$A:$B, 2, FALSE)</f>
        <v>Finance</v>
      </c>
      <c r="K1892" s="1" t="s">
        <v>1594</v>
      </c>
      <c r="L1892" s="14" t="str">
        <f>TRIM(PROPER(Applicants[[#This Row],[Recruitment Source]]))</f>
        <v>Bd Jobs</v>
      </c>
      <c r="M1892" s="15">
        <v>45033</v>
      </c>
      <c r="N1892" s="1" t="s">
        <v>27</v>
      </c>
      <c r="O1892" s="15">
        <v>45088</v>
      </c>
      <c r="P1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2" s="20" t="str">
        <f>TEXT(Applicants[[#This Row],[Confirmation Date]],"MMMM")</f>
        <v>June</v>
      </c>
      <c r="R1892" s="5" t="s">
        <v>25</v>
      </c>
      <c r="S1892" s="7">
        <v>3200</v>
      </c>
    </row>
    <row r="1893" spans="1:19" x14ac:dyDescent="0.4">
      <c r="A1893" s="4">
        <v>1311</v>
      </c>
      <c r="B1893" s="1" t="s">
        <v>1054</v>
      </c>
      <c r="C1893" s="1" t="s">
        <v>28</v>
      </c>
      <c r="D1893" s="2">
        <v>31298</v>
      </c>
      <c r="E1893" s="3">
        <v>39.964383561643835</v>
      </c>
      <c r="F1893" s="1" t="s">
        <v>14</v>
      </c>
      <c r="G1893" s="1" t="s">
        <v>15</v>
      </c>
      <c r="H1893" s="1">
        <v>9</v>
      </c>
      <c r="I1893" s="1" t="s">
        <v>1587</v>
      </c>
      <c r="J1893" s="1" t="str">
        <f>VLOOKUP(Applicants[[#This Row],[Job Title]], Mapping!$A:$B, 2, FALSE)</f>
        <v>Admin</v>
      </c>
      <c r="K1893" s="1" t="s">
        <v>1594</v>
      </c>
      <c r="L1893" s="14" t="str">
        <f>TRIM(PROPER(Applicants[[#This Row],[Recruitment Source]]))</f>
        <v>Bd Jobs</v>
      </c>
      <c r="M1893" s="15">
        <v>45345</v>
      </c>
      <c r="N1893" s="1" t="s">
        <v>24</v>
      </c>
      <c r="O1893" s="15">
        <v>45380</v>
      </c>
      <c r="P1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3" s="20" t="str">
        <f>TEXT(Applicants[[#This Row],[Confirmation Date]],"MMMM")</f>
        <v>March</v>
      </c>
      <c r="R1893" s="5" t="s">
        <v>25</v>
      </c>
      <c r="S1893" s="7">
        <v>3200</v>
      </c>
    </row>
    <row r="1894" spans="1:19" x14ac:dyDescent="0.4">
      <c r="A1894" s="4">
        <v>1049</v>
      </c>
      <c r="B1894" s="1" t="s">
        <v>174</v>
      </c>
      <c r="C1894" s="1" t="s">
        <v>28</v>
      </c>
      <c r="D1894" s="2">
        <v>31296</v>
      </c>
      <c r="E1894" s="3">
        <v>39.969863013698628</v>
      </c>
      <c r="F1894" s="1" t="s">
        <v>14</v>
      </c>
      <c r="G1894" s="1" t="s">
        <v>21</v>
      </c>
      <c r="H1894" s="1">
        <v>4</v>
      </c>
      <c r="I1894" s="1" t="s">
        <v>1589</v>
      </c>
      <c r="J1894" s="1" t="str">
        <f>VLOOKUP(Applicants[[#This Row],[Job Title]], Mapping!$A:$B, 2, FALSE)</f>
        <v>Admin</v>
      </c>
      <c r="K1894" s="1" t="s">
        <v>1594</v>
      </c>
      <c r="L1894" s="14" t="str">
        <f>TRIM(PROPER(Applicants[[#This Row],[Recruitment Source]]))</f>
        <v>Bd Jobs</v>
      </c>
      <c r="M1894" s="15">
        <v>45067</v>
      </c>
      <c r="N1894" s="1" t="s">
        <v>26</v>
      </c>
      <c r="O1894" s="15">
        <v>45110</v>
      </c>
      <c r="P1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4" s="20" t="str">
        <f>TEXT(Applicants[[#This Row],[Confirmation Date]],"MMMM")</f>
        <v>July</v>
      </c>
      <c r="R1894" s="5" t="s">
        <v>25</v>
      </c>
      <c r="S1894" s="7">
        <v>2200</v>
      </c>
    </row>
    <row r="1895" spans="1:19" x14ac:dyDescent="0.4">
      <c r="A1895" s="4">
        <v>3204</v>
      </c>
      <c r="B1895" s="1" t="s">
        <v>252</v>
      </c>
      <c r="C1895" s="1" t="s">
        <v>28</v>
      </c>
      <c r="D1895" s="2">
        <v>31294</v>
      </c>
      <c r="E1895" s="3">
        <v>39.975342465753428</v>
      </c>
      <c r="F1895" s="1" t="s">
        <v>14</v>
      </c>
      <c r="G1895" s="1" t="s">
        <v>19</v>
      </c>
      <c r="H1895" s="1">
        <v>2</v>
      </c>
      <c r="I1895" s="1" t="s">
        <v>1583</v>
      </c>
      <c r="J1895" s="1" t="str">
        <f>VLOOKUP(Applicants[[#This Row],[Job Title]], Mapping!$A:$B, 2, FALSE)</f>
        <v>Finance</v>
      </c>
      <c r="K1895" s="1" t="s">
        <v>1595</v>
      </c>
      <c r="L1895" s="14" t="str">
        <f>TRIM(PROPER(Applicants[[#This Row],[Recruitment Source]]))</f>
        <v>Linkedin</v>
      </c>
      <c r="M1895" s="15">
        <v>45230</v>
      </c>
      <c r="N1895" s="1" t="s">
        <v>16</v>
      </c>
      <c r="O1895" s="15">
        <v>45279</v>
      </c>
      <c r="P18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95" s="20" t="str">
        <f>TEXT(Applicants[[#This Row],[Confirmation Date]],"MMMM")</f>
        <v>December</v>
      </c>
      <c r="R1895" s="5" t="s">
        <v>17</v>
      </c>
      <c r="S1895" s="7">
        <v>3900</v>
      </c>
    </row>
    <row r="1896" spans="1:19" x14ac:dyDescent="0.4">
      <c r="A1896" s="4">
        <v>3484</v>
      </c>
      <c r="B1896" s="1" t="s">
        <v>38</v>
      </c>
      <c r="C1896" s="1" t="s">
        <v>28</v>
      </c>
      <c r="D1896" s="2">
        <v>31288</v>
      </c>
      <c r="E1896" s="3">
        <v>39.991780821917807</v>
      </c>
      <c r="F1896" s="1" t="s">
        <v>14</v>
      </c>
      <c r="G1896" s="1" t="s">
        <v>21</v>
      </c>
      <c r="H1896" s="1">
        <v>16</v>
      </c>
      <c r="I1896" s="1" t="s">
        <v>1582</v>
      </c>
      <c r="J1896" s="1" t="str">
        <f>VLOOKUP(Applicants[[#This Row],[Job Title]], Mapping!$A:$B, 2, FALSE)</f>
        <v>Business Development</v>
      </c>
      <c r="K1896" s="1" t="s">
        <v>1594</v>
      </c>
      <c r="L1896" s="14" t="str">
        <f>TRIM(PROPER(Applicants[[#This Row],[Recruitment Source]]))</f>
        <v>Bd Jobs</v>
      </c>
      <c r="M1896" s="15">
        <v>44907</v>
      </c>
      <c r="N1896" s="1" t="s">
        <v>27</v>
      </c>
      <c r="O1896" s="15">
        <v>44962</v>
      </c>
      <c r="P1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6" s="20" t="str">
        <f>TEXT(Applicants[[#This Row],[Confirmation Date]],"MMMM")</f>
        <v>February</v>
      </c>
      <c r="R1896" s="5" t="s">
        <v>25</v>
      </c>
      <c r="S1896" s="7">
        <v>2600</v>
      </c>
    </row>
    <row r="1897" spans="1:19" x14ac:dyDescent="0.4">
      <c r="A1897" s="4">
        <v>2645</v>
      </c>
      <c r="B1897" s="1" t="s">
        <v>321</v>
      </c>
      <c r="C1897" s="1" t="s">
        <v>13</v>
      </c>
      <c r="D1897" s="2">
        <v>31286</v>
      </c>
      <c r="E1897" s="3">
        <v>39.9972602739726</v>
      </c>
      <c r="F1897" s="1" t="s">
        <v>14</v>
      </c>
      <c r="G1897" s="1" t="s">
        <v>21</v>
      </c>
      <c r="H1897" s="1">
        <v>5</v>
      </c>
      <c r="I1897" s="1" t="s">
        <v>1581</v>
      </c>
      <c r="J1897" s="1" t="str">
        <f>VLOOKUP(Applicants[[#This Row],[Job Title]], Mapping!$A:$B, 2, FALSE)</f>
        <v>Business Development</v>
      </c>
      <c r="K1897" s="1" t="s">
        <v>1594</v>
      </c>
      <c r="L1897" s="14" t="str">
        <f>TRIM(PROPER(Applicants[[#This Row],[Recruitment Source]]))</f>
        <v>Bd Jobs</v>
      </c>
      <c r="M1897" s="15">
        <v>45037</v>
      </c>
      <c r="N1897" s="1" t="s">
        <v>24</v>
      </c>
      <c r="O1897" s="15">
        <v>45071</v>
      </c>
      <c r="P1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7" s="20" t="str">
        <f>TEXT(Applicants[[#This Row],[Confirmation Date]],"MMMM")</f>
        <v>May</v>
      </c>
      <c r="R1897" s="5" t="s">
        <v>25</v>
      </c>
      <c r="S1897" s="7">
        <v>2100</v>
      </c>
    </row>
    <row r="1898" spans="1:19" x14ac:dyDescent="0.4">
      <c r="A1898" s="4">
        <v>2631</v>
      </c>
      <c r="B1898" s="1" t="s">
        <v>1019</v>
      </c>
      <c r="C1898" s="1" t="s">
        <v>28</v>
      </c>
      <c r="D1898" s="2">
        <v>31286</v>
      </c>
      <c r="E1898" s="3">
        <v>39.9972602739726</v>
      </c>
      <c r="F1898" s="1" t="s">
        <v>14</v>
      </c>
      <c r="G1898" s="1" t="s">
        <v>18</v>
      </c>
      <c r="H1898" s="1">
        <v>6</v>
      </c>
      <c r="I1898" s="1" t="s">
        <v>1579</v>
      </c>
      <c r="J1898" s="1" t="str">
        <f>VLOOKUP(Applicants[[#This Row],[Job Title]], Mapping!$A:$B, 2, FALSE)</f>
        <v>Management</v>
      </c>
      <c r="K1898" s="1" t="s">
        <v>1594</v>
      </c>
      <c r="L1898" s="14" t="str">
        <f>TRIM(PROPER(Applicants[[#This Row],[Recruitment Source]]))</f>
        <v>Bd Jobs</v>
      </c>
      <c r="M1898" s="15">
        <v>45017</v>
      </c>
      <c r="N1898" s="1" t="s">
        <v>26</v>
      </c>
      <c r="O1898" s="15">
        <v>45066</v>
      </c>
      <c r="P1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8" s="20" t="str">
        <f>TEXT(Applicants[[#This Row],[Confirmation Date]],"MMMM")</f>
        <v>May</v>
      </c>
      <c r="R1898" s="5" t="s">
        <v>25</v>
      </c>
      <c r="S1898" s="7">
        <v>3900</v>
      </c>
    </row>
    <row r="1899" spans="1:19" x14ac:dyDescent="0.4">
      <c r="A1899" s="4">
        <v>2354</v>
      </c>
      <c r="B1899" s="1" t="s">
        <v>408</v>
      </c>
      <c r="C1899" s="1" t="s">
        <v>13</v>
      </c>
      <c r="D1899" s="2">
        <v>31286</v>
      </c>
      <c r="E1899" s="3">
        <v>39.9972602739726</v>
      </c>
      <c r="F1899" s="1" t="s">
        <v>14</v>
      </c>
      <c r="G1899" s="1" t="s">
        <v>18</v>
      </c>
      <c r="H1899" s="1">
        <v>1</v>
      </c>
      <c r="I1899" s="1" t="s">
        <v>1576</v>
      </c>
      <c r="J1899" s="1" t="str">
        <f>VLOOKUP(Applicants[[#This Row],[Job Title]], Mapping!$A:$B, 2, FALSE)</f>
        <v>Operations</v>
      </c>
      <c r="K1899" s="1" t="s">
        <v>1594</v>
      </c>
      <c r="L1899" s="14" t="str">
        <f>TRIM(PROPER(Applicants[[#This Row],[Recruitment Source]]))</f>
        <v>Bd Jobs</v>
      </c>
      <c r="M1899" s="15">
        <v>45212</v>
      </c>
      <c r="N1899" s="1" t="s">
        <v>29</v>
      </c>
      <c r="O1899" s="15">
        <v>45254</v>
      </c>
      <c r="P1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9" s="20" t="str">
        <f>TEXT(Applicants[[#This Row],[Confirmation Date]],"MMMM")</f>
        <v>November</v>
      </c>
      <c r="R1899" s="5" t="s">
        <v>25</v>
      </c>
      <c r="S1899" s="7">
        <v>2800</v>
      </c>
    </row>
    <row r="1900" spans="1:19" x14ac:dyDescent="0.4">
      <c r="A1900" s="4">
        <v>2522</v>
      </c>
      <c r="B1900" s="1" t="s">
        <v>154</v>
      </c>
      <c r="C1900" s="1" t="s">
        <v>28</v>
      </c>
      <c r="D1900" s="2">
        <v>31284</v>
      </c>
      <c r="E1900" s="3">
        <v>40.0027397260274</v>
      </c>
      <c r="F1900" s="1" t="s">
        <v>14</v>
      </c>
      <c r="G1900" s="1" t="s">
        <v>18</v>
      </c>
      <c r="H1900" s="1">
        <v>19</v>
      </c>
      <c r="I1900" s="1" t="s">
        <v>1586</v>
      </c>
      <c r="J1900" s="1" t="str">
        <f>VLOOKUP(Applicants[[#This Row],[Job Title]], Mapping!$A:$B, 2, FALSE)</f>
        <v>Operations</v>
      </c>
      <c r="K1900" s="1" t="s">
        <v>1594</v>
      </c>
      <c r="L1900" s="14" t="str">
        <f>TRIM(PROPER(Applicants[[#This Row],[Recruitment Source]]))</f>
        <v>Bd Jobs</v>
      </c>
      <c r="M1900" s="15">
        <v>44928</v>
      </c>
      <c r="N1900" s="1" t="s">
        <v>26</v>
      </c>
      <c r="O1900" s="15">
        <v>44969</v>
      </c>
      <c r="P1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0" s="20" t="str">
        <f>TEXT(Applicants[[#This Row],[Confirmation Date]],"MMMM")</f>
        <v>February</v>
      </c>
      <c r="R1900" s="5" t="s">
        <v>25</v>
      </c>
      <c r="S1900" s="7">
        <v>3200</v>
      </c>
    </row>
    <row r="1901" spans="1:19" x14ac:dyDescent="0.4">
      <c r="A1901" s="4">
        <v>2937</v>
      </c>
      <c r="B1901" s="1" t="s">
        <v>686</v>
      </c>
      <c r="C1901" s="1" t="s">
        <v>28</v>
      </c>
      <c r="D1901" s="2">
        <v>31279</v>
      </c>
      <c r="E1901" s="3">
        <v>40.016438356164386</v>
      </c>
      <c r="F1901" s="1" t="s">
        <v>14</v>
      </c>
      <c r="G1901" s="1" t="s">
        <v>19</v>
      </c>
      <c r="H1901" s="1">
        <v>14</v>
      </c>
      <c r="I1901" s="1" t="s">
        <v>1588</v>
      </c>
      <c r="J1901" s="1" t="str">
        <f>VLOOKUP(Applicants[[#This Row],[Job Title]], Mapping!$A:$B, 2, FALSE)</f>
        <v>Business Development</v>
      </c>
      <c r="K1901" s="1" t="s">
        <v>1594</v>
      </c>
      <c r="L1901" s="14" t="str">
        <f>TRIM(PROPER(Applicants[[#This Row],[Recruitment Source]]))</f>
        <v>Bd Jobs</v>
      </c>
      <c r="M1901" s="15">
        <v>45131</v>
      </c>
      <c r="N1901" s="1" t="s">
        <v>24</v>
      </c>
      <c r="O1901" s="15">
        <v>45180</v>
      </c>
      <c r="P1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1" s="20" t="str">
        <f>TEXT(Applicants[[#This Row],[Confirmation Date]],"MMMM")</f>
        <v>September</v>
      </c>
      <c r="R1901" s="5" t="s">
        <v>25</v>
      </c>
      <c r="S1901" s="7">
        <v>2700</v>
      </c>
    </row>
    <row r="1902" spans="1:19" x14ac:dyDescent="0.4">
      <c r="A1902" s="4">
        <v>3440</v>
      </c>
      <c r="B1902" s="1" t="s">
        <v>527</v>
      </c>
      <c r="C1902" s="1" t="s">
        <v>28</v>
      </c>
      <c r="D1902" s="2">
        <v>31276</v>
      </c>
      <c r="E1902" s="3">
        <v>40.024657534246572</v>
      </c>
      <c r="F1902" s="1" t="s">
        <v>14</v>
      </c>
      <c r="G1902" s="1" t="s">
        <v>19</v>
      </c>
      <c r="H1902" s="1">
        <v>9</v>
      </c>
      <c r="I1902" s="1" t="s">
        <v>1587</v>
      </c>
      <c r="J1902" s="1" t="str">
        <f>VLOOKUP(Applicants[[#This Row],[Job Title]], Mapping!$A:$B, 2, FALSE)</f>
        <v>Admin</v>
      </c>
      <c r="K1902" s="1" t="s">
        <v>1594</v>
      </c>
      <c r="L1902" s="14" t="str">
        <f>TRIM(PROPER(Applicants[[#This Row],[Recruitment Source]]))</f>
        <v>Bd Jobs</v>
      </c>
      <c r="M1902" s="15">
        <v>45333</v>
      </c>
      <c r="N1902" s="1" t="s">
        <v>26</v>
      </c>
      <c r="O1902" s="15">
        <v>45389</v>
      </c>
      <c r="P1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2" s="20" t="str">
        <f>TEXT(Applicants[[#This Row],[Confirmation Date]],"MMMM")</f>
        <v>April</v>
      </c>
      <c r="R1902" s="5" t="s">
        <v>25</v>
      </c>
      <c r="S1902" s="7">
        <v>3700</v>
      </c>
    </row>
    <row r="1903" spans="1:19" x14ac:dyDescent="0.4">
      <c r="A1903" s="4">
        <v>2673</v>
      </c>
      <c r="B1903" s="1" t="s">
        <v>1272</v>
      </c>
      <c r="C1903" s="1" t="s">
        <v>28</v>
      </c>
      <c r="D1903" s="2">
        <v>31275</v>
      </c>
      <c r="E1903" s="3">
        <v>40.027397260273972</v>
      </c>
      <c r="F1903" s="1" t="s">
        <v>14</v>
      </c>
      <c r="G1903" s="1" t="s">
        <v>15</v>
      </c>
      <c r="H1903" s="1">
        <v>4</v>
      </c>
      <c r="I1903" s="1" t="s">
        <v>1584</v>
      </c>
      <c r="J1903" s="1" t="str">
        <f>VLOOKUP(Applicants[[#This Row],[Job Title]], Mapping!$A:$B, 2, FALSE)</f>
        <v>Sales</v>
      </c>
      <c r="K1903" s="1" t="s">
        <v>1595</v>
      </c>
      <c r="L1903" s="14" t="str">
        <f>TRIM(PROPER(Applicants[[#This Row],[Recruitment Source]]))</f>
        <v>Linkedin</v>
      </c>
      <c r="M1903" s="15">
        <v>45484</v>
      </c>
      <c r="N1903" s="1" t="s">
        <v>29</v>
      </c>
      <c r="O1903" s="15">
        <v>45514</v>
      </c>
      <c r="P1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3" s="20" t="str">
        <f>TEXT(Applicants[[#This Row],[Confirmation Date]],"MMMM")</f>
        <v>August</v>
      </c>
      <c r="R1903" s="5" t="s">
        <v>25</v>
      </c>
      <c r="S1903" s="7">
        <v>2400</v>
      </c>
    </row>
    <row r="1904" spans="1:19" x14ac:dyDescent="0.4">
      <c r="A1904" s="4">
        <v>3029</v>
      </c>
      <c r="B1904" s="1" t="s">
        <v>974</v>
      </c>
      <c r="C1904" s="1" t="s">
        <v>28</v>
      </c>
      <c r="D1904" s="2">
        <v>31268</v>
      </c>
      <c r="E1904" s="3">
        <v>40.046575342465751</v>
      </c>
      <c r="F1904" s="1" t="s">
        <v>14</v>
      </c>
      <c r="G1904" s="1" t="s">
        <v>19</v>
      </c>
      <c r="H1904" s="1">
        <v>7</v>
      </c>
      <c r="I1904" s="1" t="s">
        <v>1579</v>
      </c>
      <c r="J1904" s="1" t="str">
        <f>VLOOKUP(Applicants[[#This Row],[Job Title]], Mapping!$A:$B, 2, FALSE)</f>
        <v>Management</v>
      </c>
      <c r="K1904" s="1" t="s">
        <v>1594</v>
      </c>
      <c r="L1904" s="14" t="str">
        <f>TRIM(PROPER(Applicants[[#This Row],[Recruitment Source]]))</f>
        <v>Bd Jobs</v>
      </c>
      <c r="M1904" s="15">
        <v>44876</v>
      </c>
      <c r="N1904" s="1" t="s">
        <v>29</v>
      </c>
      <c r="O1904" s="15">
        <v>44934</v>
      </c>
      <c r="P1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4" s="20" t="str">
        <f>TEXT(Applicants[[#This Row],[Confirmation Date]],"MMMM")</f>
        <v>January</v>
      </c>
      <c r="R1904" s="5" t="s">
        <v>25</v>
      </c>
      <c r="S1904" s="7">
        <v>3400</v>
      </c>
    </row>
    <row r="1905" spans="1:19" x14ac:dyDescent="0.4">
      <c r="A1905" s="4">
        <v>3784</v>
      </c>
      <c r="B1905" s="1" t="s">
        <v>434</v>
      </c>
      <c r="C1905" s="1" t="s">
        <v>28</v>
      </c>
      <c r="D1905" s="2">
        <v>31264</v>
      </c>
      <c r="E1905" s="3">
        <v>40.057534246575344</v>
      </c>
      <c r="F1905" s="1" t="s">
        <v>14</v>
      </c>
      <c r="G1905" s="1" t="s">
        <v>21</v>
      </c>
      <c r="H1905" s="1">
        <v>11</v>
      </c>
      <c r="I1905" s="1" t="s">
        <v>1579</v>
      </c>
      <c r="J1905" s="1" t="str">
        <f>VLOOKUP(Applicants[[#This Row],[Job Title]], Mapping!$A:$B, 2, FALSE)</f>
        <v>Management</v>
      </c>
      <c r="K1905" s="1" t="s">
        <v>1594</v>
      </c>
      <c r="L1905" s="14" t="str">
        <f>TRIM(PROPER(Applicants[[#This Row],[Recruitment Source]]))</f>
        <v>Bd Jobs</v>
      </c>
      <c r="M1905" s="15">
        <v>45055</v>
      </c>
      <c r="N1905" s="1" t="s">
        <v>27</v>
      </c>
      <c r="O1905" s="15">
        <v>45092</v>
      </c>
      <c r="P1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5" s="20" t="str">
        <f>TEXT(Applicants[[#This Row],[Confirmation Date]],"MMMM")</f>
        <v>June</v>
      </c>
      <c r="R1905" s="5" t="s">
        <v>25</v>
      </c>
      <c r="S1905" s="7">
        <v>3100</v>
      </c>
    </row>
    <row r="1906" spans="1:19" x14ac:dyDescent="0.4">
      <c r="A1906" s="4">
        <v>2134</v>
      </c>
      <c r="B1906" s="1" t="s">
        <v>171</v>
      </c>
      <c r="C1906" s="1" t="s">
        <v>28</v>
      </c>
      <c r="D1906" s="2">
        <v>31263</v>
      </c>
      <c r="E1906" s="3">
        <v>40.060273972602737</v>
      </c>
      <c r="F1906" s="1" t="s">
        <v>14</v>
      </c>
      <c r="G1906" s="1" t="s">
        <v>21</v>
      </c>
      <c r="H1906" s="1">
        <v>11</v>
      </c>
      <c r="I1906" s="1" t="s">
        <v>1585</v>
      </c>
      <c r="J1906" s="1" t="str">
        <f>VLOOKUP(Applicants[[#This Row],[Job Title]], Mapping!$A:$B, 2, FALSE)</f>
        <v>Engineering</v>
      </c>
      <c r="K1906" s="1" t="s">
        <v>1594</v>
      </c>
      <c r="L1906" s="14" t="str">
        <f>TRIM(PROPER(Applicants[[#This Row],[Recruitment Source]]))</f>
        <v>Bd Jobs</v>
      </c>
      <c r="M1906" s="15">
        <v>45300</v>
      </c>
      <c r="N1906" s="1" t="s">
        <v>27</v>
      </c>
      <c r="O1906" s="15">
        <v>45332</v>
      </c>
      <c r="P1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6" s="20" t="str">
        <f>TEXT(Applicants[[#This Row],[Confirmation Date]],"MMMM")</f>
        <v>February</v>
      </c>
      <c r="R1906" s="5" t="s">
        <v>25</v>
      </c>
      <c r="S1906" s="7">
        <v>2500</v>
      </c>
    </row>
    <row r="1907" spans="1:19" x14ac:dyDescent="0.4">
      <c r="A1907" s="4">
        <v>3748</v>
      </c>
      <c r="B1907" s="1" t="s">
        <v>770</v>
      </c>
      <c r="C1907" s="1" t="s">
        <v>28</v>
      </c>
      <c r="D1907" s="2">
        <v>31259</v>
      </c>
      <c r="E1907" s="3">
        <v>40.07123287671233</v>
      </c>
      <c r="F1907" s="1" t="s">
        <v>14</v>
      </c>
      <c r="G1907" s="1" t="s">
        <v>15</v>
      </c>
      <c r="H1907" s="1">
        <v>2</v>
      </c>
      <c r="I1907" s="1" t="s">
        <v>1581</v>
      </c>
      <c r="J1907" s="1" t="str">
        <f>VLOOKUP(Applicants[[#This Row],[Job Title]], Mapping!$A:$B, 2, FALSE)</f>
        <v>Business Development</v>
      </c>
      <c r="K1907" s="1" t="s">
        <v>1594</v>
      </c>
      <c r="L1907" s="14" t="str">
        <f>TRIM(PROPER(Applicants[[#This Row],[Recruitment Source]]))</f>
        <v>Bd Jobs</v>
      </c>
      <c r="M1907" s="15">
        <v>44973</v>
      </c>
      <c r="N1907" s="1" t="s">
        <v>27</v>
      </c>
      <c r="O1907" s="15">
        <v>45025</v>
      </c>
      <c r="P1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7" s="20" t="str">
        <f>TEXT(Applicants[[#This Row],[Confirmation Date]],"MMMM")</f>
        <v>April</v>
      </c>
      <c r="R1907" s="5" t="s">
        <v>25</v>
      </c>
      <c r="S1907" s="7">
        <v>2300</v>
      </c>
    </row>
    <row r="1908" spans="1:19" x14ac:dyDescent="0.4">
      <c r="A1908" s="4">
        <v>2048</v>
      </c>
      <c r="B1908" s="1" t="s">
        <v>989</v>
      </c>
      <c r="C1908" s="1" t="s">
        <v>13</v>
      </c>
      <c r="D1908" s="2">
        <v>31254</v>
      </c>
      <c r="E1908" s="3">
        <v>40.084931506849315</v>
      </c>
      <c r="F1908" s="1" t="s">
        <v>14</v>
      </c>
      <c r="G1908" s="1" t="s">
        <v>18</v>
      </c>
      <c r="H1908" s="1">
        <v>16</v>
      </c>
      <c r="I1908" s="1" t="s">
        <v>1581</v>
      </c>
      <c r="J1908" s="1" t="str">
        <f>VLOOKUP(Applicants[[#This Row],[Job Title]], Mapping!$A:$B, 2, FALSE)</f>
        <v>Business Development</v>
      </c>
      <c r="K1908" s="1" t="s">
        <v>20</v>
      </c>
      <c r="L1908" s="14" t="str">
        <f>TRIM(PROPER(Applicants[[#This Row],[Recruitment Source]]))</f>
        <v>Employee Referral</v>
      </c>
      <c r="M1908" s="15">
        <v>44983</v>
      </c>
      <c r="N1908" s="1" t="s">
        <v>27</v>
      </c>
      <c r="O1908" s="15">
        <v>45036</v>
      </c>
      <c r="P1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8" s="20" t="str">
        <f>TEXT(Applicants[[#This Row],[Confirmation Date]],"MMMM")</f>
        <v>April</v>
      </c>
      <c r="R1908" s="5" t="s">
        <v>25</v>
      </c>
      <c r="S1908" s="7">
        <v>2200</v>
      </c>
    </row>
    <row r="1909" spans="1:19" x14ac:dyDescent="0.4">
      <c r="A1909" s="4">
        <v>2255</v>
      </c>
      <c r="B1909" s="1" t="s">
        <v>1005</v>
      </c>
      <c r="C1909" s="1" t="s">
        <v>28</v>
      </c>
      <c r="D1909" s="2">
        <v>31244</v>
      </c>
      <c r="E1909" s="3">
        <v>40.112328767123287</v>
      </c>
      <c r="F1909" s="1" t="s">
        <v>14</v>
      </c>
      <c r="G1909" s="1" t="s">
        <v>18</v>
      </c>
      <c r="H1909" s="1">
        <v>15</v>
      </c>
      <c r="I1909" s="1" t="s">
        <v>1581</v>
      </c>
      <c r="J1909" s="1" t="str">
        <f>VLOOKUP(Applicants[[#This Row],[Job Title]], Mapping!$A:$B, 2, FALSE)</f>
        <v>Business Development</v>
      </c>
      <c r="K1909" s="1" t="s">
        <v>1594</v>
      </c>
      <c r="L1909" s="14" t="str">
        <f>TRIM(PROPER(Applicants[[#This Row],[Recruitment Source]]))</f>
        <v>Bd Jobs</v>
      </c>
      <c r="M1909" s="15">
        <v>45209</v>
      </c>
      <c r="N1909" s="1" t="s">
        <v>26</v>
      </c>
      <c r="O1909" s="15">
        <v>45267</v>
      </c>
      <c r="P1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9" s="20" t="str">
        <f>TEXT(Applicants[[#This Row],[Confirmation Date]],"MMMM")</f>
        <v>December</v>
      </c>
      <c r="R1909" s="5" t="s">
        <v>25</v>
      </c>
      <c r="S1909" s="7">
        <v>3000</v>
      </c>
    </row>
    <row r="1910" spans="1:19" x14ac:dyDescent="0.4">
      <c r="A1910" s="4">
        <v>1458</v>
      </c>
      <c r="B1910" s="1" t="s">
        <v>78</v>
      </c>
      <c r="C1910" s="1" t="s">
        <v>13</v>
      </c>
      <c r="D1910" s="2">
        <v>31241</v>
      </c>
      <c r="E1910" s="3">
        <v>40.12054794520548</v>
      </c>
      <c r="F1910" s="1" t="s">
        <v>14</v>
      </c>
      <c r="G1910" s="1" t="s">
        <v>15</v>
      </c>
      <c r="H1910" s="1">
        <v>10</v>
      </c>
      <c r="I1910" s="1" t="s">
        <v>1581</v>
      </c>
      <c r="J1910" s="1" t="str">
        <f>VLOOKUP(Applicants[[#This Row],[Job Title]], Mapping!$A:$B, 2, FALSE)</f>
        <v>Business Development</v>
      </c>
      <c r="K1910" s="1" t="s">
        <v>1595</v>
      </c>
      <c r="L1910" s="14" t="str">
        <f>TRIM(PROPER(Applicants[[#This Row],[Recruitment Source]]))</f>
        <v>Linkedin</v>
      </c>
      <c r="M1910" s="15">
        <v>45056</v>
      </c>
      <c r="N1910" s="1" t="s">
        <v>29</v>
      </c>
      <c r="O1910" s="15">
        <v>45095</v>
      </c>
      <c r="P1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0" s="20" t="str">
        <f>TEXT(Applicants[[#This Row],[Confirmation Date]],"MMMM")</f>
        <v>June</v>
      </c>
      <c r="R1910" s="5" t="s">
        <v>25</v>
      </c>
      <c r="S1910" s="7">
        <v>2700</v>
      </c>
    </row>
    <row r="1911" spans="1:19" x14ac:dyDescent="0.4">
      <c r="A1911" s="4">
        <v>2882</v>
      </c>
      <c r="B1911" s="1" t="s">
        <v>1425</v>
      </c>
      <c r="C1911" s="1" t="s">
        <v>13</v>
      </c>
      <c r="D1911" s="2">
        <v>31241</v>
      </c>
      <c r="E1911" s="3">
        <v>40.12054794520548</v>
      </c>
      <c r="F1911" s="1" t="s">
        <v>14</v>
      </c>
      <c r="G1911" s="1" t="s">
        <v>19</v>
      </c>
      <c r="H1911" s="1">
        <v>1</v>
      </c>
      <c r="I1911" s="1" t="s">
        <v>1581</v>
      </c>
      <c r="J1911" s="1" t="str">
        <f>VLOOKUP(Applicants[[#This Row],[Job Title]], Mapping!$A:$B, 2, FALSE)</f>
        <v>Business Development</v>
      </c>
      <c r="K1911" s="1" t="s">
        <v>1594</v>
      </c>
      <c r="L1911" s="14" t="str">
        <f>TRIM(PROPER(Applicants[[#This Row],[Recruitment Source]]))</f>
        <v>Bd Jobs</v>
      </c>
      <c r="M1911" s="15">
        <v>44928</v>
      </c>
      <c r="N1911" s="1" t="s">
        <v>26</v>
      </c>
      <c r="O1911" s="15">
        <v>44966</v>
      </c>
      <c r="P1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1" s="20" t="str">
        <f>TEXT(Applicants[[#This Row],[Confirmation Date]],"MMMM")</f>
        <v>February</v>
      </c>
      <c r="R1911" s="5" t="s">
        <v>25</v>
      </c>
      <c r="S1911" s="7">
        <v>2700</v>
      </c>
    </row>
    <row r="1912" spans="1:19" x14ac:dyDescent="0.4">
      <c r="A1912" s="4">
        <v>3821</v>
      </c>
      <c r="B1912" s="1" t="s">
        <v>745</v>
      </c>
      <c r="C1912" s="1" t="s">
        <v>28</v>
      </c>
      <c r="D1912" s="2">
        <v>31235</v>
      </c>
      <c r="E1912" s="3">
        <v>40.136986301369866</v>
      </c>
      <c r="F1912" s="1" t="s">
        <v>14</v>
      </c>
      <c r="G1912" s="1" t="s">
        <v>15</v>
      </c>
      <c r="H1912" s="1">
        <v>5</v>
      </c>
      <c r="I1912" s="1" t="s">
        <v>1576</v>
      </c>
      <c r="J1912" s="1" t="str">
        <f>VLOOKUP(Applicants[[#This Row],[Job Title]], Mapping!$A:$B, 2, FALSE)</f>
        <v>Operations</v>
      </c>
      <c r="K1912" s="1" t="s">
        <v>1594</v>
      </c>
      <c r="L1912" s="14" t="str">
        <f>TRIM(PROPER(Applicants[[#This Row],[Recruitment Source]]))</f>
        <v>Bd Jobs</v>
      </c>
      <c r="M1912" s="15">
        <v>45288</v>
      </c>
      <c r="N1912" s="1" t="s">
        <v>26</v>
      </c>
      <c r="O1912" s="15">
        <v>45319</v>
      </c>
      <c r="P1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2" s="20" t="str">
        <f>TEXT(Applicants[[#This Row],[Confirmation Date]],"MMMM")</f>
        <v>January</v>
      </c>
      <c r="R1912" s="5" t="s">
        <v>25</v>
      </c>
      <c r="S1912" s="7">
        <v>3700</v>
      </c>
    </row>
    <row r="1913" spans="1:19" x14ac:dyDescent="0.4">
      <c r="A1913" s="4">
        <v>2275</v>
      </c>
      <c r="B1913" s="1" t="s">
        <v>349</v>
      </c>
      <c r="C1913" s="1" t="s">
        <v>28</v>
      </c>
      <c r="D1913" s="2">
        <v>31233</v>
      </c>
      <c r="E1913" s="3">
        <v>40.142465753424659</v>
      </c>
      <c r="F1913" s="1" t="s">
        <v>14</v>
      </c>
      <c r="G1913" s="1" t="s">
        <v>21</v>
      </c>
      <c r="H1913" s="1">
        <v>4</v>
      </c>
      <c r="I1913" s="1" t="s">
        <v>1584</v>
      </c>
      <c r="J1913" s="1" t="str">
        <f>VLOOKUP(Applicants[[#This Row],[Job Title]], Mapping!$A:$B, 2, FALSE)</f>
        <v>Sales</v>
      </c>
      <c r="K1913" s="1" t="s">
        <v>1594</v>
      </c>
      <c r="L1913" s="14" t="str">
        <f>TRIM(PROPER(Applicants[[#This Row],[Recruitment Source]]))</f>
        <v>Bd Jobs</v>
      </c>
      <c r="M1913" s="15">
        <v>45166</v>
      </c>
      <c r="N1913" s="1" t="s">
        <v>24</v>
      </c>
      <c r="O1913" s="15">
        <v>45210</v>
      </c>
      <c r="P1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3" s="20" t="str">
        <f>TEXT(Applicants[[#This Row],[Confirmation Date]],"MMMM")</f>
        <v>October</v>
      </c>
      <c r="R1913" s="5" t="s">
        <v>25</v>
      </c>
      <c r="S1913" s="7">
        <v>3200</v>
      </c>
    </row>
    <row r="1914" spans="1:19" x14ac:dyDescent="0.4">
      <c r="A1914" s="4">
        <v>1738</v>
      </c>
      <c r="B1914" s="1" t="s">
        <v>757</v>
      </c>
      <c r="C1914" s="1" t="s">
        <v>28</v>
      </c>
      <c r="D1914" s="2">
        <v>31224</v>
      </c>
      <c r="E1914" s="3">
        <v>40.167123287671231</v>
      </c>
      <c r="F1914" s="1" t="s">
        <v>14</v>
      </c>
      <c r="G1914" s="1" t="s">
        <v>15</v>
      </c>
      <c r="H1914" s="1">
        <v>9</v>
      </c>
      <c r="I1914" s="1" t="s">
        <v>1581</v>
      </c>
      <c r="J1914" s="1" t="str">
        <f>VLOOKUP(Applicants[[#This Row],[Job Title]], Mapping!$A:$B, 2, FALSE)</f>
        <v>Business Development</v>
      </c>
      <c r="K1914" s="1" t="s">
        <v>20</v>
      </c>
      <c r="L1914" s="14" t="str">
        <f>TRIM(PROPER(Applicants[[#This Row],[Recruitment Source]]))</f>
        <v>Employee Referral</v>
      </c>
      <c r="M1914" s="15">
        <v>44950</v>
      </c>
      <c r="N1914" s="1" t="s">
        <v>27</v>
      </c>
      <c r="O1914" s="15">
        <v>44996</v>
      </c>
      <c r="P1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4" s="20" t="str">
        <f>TEXT(Applicants[[#This Row],[Confirmation Date]],"MMMM")</f>
        <v>March</v>
      </c>
      <c r="R1914" s="5" t="s">
        <v>25</v>
      </c>
      <c r="S1914" s="7">
        <v>2800</v>
      </c>
    </row>
    <row r="1915" spans="1:19" x14ac:dyDescent="0.4">
      <c r="A1915" s="4">
        <v>2795</v>
      </c>
      <c r="B1915" s="1" t="s">
        <v>1476</v>
      </c>
      <c r="C1915" s="1" t="s">
        <v>28</v>
      </c>
      <c r="D1915" s="2">
        <v>31221</v>
      </c>
      <c r="E1915" s="3">
        <v>40.175342465753424</v>
      </c>
      <c r="F1915" s="1" t="s">
        <v>14</v>
      </c>
      <c r="G1915" s="1" t="s">
        <v>19</v>
      </c>
      <c r="H1915" s="1">
        <v>3</v>
      </c>
      <c r="I1915" s="1" t="s">
        <v>1575</v>
      </c>
      <c r="J1915" s="1" t="str">
        <f>VLOOKUP(Applicants[[#This Row],[Job Title]], Mapping!$A:$B, 2, FALSE)</f>
        <v>HR</v>
      </c>
      <c r="K1915" s="1" t="s">
        <v>1594</v>
      </c>
      <c r="L1915" s="14" t="str">
        <f>TRIM(PROPER(Applicants[[#This Row],[Recruitment Source]]))</f>
        <v>Bd Jobs</v>
      </c>
      <c r="M1915" s="15">
        <v>44980</v>
      </c>
      <c r="N1915" s="1" t="s">
        <v>24</v>
      </c>
      <c r="O1915" s="15">
        <v>45029</v>
      </c>
      <c r="P1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5" s="20" t="str">
        <f>TEXT(Applicants[[#This Row],[Confirmation Date]],"MMMM")</f>
        <v>April</v>
      </c>
      <c r="R1915" s="5" t="s">
        <v>25</v>
      </c>
      <c r="S1915" s="7">
        <v>2200</v>
      </c>
    </row>
    <row r="1916" spans="1:19" x14ac:dyDescent="0.4">
      <c r="A1916" s="4">
        <v>1141</v>
      </c>
      <c r="B1916" s="1" t="s">
        <v>143</v>
      </c>
      <c r="C1916" s="1" t="s">
        <v>28</v>
      </c>
      <c r="D1916" s="2">
        <v>31220</v>
      </c>
      <c r="E1916" s="3">
        <v>40.178082191780824</v>
      </c>
      <c r="F1916" s="1" t="s">
        <v>14</v>
      </c>
      <c r="G1916" s="1" t="s">
        <v>18</v>
      </c>
      <c r="H1916" s="1">
        <v>1</v>
      </c>
      <c r="I1916" s="1" t="s">
        <v>1590</v>
      </c>
      <c r="J1916" s="1" t="str">
        <f>VLOOKUP(Applicants[[#This Row],[Job Title]], Mapping!$A:$B, 2, FALSE)</f>
        <v>Finance</v>
      </c>
      <c r="K1916" s="1" t="s">
        <v>1594</v>
      </c>
      <c r="L1916" s="14" t="str">
        <f>TRIM(PROPER(Applicants[[#This Row],[Recruitment Source]]))</f>
        <v>Bd Jobs</v>
      </c>
      <c r="M1916" s="15">
        <v>45408</v>
      </c>
      <c r="N1916" s="1" t="s">
        <v>16</v>
      </c>
      <c r="O1916" s="15">
        <v>45445</v>
      </c>
      <c r="P1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6" s="20" t="str">
        <f>TEXT(Applicants[[#This Row],[Confirmation Date]],"MMMM")</f>
        <v>June</v>
      </c>
      <c r="R1916" s="5" t="s">
        <v>30</v>
      </c>
      <c r="S1916" s="7">
        <v>3200</v>
      </c>
    </row>
    <row r="1917" spans="1:19" x14ac:dyDescent="0.4">
      <c r="A1917" s="4">
        <v>3084</v>
      </c>
      <c r="B1917" s="1" t="s">
        <v>322</v>
      </c>
      <c r="C1917" s="1" t="s">
        <v>28</v>
      </c>
      <c r="D1917" s="2">
        <v>31217</v>
      </c>
      <c r="E1917" s="3">
        <v>40.186301369863017</v>
      </c>
      <c r="F1917" s="1" t="s">
        <v>14</v>
      </c>
      <c r="G1917" s="1" t="s">
        <v>19</v>
      </c>
      <c r="H1917" s="1">
        <v>19</v>
      </c>
      <c r="I1917" s="1" t="s">
        <v>1586</v>
      </c>
      <c r="J1917" s="1" t="str">
        <f>VLOOKUP(Applicants[[#This Row],[Job Title]], Mapping!$A:$B, 2, FALSE)</f>
        <v>Operations</v>
      </c>
      <c r="K1917" s="1" t="s">
        <v>1594</v>
      </c>
      <c r="L1917" s="14" t="str">
        <f>TRIM(PROPER(Applicants[[#This Row],[Recruitment Source]]))</f>
        <v>Bd Jobs</v>
      </c>
      <c r="M1917" s="15">
        <v>45210</v>
      </c>
      <c r="N1917" s="1" t="s">
        <v>24</v>
      </c>
      <c r="O1917" s="15">
        <v>45256</v>
      </c>
      <c r="P1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7" s="20" t="str">
        <f>TEXT(Applicants[[#This Row],[Confirmation Date]],"MMMM")</f>
        <v>November</v>
      </c>
      <c r="R1917" s="5" t="s">
        <v>25</v>
      </c>
      <c r="S1917" s="7">
        <v>3300</v>
      </c>
    </row>
    <row r="1918" spans="1:19" x14ac:dyDescent="0.4">
      <c r="A1918" s="4">
        <v>3236</v>
      </c>
      <c r="B1918" s="1" t="s">
        <v>680</v>
      </c>
      <c r="C1918" s="1" t="s">
        <v>28</v>
      </c>
      <c r="D1918" s="2">
        <v>31209</v>
      </c>
      <c r="E1918" s="3">
        <v>40.208219178082189</v>
      </c>
      <c r="F1918" s="1" t="s">
        <v>14</v>
      </c>
      <c r="G1918" s="1" t="s">
        <v>15</v>
      </c>
      <c r="H1918" s="1">
        <v>17</v>
      </c>
      <c r="I1918" s="1" t="s">
        <v>1575</v>
      </c>
      <c r="J1918" s="1" t="str">
        <f>VLOOKUP(Applicants[[#This Row],[Job Title]], Mapping!$A:$B, 2, FALSE)</f>
        <v>HR</v>
      </c>
      <c r="K1918" s="1" t="s">
        <v>1594</v>
      </c>
      <c r="L1918" s="14" t="str">
        <f>TRIM(PROPER(Applicants[[#This Row],[Recruitment Source]]))</f>
        <v>Bd Jobs</v>
      </c>
      <c r="M1918" s="15">
        <v>45460</v>
      </c>
      <c r="N1918" s="1" t="s">
        <v>24</v>
      </c>
      <c r="O1918" s="15">
        <v>45493</v>
      </c>
      <c r="P1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8" s="20" t="str">
        <f>TEXT(Applicants[[#This Row],[Confirmation Date]],"MMMM")</f>
        <v>July</v>
      </c>
      <c r="R1918" s="5" t="s">
        <v>25</v>
      </c>
      <c r="S1918" s="7">
        <v>2500</v>
      </c>
    </row>
    <row r="1919" spans="1:19" x14ac:dyDescent="0.4">
      <c r="A1919" s="4">
        <v>1824</v>
      </c>
      <c r="B1919" s="1" t="s">
        <v>899</v>
      </c>
      <c r="C1919" s="1" t="s">
        <v>28</v>
      </c>
      <c r="D1919" s="2">
        <v>31209</v>
      </c>
      <c r="E1919" s="3">
        <v>40.208219178082189</v>
      </c>
      <c r="F1919" s="1" t="s">
        <v>14</v>
      </c>
      <c r="G1919" s="1" t="s">
        <v>15</v>
      </c>
      <c r="H1919" s="1">
        <v>3</v>
      </c>
      <c r="I1919" s="1" t="s">
        <v>1578</v>
      </c>
      <c r="J1919" s="1" t="str">
        <f>VLOOKUP(Applicants[[#This Row],[Job Title]], Mapping!$A:$B, 2, FALSE)</f>
        <v>Operations</v>
      </c>
      <c r="K1919" s="1" t="s">
        <v>1594</v>
      </c>
      <c r="L1919" s="14" t="str">
        <f>TRIM(PROPER(Applicants[[#This Row],[Recruitment Source]]))</f>
        <v>Bd Jobs</v>
      </c>
      <c r="M1919" s="15">
        <v>44983</v>
      </c>
      <c r="N1919" s="1" t="s">
        <v>24</v>
      </c>
      <c r="O1919" s="15">
        <v>45018</v>
      </c>
      <c r="P1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9" s="20" t="str">
        <f>TEXT(Applicants[[#This Row],[Confirmation Date]],"MMMM")</f>
        <v>April</v>
      </c>
      <c r="R1919" s="5" t="s">
        <v>25</v>
      </c>
      <c r="S1919" s="7">
        <v>3900</v>
      </c>
    </row>
    <row r="1920" spans="1:19" x14ac:dyDescent="0.4">
      <c r="A1920" s="4">
        <v>3336</v>
      </c>
      <c r="B1920" s="1" t="s">
        <v>888</v>
      </c>
      <c r="C1920" s="1" t="s">
        <v>13</v>
      </c>
      <c r="D1920" s="2">
        <v>31204</v>
      </c>
      <c r="E1920" s="3">
        <v>40.221917808219175</v>
      </c>
      <c r="F1920" s="1" t="s">
        <v>14</v>
      </c>
      <c r="G1920" s="1" t="s">
        <v>19</v>
      </c>
      <c r="H1920" s="1">
        <v>0</v>
      </c>
      <c r="I1920" s="1" t="s">
        <v>1590</v>
      </c>
      <c r="J1920" s="1" t="str">
        <f>VLOOKUP(Applicants[[#This Row],[Job Title]], Mapping!$A:$B, 2, FALSE)</f>
        <v>Finance</v>
      </c>
      <c r="K1920" s="1" t="s">
        <v>1594</v>
      </c>
      <c r="L1920" s="14" t="str">
        <f>TRIM(PROPER(Applicants[[#This Row],[Recruitment Source]]))</f>
        <v>Bd Jobs</v>
      </c>
      <c r="M1920" s="15">
        <v>45503</v>
      </c>
      <c r="N1920" s="1" t="s">
        <v>24</v>
      </c>
      <c r="O1920" s="15">
        <v>45545</v>
      </c>
      <c r="P1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0" s="20" t="str">
        <f>TEXT(Applicants[[#This Row],[Confirmation Date]],"MMMM")</f>
        <v>September</v>
      </c>
      <c r="R1920" s="5" t="s">
        <v>25</v>
      </c>
      <c r="S1920" s="7">
        <v>3800</v>
      </c>
    </row>
    <row r="1921" spans="1:19" x14ac:dyDescent="0.4">
      <c r="A1921" s="4">
        <v>2963</v>
      </c>
      <c r="B1921" s="1" t="s">
        <v>153</v>
      </c>
      <c r="C1921" s="1" t="s">
        <v>13</v>
      </c>
      <c r="D1921" s="2">
        <v>31203</v>
      </c>
      <c r="E1921" s="3">
        <v>40.224657534246575</v>
      </c>
      <c r="F1921" s="1" t="s">
        <v>14</v>
      </c>
      <c r="G1921" s="1" t="s">
        <v>15</v>
      </c>
      <c r="H1921" s="1">
        <v>15</v>
      </c>
      <c r="I1921" s="1" t="s">
        <v>1583</v>
      </c>
      <c r="J1921" s="1" t="str">
        <f>VLOOKUP(Applicants[[#This Row],[Job Title]], Mapping!$A:$B, 2, FALSE)</f>
        <v>Finance</v>
      </c>
      <c r="K1921" s="1" t="s">
        <v>1594</v>
      </c>
      <c r="L1921" s="14" t="str">
        <f>TRIM(PROPER(Applicants[[#This Row],[Recruitment Source]]))</f>
        <v>Bd Jobs</v>
      </c>
      <c r="M1921" s="15">
        <v>45082</v>
      </c>
      <c r="N1921" s="1" t="s">
        <v>24</v>
      </c>
      <c r="O1921" s="15">
        <v>45137</v>
      </c>
      <c r="P1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1" s="20" t="str">
        <f>TEXT(Applicants[[#This Row],[Confirmation Date]],"MMMM")</f>
        <v>July</v>
      </c>
      <c r="R1921" s="5" t="s">
        <v>25</v>
      </c>
      <c r="S1921" s="7">
        <v>2000</v>
      </c>
    </row>
    <row r="1922" spans="1:19" x14ac:dyDescent="0.4">
      <c r="A1922" s="4">
        <v>2931</v>
      </c>
      <c r="B1922" s="1" t="s">
        <v>92</v>
      </c>
      <c r="C1922" s="1" t="s">
        <v>28</v>
      </c>
      <c r="D1922" s="2">
        <v>31193</v>
      </c>
      <c r="E1922" s="3">
        <v>40.252054794520546</v>
      </c>
      <c r="F1922" s="1" t="s">
        <v>14</v>
      </c>
      <c r="G1922" s="1" t="s">
        <v>15</v>
      </c>
      <c r="H1922" s="1">
        <v>10</v>
      </c>
      <c r="I1922" s="1" t="s">
        <v>1579</v>
      </c>
      <c r="J1922" s="1" t="str">
        <f>VLOOKUP(Applicants[[#This Row],[Job Title]], Mapping!$A:$B, 2, FALSE)</f>
        <v>Management</v>
      </c>
      <c r="K1922" s="1" t="s">
        <v>22</v>
      </c>
      <c r="L1922" s="14" t="str">
        <f>TRIM(PROPER(Applicants[[#This Row],[Recruitment Source]]))</f>
        <v>In-House</v>
      </c>
      <c r="M1922" s="15">
        <v>45259</v>
      </c>
      <c r="N1922" s="1" t="s">
        <v>16</v>
      </c>
      <c r="O1922" s="15">
        <v>45306</v>
      </c>
      <c r="P192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22" s="20" t="str">
        <f>TEXT(Applicants[[#This Row],[Confirmation Date]],"MMMM")</f>
        <v>January</v>
      </c>
      <c r="R1922" s="5" t="s">
        <v>17</v>
      </c>
      <c r="S1922" s="7">
        <v>3100</v>
      </c>
    </row>
    <row r="1923" spans="1:19" x14ac:dyDescent="0.4">
      <c r="A1923" s="4">
        <v>1058</v>
      </c>
      <c r="B1923" s="1" t="s">
        <v>1069</v>
      </c>
      <c r="C1923" s="1" t="s">
        <v>28</v>
      </c>
      <c r="D1923" s="2">
        <v>31188</v>
      </c>
      <c r="E1923" s="3">
        <v>40.265753424657532</v>
      </c>
      <c r="F1923" s="1" t="s">
        <v>14</v>
      </c>
      <c r="G1923" s="1" t="s">
        <v>18</v>
      </c>
      <c r="H1923" s="1">
        <v>7</v>
      </c>
      <c r="I1923" s="1" t="s">
        <v>1576</v>
      </c>
      <c r="J1923" s="1" t="str">
        <f>VLOOKUP(Applicants[[#This Row],[Job Title]], Mapping!$A:$B, 2, FALSE)</f>
        <v>Operations</v>
      </c>
      <c r="K1923" s="1" t="s">
        <v>20</v>
      </c>
      <c r="L1923" s="14" t="str">
        <f>TRIM(PROPER(Applicants[[#This Row],[Recruitment Source]]))</f>
        <v>Employee Referral</v>
      </c>
      <c r="M1923" s="15">
        <v>45015</v>
      </c>
      <c r="N1923" s="1" t="s">
        <v>27</v>
      </c>
      <c r="O1923" s="15">
        <v>45075</v>
      </c>
      <c r="P1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3" s="20" t="str">
        <f>TEXT(Applicants[[#This Row],[Confirmation Date]],"MMMM")</f>
        <v>May</v>
      </c>
      <c r="R1923" s="5" t="s">
        <v>25</v>
      </c>
      <c r="S1923" s="7">
        <v>3700</v>
      </c>
    </row>
    <row r="1924" spans="1:19" x14ac:dyDescent="0.4">
      <c r="A1924" s="4">
        <v>2679</v>
      </c>
      <c r="B1924" s="1" t="s">
        <v>215</v>
      </c>
      <c r="C1924" s="1" t="s">
        <v>13</v>
      </c>
      <c r="D1924" s="2">
        <v>31177</v>
      </c>
      <c r="E1924" s="3">
        <v>40.295890410958904</v>
      </c>
      <c r="F1924" s="1" t="s">
        <v>14</v>
      </c>
      <c r="G1924" s="1" t="s">
        <v>21</v>
      </c>
      <c r="H1924" s="1">
        <v>0</v>
      </c>
      <c r="I1924" s="1" t="s">
        <v>1584</v>
      </c>
      <c r="J1924" s="1" t="str">
        <f>VLOOKUP(Applicants[[#This Row],[Job Title]], Mapping!$A:$B, 2, FALSE)</f>
        <v>Sales</v>
      </c>
      <c r="K1924" s="1" t="s">
        <v>1595</v>
      </c>
      <c r="L1924" s="14" t="str">
        <f>TRIM(PROPER(Applicants[[#This Row],[Recruitment Source]]))</f>
        <v>Linkedin</v>
      </c>
      <c r="M1924" s="15">
        <v>45167</v>
      </c>
      <c r="N1924" s="1" t="s">
        <v>16</v>
      </c>
      <c r="O1924" s="15">
        <v>45225</v>
      </c>
      <c r="P19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924" s="20" t="str">
        <f>TEXT(Applicants[[#This Row],[Confirmation Date]],"MMMM")</f>
        <v>October</v>
      </c>
      <c r="R1924" s="5" t="s">
        <v>17</v>
      </c>
      <c r="S1924" s="7">
        <v>2300</v>
      </c>
    </row>
    <row r="1925" spans="1:19" x14ac:dyDescent="0.4">
      <c r="A1925" s="4">
        <v>3552</v>
      </c>
      <c r="B1925" s="1" t="s">
        <v>268</v>
      </c>
      <c r="C1925" s="1" t="s">
        <v>13</v>
      </c>
      <c r="D1925" s="2">
        <v>31177</v>
      </c>
      <c r="E1925" s="3">
        <v>40.295890410958904</v>
      </c>
      <c r="F1925" s="1" t="s">
        <v>14</v>
      </c>
      <c r="G1925" s="1" t="s">
        <v>15</v>
      </c>
      <c r="H1925" s="1">
        <v>4</v>
      </c>
      <c r="I1925" s="1" t="s">
        <v>1581</v>
      </c>
      <c r="J1925" s="1" t="str">
        <f>VLOOKUP(Applicants[[#This Row],[Job Title]], Mapping!$A:$B, 2, FALSE)</f>
        <v>Business Development</v>
      </c>
      <c r="K1925" s="1" t="s">
        <v>1595</v>
      </c>
      <c r="L1925" s="14" t="str">
        <f>TRIM(PROPER(Applicants[[#This Row],[Recruitment Source]]))</f>
        <v>Linkedin</v>
      </c>
      <c r="M1925" s="15">
        <v>45186</v>
      </c>
      <c r="N1925" s="1" t="s">
        <v>16</v>
      </c>
      <c r="O1925" s="15">
        <v>45221</v>
      </c>
      <c r="P19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925" s="20" t="str">
        <f>TEXT(Applicants[[#This Row],[Confirmation Date]],"MMMM")</f>
        <v>October</v>
      </c>
      <c r="R1925" s="5" t="s">
        <v>17</v>
      </c>
      <c r="S1925" s="7">
        <v>3300</v>
      </c>
    </row>
    <row r="1926" spans="1:19" x14ac:dyDescent="0.4">
      <c r="A1926" s="4">
        <v>2520</v>
      </c>
      <c r="B1926" s="1" t="s">
        <v>595</v>
      </c>
      <c r="C1926" s="1" t="s">
        <v>13</v>
      </c>
      <c r="D1926" s="2">
        <v>31177</v>
      </c>
      <c r="E1926" s="3">
        <v>40.295890410958904</v>
      </c>
      <c r="F1926" s="1" t="s">
        <v>14</v>
      </c>
      <c r="G1926" s="1" t="s">
        <v>19</v>
      </c>
      <c r="H1926" s="1">
        <v>15</v>
      </c>
      <c r="I1926" s="1" t="s">
        <v>1581</v>
      </c>
      <c r="J1926" s="1" t="str">
        <f>VLOOKUP(Applicants[[#This Row],[Job Title]], Mapping!$A:$B, 2, FALSE)</f>
        <v>Business Development</v>
      </c>
      <c r="K1926" s="1" t="s">
        <v>1594</v>
      </c>
      <c r="L1926" s="14" t="str">
        <f>TRIM(PROPER(Applicants[[#This Row],[Recruitment Source]]))</f>
        <v>Bd Jobs</v>
      </c>
      <c r="M1926" s="15">
        <v>45031</v>
      </c>
      <c r="N1926" s="1" t="s">
        <v>27</v>
      </c>
      <c r="O1926" s="15">
        <v>45070</v>
      </c>
      <c r="P1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6" s="20" t="str">
        <f>TEXT(Applicants[[#This Row],[Confirmation Date]],"MMMM")</f>
        <v>May</v>
      </c>
      <c r="R1926" s="5" t="s">
        <v>25</v>
      </c>
      <c r="S1926" s="7">
        <v>2500</v>
      </c>
    </row>
    <row r="1927" spans="1:19" x14ac:dyDescent="0.4">
      <c r="A1927" s="4">
        <v>3297</v>
      </c>
      <c r="B1927" s="1" t="s">
        <v>117</v>
      </c>
      <c r="C1927" s="1" t="s">
        <v>28</v>
      </c>
      <c r="D1927" s="2">
        <v>31167</v>
      </c>
      <c r="E1927" s="3">
        <v>40.323287671232876</v>
      </c>
      <c r="F1927" s="1" t="s">
        <v>14</v>
      </c>
      <c r="G1927" s="1" t="s">
        <v>21</v>
      </c>
      <c r="H1927" s="1">
        <v>9</v>
      </c>
      <c r="I1927" s="1" t="s">
        <v>1581</v>
      </c>
      <c r="J1927" s="1" t="str">
        <f>VLOOKUP(Applicants[[#This Row],[Job Title]], Mapping!$A:$B, 2, FALSE)</f>
        <v>Business Development</v>
      </c>
      <c r="K1927" s="1" t="s">
        <v>1595</v>
      </c>
      <c r="L1927" s="14" t="str">
        <f>TRIM(PROPER(Applicants[[#This Row],[Recruitment Source]]))</f>
        <v>Linkedin</v>
      </c>
      <c r="M1927" s="15">
        <v>45370</v>
      </c>
      <c r="N1927" s="1" t="s">
        <v>16</v>
      </c>
      <c r="O1927" s="15">
        <v>45407</v>
      </c>
      <c r="P19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27" s="20" t="str">
        <f>TEXT(Applicants[[#This Row],[Confirmation Date]],"MMMM")</f>
        <v>April</v>
      </c>
      <c r="R1927" s="5" t="s">
        <v>17</v>
      </c>
      <c r="S1927" s="7">
        <v>2100</v>
      </c>
    </row>
    <row r="1928" spans="1:19" x14ac:dyDescent="0.4">
      <c r="A1928" s="4">
        <v>2088</v>
      </c>
      <c r="B1928" s="1" t="s">
        <v>698</v>
      </c>
      <c r="C1928" s="1" t="s">
        <v>28</v>
      </c>
      <c r="D1928" s="2">
        <v>31166</v>
      </c>
      <c r="E1928" s="3">
        <v>40.326027397260276</v>
      </c>
      <c r="F1928" s="1" t="s">
        <v>14</v>
      </c>
      <c r="G1928" s="1" t="s">
        <v>21</v>
      </c>
      <c r="H1928" s="1">
        <v>20</v>
      </c>
      <c r="I1928" s="1" t="s">
        <v>1588</v>
      </c>
      <c r="J1928" s="1" t="str">
        <f>VLOOKUP(Applicants[[#This Row],[Job Title]], Mapping!$A:$B, 2, FALSE)</f>
        <v>Business Development</v>
      </c>
      <c r="K1928" s="1" t="s">
        <v>1594</v>
      </c>
      <c r="L1928" s="14" t="str">
        <f>TRIM(PROPER(Applicants[[#This Row],[Recruitment Source]]))</f>
        <v>Bd Jobs</v>
      </c>
      <c r="M1928" s="15">
        <v>45286</v>
      </c>
      <c r="N1928" s="1" t="s">
        <v>26</v>
      </c>
      <c r="O1928" s="15">
        <v>45333</v>
      </c>
      <c r="P1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8" s="20" t="str">
        <f>TEXT(Applicants[[#This Row],[Confirmation Date]],"MMMM")</f>
        <v>February</v>
      </c>
      <c r="R1928" s="5" t="s">
        <v>25</v>
      </c>
      <c r="S1928" s="7">
        <v>3000</v>
      </c>
    </row>
    <row r="1929" spans="1:19" x14ac:dyDescent="0.4">
      <c r="A1929" s="4">
        <v>3053</v>
      </c>
      <c r="B1929" s="1" t="s">
        <v>377</v>
      </c>
      <c r="C1929" s="1" t="s">
        <v>23</v>
      </c>
      <c r="D1929" s="2">
        <v>31165</v>
      </c>
      <c r="E1929" s="3">
        <v>40.328767123287669</v>
      </c>
      <c r="F1929" s="1" t="s">
        <v>14</v>
      </c>
      <c r="G1929" s="1" t="s">
        <v>18</v>
      </c>
      <c r="H1929" s="1">
        <v>10</v>
      </c>
      <c r="I1929" s="1" t="s">
        <v>1583</v>
      </c>
      <c r="J1929" s="1" t="str">
        <f>VLOOKUP(Applicants[[#This Row],[Job Title]], Mapping!$A:$B, 2, FALSE)</f>
        <v>Finance</v>
      </c>
      <c r="K1929" s="1" t="s">
        <v>1594</v>
      </c>
      <c r="L1929" s="14" t="str">
        <f>TRIM(PROPER(Applicants[[#This Row],[Recruitment Source]]))</f>
        <v>Bd Jobs</v>
      </c>
      <c r="M1929" s="15">
        <v>45057</v>
      </c>
      <c r="N1929" s="1" t="s">
        <v>27</v>
      </c>
      <c r="O1929" s="15">
        <v>45094</v>
      </c>
      <c r="P1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9" s="20" t="str">
        <f>TEXT(Applicants[[#This Row],[Confirmation Date]],"MMMM")</f>
        <v>June</v>
      </c>
      <c r="R1929" s="5" t="s">
        <v>25</v>
      </c>
      <c r="S1929" s="7">
        <v>2700</v>
      </c>
    </row>
    <row r="1930" spans="1:19" x14ac:dyDescent="0.4">
      <c r="A1930" s="4">
        <v>1199</v>
      </c>
      <c r="B1930" s="1" t="s">
        <v>1497</v>
      </c>
      <c r="C1930" s="1" t="s">
        <v>13</v>
      </c>
      <c r="D1930" s="2">
        <v>31159</v>
      </c>
      <c r="E1930" s="3">
        <v>40.345205479452055</v>
      </c>
      <c r="F1930" s="1" t="s">
        <v>14</v>
      </c>
      <c r="G1930" s="1" t="s">
        <v>21</v>
      </c>
      <c r="H1930" s="1">
        <v>2</v>
      </c>
      <c r="I1930" s="1" t="s">
        <v>1581</v>
      </c>
      <c r="J1930" s="1" t="str">
        <f>VLOOKUP(Applicants[[#This Row],[Job Title]], Mapping!$A:$B, 2, FALSE)</f>
        <v>Business Development</v>
      </c>
      <c r="K1930" s="1" t="s">
        <v>1594</v>
      </c>
      <c r="L1930" s="14" t="str">
        <f>TRIM(PROPER(Applicants[[#This Row],[Recruitment Source]]))</f>
        <v>Bd Jobs</v>
      </c>
      <c r="M1930" s="15">
        <v>44949</v>
      </c>
      <c r="N1930" s="1" t="s">
        <v>26</v>
      </c>
      <c r="O1930" s="15">
        <v>44979</v>
      </c>
      <c r="P1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0" s="20" t="str">
        <f>TEXT(Applicants[[#This Row],[Confirmation Date]],"MMMM")</f>
        <v>February</v>
      </c>
      <c r="R1930" s="5" t="s">
        <v>25</v>
      </c>
      <c r="S1930" s="7">
        <v>2400</v>
      </c>
    </row>
    <row r="1931" spans="1:19" x14ac:dyDescent="0.4">
      <c r="A1931" s="4">
        <v>1435</v>
      </c>
      <c r="B1931" s="1" t="s">
        <v>489</v>
      </c>
      <c r="C1931" s="1" t="s">
        <v>13</v>
      </c>
      <c r="D1931" s="2">
        <v>31158</v>
      </c>
      <c r="E1931" s="3">
        <v>40.347945205479455</v>
      </c>
      <c r="F1931" s="1" t="s">
        <v>14</v>
      </c>
      <c r="G1931" s="1" t="s">
        <v>21</v>
      </c>
      <c r="H1931" s="1">
        <v>10</v>
      </c>
      <c r="I1931" s="1" t="s">
        <v>1590</v>
      </c>
      <c r="J1931" s="1" t="str">
        <f>VLOOKUP(Applicants[[#This Row],[Job Title]], Mapping!$A:$B, 2, FALSE)</f>
        <v>Finance</v>
      </c>
      <c r="K1931" s="1" t="s">
        <v>1594</v>
      </c>
      <c r="L1931" s="14" t="str">
        <f>TRIM(PROPER(Applicants[[#This Row],[Recruitment Source]]))</f>
        <v>Bd Jobs</v>
      </c>
      <c r="M1931" s="15">
        <v>45095</v>
      </c>
      <c r="N1931" s="1" t="s">
        <v>24</v>
      </c>
      <c r="O1931" s="15">
        <v>45147</v>
      </c>
      <c r="P1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1" s="20" t="str">
        <f>TEXT(Applicants[[#This Row],[Confirmation Date]],"MMMM")</f>
        <v>August</v>
      </c>
      <c r="R1931" s="5" t="s">
        <v>25</v>
      </c>
      <c r="S1931" s="7">
        <v>2200</v>
      </c>
    </row>
    <row r="1932" spans="1:19" x14ac:dyDescent="0.4">
      <c r="A1932" s="4">
        <v>2583</v>
      </c>
      <c r="B1932" s="1" t="s">
        <v>1420</v>
      </c>
      <c r="C1932" s="1" t="s">
        <v>13</v>
      </c>
      <c r="D1932" s="2">
        <v>31156</v>
      </c>
      <c r="E1932" s="3">
        <v>40.353424657534248</v>
      </c>
      <c r="F1932" s="1" t="s">
        <v>14</v>
      </c>
      <c r="G1932" s="1" t="s">
        <v>18</v>
      </c>
      <c r="H1932" s="1">
        <v>14</v>
      </c>
      <c r="I1932" s="1" t="s">
        <v>1588</v>
      </c>
      <c r="J1932" s="1" t="str">
        <f>VLOOKUP(Applicants[[#This Row],[Job Title]], Mapping!$A:$B, 2, FALSE)</f>
        <v>Business Development</v>
      </c>
      <c r="K1932" s="1" t="s">
        <v>20</v>
      </c>
      <c r="L1932" s="14" t="str">
        <f>TRIM(PROPER(Applicants[[#This Row],[Recruitment Source]]))</f>
        <v>Employee Referral</v>
      </c>
      <c r="M1932" s="15">
        <v>45471</v>
      </c>
      <c r="N1932" s="1" t="s">
        <v>26</v>
      </c>
      <c r="O1932" s="15">
        <v>45513</v>
      </c>
      <c r="P1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2" s="20" t="str">
        <f>TEXT(Applicants[[#This Row],[Confirmation Date]],"MMMM")</f>
        <v>August</v>
      </c>
      <c r="R1932" s="5" t="s">
        <v>25</v>
      </c>
      <c r="S1932" s="7">
        <v>3700</v>
      </c>
    </row>
    <row r="1933" spans="1:19" x14ac:dyDescent="0.4">
      <c r="A1933" s="4">
        <v>3274</v>
      </c>
      <c r="B1933" s="1" t="s">
        <v>510</v>
      </c>
      <c r="C1933" s="1" t="s">
        <v>28</v>
      </c>
      <c r="D1933" s="2">
        <v>31150</v>
      </c>
      <c r="E1933" s="3">
        <v>40.369863013698627</v>
      </c>
      <c r="F1933" s="1" t="s">
        <v>14</v>
      </c>
      <c r="G1933" s="1" t="s">
        <v>21</v>
      </c>
      <c r="H1933" s="1">
        <v>13</v>
      </c>
      <c r="I1933" s="1" t="s">
        <v>1582</v>
      </c>
      <c r="J1933" s="1" t="str">
        <f>VLOOKUP(Applicants[[#This Row],[Job Title]], Mapping!$A:$B, 2, FALSE)</f>
        <v>Business Development</v>
      </c>
      <c r="K1933" s="1" t="s">
        <v>1594</v>
      </c>
      <c r="L1933" s="14" t="str">
        <f>TRIM(PROPER(Applicants[[#This Row],[Recruitment Source]]))</f>
        <v>Bd Jobs</v>
      </c>
      <c r="M1933" s="15">
        <v>45216</v>
      </c>
      <c r="N1933" s="1" t="s">
        <v>26</v>
      </c>
      <c r="O1933" s="15">
        <v>45266</v>
      </c>
      <c r="P1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3" s="20" t="str">
        <f>TEXT(Applicants[[#This Row],[Confirmation Date]],"MMMM")</f>
        <v>December</v>
      </c>
      <c r="R1933" s="5" t="s">
        <v>25</v>
      </c>
      <c r="S1933" s="7">
        <v>2300</v>
      </c>
    </row>
    <row r="1934" spans="1:19" x14ac:dyDescent="0.4">
      <c r="A1934" s="4">
        <v>3806</v>
      </c>
      <c r="B1934" s="1" t="s">
        <v>128</v>
      </c>
      <c r="C1934" s="1" t="s">
        <v>28</v>
      </c>
      <c r="D1934" s="2">
        <v>31149</v>
      </c>
      <c r="E1934" s="3">
        <v>40.372602739726027</v>
      </c>
      <c r="F1934" s="1" t="s">
        <v>14</v>
      </c>
      <c r="G1934" s="1" t="s">
        <v>19</v>
      </c>
      <c r="H1934" s="1">
        <v>1</v>
      </c>
      <c r="I1934" s="1" t="s">
        <v>1578</v>
      </c>
      <c r="J1934" s="1" t="str">
        <f>VLOOKUP(Applicants[[#This Row],[Job Title]], Mapping!$A:$B, 2, FALSE)</f>
        <v>Operations</v>
      </c>
      <c r="K1934" s="1" t="s">
        <v>1594</v>
      </c>
      <c r="L1934" s="14" t="str">
        <f>TRIM(PROPER(Applicants[[#This Row],[Recruitment Source]]))</f>
        <v>Bd Jobs</v>
      </c>
      <c r="M1934" s="15">
        <v>45010</v>
      </c>
      <c r="N1934" s="1" t="s">
        <v>29</v>
      </c>
      <c r="O1934" s="15">
        <v>45062</v>
      </c>
      <c r="P1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4" s="20" t="str">
        <f>TEXT(Applicants[[#This Row],[Confirmation Date]],"MMMM")</f>
        <v>May</v>
      </c>
      <c r="R1934" s="5" t="s">
        <v>25</v>
      </c>
      <c r="S1934" s="7">
        <v>3600</v>
      </c>
    </row>
    <row r="1935" spans="1:19" x14ac:dyDescent="0.4">
      <c r="A1935" s="4">
        <v>3130</v>
      </c>
      <c r="B1935" s="1" t="s">
        <v>390</v>
      </c>
      <c r="C1935" s="1" t="s">
        <v>13</v>
      </c>
      <c r="D1935" s="2">
        <v>31139</v>
      </c>
      <c r="E1935" s="3">
        <v>40.4</v>
      </c>
      <c r="F1935" s="1" t="s">
        <v>14</v>
      </c>
      <c r="G1935" s="1" t="s">
        <v>19</v>
      </c>
      <c r="H1935" s="1">
        <v>10</v>
      </c>
      <c r="I1935" s="1" t="s">
        <v>1578</v>
      </c>
      <c r="J1935" s="1" t="str">
        <f>VLOOKUP(Applicants[[#This Row],[Job Title]], Mapping!$A:$B, 2, FALSE)</f>
        <v>Operations</v>
      </c>
      <c r="K1935" s="1" t="s">
        <v>1594</v>
      </c>
      <c r="L1935" s="14" t="str">
        <f>TRIM(PROPER(Applicants[[#This Row],[Recruitment Source]]))</f>
        <v>Bd Jobs</v>
      </c>
      <c r="M1935" s="15">
        <v>45384</v>
      </c>
      <c r="N1935" s="1" t="s">
        <v>24</v>
      </c>
      <c r="O1935" s="15">
        <v>45443</v>
      </c>
      <c r="P1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5" s="20" t="str">
        <f>TEXT(Applicants[[#This Row],[Confirmation Date]],"MMMM")</f>
        <v>May</v>
      </c>
      <c r="R1935" s="5" t="s">
        <v>25</v>
      </c>
      <c r="S1935" s="7">
        <v>3700</v>
      </c>
    </row>
    <row r="1936" spans="1:19" x14ac:dyDescent="0.4">
      <c r="A1936" s="4">
        <v>3764</v>
      </c>
      <c r="B1936" s="1" t="s">
        <v>771</v>
      </c>
      <c r="C1936" s="1" t="s">
        <v>28</v>
      </c>
      <c r="D1936" s="2">
        <v>31138</v>
      </c>
      <c r="E1936" s="3">
        <v>40.402739726027399</v>
      </c>
      <c r="F1936" s="1" t="s">
        <v>14</v>
      </c>
      <c r="G1936" s="1" t="s">
        <v>15</v>
      </c>
      <c r="H1936" s="1">
        <v>17</v>
      </c>
      <c r="I1936" s="1" t="s">
        <v>1581</v>
      </c>
      <c r="J1936" s="1" t="str">
        <f>VLOOKUP(Applicants[[#This Row],[Job Title]], Mapping!$A:$B, 2, FALSE)</f>
        <v>Business Development</v>
      </c>
      <c r="K1936" s="1" t="s">
        <v>1594</v>
      </c>
      <c r="L1936" s="14" t="str">
        <f>TRIM(PROPER(Applicants[[#This Row],[Recruitment Source]]))</f>
        <v>Bd Jobs</v>
      </c>
      <c r="M1936" s="15">
        <v>45194</v>
      </c>
      <c r="N1936" s="1" t="s">
        <v>24</v>
      </c>
      <c r="O1936" s="15">
        <v>45237</v>
      </c>
      <c r="P1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6" s="20" t="str">
        <f>TEXT(Applicants[[#This Row],[Confirmation Date]],"MMMM")</f>
        <v>November</v>
      </c>
      <c r="R1936" s="5" t="s">
        <v>25</v>
      </c>
      <c r="S1936" s="7">
        <v>3700</v>
      </c>
    </row>
    <row r="1937" spans="1:19" x14ac:dyDescent="0.4">
      <c r="A1937" s="4">
        <v>2761</v>
      </c>
      <c r="B1937" s="1" t="s">
        <v>934</v>
      </c>
      <c r="C1937" s="1" t="s">
        <v>28</v>
      </c>
      <c r="D1937" s="2">
        <v>31137</v>
      </c>
      <c r="E1937" s="3">
        <v>40.405479452054792</v>
      </c>
      <c r="F1937" s="1" t="s">
        <v>14</v>
      </c>
      <c r="G1937" s="1" t="s">
        <v>18</v>
      </c>
      <c r="H1937" s="1">
        <v>7</v>
      </c>
      <c r="I1937" s="1" t="s">
        <v>1584</v>
      </c>
      <c r="J1937" s="1" t="str">
        <f>VLOOKUP(Applicants[[#This Row],[Job Title]], Mapping!$A:$B, 2, FALSE)</f>
        <v>Sales</v>
      </c>
      <c r="K1937" s="1" t="s">
        <v>1594</v>
      </c>
      <c r="L1937" s="14" t="str">
        <f>TRIM(PROPER(Applicants[[#This Row],[Recruitment Source]]))</f>
        <v>Bd Jobs</v>
      </c>
      <c r="M1937" s="15">
        <v>45042</v>
      </c>
      <c r="N1937" s="1" t="s">
        <v>29</v>
      </c>
      <c r="O1937" s="15">
        <v>45091</v>
      </c>
      <c r="P1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7" s="20" t="str">
        <f>TEXT(Applicants[[#This Row],[Confirmation Date]],"MMMM")</f>
        <v>June</v>
      </c>
      <c r="R1937" s="5" t="s">
        <v>25</v>
      </c>
      <c r="S1937" s="7">
        <v>2400</v>
      </c>
    </row>
    <row r="1938" spans="1:19" x14ac:dyDescent="0.4">
      <c r="A1938" s="4">
        <v>2755</v>
      </c>
      <c r="B1938" s="1" t="s">
        <v>1515</v>
      </c>
      <c r="C1938" s="1" t="s">
        <v>28</v>
      </c>
      <c r="D1938" s="2">
        <v>31134</v>
      </c>
      <c r="E1938" s="3">
        <v>40.413698630136984</v>
      </c>
      <c r="F1938" s="1" t="s">
        <v>14</v>
      </c>
      <c r="G1938" s="1" t="s">
        <v>19</v>
      </c>
      <c r="H1938" s="1">
        <v>19</v>
      </c>
      <c r="I1938" s="1" t="s">
        <v>1586</v>
      </c>
      <c r="J1938" s="1" t="str">
        <f>VLOOKUP(Applicants[[#This Row],[Job Title]], Mapping!$A:$B, 2, FALSE)</f>
        <v>Operations</v>
      </c>
      <c r="K1938" s="1" t="s">
        <v>1594</v>
      </c>
      <c r="L1938" s="14" t="str">
        <f>TRIM(PROPER(Applicants[[#This Row],[Recruitment Source]]))</f>
        <v>Bd Jobs</v>
      </c>
      <c r="M1938" s="15">
        <v>45497</v>
      </c>
      <c r="N1938" s="1" t="s">
        <v>26</v>
      </c>
      <c r="O1938" s="15">
        <v>45545</v>
      </c>
      <c r="P19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8" s="20" t="str">
        <f>TEXT(Applicants[[#This Row],[Confirmation Date]],"MMMM")</f>
        <v>September</v>
      </c>
      <c r="R1938" s="5" t="s">
        <v>25</v>
      </c>
      <c r="S1938" s="7">
        <v>2100</v>
      </c>
    </row>
    <row r="1939" spans="1:19" x14ac:dyDescent="0.4">
      <c r="A1939" s="4">
        <v>3701</v>
      </c>
      <c r="B1939" s="1" t="s">
        <v>961</v>
      </c>
      <c r="C1939" s="1" t="s">
        <v>28</v>
      </c>
      <c r="D1939" s="2">
        <v>31133</v>
      </c>
      <c r="E1939" s="3">
        <v>40.416438356164385</v>
      </c>
      <c r="F1939" s="1" t="s">
        <v>14</v>
      </c>
      <c r="G1939" s="1" t="s">
        <v>18</v>
      </c>
      <c r="H1939" s="1">
        <v>11</v>
      </c>
      <c r="I1939" s="1" t="s">
        <v>1589</v>
      </c>
      <c r="J1939" s="1" t="str">
        <f>VLOOKUP(Applicants[[#This Row],[Job Title]], Mapping!$A:$B, 2, FALSE)</f>
        <v>Admin</v>
      </c>
      <c r="K1939" s="1" t="s">
        <v>1594</v>
      </c>
      <c r="L1939" s="14" t="str">
        <f>TRIM(PROPER(Applicants[[#This Row],[Recruitment Source]]))</f>
        <v>Bd Jobs</v>
      </c>
      <c r="M1939" s="15">
        <v>45434</v>
      </c>
      <c r="N1939" s="1" t="s">
        <v>29</v>
      </c>
      <c r="O1939" s="15">
        <v>45473</v>
      </c>
      <c r="P1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9" s="20" t="str">
        <f>TEXT(Applicants[[#This Row],[Confirmation Date]],"MMMM")</f>
        <v>June</v>
      </c>
      <c r="R1939" s="5" t="s">
        <v>25</v>
      </c>
      <c r="S1939" s="7">
        <v>3700</v>
      </c>
    </row>
    <row r="1940" spans="1:19" x14ac:dyDescent="0.4">
      <c r="A1940" s="4">
        <v>1705</v>
      </c>
      <c r="B1940" s="1" t="s">
        <v>321</v>
      </c>
      <c r="C1940" s="1" t="s">
        <v>28</v>
      </c>
      <c r="D1940" s="2">
        <v>31133</v>
      </c>
      <c r="E1940" s="3">
        <v>40.416438356164385</v>
      </c>
      <c r="F1940" s="1" t="s">
        <v>14</v>
      </c>
      <c r="G1940" s="1" t="s">
        <v>19</v>
      </c>
      <c r="H1940" s="1">
        <v>19</v>
      </c>
      <c r="I1940" s="1" t="s">
        <v>1583</v>
      </c>
      <c r="J1940" s="1" t="str">
        <f>VLOOKUP(Applicants[[#This Row],[Job Title]], Mapping!$A:$B, 2, FALSE)</f>
        <v>Finance</v>
      </c>
      <c r="K1940" s="1" t="s">
        <v>1594</v>
      </c>
      <c r="L1940" s="14" t="str">
        <f>TRIM(PROPER(Applicants[[#This Row],[Recruitment Source]]))</f>
        <v>Bd Jobs</v>
      </c>
      <c r="M1940" s="15">
        <v>45352</v>
      </c>
      <c r="N1940" s="1" t="s">
        <v>26</v>
      </c>
      <c r="O1940" s="15">
        <v>45407</v>
      </c>
      <c r="P1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0" s="20" t="str">
        <f>TEXT(Applicants[[#This Row],[Confirmation Date]],"MMMM")</f>
        <v>April</v>
      </c>
      <c r="R1940" s="5" t="s">
        <v>25</v>
      </c>
      <c r="S1940" s="7">
        <v>3800</v>
      </c>
    </row>
    <row r="1941" spans="1:19" x14ac:dyDescent="0.4">
      <c r="A1941" s="4">
        <v>2961</v>
      </c>
      <c r="B1941" s="1" t="s">
        <v>625</v>
      </c>
      <c r="C1941" s="1" t="s">
        <v>28</v>
      </c>
      <c r="D1941" s="2">
        <v>31132</v>
      </c>
      <c r="E1941" s="3">
        <v>40.419178082191777</v>
      </c>
      <c r="F1941" s="1" t="s">
        <v>14</v>
      </c>
      <c r="G1941" s="1" t="s">
        <v>19</v>
      </c>
      <c r="H1941" s="1">
        <v>2</v>
      </c>
      <c r="I1941" s="1" t="s">
        <v>1588</v>
      </c>
      <c r="J1941" s="1" t="str">
        <f>VLOOKUP(Applicants[[#This Row],[Job Title]], Mapping!$A:$B, 2, FALSE)</f>
        <v>Business Development</v>
      </c>
      <c r="K1941" s="1" t="s">
        <v>1594</v>
      </c>
      <c r="L1941" s="14" t="str">
        <f>TRIM(PROPER(Applicants[[#This Row],[Recruitment Source]]))</f>
        <v>Bd Jobs</v>
      </c>
      <c r="M1941" s="15">
        <v>45453</v>
      </c>
      <c r="N1941" s="1" t="s">
        <v>27</v>
      </c>
      <c r="O1941" s="15">
        <v>45483</v>
      </c>
      <c r="P1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1" s="20" t="str">
        <f>TEXT(Applicants[[#This Row],[Confirmation Date]],"MMMM")</f>
        <v>July</v>
      </c>
      <c r="R1941" s="5" t="s">
        <v>25</v>
      </c>
      <c r="S1941" s="7">
        <v>2900</v>
      </c>
    </row>
    <row r="1942" spans="1:19" x14ac:dyDescent="0.4">
      <c r="A1942" s="4">
        <v>2721</v>
      </c>
      <c r="B1942" s="1" t="s">
        <v>659</v>
      </c>
      <c r="C1942" s="1" t="s">
        <v>13</v>
      </c>
      <c r="D1942" s="2">
        <v>31129</v>
      </c>
      <c r="E1942" s="3">
        <v>40.42739726027397</v>
      </c>
      <c r="F1942" s="1" t="s">
        <v>14</v>
      </c>
      <c r="G1942" s="1" t="s">
        <v>19</v>
      </c>
      <c r="H1942" s="1">
        <v>19</v>
      </c>
      <c r="I1942" s="1" t="s">
        <v>1584</v>
      </c>
      <c r="J1942" s="1" t="str">
        <f>VLOOKUP(Applicants[[#This Row],[Job Title]], Mapping!$A:$B, 2, FALSE)</f>
        <v>Sales</v>
      </c>
      <c r="K1942" s="1" t="s">
        <v>22</v>
      </c>
      <c r="L1942" s="14" t="str">
        <f>TRIM(PROPER(Applicants[[#This Row],[Recruitment Source]]))</f>
        <v>In-House</v>
      </c>
      <c r="M1942" s="15">
        <v>45286</v>
      </c>
      <c r="N1942" s="1" t="s">
        <v>16</v>
      </c>
      <c r="O1942" s="15">
        <v>45334</v>
      </c>
      <c r="P1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942" s="20" t="str">
        <f>TEXT(Applicants[[#This Row],[Confirmation Date]],"MMMM")</f>
        <v>February</v>
      </c>
      <c r="R1942" s="5" t="s">
        <v>17</v>
      </c>
      <c r="S1942" s="7">
        <v>2600</v>
      </c>
    </row>
    <row r="1943" spans="1:19" x14ac:dyDescent="0.4">
      <c r="A1943" s="4">
        <v>2027</v>
      </c>
      <c r="B1943" s="1" t="s">
        <v>1509</v>
      </c>
      <c r="C1943" s="1" t="s">
        <v>28</v>
      </c>
      <c r="D1943" s="2">
        <v>31124</v>
      </c>
      <c r="E1943" s="3">
        <v>40.441095890410956</v>
      </c>
      <c r="F1943" s="1" t="s">
        <v>14</v>
      </c>
      <c r="G1943" s="1" t="s">
        <v>21</v>
      </c>
      <c r="H1943" s="1">
        <v>12</v>
      </c>
      <c r="I1943" s="1" t="s">
        <v>1587</v>
      </c>
      <c r="J1943" s="1" t="str">
        <f>VLOOKUP(Applicants[[#This Row],[Job Title]], Mapping!$A:$B, 2, FALSE)</f>
        <v>Admin</v>
      </c>
      <c r="K1943" s="1" t="s">
        <v>1594</v>
      </c>
      <c r="L1943" s="14" t="str">
        <f>TRIM(PROPER(Applicants[[#This Row],[Recruitment Source]]))</f>
        <v>Bd Jobs</v>
      </c>
      <c r="M1943" s="15">
        <v>45110</v>
      </c>
      <c r="N1943" s="1" t="s">
        <v>26</v>
      </c>
      <c r="O1943" s="15">
        <v>45143</v>
      </c>
      <c r="P1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3" s="20" t="str">
        <f>TEXT(Applicants[[#This Row],[Confirmation Date]],"MMMM")</f>
        <v>August</v>
      </c>
      <c r="R1943" s="5" t="s">
        <v>25</v>
      </c>
      <c r="S1943" s="7">
        <v>3400</v>
      </c>
    </row>
    <row r="1944" spans="1:19" x14ac:dyDescent="0.4">
      <c r="A1944" s="4">
        <v>3124</v>
      </c>
      <c r="B1944" s="1" t="s">
        <v>266</v>
      </c>
      <c r="C1944" s="1" t="s">
        <v>13</v>
      </c>
      <c r="D1944" s="2">
        <v>31116</v>
      </c>
      <c r="E1944" s="3">
        <v>40.463013698630135</v>
      </c>
      <c r="F1944" s="1" t="s">
        <v>14</v>
      </c>
      <c r="G1944" s="1" t="s">
        <v>19</v>
      </c>
      <c r="H1944" s="1">
        <v>0</v>
      </c>
      <c r="I1944" s="1" t="s">
        <v>1586</v>
      </c>
      <c r="J1944" s="1" t="str">
        <f>VLOOKUP(Applicants[[#This Row],[Job Title]], Mapping!$A:$B, 2, FALSE)</f>
        <v>Operations</v>
      </c>
      <c r="K1944" s="1" t="s">
        <v>1594</v>
      </c>
      <c r="L1944" s="14" t="str">
        <f>TRIM(PROPER(Applicants[[#This Row],[Recruitment Source]]))</f>
        <v>Bd Jobs</v>
      </c>
      <c r="M1944" s="15">
        <v>45452</v>
      </c>
      <c r="N1944" s="1" t="s">
        <v>26</v>
      </c>
      <c r="O1944" s="15">
        <v>45510</v>
      </c>
      <c r="P1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4" s="20" t="str">
        <f>TEXT(Applicants[[#This Row],[Confirmation Date]],"MMMM")</f>
        <v>August</v>
      </c>
      <c r="R1944" s="5" t="s">
        <v>25</v>
      </c>
      <c r="S1944" s="7">
        <v>3900</v>
      </c>
    </row>
    <row r="1945" spans="1:19" x14ac:dyDescent="0.4">
      <c r="A1945" s="4">
        <v>2585</v>
      </c>
      <c r="B1945" s="1" t="s">
        <v>329</v>
      </c>
      <c r="C1945" s="1" t="s">
        <v>28</v>
      </c>
      <c r="D1945" s="2">
        <v>31113</v>
      </c>
      <c r="E1945" s="3">
        <v>40.471232876712328</v>
      </c>
      <c r="F1945" s="1" t="s">
        <v>14</v>
      </c>
      <c r="G1945" s="1" t="s">
        <v>18</v>
      </c>
      <c r="H1945" s="1">
        <v>2</v>
      </c>
      <c r="I1945" s="1" t="s">
        <v>1585</v>
      </c>
      <c r="J1945" s="1" t="str">
        <f>VLOOKUP(Applicants[[#This Row],[Job Title]], Mapping!$A:$B, 2, FALSE)</f>
        <v>Engineering</v>
      </c>
      <c r="K1945" s="1" t="s">
        <v>22</v>
      </c>
      <c r="L1945" s="14" t="str">
        <f>TRIM(PROPER(Applicants[[#This Row],[Recruitment Source]]))</f>
        <v>In-House</v>
      </c>
      <c r="M1945" s="15">
        <v>45256</v>
      </c>
      <c r="N1945" s="1" t="s">
        <v>16</v>
      </c>
      <c r="O1945" s="15">
        <v>45307</v>
      </c>
      <c r="P19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945" s="20" t="str">
        <f>TEXT(Applicants[[#This Row],[Confirmation Date]],"MMMM")</f>
        <v>January</v>
      </c>
      <c r="R1945" s="5" t="s">
        <v>17</v>
      </c>
      <c r="S1945" s="7">
        <v>2200</v>
      </c>
    </row>
    <row r="1946" spans="1:19" x14ac:dyDescent="0.4">
      <c r="A1946" s="4">
        <v>2453</v>
      </c>
      <c r="B1946" s="1" t="s">
        <v>716</v>
      </c>
      <c r="C1946" s="1" t="s">
        <v>28</v>
      </c>
      <c r="D1946" s="2">
        <v>31110</v>
      </c>
      <c r="E1946" s="3">
        <v>40.479452054794521</v>
      </c>
      <c r="F1946" s="1" t="s">
        <v>14</v>
      </c>
      <c r="G1946" s="1" t="s">
        <v>19</v>
      </c>
      <c r="H1946" s="1">
        <v>14</v>
      </c>
      <c r="I1946" s="1" t="s">
        <v>1590</v>
      </c>
      <c r="J1946" s="1" t="str">
        <f>VLOOKUP(Applicants[[#This Row],[Job Title]], Mapping!$A:$B, 2, FALSE)</f>
        <v>Finance</v>
      </c>
      <c r="K1946" s="1" t="s">
        <v>1594</v>
      </c>
      <c r="L1946" s="14" t="str">
        <f>TRIM(PROPER(Applicants[[#This Row],[Recruitment Source]]))</f>
        <v>Bd Jobs</v>
      </c>
      <c r="M1946" s="15">
        <v>45363</v>
      </c>
      <c r="N1946" s="1" t="s">
        <v>24</v>
      </c>
      <c r="O1946" s="15">
        <v>45404</v>
      </c>
      <c r="P1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6" s="20" t="str">
        <f>TEXT(Applicants[[#This Row],[Confirmation Date]],"MMMM")</f>
        <v>April</v>
      </c>
      <c r="R1946" s="5" t="s">
        <v>25</v>
      </c>
      <c r="S1946" s="7">
        <v>2600</v>
      </c>
    </row>
    <row r="1947" spans="1:19" x14ac:dyDescent="0.4">
      <c r="A1947" s="4">
        <v>3606</v>
      </c>
      <c r="B1947" s="1" t="s">
        <v>766</v>
      </c>
      <c r="C1947" s="1" t="s">
        <v>28</v>
      </c>
      <c r="D1947" s="2">
        <v>31109</v>
      </c>
      <c r="E1947" s="3">
        <v>40.482191780821921</v>
      </c>
      <c r="F1947" s="1" t="s">
        <v>14</v>
      </c>
      <c r="G1947" s="1" t="s">
        <v>21</v>
      </c>
      <c r="H1947" s="1">
        <v>1</v>
      </c>
      <c r="I1947" s="1" t="s">
        <v>1576</v>
      </c>
      <c r="J1947" s="1" t="str">
        <f>VLOOKUP(Applicants[[#This Row],[Job Title]], Mapping!$A:$B, 2, FALSE)</f>
        <v>Operations</v>
      </c>
      <c r="K1947" s="1" t="s">
        <v>1594</v>
      </c>
      <c r="L1947" s="14" t="str">
        <f>TRIM(PROPER(Applicants[[#This Row],[Recruitment Source]]))</f>
        <v>Bd Jobs</v>
      </c>
      <c r="M1947" s="15">
        <v>45547</v>
      </c>
      <c r="N1947" s="1" t="s">
        <v>24</v>
      </c>
      <c r="O1947" s="15">
        <v>45599</v>
      </c>
      <c r="P1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7" s="20" t="str">
        <f>TEXT(Applicants[[#This Row],[Confirmation Date]],"MMMM")</f>
        <v>November</v>
      </c>
      <c r="R1947" s="5" t="s">
        <v>25</v>
      </c>
      <c r="S1947" s="7">
        <v>3200</v>
      </c>
    </row>
    <row r="1948" spans="1:19" x14ac:dyDescent="0.4">
      <c r="A1948" s="4">
        <v>1906</v>
      </c>
      <c r="B1948" s="1" t="s">
        <v>33</v>
      </c>
      <c r="C1948" s="1" t="s">
        <v>28</v>
      </c>
      <c r="D1948" s="2">
        <v>31107</v>
      </c>
      <c r="E1948" s="3">
        <v>40.487671232876714</v>
      </c>
      <c r="F1948" s="1" t="s">
        <v>14</v>
      </c>
      <c r="G1948" s="1" t="s">
        <v>15</v>
      </c>
      <c r="H1948" s="1">
        <v>13</v>
      </c>
      <c r="I1948" s="1" t="s">
        <v>1575</v>
      </c>
      <c r="J1948" s="1" t="str">
        <f>VLOOKUP(Applicants[[#This Row],[Job Title]], Mapping!$A:$B, 2, FALSE)</f>
        <v>HR</v>
      </c>
      <c r="K1948" s="1" t="s">
        <v>1594</v>
      </c>
      <c r="L1948" s="14" t="str">
        <f>TRIM(PROPER(Applicants[[#This Row],[Recruitment Source]]))</f>
        <v>Bd Jobs</v>
      </c>
      <c r="M1948" s="15">
        <v>45517</v>
      </c>
      <c r="N1948" s="1" t="s">
        <v>16</v>
      </c>
      <c r="O1948" s="15">
        <v>45553</v>
      </c>
      <c r="P19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948" s="20" t="str">
        <f>TEXT(Applicants[[#This Row],[Confirmation Date]],"MMMM")</f>
        <v>September</v>
      </c>
      <c r="R1948" s="5" t="s">
        <v>17</v>
      </c>
      <c r="S1948" s="7">
        <v>3700</v>
      </c>
    </row>
    <row r="1949" spans="1:19" x14ac:dyDescent="0.4">
      <c r="A1949" s="4">
        <v>2388</v>
      </c>
      <c r="B1949" s="1" t="s">
        <v>399</v>
      </c>
      <c r="C1949" s="1" t="s">
        <v>28</v>
      </c>
      <c r="D1949" s="2">
        <v>31106</v>
      </c>
      <c r="E1949" s="3">
        <v>40.490410958904107</v>
      </c>
      <c r="F1949" s="1" t="s">
        <v>14</v>
      </c>
      <c r="G1949" s="1" t="s">
        <v>19</v>
      </c>
      <c r="H1949" s="1">
        <v>0</v>
      </c>
      <c r="I1949" s="1" t="s">
        <v>1579</v>
      </c>
      <c r="J1949" s="1" t="str">
        <f>VLOOKUP(Applicants[[#This Row],[Job Title]], Mapping!$A:$B, 2, FALSE)</f>
        <v>Management</v>
      </c>
      <c r="K1949" s="1" t="s">
        <v>1594</v>
      </c>
      <c r="L1949" s="14" t="str">
        <f>TRIM(PROPER(Applicants[[#This Row],[Recruitment Source]]))</f>
        <v>Bd Jobs</v>
      </c>
      <c r="M1949" s="15">
        <v>45139</v>
      </c>
      <c r="N1949" s="1" t="s">
        <v>26</v>
      </c>
      <c r="O1949" s="15">
        <v>45169</v>
      </c>
      <c r="P1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9" s="20" t="str">
        <f>TEXT(Applicants[[#This Row],[Confirmation Date]],"MMMM")</f>
        <v>August</v>
      </c>
      <c r="R1949" s="5" t="s">
        <v>25</v>
      </c>
      <c r="S1949" s="7">
        <v>3800</v>
      </c>
    </row>
    <row r="1950" spans="1:19" x14ac:dyDescent="0.4">
      <c r="A1950" s="4">
        <v>1472</v>
      </c>
      <c r="B1950" s="1" t="s">
        <v>887</v>
      </c>
      <c r="C1950" s="1" t="s">
        <v>28</v>
      </c>
      <c r="D1950" s="2">
        <v>31106</v>
      </c>
      <c r="E1950" s="3">
        <v>40.490410958904107</v>
      </c>
      <c r="F1950" s="1" t="s">
        <v>14</v>
      </c>
      <c r="G1950" s="1" t="s">
        <v>15</v>
      </c>
      <c r="H1950" s="1">
        <v>20</v>
      </c>
      <c r="I1950" s="1" t="s">
        <v>1587</v>
      </c>
      <c r="J1950" s="1" t="str">
        <f>VLOOKUP(Applicants[[#This Row],[Job Title]], Mapping!$A:$B, 2, FALSE)</f>
        <v>Admin</v>
      </c>
      <c r="K1950" s="1" t="s">
        <v>1594</v>
      </c>
      <c r="L1950" s="14" t="str">
        <f>TRIM(PROPER(Applicants[[#This Row],[Recruitment Source]]))</f>
        <v>Bd Jobs</v>
      </c>
      <c r="M1950" s="15">
        <v>45511</v>
      </c>
      <c r="N1950" s="1" t="s">
        <v>24</v>
      </c>
      <c r="O1950" s="15">
        <v>45547</v>
      </c>
      <c r="P1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0" s="20" t="str">
        <f>TEXT(Applicants[[#This Row],[Confirmation Date]],"MMMM")</f>
        <v>September</v>
      </c>
      <c r="R1950" s="5" t="s">
        <v>25</v>
      </c>
      <c r="S1950" s="7">
        <v>2700</v>
      </c>
    </row>
    <row r="1951" spans="1:19" x14ac:dyDescent="0.4">
      <c r="A1951" s="4">
        <v>1921</v>
      </c>
      <c r="B1951" s="1" t="s">
        <v>1076</v>
      </c>
      <c r="C1951" s="1" t="s">
        <v>28</v>
      </c>
      <c r="D1951" s="2">
        <v>31102</v>
      </c>
      <c r="E1951" s="3">
        <v>40.5013698630137</v>
      </c>
      <c r="F1951" s="1" t="s">
        <v>31</v>
      </c>
      <c r="G1951" s="1" t="s">
        <v>15</v>
      </c>
      <c r="H1951" s="1">
        <v>18</v>
      </c>
      <c r="I1951" s="1" t="s">
        <v>1588</v>
      </c>
      <c r="J1951" s="1" t="str">
        <f>VLOOKUP(Applicants[[#This Row],[Job Title]], Mapping!$A:$B, 2, FALSE)</f>
        <v>Business Development</v>
      </c>
      <c r="K1951" s="1" t="s">
        <v>1594</v>
      </c>
      <c r="L1951" s="14" t="str">
        <f>TRIM(PROPER(Applicants[[#This Row],[Recruitment Source]]))</f>
        <v>Bd Jobs</v>
      </c>
      <c r="M1951" s="15">
        <v>44957</v>
      </c>
      <c r="N1951" s="1" t="s">
        <v>24</v>
      </c>
      <c r="O1951" s="15">
        <v>45012</v>
      </c>
      <c r="P1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1" s="20" t="str">
        <f>TEXT(Applicants[[#This Row],[Confirmation Date]],"MMMM")</f>
        <v>March</v>
      </c>
      <c r="R1951" s="5" t="s">
        <v>25</v>
      </c>
      <c r="S1951" s="7">
        <v>2400</v>
      </c>
    </row>
    <row r="1952" spans="1:19" x14ac:dyDescent="0.4">
      <c r="A1952" s="4">
        <v>1758</v>
      </c>
      <c r="B1952" s="1" t="s">
        <v>452</v>
      </c>
      <c r="C1952" s="1" t="s">
        <v>13</v>
      </c>
      <c r="D1952" s="2">
        <v>31090</v>
      </c>
      <c r="E1952" s="3">
        <v>40.534246575342465</v>
      </c>
      <c r="F1952" s="1" t="s">
        <v>31</v>
      </c>
      <c r="G1952" s="1" t="s">
        <v>15</v>
      </c>
      <c r="H1952" s="1">
        <v>7</v>
      </c>
      <c r="I1952" s="1" t="s">
        <v>1583</v>
      </c>
      <c r="J1952" s="1" t="str">
        <f>VLOOKUP(Applicants[[#This Row],[Job Title]], Mapping!$A:$B, 2, FALSE)</f>
        <v>Finance</v>
      </c>
      <c r="K1952" s="1" t="s">
        <v>1594</v>
      </c>
      <c r="L1952" s="14" t="str">
        <f>TRIM(PROPER(Applicants[[#This Row],[Recruitment Source]]))</f>
        <v>Bd Jobs</v>
      </c>
      <c r="M1952" s="15">
        <v>45292</v>
      </c>
      <c r="N1952" s="1" t="s">
        <v>26</v>
      </c>
      <c r="O1952" s="15">
        <v>45351</v>
      </c>
      <c r="P1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2" s="20" t="str">
        <f>TEXT(Applicants[[#This Row],[Confirmation Date]],"MMMM")</f>
        <v>February</v>
      </c>
      <c r="R1952" s="5" t="s">
        <v>25</v>
      </c>
      <c r="S1952" s="7">
        <v>3800</v>
      </c>
    </row>
    <row r="1953" spans="1:19" x14ac:dyDescent="0.4">
      <c r="A1953" s="4">
        <v>3008</v>
      </c>
      <c r="B1953" s="1" t="s">
        <v>96</v>
      </c>
      <c r="C1953" s="1" t="s">
        <v>28</v>
      </c>
      <c r="D1953" s="2">
        <v>31089</v>
      </c>
      <c r="E1953" s="3">
        <v>40.536986301369865</v>
      </c>
      <c r="F1953" s="1" t="s">
        <v>31</v>
      </c>
      <c r="G1953" s="1" t="s">
        <v>19</v>
      </c>
      <c r="H1953" s="1">
        <v>8</v>
      </c>
      <c r="I1953" s="1" t="s">
        <v>1581</v>
      </c>
      <c r="J1953" s="1" t="str">
        <f>VLOOKUP(Applicants[[#This Row],[Job Title]], Mapping!$A:$B, 2, FALSE)</f>
        <v>Business Development</v>
      </c>
      <c r="K1953" s="1" t="s">
        <v>22</v>
      </c>
      <c r="L1953" s="14" t="str">
        <f>TRIM(PROPER(Applicants[[#This Row],[Recruitment Source]]))</f>
        <v>In-House</v>
      </c>
      <c r="M1953" s="15">
        <v>45355</v>
      </c>
      <c r="N1953" s="1" t="s">
        <v>16</v>
      </c>
      <c r="O1953" s="15">
        <v>45392</v>
      </c>
      <c r="P19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53" s="20" t="str">
        <f>TEXT(Applicants[[#This Row],[Confirmation Date]],"MMMM")</f>
        <v>April</v>
      </c>
      <c r="R1953" s="5" t="s">
        <v>17</v>
      </c>
      <c r="S1953" s="7">
        <v>3900</v>
      </c>
    </row>
    <row r="1954" spans="1:19" x14ac:dyDescent="0.4">
      <c r="A1954" s="4">
        <v>1021</v>
      </c>
      <c r="B1954" s="1" t="s">
        <v>745</v>
      </c>
      <c r="C1954" s="1" t="s">
        <v>28</v>
      </c>
      <c r="D1954" s="2">
        <v>31081</v>
      </c>
      <c r="E1954" s="3">
        <v>40.558904109589044</v>
      </c>
      <c r="F1954" s="1" t="s">
        <v>31</v>
      </c>
      <c r="G1954" s="1" t="s">
        <v>21</v>
      </c>
      <c r="H1954" s="1">
        <v>15</v>
      </c>
      <c r="I1954" s="1" t="s">
        <v>1586</v>
      </c>
      <c r="J1954" s="1" t="str">
        <f>VLOOKUP(Applicants[[#This Row],[Job Title]], Mapping!$A:$B, 2, FALSE)</f>
        <v>Operations</v>
      </c>
      <c r="K1954" s="1" t="s">
        <v>1594</v>
      </c>
      <c r="L1954" s="14" t="str">
        <f>TRIM(PROPER(Applicants[[#This Row],[Recruitment Source]]))</f>
        <v>Bd Jobs</v>
      </c>
      <c r="M1954" s="15">
        <v>45007</v>
      </c>
      <c r="N1954" s="1" t="s">
        <v>16</v>
      </c>
      <c r="O1954" s="15">
        <v>45057</v>
      </c>
      <c r="P1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4" s="20" t="str">
        <f>TEXT(Applicants[[#This Row],[Confirmation Date]],"MMMM")</f>
        <v>May</v>
      </c>
      <c r="R1954" s="5" t="s">
        <v>30</v>
      </c>
      <c r="S1954" s="7">
        <v>2200</v>
      </c>
    </row>
    <row r="1955" spans="1:19" x14ac:dyDescent="0.4">
      <c r="A1955" s="4">
        <v>1632</v>
      </c>
      <c r="B1955" s="1" t="s">
        <v>677</v>
      </c>
      <c r="C1955" s="1" t="s">
        <v>28</v>
      </c>
      <c r="D1955" s="2">
        <v>31078</v>
      </c>
      <c r="E1955" s="3">
        <v>40.56712328767123</v>
      </c>
      <c r="F1955" s="1" t="s">
        <v>31</v>
      </c>
      <c r="G1955" s="1" t="s">
        <v>19</v>
      </c>
      <c r="H1955" s="1">
        <v>12</v>
      </c>
      <c r="I1955" s="1" t="s">
        <v>1576</v>
      </c>
      <c r="J1955" s="1" t="str">
        <f>VLOOKUP(Applicants[[#This Row],[Job Title]], Mapping!$A:$B, 2, FALSE)</f>
        <v>Operations</v>
      </c>
      <c r="K1955" s="1" t="s">
        <v>1594</v>
      </c>
      <c r="L1955" s="14" t="str">
        <f>TRIM(PROPER(Applicants[[#This Row],[Recruitment Source]]))</f>
        <v>Bd Jobs</v>
      </c>
      <c r="M1955" s="15">
        <v>45008</v>
      </c>
      <c r="N1955" s="1" t="s">
        <v>26</v>
      </c>
      <c r="O1955" s="15">
        <v>45038</v>
      </c>
      <c r="P1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5" s="20" t="str">
        <f>TEXT(Applicants[[#This Row],[Confirmation Date]],"MMMM")</f>
        <v>April</v>
      </c>
      <c r="R1955" s="5" t="s">
        <v>25</v>
      </c>
      <c r="S1955" s="7">
        <v>3400</v>
      </c>
    </row>
    <row r="1956" spans="1:19" x14ac:dyDescent="0.4">
      <c r="A1956" s="4">
        <v>3992</v>
      </c>
      <c r="B1956" s="1" t="s">
        <v>1123</v>
      </c>
      <c r="C1956" s="1" t="s">
        <v>28</v>
      </c>
      <c r="D1956" s="2">
        <v>31072</v>
      </c>
      <c r="E1956" s="3">
        <v>40.583561643835615</v>
      </c>
      <c r="F1956" s="1" t="s">
        <v>31</v>
      </c>
      <c r="G1956" s="1" t="s">
        <v>18</v>
      </c>
      <c r="H1956" s="1">
        <v>19</v>
      </c>
      <c r="I1956" s="1" t="s">
        <v>1579</v>
      </c>
      <c r="J1956" s="1" t="str">
        <f>VLOOKUP(Applicants[[#This Row],[Job Title]], Mapping!$A:$B, 2, FALSE)</f>
        <v>Management</v>
      </c>
      <c r="K1956" s="1" t="s">
        <v>1594</v>
      </c>
      <c r="L1956" s="14" t="str">
        <f>TRIM(PROPER(Applicants[[#This Row],[Recruitment Source]]))</f>
        <v>Bd Jobs</v>
      </c>
      <c r="M1956" s="15">
        <v>45112</v>
      </c>
      <c r="N1956" s="1" t="s">
        <v>24</v>
      </c>
      <c r="O1956" s="15">
        <v>45158</v>
      </c>
      <c r="P1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6" s="20" t="str">
        <f>TEXT(Applicants[[#This Row],[Confirmation Date]],"MMMM")</f>
        <v>August</v>
      </c>
      <c r="R1956" s="5" t="s">
        <v>25</v>
      </c>
      <c r="S1956" s="7">
        <v>2200</v>
      </c>
    </row>
    <row r="1957" spans="1:19" x14ac:dyDescent="0.4">
      <c r="A1957" s="4">
        <v>3952</v>
      </c>
      <c r="B1957" s="1" t="s">
        <v>414</v>
      </c>
      <c r="C1957" s="1" t="s">
        <v>13</v>
      </c>
      <c r="D1957" s="2">
        <v>31071</v>
      </c>
      <c r="E1957" s="3">
        <v>40.586301369863016</v>
      </c>
      <c r="F1957" s="1" t="s">
        <v>31</v>
      </c>
      <c r="G1957" s="1" t="s">
        <v>15</v>
      </c>
      <c r="H1957" s="1">
        <v>5</v>
      </c>
      <c r="I1957" s="1" t="s">
        <v>1576</v>
      </c>
      <c r="J1957" s="1" t="str">
        <f>VLOOKUP(Applicants[[#This Row],[Job Title]], Mapping!$A:$B, 2, FALSE)</f>
        <v>Operations</v>
      </c>
      <c r="K1957" s="1" t="s">
        <v>1594</v>
      </c>
      <c r="L1957" s="14" t="str">
        <f>TRIM(PROPER(Applicants[[#This Row],[Recruitment Source]]))</f>
        <v>Bd Jobs</v>
      </c>
      <c r="M1957" s="15">
        <v>45405</v>
      </c>
      <c r="N1957" s="1" t="s">
        <v>26</v>
      </c>
      <c r="O1957" s="15">
        <v>45446</v>
      </c>
      <c r="P1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7" s="20" t="str">
        <f>TEXT(Applicants[[#This Row],[Confirmation Date]],"MMMM")</f>
        <v>June</v>
      </c>
      <c r="R1957" s="5" t="s">
        <v>25</v>
      </c>
      <c r="S1957" s="7">
        <v>2900</v>
      </c>
    </row>
    <row r="1958" spans="1:19" x14ac:dyDescent="0.4">
      <c r="A1958" s="4">
        <v>3460</v>
      </c>
      <c r="B1958" s="1" t="s">
        <v>1486</v>
      </c>
      <c r="C1958" s="1" t="s">
        <v>13</v>
      </c>
      <c r="D1958" s="2">
        <v>31071</v>
      </c>
      <c r="E1958" s="3">
        <v>40.586301369863016</v>
      </c>
      <c r="F1958" s="1" t="s">
        <v>31</v>
      </c>
      <c r="G1958" s="1" t="s">
        <v>19</v>
      </c>
      <c r="H1958" s="1">
        <v>12</v>
      </c>
      <c r="I1958" s="1" t="s">
        <v>1584</v>
      </c>
      <c r="J1958" s="1" t="str">
        <f>VLOOKUP(Applicants[[#This Row],[Job Title]], Mapping!$A:$B, 2, FALSE)</f>
        <v>Sales</v>
      </c>
      <c r="K1958" s="1" t="s">
        <v>1594</v>
      </c>
      <c r="L1958" s="14" t="str">
        <f>TRIM(PROPER(Applicants[[#This Row],[Recruitment Source]]))</f>
        <v>Bd Jobs</v>
      </c>
      <c r="M1958" s="15">
        <v>45446</v>
      </c>
      <c r="N1958" s="1" t="s">
        <v>24</v>
      </c>
      <c r="O1958" s="15">
        <v>45481</v>
      </c>
      <c r="P1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8" s="20" t="str">
        <f>TEXT(Applicants[[#This Row],[Confirmation Date]],"MMMM")</f>
        <v>July</v>
      </c>
      <c r="R1958" s="5" t="s">
        <v>25</v>
      </c>
      <c r="S1958" s="7">
        <v>2200</v>
      </c>
    </row>
    <row r="1959" spans="1:19" x14ac:dyDescent="0.4">
      <c r="A1959" s="4">
        <v>1903</v>
      </c>
      <c r="B1959" s="1" t="s">
        <v>1094</v>
      </c>
      <c r="C1959" s="1" t="s">
        <v>28</v>
      </c>
      <c r="D1959" s="2">
        <v>31059</v>
      </c>
      <c r="E1959" s="3">
        <v>40.61917808219178</v>
      </c>
      <c r="F1959" s="1" t="s">
        <v>31</v>
      </c>
      <c r="G1959" s="1" t="s">
        <v>21</v>
      </c>
      <c r="H1959" s="1">
        <v>18</v>
      </c>
      <c r="I1959" s="1" t="s">
        <v>1579</v>
      </c>
      <c r="J1959" s="1" t="str">
        <f>VLOOKUP(Applicants[[#This Row],[Job Title]], Mapping!$A:$B, 2, FALSE)</f>
        <v>Management</v>
      </c>
      <c r="K1959" s="1" t="s">
        <v>1594</v>
      </c>
      <c r="L1959" s="14" t="str">
        <f>TRIM(PROPER(Applicants[[#This Row],[Recruitment Source]]))</f>
        <v>Bd Jobs</v>
      </c>
      <c r="M1959" s="15">
        <v>44878</v>
      </c>
      <c r="N1959" s="1" t="s">
        <v>26</v>
      </c>
      <c r="O1959" s="15">
        <v>44936</v>
      </c>
      <c r="P1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9" s="20" t="str">
        <f>TEXT(Applicants[[#This Row],[Confirmation Date]],"MMMM")</f>
        <v>January</v>
      </c>
      <c r="R1959" s="5" t="s">
        <v>25</v>
      </c>
      <c r="S1959" s="7">
        <v>3500</v>
      </c>
    </row>
    <row r="1960" spans="1:19" x14ac:dyDescent="0.4">
      <c r="A1960" s="4">
        <v>3401</v>
      </c>
      <c r="B1960" s="1" t="s">
        <v>406</v>
      </c>
      <c r="C1960" s="1" t="s">
        <v>28</v>
      </c>
      <c r="D1960" s="2">
        <v>31056</v>
      </c>
      <c r="E1960" s="3">
        <v>40.627397260273973</v>
      </c>
      <c r="F1960" s="1" t="s">
        <v>31</v>
      </c>
      <c r="G1960" s="1" t="s">
        <v>19</v>
      </c>
      <c r="H1960" s="1">
        <v>9</v>
      </c>
      <c r="I1960" s="1" t="s">
        <v>1586</v>
      </c>
      <c r="J1960" s="1" t="str">
        <f>VLOOKUP(Applicants[[#This Row],[Job Title]], Mapping!$A:$B, 2, FALSE)</f>
        <v>Operations</v>
      </c>
      <c r="K1960" s="1" t="s">
        <v>1594</v>
      </c>
      <c r="L1960" s="14" t="str">
        <f>TRIM(PROPER(Applicants[[#This Row],[Recruitment Source]]))</f>
        <v>Bd Jobs</v>
      </c>
      <c r="M1960" s="15">
        <v>45463</v>
      </c>
      <c r="N1960" s="1" t="s">
        <v>24</v>
      </c>
      <c r="O1960" s="15">
        <v>45499</v>
      </c>
      <c r="P1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0" s="20" t="str">
        <f>TEXT(Applicants[[#This Row],[Confirmation Date]],"MMMM")</f>
        <v>July</v>
      </c>
      <c r="R1960" s="5" t="s">
        <v>25</v>
      </c>
      <c r="S1960" s="7">
        <v>2300</v>
      </c>
    </row>
    <row r="1961" spans="1:19" x14ac:dyDescent="0.4">
      <c r="A1961" s="4">
        <v>2669</v>
      </c>
      <c r="B1961" s="1" t="s">
        <v>693</v>
      </c>
      <c r="C1961" s="1" t="s">
        <v>28</v>
      </c>
      <c r="D1961" s="2">
        <v>31055</v>
      </c>
      <c r="E1961" s="3">
        <v>40.630136986301373</v>
      </c>
      <c r="F1961" s="1" t="s">
        <v>31</v>
      </c>
      <c r="G1961" s="1" t="s">
        <v>19</v>
      </c>
      <c r="H1961" s="1">
        <v>18</v>
      </c>
      <c r="I1961" s="1" t="s">
        <v>1576</v>
      </c>
      <c r="J1961" s="1" t="str">
        <f>VLOOKUP(Applicants[[#This Row],[Job Title]], Mapping!$A:$B, 2, FALSE)</f>
        <v>Operations</v>
      </c>
      <c r="K1961" s="1" t="s">
        <v>22</v>
      </c>
      <c r="L1961" s="14" t="str">
        <f>TRIM(PROPER(Applicants[[#This Row],[Recruitment Source]]))</f>
        <v>In-House</v>
      </c>
      <c r="M1961" s="15">
        <v>45511</v>
      </c>
      <c r="N1961" s="1" t="s">
        <v>16</v>
      </c>
      <c r="O1961" s="15">
        <v>45558</v>
      </c>
      <c r="P1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61" s="20" t="str">
        <f>TEXT(Applicants[[#This Row],[Confirmation Date]],"MMMM")</f>
        <v>September</v>
      </c>
      <c r="R1961" s="5" t="s">
        <v>17</v>
      </c>
      <c r="S1961" s="7">
        <v>3200</v>
      </c>
    </row>
    <row r="1962" spans="1:19" x14ac:dyDescent="0.4">
      <c r="A1962" s="4">
        <v>3039</v>
      </c>
      <c r="B1962" s="1" t="s">
        <v>1430</v>
      </c>
      <c r="C1962" s="1" t="s">
        <v>13</v>
      </c>
      <c r="D1962" s="2">
        <v>31054</v>
      </c>
      <c r="E1962" s="3">
        <v>40.632876712328766</v>
      </c>
      <c r="F1962" s="1" t="s">
        <v>31</v>
      </c>
      <c r="G1962" s="1" t="s">
        <v>21</v>
      </c>
      <c r="H1962" s="1">
        <v>17</v>
      </c>
      <c r="I1962" s="1" t="s">
        <v>1581</v>
      </c>
      <c r="J1962" s="1" t="str">
        <f>VLOOKUP(Applicants[[#This Row],[Job Title]], Mapping!$A:$B, 2, FALSE)</f>
        <v>Business Development</v>
      </c>
      <c r="K1962" s="1" t="s">
        <v>20</v>
      </c>
      <c r="L1962" s="14" t="str">
        <f>TRIM(PROPER(Applicants[[#This Row],[Recruitment Source]]))</f>
        <v>Employee Referral</v>
      </c>
      <c r="M1962" s="15">
        <v>44932</v>
      </c>
      <c r="N1962" s="1" t="s">
        <v>26</v>
      </c>
      <c r="O1962" s="15">
        <v>44962</v>
      </c>
      <c r="P1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2" s="20" t="str">
        <f>TEXT(Applicants[[#This Row],[Confirmation Date]],"MMMM")</f>
        <v>February</v>
      </c>
      <c r="R1962" s="5" t="s">
        <v>25</v>
      </c>
      <c r="S1962" s="7">
        <v>3800</v>
      </c>
    </row>
    <row r="1963" spans="1:19" x14ac:dyDescent="0.4">
      <c r="A1963" s="4">
        <v>2410</v>
      </c>
      <c r="B1963" s="1" t="s">
        <v>922</v>
      </c>
      <c r="C1963" s="1" t="s">
        <v>28</v>
      </c>
      <c r="D1963" s="2">
        <v>31052</v>
      </c>
      <c r="E1963" s="3">
        <v>40.638356164383559</v>
      </c>
      <c r="F1963" s="1" t="s">
        <v>31</v>
      </c>
      <c r="G1963" s="1" t="s">
        <v>18</v>
      </c>
      <c r="H1963" s="1">
        <v>13</v>
      </c>
      <c r="I1963" s="1" t="s">
        <v>1590</v>
      </c>
      <c r="J1963" s="1" t="str">
        <f>VLOOKUP(Applicants[[#This Row],[Job Title]], Mapping!$A:$B, 2, FALSE)</f>
        <v>Finance</v>
      </c>
      <c r="K1963" s="1" t="s">
        <v>1594</v>
      </c>
      <c r="L1963" s="14" t="str">
        <f>TRIM(PROPER(Applicants[[#This Row],[Recruitment Source]]))</f>
        <v>Bd Jobs</v>
      </c>
      <c r="M1963" s="15">
        <v>45429</v>
      </c>
      <c r="N1963" s="1" t="s">
        <v>29</v>
      </c>
      <c r="O1963" s="15">
        <v>45472</v>
      </c>
      <c r="P1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3" s="20" t="str">
        <f>TEXT(Applicants[[#This Row],[Confirmation Date]],"MMMM")</f>
        <v>June</v>
      </c>
      <c r="R1963" s="5" t="s">
        <v>25</v>
      </c>
      <c r="S1963" s="7">
        <v>3600</v>
      </c>
    </row>
    <row r="1964" spans="1:19" x14ac:dyDescent="0.4">
      <c r="A1964" s="4">
        <v>3555</v>
      </c>
      <c r="B1964" s="1" t="s">
        <v>408</v>
      </c>
      <c r="C1964" s="1" t="s">
        <v>13</v>
      </c>
      <c r="D1964" s="2">
        <v>31051</v>
      </c>
      <c r="E1964" s="3">
        <v>40.641095890410959</v>
      </c>
      <c r="F1964" s="1" t="s">
        <v>31</v>
      </c>
      <c r="G1964" s="1" t="s">
        <v>15</v>
      </c>
      <c r="H1964" s="1">
        <v>10</v>
      </c>
      <c r="I1964" s="1" t="s">
        <v>1576</v>
      </c>
      <c r="J1964" s="1" t="str">
        <f>VLOOKUP(Applicants[[#This Row],[Job Title]], Mapping!$A:$B, 2, FALSE)</f>
        <v>Operations</v>
      </c>
      <c r="K1964" s="1" t="s">
        <v>1594</v>
      </c>
      <c r="L1964" s="14" t="str">
        <f>TRIM(PROPER(Applicants[[#This Row],[Recruitment Source]]))</f>
        <v>Bd Jobs</v>
      </c>
      <c r="M1964" s="15">
        <v>45108</v>
      </c>
      <c r="N1964" s="1" t="s">
        <v>16</v>
      </c>
      <c r="O1964" s="15">
        <v>45168</v>
      </c>
      <c r="P19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964" s="20" t="str">
        <f>TEXT(Applicants[[#This Row],[Confirmation Date]],"MMMM")</f>
        <v>August</v>
      </c>
      <c r="R1964" s="5" t="s">
        <v>17</v>
      </c>
      <c r="S1964" s="7">
        <v>3400</v>
      </c>
    </row>
    <row r="1965" spans="1:19" x14ac:dyDescent="0.4">
      <c r="A1965" s="4">
        <v>3747</v>
      </c>
      <c r="B1965" s="1" t="s">
        <v>528</v>
      </c>
      <c r="C1965" s="1" t="s">
        <v>13</v>
      </c>
      <c r="D1965" s="2">
        <v>31041</v>
      </c>
      <c r="E1965" s="3">
        <v>40.668493150684931</v>
      </c>
      <c r="F1965" s="1" t="s">
        <v>31</v>
      </c>
      <c r="G1965" s="1" t="s">
        <v>21</v>
      </c>
      <c r="H1965" s="1">
        <v>3</v>
      </c>
      <c r="I1965" s="1" t="s">
        <v>1579</v>
      </c>
      <c r="J1965" s="1" t="str">
        <f>VLOOKUP(Applicants[[#This Row],[Job Title]], Mapping!$A:$B, 2, FALSE)</f>
        <v>Management</v>
      </c>
      <c r="K1965" s="1" t="s">
        <v>1594</v>
      </c>
      <c r="L1965" s="14" t="str">
        <f>TRIM(PROPER(Applicants[[#This Row],[Recruitment Source]]))</f>
        <v>Bd Jobs</v>
      </c>
      <c r="M1965" s="15">
        <v>45402</v>
      </c>
      <c r="N1965" s="1" t="s">
        <v>26</v>
      </c>
      <c r="O1965" s="15">
        <v>45459</v>
      </c>
      <c r="P1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5" s="20" t="str">
        <f>TEXT(Applicants[[#This Row],[Confirmation Date]],"MMMM")</f>
        <v>June</v>
      </c>
      <c r="R1965" s="5" t="s">
        <v>25</v>
      </c>
      <c r="S1965" s="7">
        <v>3100</v>
      </c>
    </row>
    <row r="1966" spans="1:19" x14ac:dyDescent="0.4">
      <c r="A1966" s="4">
        <v>2470</v>
      </c>
      <c r="B1966" s="1" t="s">
        <v>1087</v>
      </c>
      <c r="C1966" s="1" t="s">
        <v>13</v>
      </c>
      <c r="D1966" s="2">
        <v>31037</v>
      </c>
      <c r="E1966" s="3">
        <v>40.679452054794524</v>
      </c>
      <c r="F1966" s="1" t="s">
        <v>31</v>
      </c>
      <c r="G1966" s="1" t="s">
        <v>21</v>
      </c>
      <c r="H1966" s="1">
        <v>3</v>
      </c>
      <c r="I1966" s="1" t="s">
        <v>1584</v>
      </c>
      <c r="J1966" s="1" t="str">
        <f>VLOOKUP(Applicants[[#This Row],[Job Title]], Mapping!$A:$B, 2, FALSE)</f>
        <v>Sales</v>
      </c>
      <c r="K1966" s="1" t="s">
        <v>1594</v>
      </c>
      <c r="L1966" s="14" t="str">
        <f>TRIM(PROPER(Applicants[[#This Row],[Recruitment Source]]))</f>
        <v>Bd Jobs</v>
      </c>
      <c r="M1966" s="15">
        <v>45219</v>
      </c>
      <c r="N1966" s="1" t="s">
        <v>24</v>
      </c>
      <c r="O1966" s="15">
        <v>45250</v>
      </c>
      <c r="P1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6" s="20" t="str">
        <f>TEXT(Applicants[[#This Row],[Confirmation Date]],"MMMM")</f>
        <v>November</v>
      </c>
      <c r="R1966" s="5" t="s">
        <v>25</v>
      </c>
      <c r="S1966" s="7">
        <v>2600</v>
      </c>
    </row>
    <row r="1967" spans="1:19" x14ac:dyDescent="0.4">
      <c r="A1967" s="4">
        <v>3635</v>
      </c>
      <c r="B1967" s="1" t="s">
        <v>354</v>
      </c>
      <c r="C1967" s="1" t="s">
        <v>13</v>
      </c>
      <c r="D1967" s="2">
        <v>31035</v>
      </c>
      <c r="E1967" s="3">
        <v>40.684931506849317</v>
      </c>
      <c r="F1967" s="1" t="s">
        <v>31</v>
      </c>
      <c r="G1967" s="1" t="s">
        <v>18</v>
      </c>
      <c r="H1967" s="1">
        <v>13</v>
      </c>
      <c r="I1967" s="1" t="s">
        <v>1584</v>
      </c>
      <c r="J1967" s="1" t="str">
        <f>VLOOKUP(Applicants[[#This Row],[Job Title]], Mapping!$A:$B, 2, FALSE)</f>
        <v>Sales</v>
      </c>
      <c r="K1967" s="1" t="s">
        <v>1594</v>
      </c>
      <c r="L1967" s="14" t="str">
        <f>TRIM(PROPER(Applicants[[#This Row],[Recruitment Source]]))</f>
        <v>Bd Jobs</v>
      </c>
      <c r="M1967" s="15">
        <v>45302</v>
      </c>
      <c r="N1967" s="1" t="s">
        <v>24</v>
      </c>
      <c r="O1967" s="15">
        <v>45340</v>
      </c>
      <c r="P1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7" s="20" t="str">
        <f>TEXT(Applicants[[#This Row],[Confirmation Date]],"MMMM")</f>
        <v>February</v>
      </c>
      <c r="R1967" s="5" t="s">
        <v>25</v>
      </c>
      <c r="S1967" s="7">
        <v>3800</v>
      </c>
    </row>
    <row r="1968" spans="1:19" x14ac:dyDescent="0.4">
      <c r="A1968" s="4">
        <v>2739</v>
      </c>
      <c r="B1968" s="1" t="s">
        <v>234</v>
      </c>
      <c r="C1968" s="1" t="s">
        <v>13</v>
      </c>
      <c r="D1968" s="2">
        <v>31033</v>
      </c>
      <c r="E1968" s="3">
        <v>40.69041095890411</v>
      </c>
      <c r="F1968" s="1" t="s">
        <v>31</v>
      </c>
      <c r="G1968" s="1" t="s">
        <v>21</v>
      </c>
      <c r="H1968" s="1">
        <v>6</v>
      </c>
      <c r="I1968" s="1" t="s">
        <v>1585</v>
      </c>
      <c r="J1968" s="1" t="str">
        <f>VLOOKUP(Applicants[[#This Row],[Job Title]], Mapping!$A:$B, 2, FALSE)</f>
        <v>Engineering</v>
      </c>
      <c r="K1968" s="1" t="s">
        <v>1594</v>
      </c>
      <c r="L1968" s="14" t="str">
        <f>TRIM(PROPER(Applicants[[#This Row],[Recruitment Source]]))</f>
        <v>Bd Jobs</v>
      </c>
      <c r="M1968" s="15">
        <v>45434</v>
      </c>
      <c r="N1968" s="1" t="s">
        <v>27</v>
      </c>
      <c r="O1968" s="15">
        <v>45465</v>
      </c>
      <c r="P1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8" s="20" t="str">
        <f>TEXT(Applicants[[#This Row],[Confirmation Date]],"MMMM")</f>
        <v>June</v>
      </c>
      <c r="R1968" s="5" t="s">
        <v>25</v>
      </c>
      <c r="S1968" s="7">
        <v>3200</v>
      </c>
    </row>
    <row r="1969" spans="1:19" x14ac:dyDescent="0.4">
      <c r="A1969" s="4">
        <v>2156</v>
      </c>
      <c r="B1969" s="1" t="s">
        <v>1000</v>
      </c>
      <c r="C1969" s="1" t="s">
        <v>13</v>
      </c>
      <c r="D1969" s="2">
        <v>31031</v>
      </c>
      <c r="E1969" s="3">
        <v>40.695890410958903</v>
      </c>
      <c r="F1969" s="1" t="s">
        <v>31</v>
      </c>
      <c r="G1969" s="1" t="s">
        <v>18</v>
      </c>
      <c r="H1969" s="1">
        <v>17</v>
      </c>
      <c r="I1969" s="1" t="s">
        <v>1582</v>
      </c>
      <c r="J1969" s="1" t="str">
        <f>VLOOKUP(Applicants[[#This Row],[Job Title]], Mapping!$A:$B, 2, FALSE)</f>
        <v>Business Development</v>
      </c>
      <c r="K1969" s="1" t="s">
        <v>1594</v>
      </c>
      <c r="L1969" s="14" t="str">
        <f>TRIM(PROPER(Applicants[[#This Row],[Recruitment Source]]))</f>
        <v>Bd Jobs</v>
      </c>
      <c r="M1969" s="15">
        <v>44897</v>
      </c>
      <c r="N1969" s="1" t="s">
        <v>26</v>
      </c>
      <c r="O1969" s="15">
        <v>44939</v>
      </c>
      <c r="P1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9" s="20" t="str">
        <f>TEXT(Applicants[[#This Row],[Confirmation Date]],"MMMM")</f>
        <v>January</v>
      </c>
      <c r="R1969" s="5" t="s">
        <v>25</v>
      </c>
      <c r="S1969" s="7">
        <v>2500</v>
      </c>
    </row>
    <row r="1970" spans="1:19" x14ac:dyDescent="0.4">
      <c r="A1970" s="4">
        <v>3783</v>
      </c>
      <c r="B1970" s="1" t="s">
        <v>721</v>
      </c>
      <c r="C1970" s="1" t="s">
        <v>28</v>
      </c>
      <c r="D1970" s="2">
        <v>31028</v>
      </c>
      <c r="E1970" s="3">
        <v>40.704109589041096</v>
      </c>
      <c r="F1970" s="1" t="s">
        <v>31</v>
      </c>
      <c r="G1970" s="1" t="s">
        <v>19</v>
      </c>
      <c r="H1970" s="1">
        <v>10</v>
      </c>
      <c r="I1970" s="1" t="s">
        <v>1580</v>
      </c>
      <c r="J1970" s="1" t="str">
        <f>VLOOKUP(Applicants[[#This Row],[Job Title]], Mapping!$A:$B, 2, FALSE)</f>
        <v>Management</v>
      </c>
      <c r="K1970" s="1" t="s">
        <v>20</v>
      </c>
      <c r="L1970" s="14" t="str">
        <f>TRIM(PROPER(Applicants[[#This Row],[Recruitment Source]]))</f>
        <v>Employee Referral</v>
      </c>
      <c r="M1970" s="15">
        <v>45272</v>
      </c>
      <c r="N1970" s="1" t="s">
        <v>26</v>
      </c>
      <c r="O1970" s="15">
        <v>45309</v>
      </c>
      <c r="P1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0" s="20" t="str">
        <f>TEXT(Applicants[[#This Row],[Confirmation Date]],"MMMM")</f>
        <v>January</v>
      </c>
      <c r="R1970" s="5" t="s">
        <v>25</v>
      </c>
      <c r="S1970" s="7">
        <v>3900</v>
      </c>
    </row>
    <row r="1971" spans="1:19" x14ac:dyDescent="0.4">
      <c r="A1971" s="4">
        <v>1257</v>
      </c>
      <c r="B1971" s="1" t="s">
        <v>1499</v>
      </c>
      <c r="C1971" s="1" t="s">
        <v>28</v>
      </c>
      <c r="D1971" s="2">
        <v>31026</v>
      </c>
      <c r="E1971" s="3">
        <v>40.709589041095889</v>
      </c>
      <c r="F1971" s="1" t="s">
        <v>31</v>
      </c>
      <c r="G1971" s="1" t="s">
        <v>15</v>
      </c>
      <c r="H1971" s="1">
        <v>20</v>
      </c>
      <c r="I1971" s="1" t="s">
        <v>1585</v>
      </c>
      <c r="J1971" s="1" t="str">
        <f>VLOOKUP(Applicants[[#This Row],[Job Title]], Mapping!$A:$B, 2, FALSE)</f>
        <v>Engineering</v>
      </c>
      <c r="K1971" s="1" t="s">
        <v>1594</v>
      </c>
      <c r="L1971" s="14" t="str">
        <f>TRIM(PROPER(Applicants[[#This Row],[Recruitment Source]]))</f>
        <v>Bd Jobs</v>
      </c>
      <c r="M1971" s="15">
        <v>45473</v>
      </c>
      <c r="N1971" s="1" t="s">
        <v>26</v>
      </c>
      <c r="O1971" s="15">
        <v>45517</v>
      </c>
      <c r="P1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1" s="20" t="str">
        <f>TEXT(Applicants[[#This Row],[Confirmation Date]],"MMMM")</f>
        <v>August</v>
      </c>
      <c r="R1971" s="5" t="s">
        <v>25</v>
      </c>
      <c r="S1971" s="7">
        <v>3900</v>
      </c>
    </row>
    <row r="1972" spans="1:19" x14ac:dyDescent="0.4">
      <c r="A1972" s="4">
        <v>3525</v>
      </c>
      <c r="B1972" s="1" t="s">
        <v>1065</v>
      </c>
      <c r="C1972" s="1" t="s">
        <v>23</v>
      </c>
      <c r="D1972" s="2">
        <v>31025</v>
      </c>
      <c r="E1972" s="3">
        <v>40.712328767123289</v>
      </c>
      <c r="F1972" s="1" t="s">
        <v>31</v>
      </c>
      <c r="G1972" s="1" t="s">
        <v>21</v>
      </c>
      <c r="H1972" s="1">
        <v>6</v>
      </c>
      <c r="I1972" s="1" t="s">
        <v>1582</v>
      </c>
      <c r="J1972" s="1" t="str">
        <f>VLOOKUP(Applicants[[#This Row],[Job Title]], Mapping!$A:$B, 2, FALSE)</f>
        <v>Business Development</v>
      </c>
      <c r="K1972" s="1" t="s">
        <v>20</v>
      </c>
      <c r="L1972" s="14" t="str">
        <f>TRIM(PROPER(Applicants[[#This Row],[Recruitment Source]]))</f>
        <v>Employee Referral</v>
      </c>
      <c r="M1972" s="15">
        <v>45476</v>
      </c>
      <c r="N1972" s="1" t="s">
        <v>26</v>
      </c>
      <c r="O1972" s="15">
        <v>45515</v>
      </c>
      <c r="P1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2" s="20" t="str">
        <f>TEXT(Applicants[[#This Row],[Confirmation Date]],"MMMM")</f>
        <v>August</v>
      </c>
      <c r="R1972" s="5" t="s">
        <v>25</v>
      </c>
      <c r="S1972" s="7">
        <v>3500</v>
      </c>
    </row>
    <row r="1973" spans="1:19" x14ac:dyDescent="0.4">
      <c r="A1973" s="4">
        <v>1111</v>
      </c>
      <c r="B1973" s="1" t="s">
        <v>1249</v>
      </c>
      <c r="C1973" s="1" t="s">
        <v>13</v>
      </c>
      <c r="D1973" s="2">
        <v>31022</v>
      </c>
      <c r="E1973" s="3">
        <v>40.720547945205482</v>
      </c>
      <c r="F1973" s="1" t="s">
        <v>31</v>
      </c>
      <c r="G1973" s="1" t="s">
        <v>15</v>
      </c>
      <c r="H1973" s="1">
        <v>11</v>
      </c>
      <c r="I1973" s="1" t="s">
        <v>1590</v>
      </c>
      <c r="J1973" s="1" t="str">
        <f>VLOOKUP(Applicants[[#This Row],[Job Title]], Mapping!$A:$B, 2, FALSE)</f>
        <v>Finance</v>
      </c>
      <c r="K1973" s="1" t="s">
        <v>1595</v>
      </c>
      <c r="L1973" s="14" t="str">
        <f>TRIM(PROPER(Applicants[[#This Row],[Recruitment Source]]))</f>
        <v>Linkedin</v>
      </c>
      <c r="M1973" s="15">
        <v>45150</v>
      </c>
      <c r="N1973" s="1" t="s">
        <v>29</v>
      </c>
      <c r="O1973" s="15">
        <v>45210</v>
      </c>
      <c r="P1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3" s="20" t="str">
        <f>TEXT(Applicants[[#This Row],[Confirmation Date]],"MMMM")</f>
        <v>October</v>
      </c>
      <c r="R1973" s="5" t="s">
        <v>25</v>
      </c>
      <c r="S1973" s="7">
        <v>2600</v>
      </c>
    </row>
    <row r="1974" spans="1:19" x14ac:dyDescent="0.4">
      <c r="A1974" s="4">
        <v>1398</v>
      </c>
      <c r="B1974" s="1" t="s">
        <v>155</v>
      </c>
      <c r="C1974" s="1" t="s">
        <v>13</v>
      </c>
      <c r="D1974" s="2">
        <v>31018</v>
      </c>
      <c r="E1974" s="3">
        <v>40.731506849315068</v>
      </c>
      <c r="F1974" s="1" t="s">
        <v>31</v>
      </c>
      <c r="G1974" s="1" t="s">
        <v>21</v>
      </c>
      <c r="H1974" s="1">
        <v>16</v>
      </c>
      <c r="I1974" s="1" t="s">
        <v>1584</v>
      </c>
      <c r="J1974" s="1" t="str">
        <f>VLOOKUP(Applicants[[#This Row],[Job Title]], Mapping!$A:$B, 2, FALSE)</f>
        <v>Sales</v>
      </c>
      <c r="K1974" s="1" t="s">
        <v>1595</v>
      </c>
      <c r="L1974" s="14" t="str">
        <f>TRIM(PROPER(Applicants[[#This Row],[Recruitment Source]]))</f>
        <v>Linkedin</v>
      </c>
      <c r="M1974" s="15">
        <v>45461</v>
      </c>
      <c r="N1974" s="1" t="s">
        <v>16</v>
      </c>
      <c r="O1974" s="15">
        <v>45518</v>
      </c>
      <c r="P19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974" s="20" t="str">
        <f>TEXT(Applicants[[#This Row],[Confirmation Date]],"MMMM")</f>
        <v>August</v>
      </c>
      <c r="R1974" s="5" t="s">
        <v>17</v>
      </c>
      <c r="S1974" s="7">
        <v>2300</v>
      </c>
    </row>
    <row r="1975" spans="1:19" x14ac:dyDescent="0.4">
      <c r="A1975" s="4">
        <v>2290</v>
      </c>
      <c r="B1975" s="1" t="s">
        <v>589</v>
      </c>
      <c r="C1975" s="1" t="s">
        <v>13</v>
      </c>
      <c r="D1975" s="2">
        <v>31018</v>
      </c>
      <c r="E1975" s="3">
        <v>40.731506849315068</v>
      </c>
      <c r="F1975" s="1" t="s">
        <v>31</v>
      </c>
      <c r="G1975" s="1" t="s">
        <v>18</v>
      </c>
      <c r="H1975" s="1">
        <v>14</v>
      </c>
      <c r="I1975" s="1" t="s">
        <v>1576</v>
      </c>
      <c r="J1975" s="1" t="str">
        <f>VLOOKUP(Applicants[[#This Row],[Job Title]], Mapping!$A:$B, 2, FALSE)</f>
        <v>Operations</v>
      </c>
      <c r="K1975" s="1" t="s">
        <v>1594</v>
      </c>
      <c r="L1975" s="14" t="str">
        <f>TRIM(PROPER(Applicants[[#This Row],[Recruitment Source]]))</f>
        <v>Bd Jobs</v>
      </c>
      <c r="M1975" s="15">
        <v>45029</v>
      </c>
      <c r="N1975" s="1" t="s">
        <v>27</v>
      </c>
      <c r="O1975" s="15">
        <v>45074</v>
      </c>
      <c r="P1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5" s="20" t="str">
        <f>TEXT(Applicants[[#This Row],[Confirmation Date]],"MMMM")</f>
        <v>May</v>
      </c>
      <c r="R1975" s="5" t="s">
        <v>25</v>
      </c>
      <c r="S1975" s="7">
        <v>3300</v>
      </c>
    </row>
    <row r="1976" spans="1:19" x14ac:dyDescent="0.4">
      <c r="A1976" s="4">
        <v>3392</v>
      </c>
      <c r="B1976" s="1" t="s">
        <v>1441</v>
      </c>
      <c r="C1976" s="1" t="s">
        <v>28</v>
      </c>
      <c r="D1976" s="2">
        <v>31011</v>
      </c>
      <c r="E1976" s="3">
        <v>40.750684931506846</v>
      </c>
      <c r="F1976" s="1" t="s">
        <v>31</v>
      </c>
      <c r="G1976" s="1" t="s">
        <v>21</v>
      </c>
      <c r="H1976" s="1">
        <v>16</v>
      </c>
      <c r="I1976" s="1" t="s">
        <v>1579</v>
      </c>
      <c r="J1976" s="1" t="str">
        <f>VLOOKUP(Applicants[[#This Row],[Job Title]], Mapping!$A:$B, 2, FALSE)</f>
        <v>Management</v>
      </c>
      <c r="K1976" s="1" t="s">
        <v>1594</v>
      </c>
      <c r="L1976" s="14" t="str">
        <f>TRIM(PROPER(Applicants[[#This Row],[Recruitment Source]]))</f>
        <v>Bd Jobs</v>
      </c>
      <c r="M1976" s="15">
        <v>45285</v>
      </c>
      <c r="N1976" s="1" t="s">
        <v>26</v>
      </c>
      <c r="O1976" s="15">
        <v>45336</v>
      </c>
      <c r="P1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6" s="20" t="str">
        <f>TEXT(Applicants[[#This Row],[Confirmation Date]],"MMMM")</f>
        <v>February</v>
      </c>
      <c r="R1976" s="5" t="s">
        <v>25</v>
      </c>
      <c r="S1976" s="7">
        <v>2000</v>
      </c>
    </row>
    <row r="1977" spans="1:19" x14ac:dyDescent="0.4">
      <c r="A1977" s="4">
        <v>1362</v>
      </c>
      <c r="B1977" s="1" t="s">
        <v>301</v>
      </c>
      <c r="C1977" s="1" t="s">
        <v>28</v>
      </c>
      <c r="D1977" s="2">
        <v>31010</v>
      </c>
      <c r="E1977" s="3">
        <v>40.753424657534246</v>
      </c>
      <c r="F1977" s="1" t="s">
        <v>31</v>
      </c>
      <c r="G1977" s="1" t="s">
        <v>19</v>
      </c>
      <c r="H1977" s="1">
        <v>16</v>
      </c>
      <c r="I1977" s="1" t="s">
        <v>1587</v>
      </c>
      <c r="J1977" s="1" t="str">
        <f>VLOOKUP(Applicants[[#This Row],[Job Title]], Mapping!$A:$B, 2, FALSE)</f>
        <v>Admin</v>
      </c>
      <c r="K1977" s="1" t="s">
        <v>1595</v>
      </c>
      <c r="L1977" s="14" t="str">
        <f>TRIM(PROPER(Applicants[[#This Row],[Recruitment Source]]))</f>
        <v>Linkedin</v>
      </c>
      <c r="M1977" s="15">
        <v>44992</v>
      </c>
      <c r="N1977" s="1" t="s">
        <v>24</v>
      </c>
      <c r="O1977" s="15">
        <v>45030</v>
      </c>
      <c r="P1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7" s="20" t="str">
        <f>TEXT(Applicants[[#This Row],[Confirmation Date]],"MMMM")</f>
        <v>April</v>
      </c>
      <c r="R1977" s="5" t="s">
        <v>25</v>
      </c>
      <c r="S1977" s="7">
        <v>2100</v>
      </c>
    </row>
    <row r="1978" spans="1:19" x14ac:dyDescent="0.4">
      <c r="A1978" s="4">
        <v>1467</v>
      </c>
      <c r="B1978" s="1" t="s">
        <v>961</v>
      </c>
      <c r="C1978" s="1" t="s">
        <v>28</v>
      </c>
      <c r="D1978" s="2">
        <v>31005</v>
      </c>
      <c r="E1978" s="3">
        <v>40.767123287671232</v>
      </c>
      <c r="F1978" s="1" t="s">
        <v>31</v>
      </c>
      <c r="G1978" s="1" t="s">
        <v>19</v>
      </c>
      <c r="H1978" s="1">
        <v>4</v>
      </c>
      <c r="I1978" s="1" t="s">
        <v>1584</v>
      </c>
      <c r="J1978" s="1" t="str">
        <f>VLOOKUP(Applicants[[#This Row],[Job Title]], Mapping!$A:$B, 2, FALSE)</f>
        <v>Sales</v>
      </c>
      <c r="K1978" s="1" t="s">
        <v>1594</v>
      </c>
      <c r="L1978" s="14" t="str">
        <f>TRIM(PROPER(Applicants[[#This Row],[Recruitment Source]]))</f>
        <v>Bd Jobs</v>
      </c>
      <c r="M1978" s="15">
        <v>44901</v>
      </c>
      <c r="N1978" s="1" t="s">
        <v>26</v>
      </c>
      <c r="O1978" s="15">
        <v>44944</v>
      </c>
      <c r="P1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8" s="20" t="str">
        <f>TEXT(Applicants[[#This Row],[Confirmation Date]],"MMMM")</f>
        <v>January</v>
      </c>
      <c r="R1978" s="5" t="s">
        <v>25</v>
      </c>
      <c r="S1978" s="7">
        <v>2800</v>
      </c>
    </row>
    <row r="1979" spans="1:19" x14ac:dyDescent="0.4">
      <c r="A1979" s="4">
        <v>2912</v>
      </c>
      <c r="B1979" s="1" t="s">
        <v>621</v>
      </c>
      <c r="C1979" s="1" t="s">
        <v>13</v>
      </c>
      <c r="D1979" s="2">
        <v>31001</v>
      </c>
      <c r="E1979" s="3">
        <v>40.778082191780825</v>
      </c>
      <c r="F1979" s="1" t="s">
        <v>31</v>
      </c>
      <c r="G1979" s="1" t="s">
        <v>18</v>
      </c>
      <c r="H1979" s="1">
        <v>4</v>
      </c>
      <c r="I1979" s="1" t="s">
        <v>1586</v>
      </c>
      <c r="J1979" s="1" t="str">
        <f>VLOOKUP(Applicants[[#This Row],[Job Title]], Mapping!$A:$B, 2, FALSE)</f>
        <v>Operations</v>
      </c>
      <c r="K1979" s="1" t="s">
        <v>1594</v>
      </c>
      <c r="L1979" s="14" t="str">
        <f>TRIM(PROPER(Applicants[[#This Row],[Recruitment Source]]))</f>
        <v>Bd Jobs</v>
      </c>
      <c r="M1979" s="15">
        <v>45043</v>
      </c>
      <c r="N1979" s="1" t="s">
        <v>27</v>
      </c>
      <c r="O1979" s="15">
        <v>45103</v>
      </c>
      <c r="P1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9" s="20" t="str">
        <f>TEXT(Applicants[[#This Row],[Confirmation Date]],"MMMM")</f>
        <v>June</v>
      </c>
      <c r="R1979" s="5" t="s">
        <v>25</v>
      </c>
      <c r="S1979" s="7">
        <v>3500</v>
      </c>
    </row>
    <row r="1980" spans="1:19" x14ac:dyDescent="0.4">
      <c r="A1980" s="4">
        <v>2157</v>
      </c>
      <c r="B1980" s="1" t="s">
        <v>701</v>
      </c>
      <c r="C1980" s="1" t="s">
        <v>13</v>
      </c>
      <c r="D1980" s="2">
        <v>30999</v>
      </c>
      <c r="E1980" s="3">
        <v>40.783561643835618</v>
      </c>
      <c r="F1980" s="1" t="s">
        <v>31</v>
      </c>
      <c r="G1980" s="1" t="s">
        <v>19</v>
      </c>
      <c r="H1980" s="1">
        <v>5</v>
      </c>
      <c r="I1980" s="1" t="s">
        <v>1575</v>
      </c>
      <c r="J1980" s="1" t="str">
        <f>VLOOKUP(Applicants[[#This Row],[Job Title]], Mapping!$A:$B, 2, FALSE)</f>
        <v>HR</v>
      </c>
      <c r="K1980" s="1" t="s">
        <v>1594</v>
      </c>
      <c r="L1980" s="14" t="str">
        <f>TRIM(PROPER(Applicants[[#This Row],[Recruitment Source]]))</f>
        <v>Bd Jobs</v>
      </c>
      <c r="M1980" s="15">
        <v>45507</v>
      </c>
      <c r="N1980" s="1" t="s">
        <v>26</v>
      </c>
      <c r="O1980" s="15">
        <v>45548</v>
      </c>
      <c r="P1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0" s="20" t="str">
        <f>TEXT(Applicants[[#This Row],[Confirmation Date]],"MMMM")</f>
        <v>September</v>
      </c>
      <c r="R1980" s="5" t="s">
        <v>25</v>
      </c>
      <c r="S1980" s="7">
        <v>3700</v>
      </c>
    </row>
    <row r="1981" spans="1:19" x14ac:dyDescent="0.4">
      <c r="A1981" s="4">
        <v>3216</v>
      </c>
      <c r="B1981" s="1" t="s">
        <v>1071</v>
      </c>
      <c r="C1981" s="1" t="s">
        <v>13</v>
      </c>
      <c r="D1981" s="2">
        <v>30996</v>
      </c>
      <c r="E1981" s="3">
        <v>40.791780821917811</v>
      </c>
      <c r="F1981" s="1" t="s">
        <v>31</v>
      </c>
      <c r="G1981" s="1" t="s">
        <v>15</v>
      </c>
      <c r="H1981" s="1">
        <v>2</v>
      </c>
      <c r="I1981" s="1" t="s">
        <v>1589</v>
      </c>
      <c r="J1981" s="1" t="str">
        <f>VLOOKUP(Applicants[[#This Row],[Job Title]], Mapping!$A:$B, 2, FALSE)</f>
        <v>Admin</v>
      </c>
      <c r="K1981" s="1" t="s">
        <v>20</v>
      </c>
      <c r="L1981" s="14" t="str">
        <f>TRIM(PROPER(Applicants[[#This Row],[Recruitment Source]]))</f>
        <v>Employee Referral</v>
      </c>
      <c r="M1981" s="15">
        <v>45069</v>
      </c>
      <c r="N1981" s="1" t="s">
        <v>27</v>
      </c>
      <c r="O1981" s="15">
        <v>45118</v>
      </c>
      <c r="P1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1" s="20" t="str">
        <f>TEXT(Applicants[[#This Row],[Confirmation Date]],"MMMM")</f>
        <v>July</v>
      </c>
      <c r="R1981" s="5" t="s">
        <v>25</v>
      </c>
      <c r="S1981" s="7">
        <v>2300</v>
      </c>
    </row>
    <row r="1982" spans="1:19" x14ac:dyDescent="0.4">
      <c r="A1982" s="4">
        <v>2372</v>
      </c>
      <c r="B1982" s="1" t="s">
        <v>1418</v>
      </c>
      <c r="C1982" s="1" t="s">
        <v>28</v>
      </c>
      <c r="D1982" s="2">
        <v>30995</v>
      </c>
      <c r="E1982" s="3">
        <v>40.794520547945204</v>
      </c>
      <c r="F1982" s="1" t="s">
        <v>31</v>
      </c>
      <c r="G1982" s="1" t="s">
        <v>15</v>
      </c>
      <c r="H1982" s="1">
        <v>6</v>
      </c>
      <c r="I1982" s="1" t="s">
        <v>1583</v>
      </c>
      <c r="J1982" s="1" t="str">
        <f>VLOOKUP(Applicants[[#This Row],[Job Title]], Mapping!$A:$B, 2, FALSE)</f>
        <v>Finance</v>
      </c>
      <c r="K1982" s="1" t="s">
        <v>20</v>
      </c>
      <c r="L1982" s="14" t="str">
        <f>TRIM(PROPER(Applicants[[#This Row],[Recruitment Source]]))</f>
        <v>Employee Referral</v>
      </c>
      <c r="M1982" s="15">
        <v>44942</v>
      </c>
      <c r="N1982" s="1" t="s">
        <v>26</v>
      </c>
      <c r="O1982" s="15">
        <v>44995</v>
      </c>
      <c r="P1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2" s="20" t="str">
        <f>TEXT(Applicants[[#This Row],[Confirmation Date]],"MMMM")</f>
        <v>March</v>
      </c>
      <c r="R1982" s="5" t="s">
        <v>25</v>
      </c>
      <c r="S1982" s="7">
        <v>3700</v>
      </c>
    </row>
    <row r="1983" spans="1:19" x14ac:dyDescent="0.4">
      <c r="A1983" s="4">
        <v>3738</v>
      </c>
      <c r="B1983" s="1" t="s">
        <v>583</v>
      </c>
      <c r="C1983" s="1" t="s">
        <v>28</v>
      </c>
      <c r="D1983" s="2">
        <v>30991</v>
      </c>
      <c r="E1983" s="3">
        <v>40.805479452054797</v>
      </c>
      <c r="F1983" s="1" t="s">
        <v>31</v>
      </c>
      <c r="G1983" s="1" t="s">
        <v>19</v>
      </c>
      <c r="H1983" s="1">
        <v>16</v>
      </c>
      <c r="I1983" s="1" t="s">
        <v>1587</v>
      </c>
      <c r="J1983" s="1" t="str">
        <f>VLOOKUP(Applicants[[#This Row],[Job Title]], Mapping!$A:$B, 2, FALSE)</f>
        <v>Admin</v>
      </c>
      <c r="K1983" s="1" t="s">
        <v>1594</v>
      </c>
      <c r="L1983" s="14" t="str">
        <f>TRIM(PROPER(Applicants[[#This Row],[Recruitment Source]]))</f>
        <v>Bd Jobs</v>
      </c>
      <c r="M1983" s="15">
        <v>45047</v>
      </c>
      <c r="N1983" s="1" t="s">
        <v>27</v>
      </c>
      <c r="O1983" s="15">
        <v>45093</v>
      </c>
      <c r="P1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3" s="20" t="str">
        <f>TEXT(Applicants[[#This Row],[Confirmation Date]],"MMMM")</f>
        <v>June</v>
      </c>
      <c r="R1983" s="5" t="s">
        <v>25</v>
      </c>
      <c r="S1983" s="7">
        <v>3600</v>
      </c>
    </row>
    <row r="1984" spans="1:19" x14ac:dyDescent="0.4">
      <c r="A1984" s="4">
        <v>2400</v>
      </c>
      <c r="B1984" s="1" t="s">
        <v>711</v>
      </c>
      <c r="C1984" s="1" t="s">
        <v>28</v>
      </c>
      <c r="D1984" s="2">
        <v>30990</v>
      </c>
      <c r="E1984" s="3">
        <v>40.80821917808219</v>
      </c>
      <c r="F1984" s="1" t="s">
        <v>31</v>
      </c>
      <c r="G1984" s="1" t="s">
        <v>19</v>
      </c>
      <c r="H1984" s="1">
        <v>18</v>
      </c>
      <c r="I1984" s="1" t="s">
        <v>1581</v>
      </c>
      <c r="J1984" s="1" t="str">
        <f>VLOOKUP(Applicants[[#This Row],[Job Title]], Mapping!$A:$B, 2, FALSE)</f>
        <v>Business Development</v>
      </c>
      <c r="K1984" s="1" t="s">
        <v>1594</v>
      </c>
      <c r="L1984" s="14" t="str">
        <f>TRIM(PROPER(Applicants[[#This Row],[Recruitment Source]]))</f>
        <v>Bd Jobs</v>
      </c>
      <c r="M1984" s="15">
        <v>45370</v>
      </c>
      <c r="N1984" s="1" t="s">
        <v>26</v>
      </c>
      <c r="O1984" s="15">
        <v>45422</v>
      </c>
      <c r="P19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4" s="20" t="str">
        <f>TEXT(Applicants[[#This Row],[Confirmation Date]],"MMMM")</f>
        <v>May</v>
      </c>
      <c r="R1984" s="5" t="s">
        <v>25</v>
      </c>
      <c r="S1984" s="7">
        <v>3300</v>
      </c>
    </row>
    <row r="1985" spans="1:19" x14ac:dyDescent="0.4">
      <c r="A1985" s="4">
        <v>2927</v>
      </c>
      <c r="B1985" s="1" t="s">
        <v>1223</v>
      </c>
      <c r="C1985" s="1" t="s">
        <v>28</v>
      </c>
      <c r="D1985" s="2">
        <v>30988</v>
      </c>
      <c r="E1985" s="3">
        <v>40.813698630136983</v>
      </c>
      <c r="F1985" s="1" t="s">
        <v>31</v>
      </c>
      <c r="G1985" s="1" t="s">
        <v>18</v>
      </c>
      <c r="H1985" s="1">
        <v>7</v>
      </c>
      <c r="I1985" s="1" t="s">
        <v>1576</v>
      </c>
      <c r="J1985" s="1" t="str">
        <f>VLOOKUP(Applicants[[#This Row],[Job Title]], Mapping!$A:$B, 2, FALSE)</f>
        <v>Operations</v>
      </c>
      <c r="K1985" s="1" t="s">
        <v>1594</v>
      </c>
      <c r="L1985" s="14" t="str">
        <f>TRIM(PROPER(Applicants[[#This Row],[Recruitment Source]]))</f>
        <v>Bd Jobs</v>
      </c>
      <c r="M1985" s="15">
        <v>44955</v>
      </c>
      <c r="N1985" s="1" t="s">
        <v>24</v>
      </c>
      <c r="O1985" s="15">
        <v>44998</v>
      </c>
      <c r="P1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5" s="20" t="str">
        <f>TEXT(Applicants[[#This Row],[Confirmation Date]],"MMMM")</f>
        <v>March</v>
      </c>
      <c r="R1985" s="5" t="s">
        <v>25</v>
      </c>
      <c r="S1985" s="7">
        <v>2500</v>
      </c>
    </row>
    <row r="1986" spans="1:19" x14ac:dyDescent="0.4">
      <c r="A1986" s="4">
        <v>3375</v>
      </c>
      <c r="B1986" s="1" t="s">
        <v>758</v>
      </c>
      <c r="C1986" s="1" t="s">
        <v>13</v>
      </c>
      <c r="D1986" s="2">
        <v>30987</v>
      </c>
      <c r="E1986" s="3">
        <v>40.816438356164383</v>
      </c>
      <c r="F1986" s="1" t="s">
        <v>31</v>
      </c>
      <c r="G1986" s="1" t="s">
        <v>15</v>
      </c>
      <c r="H1986" s="1">
        <v>18</v>
      </c>
      <c r="I1986" s="1" t="s">
        <v>1582</v>
      </c>
      <c r="J1986" s="1" t="str">
        <f>VLOOKUP(Applicants[[#This Row],[Job Title]], Mapping!$A:$B, 2, FALSE)</f>
        <v>Business Development</v>
      </c>
      <c r="K1986" s="1" t="s">
        <v>1594</v>
      </c>
      <c r="L1986" s="14" t="str">
        <f>TRIM(PROPER(Applicants[[#This Row],[Recruitment Source]]))</f>
        <v>Bd Jobs</v>
      </c>
      <c r="M1986" s="15">
        <v>45229</v>
      </c>
      <c r="N1986" s="1" t="s">
        <v>24</v>
      </c>
      <c r="O1986" s="15">
        <v>45259</v>
      </c>
      <c r="P1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6" s="20" t="str">
        <f>TEXT(Applicants[[#This Row],[Confirmation Date]],"MMMM")</f>
        <v>November</v>
      </c>
      <c r="R1986" s="5" t="s">
        <v>25</v>
      </c>
      <c r="S1986" s="7">
        <v>3100</v>
      </c>
    </row>
    <row r="1987" spans="1:19" x14ac:dyDescent="0.4">
      <c r="A1987" s="4">
        <v>2036</v>
      </c>
      <c r="B1987" s="1" t="s">
        <v>386</v>
      </c>
      <c r="C1987" s="1" t="s">
        <v>28</v>
      </c>
      <c r="D1987" s="2">
        <v>30987</v>
      </c>
      <c r="E1987" s="3">
        <v>40.816438356164383</v>
      </c>
      <c r="F1987" s="1" t="s">
        <v>31</v>
      </c>
      <c r="G1987" s="1" t="s">
        <v>19</v>
      </c>
      <c r="H1987" s="1">
        <v>2</v>
      </c>
      <c r="I1987" s="1" t="s">
        <v>1576</v>
      </c>
      <c r="J1987" s="1" t="str">
        <f>VLOOKUP(Applicants[[#This Row],[Job Title]], Mapping!$A:$B, 2, FALSE)</f>
        <v>Operations</v>
      </c>
      <c r="K1987" s="1" t="s">
        <v>1594</v>
      </c>
      <c r="L1987" s="14" t="str">
        <f>TRIM(PROPER(Applicants[[#This Row],[Recruitment Source]]))</f>
        <v>Bd Jobs</v>
      </c>
      <c r="M1987" s="15">
        <v>45218</v>
      </c>
      <c r="N1987" s="1" t="s">
        <v>24</v>
      </c>
      <c r="O1987" s="15">
        <v>45251</v>
      </c>
      <c r="P1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7" s="20" t="str">
        <f>TEXT(Applicants[[#This Row],[Confirmation Date]],"MMMM")</f>
        <v>November</v>
      </c>
      <c r="R1987" s="5" t="s">
        <v>25</v>
      </c>
      <c r="S1987" s="7">
        <v>2400</v>
      </c>
    </row>
    <row r="1988" spans="1:19" x14ac:dyDescent="0.4">
      <c r="A1988" s="4">
        <v>2482</v>
      </c>
      <c r="B1988" s="1" t="s">
        <v>492</v>
      </c>
      <c r="C1988" s="1" t="s">
        <v>13</v>
      </c>
      <c r="D1988" s="2">
        <v>30984</v>
      </c>
      <c r="E1988" s="3">
        <v>40.824657534246576</v>
      </c>
      <c r="F1988" s="1" t="s">
        <v>31</v>
      </c>
      <c r="G1988" s="1" t="s">
        <v>21</v>
      </c>
      <c r="H1988" s="1">
        <v>19</v>
      </c>
      <c r="I1988" s="1" t="s">
        <v>1584</v>
      </c>
      <c r="J1988" s="1" t="str">
        <f>VLOOKUP(Applicants[[#This Row],[Job Title]], Mapping!$A:$B, 2, FALSE)</f>
        <v>Sales</v>
      </c>
      <c r="K1988" s="1" t="s">
        <v>1594</v>
      </c>
      <c r="L1988" s="14" t="str">
        <f>TRIM(PROPER(Applicants[[#This Row],[Recruitment Source]]))</f>
        <v>Bd Jobs</v>
      </c>
      <c r="M1988" s="15">
        <v>44905</v>
      </c>
      <c r="N1988" s="1" t="s">
        <v>26</v>
      </c>
      <c r="O1988" s="15">
        <v>44942</v>
      </c>
      <c r="P1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8" s="20" t="str">
        <f>TEXT(Applicants[[#This Row],[Confirmation Date]],"MMMM")</f>
        <v>January</v>
      </c>
      <c r="R1988" s="5" t="s">
        <v>25</v>
      </c>
      <c r="S1988" s="7">
        <v>2000</v>
      </c>
    </row>
    <row r="1989" spans="1:19" x14ac:dyDescent="0.4">
      <c r="A1989" s="4">
        <v>1587</v>
      </c>
      <c r="B1989" s="1" t="s">
        <v>1200</v>
      </c>
      <c r="C1989" s="1" t="s">
        <v>28</v>
      </c>
      <c r="D1989" s="2">
        <v>30979</v>
      </c>
      <c r="E1989" s="3">
        <v>40.838356164383562</v>
      </c>
      <c r="F1989" s="1" t="s">
        <v>31</v>
      </c>
      <c r="G1989" s="1" t="s">
        <v>18</v>
      </c>
      <c r="H1989" s="1">
        <v>16</v>
      </c>
      <c r="I1989" s="1" t="s">
        <v>1584</v>
      </c>
      <c r="J1989" s="1" t="str">
        <f>VLOOKUP(Applicants[[#This Row],[Job Title]], Mapping!$A:$B, 2, FALSE)</f>
        <v>Sales</v>
      </c>
      <c r="K1989" s="1" t="s">
        <v>1594</v>
      </c>
      <c r="L1989" s="14" t="str">
        <f>TRIM(PROPER(Applicants[[#This Row],[Recruitment Source]]))</f>
        <v>Bd Jobs</v>
      </c>
      <c r="M1989" s="15">
        <v>45094</v>
      </c>
      <c r="N1989" s="1" t="s">
        <v>24</v>
      </c>
      <c r="O1989" s="15">
        <v>45146</v>
      </c>
      <c r="P1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9" s="20" t="str">
        <f>TEXT(Applicants[[#This Row],[Confirmation Date]],"MMMM")</f>
        <v>August</v>
      </c>
      <c r="R1989" s="5" t="s">
        <v>25</v>
      </c>
      <c r="S1989" s="7">
        <v>3500</v>
      </c>
    </row>
    <row r="1990" spans="1:19" x14ac:dyDescent="0.4">
      <c r="A1990" s="4">
        <v>3935</v>
      </c>
      <c r="B1990" s="1" t="s">
        <v>440</v>
      </c>
      <c r="C1990" s="1" t="s">
        <v>28</v>
      </c>
      <c r="D1990" s="2">
        <v>30967</v>
      </c>
      <c r="E1990" s="3">
        <v>40.871232876712327</v>
      </c>
      <c r="F1990" s="1" t="s">
        <v>31</v>
      </c>
      <c r="G1990" s="1" t="s">
        <v>21</v>
      </c>
      <c r="H1990" s="1">
        <v>12</v>
      </c>
      <c r="I1990" s="1" t="s">
        <v>1584</v>
      </c>
      <c r="J1990" s="1" t="str">
        <f>VLOOKUP(Applicants[[#This Row],[Job Title]], Mapping!$A:$B, 2, FALSE)</f>
        <v>Sales</v>
      </c>
      <c r="K1990" s="1" t="s">
        <v>1594</v>
      </c>
      <c r="L1990" s="14" t="str">
        <f>TRIM(PROPER(Applicants[[#This Row],[Recruitment Source]]))</f>
        <v>Bd Jobs</v>
      </c>
      <c r="M1990" s="15">
        <v>45314</v>
      </c>
      <c r="N1990" s="1" t="s">
        <v>26</v>
      </c>
      <c r="O1990" s="15">
        <v>45372</v>
      </c>
      <c r="P1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0" s="20" t="str">
        <f>TEXT(Applicants[[#This Row],[Confirmation Date]],"MMMM")</f>
        <v>March</v>
      </c>
      <c r="R1990" s="5" t="s">
        <v>25</v>
      </c>
      <c r="S1990" s="7">
        <v>2800</v>
      </c>
    </row>
    <row r="1991" spans="1:19" x14ac:dyDescent="0.4">
      <c r="A1991" s="4">
        <v>1540</v>
      </c>
      <c r="B1991" s="1" t="s">
        <v>634</v>
      </c>
      <c r="C1991" s="1" t="s">
        <v>28</v>
      </c>
      <c r="D1991" s="2">
        <v>30966</v>
      </c>
      <c r="E1991" s="3">
        <v>40.873972602739727</v>
      </c>
      <c r="F1991" s="1" t="s">
        <v>31</v>
      </c>
      <c r="G1991" s="1" t="s">
        <v>18</v>
      </c>
      <c r="H1991" s="1">
        <v>0</v>
      </c>
      <c r="I1991" s="1" t="s">
        <v>1575</v>
      </c>
      <c r="J1991" s="1" t="str">
        <f>VLOOKUP(Applicants[[#This Row],[Job Title]], Mapping!$A:$B, 2, FALSE)</f>
        <v>HR</v>
      </c>
      <c r="K1991" s="1" t="s">
        <v>1594</v>
      </c>
      <c r="L1991" s="14" t="str">
        <f>TRIM(PROPER(Applicants[[#This Row],[Recruitment Source]]))</f>
        <v>Bd Jobs</v>
      </c>
      <c r="M1991" s="15">
        <v>45320</v>
      </c>
      <c r="N1991" s="1" t="s">
        <v>26</v>
      </c>
      <c r="O1991" s="15">
        <v>45361</v>
      </c>
      <c r="P1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1" s="20" t="str">
        <f>TEXT(Applicants[[#This Row],[Confirmation Date]],"MMMM")</f>
        <v>March</v>
      </c>
      <c r="R1991" s="5" t="s">
        <v>25</v>
      </c>
      <c r="S1991" s="7">
        <v>2400</v>
      </c>
    </row>
    <row r="1992" spans="1:19" x14ac:dyDescent="0.4">
      <c r="A1992" s="4">
        <v>2188</v>
      </c>
      <c r="B1992" s="1" t="s">
        <v>1102</v>
      </c>
      <c r="C1992" s="1" t="s">
        <v>28</v>
      </c>
      <c r="D1992" s="2">
        <v>30966</v>
      </c>
      <c r="E1992" s="3">
        <v>40.873972602739727</v>
      </c>
      <c r="F1992" s="1" t="s">
        <v>31</v>
      </c>
      <c r="G1992" s="1" t="s">
        <v>19</v>
      </c>
      <c r="H1992" s="1">
        <v>9</v>
      </c>
      <c r="I1992" s="1" t="s">
        <v>1576</v>
      </c>
      <c r="J1992" s="1" t="str">
        <f>VLOOKUP(Applicants[[#This Row],[Job Title]], Mapping!$A:$B, 2, FALSE)</f>
        <v>Operations</v>
      </c>
      <c r="K1992" s="1" t="s">
        <v>1594</v>
      </c>
      <c r="L1992" s="14" t="str">
        <f>TRIM(PROPER(Applicants[[#This Row],[Recruitment Source]]))</f>
        <v>Bd Jobs</v>
      </c>
      <c r="M1992" s="15">
        <v>45533</v>
      </c>
      <c r="N1992" s="1" t="s">
        <v>24</v>
      </c>
      <c r="O1992" s="15">
        <v>45593</v>
      </c>
      <c r="P1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2" s="20" t="str">
        <f>TEXT(Applicants[[#This Row],[Confirmation Date]],"MMMM")</f>
        <v>October</v>
      </c>
      <c r="R1992" s="5" t="s">
        <v>25</v>
      </c>
      <c r="S1992" s="7">
        <v>2300</v>
      </c>
    </row>
    <row r="1993" spans="1:19" x14ac:dyDescent="0.4">
      <c r="A1993" s="4">
        <v>1982</v>
      </c>
      <c r="B1993" s="1" t="s">
        <v>238</v>
      </c>
      <c r="C1993" s="1" t="s">
        <v>28</v>
      </c>
      <c r="D1993" s="2">
        <v>30961</v>
      </c>
      <c r="E1993" s="3">
        <v>40.887671232876713</v>
      </c>
      <c r="F1993" s="1" t="s">
        <v>31</v>
      </c>
      <c r="G1993" s="1" t="s">
        <v>18</v>
      </c>
      <c r="H1993" s="1">
        <v>18</v>
      </c>
      <c r="I1993" s="1" t="s">
        <v>1584</v>
      </c>
      <c r="J1993" s="1" t="str">
        <f>VLOOKUP(Applicants[[#This Row],[Job Title]], Mapping!$A:$B, 2, FALSE)</f>
        <v>Sales</v>
      </c>
      <c r="K1993" s="1" t="s">
        <v>1594</v>
      </c>
      <c r="L1993" s="14" t="str">
        <f>TRIM(PROPER(Applicants[[#This Row],[Recruitment Source]]))</f>
        <v>Bd Jobs</v>
      </c>
      <c r="M1993" s="15">
        <v>45541</v>
      </c>
      <c r="N1993" s="1" t="s">
        <v>26</v>
      </c>
      <c r="O1993" s="15">
        <v>45591</v>
      </c>
      <c r="P1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3" s="20" t="str">
        <f>TEXT(Applicants[[#This Row],[Confirmation Date]],"MMMM")</f>
        <v>October</v>
      </c>
      <c r="R1993" s="5" t="s">
        <v>25</v>
      </c>
      <c r="S1993" s="7">
        <v>2400</v>
      </c>
    </row>
    <row r="1994" spans="1:19" x14ac:dyDescent="0.4">
      <c r="A1994" s="4">
        <v>3035</v>
      </c>
      <c r="B1994" s="1" t="s">
        <v>42</v>
      </c>
      <c r="C1994" s="1" t="s">
        <v>28</v>
      </c>
      <c r="D1994" s="2">
        <v>30957</v>
      </c>
      <c r="E1994" s="3">
        <v>40.898630136986299</v>
      </c>
      <c r="F1994" s="1" t="s">
        <v>31</v>
      </c>
      <c r="G1994" s="1" t="s">
        <v>18</v>
      </c>
      <c r="H1994" s="1">
        <v>11</v>
      </c>
      <c r="I1994" s="1" t="s">
        <v>1576</v>
      </c>
      <c r="J1994" s="1" t="str">
        <f>VLOOKUP(Applicants[[#This Row],[Job Title]], Mapping!$A:$B, 2, FALSE)</f>
        <v>Operations</v>
      </c>
      <c r="K1994" s="1" t="s">
        <v>1594</v>
      </c>
      <c r="L1994" s="14" t="str">
        <f>TRIM(PROPER(Applicants[[#This Row],[Recruitment Source]]))</f>
        <v>Bd Jobs</v>
      </c>
      <c r="M1994" s="15">
        <v>45156</v>
      </c>
      <c r="N1994" s="1" t="s">
        <v>27</v>
      </c>
      <c r="O1994" s="15">
        <v>45197</v>
      </c>
      <c r="P1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4" s="20" t="str">
        <f>TEXT(Applicants[[#This Row],[Confirmation Date]],"MMMM")</f>
        <v>September</v>
      </c>
      <c r="R1994" s="5" t="s">
        <v>25</v>
      </c>
      <c r="S1994" s="7">
        <v>3100</v>
      </c>
    </row>
    <row r="1995" spans="1:19" x14ac:dyDescent="0.4">
      <c r="A1995" s="4">
        <v>2508</v>
      </c>
      <c r="B1995" s="1" t="s">
        <v>819</v>
      </c>
      <c r="C1995" s="1" t="s">
        <v>13</v>
      </c>
      <c r="D1995" s="2">
        <v>30949</v>
      </c>
      <c r="E1995" s="3">
        <v>40.920547945205477</v>
      </c>
      <c r="F1995" s="1" t="s">
        <v>31</v>
      </c>
      <c r="G1995" s="1" t="s">
        <v>21</v>
      </c>
      <c r="H1995" s="1">
        <v>12</v>
      </c>
      <c r="I1995" s="1" t="s">
        <v>1580</v>
      </c>
      <c r="J1995" s="1" t="str">
        <f>VLOOKUP(Applicants[[#This Row],[Job Title]], Mapping!$A:$B, 2, FALSE)</f>
        <v>Management</v>
      </c>
      <c r="K1995" s="1" t="s">
        <v>1594</v>
      </c>
      <c r="L1995" s="14" t="str">
        <f>TRIM(PROPER(Applicants[[#This Row],[Recruitment Source]]))</f>
        <v>Bd Jobs</v>
      </c>
      <c r="M1995" s="15">
        <v>45128</v>
      </c>
      <c r="N1995" s="1" t="s">
        <v>27</v>
      </c>
      <c r="O1995" s="15">
        <v>45164</v>
      </c>
      <c r="P1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5" s="20" t="str">
        <f>TEXT(Applicants[[#This Row],[Confirmation Date]],"MMMM")</f>
        <v>August</v>
      </c>
      <c r="R1995" s="5" t="s">
        <v>25</v>
      </c>
      <c r="S1995" s="7">
        <v>2800</v>
      </c>
    </row>
    <row r="1996" spans="1:19" x14ac:dyDescent="0.4">
      <c r="A1996" s="4">
        <v>1289</v>
      </c>
      <c r="B1996" s="1" t="s">
        <v>1280</v>
      </c>
      <c r="C1996" s="1" t="s">
        <v>28</v>
      </c>
      <c r="D1996" s="2">
        <v>30947</v>
      </c>
      <c r="E1996" s="3">
        <v>40.926027397260277</v>
      </c>
      <c r="F1996" s="1" t="s">
        <v>31</v>
      </c>
      <c r="G1996" s="1" t="s">
        <v>15</v>
      </c>
      <c r="H1996" s="1">
        <v>5</v>
      </c>
      <c r="I1996" s="1" t="s">
        <v>1589</v>
      </c>
      <c r="J1996" s="1" t="str">
        <f>VLOOKUP(Applicants[[#This Row],[Job Title]], Mapping!$A:$B, 2, FALSE)</f>
        <v>Admin</v>
      </c>
      <c r="K1996" s="1" t="s">
        <v>1594</v>
      </c>
      <c r="L1996" s="14" t="str">
        <f>TRIM(PROPER(Applicants[[#This Row],[Recruitment Source]]))</f>
        <v>Bd Jobs</v>
      </c>
      <c r="M1996" s="15">
        <v>45244</v>
      </c>
      <c r="N1996" s="1" t="s">
        <v>26</v>
      </c>
      <c r="O1996" s="15">
        <v>45304</v>
      </c>
      <c r="P1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6" s="20" t="str">
        <f>TEXT(Applicants[[#This Row],[Confirmation Date]],"MMMM")</f>
        <v>January</v>
      </c>
      <c r="R1996" s="5" t="s">
        <v>25</v>
      </c>
      <c r="S1996" s="7">
        <v>2000</v>
      </c>
    </row>
    <row r="1997" spans="1:19" x14ac:dyDescent="0.4">
      <c r="A1997" s="4">
        <v>1203</v>
      </c>
      <c r="B1997" s="1" t="s">
        <v>1024</v>
      </c>
      <c r="C1997" s="1" t="s">
        <v>28</v>
      </c>
      <c r="D1997" s="2">
        <v>30946</v>
      </c>
      <c r="E1997" s="3">
        <v>40.92876712328767</v>
      </c>
      <c r="F1997" s="1" t="s">
        <v>31</v>
      </c>
      <c r="G1997" s="1" t="s">
        <v>15</v>
      </c>
      <c r="H1997" s="1">
        <v>13</v>
      </c>
      <c r="I1997" s="1" t="s">
        <v>1583</v>
      </c>
      <c r="J1997" s="1" t="str">
        <f>VLOOKUP(Applicants[[#This Row],[Job Title]], Mapping!$A:$B, 2, FALSE)</f>
        <v>Finance</v>
      </c>
      <c r="K1997" s="1" t="s">
        <v>20</v>
      </c>
      <c r="L1997" s="14" t="str">
        <f>TRIM(PROPER(Applicants[[#This Row],[Recruitment Source]]))</f>
        <v>Employee Referral</v>
      </c>
      <c r="M1997" s="15">
        <v>45159</v>
      </c>
      <c r="N1997" s="1" t="s">
        <v>24</v>
      </c>
      <c r="O1997" s="15">
        <v>45203</v>
      </c>
      <c r="P1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7" s="20" t="str">
        <f>TEXT(Applicants[[#This Row],[Confirmation Date]],"MMMM")</f>
        <v>October</v>
      </c>
      <c r="R1997" s="5" t="s">
        <v>25</v>
      </c>
      <c r="S1997" s="7">
        <v>3200</v>
      </c>
    </row>
    <row r="1998" spans="1:19" x14ac:dyDescent="0.4">
      <c r="A1998" s="4">
        <v>1204</v>
      </c>
      <c r="B1998" s="1" t="s">
        <v>1564</v>
      </c>
      <c r="C1998" s="1" t="s">
        <v>28</v>
      </c>
      <c r="D1998" s="2">
        <v>30941</v>
      </c>
      <c r="E1998" s="3">
        <v>40.942465753424656</v>
      </c>
      <c r="F1998" s="1" t="s">
        <v>31</v>
      </c>
      <c r="G1998" s="1" t="s">
        <v>21</v>
      </c>
      <c r="H1998" s="1">
        <v>17</v>
      </c>
      <c r="I1998" s="1" t="s">
        <v>1576</v>
      </c>
      <c r="J1998" s="1" t="str">
        <f>VLOOKUP(Applicants[[#This Row],[Job Title]], Mapping!$A:$B, 2, FALSE)</f>
        <v>Operations</v>
      </c>
      <c r="K1998" s="1" t="s">
        <v>1594</v>
      </c>
      <c r="L1998" s="14" t="str">
        <f>TRIM(PROPER(Applicants[[#This Row],[Recruitment Source]]))</f>
        <v>Bd Jobs</v>
      </c>
      <c r="M1998" s="15">
        <v>45333</v>
      </c>
      <c r="N1998" s="1" t="s">
        <v>26</v>
      </c>
      <c r="O1998" s="15">
        <v>45388</v>
      </c>
      <c r="P1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8" s="20" t="str">
        <f>TEXT(Applicants[[#This Row],[Confirmation Date]],"MMMM")</f>
        <v>April</v>
      </c>
      <c r="R1998" s="5" t="s">
        <v>25</v>
      </c>
      <c r="S1998" s="7">
        <v>3900</v>
      </c>
    </row>
    <row r="1999" spans="1:19" x14ac:dyDescent="0.4">
      <c r="A1999" s="4">
        <v>2866</v>
      </c>
      <c r="B1999" s="1" t="s">
        <v>703</v>
      </c>
      <c r="C1999" s="1" t="s">
        <v>28</v>
      </c>
      <c r="D1999" s="2">
        <v>30940</v>
      </c>
      <c r="E1999" s="3">
        <v>40.945205479452056</v>
      </c>
      <c r="F1999" s="1" t="s">
        <v>31</v>
      </c>
      <c r="G1999" s="1" t="s">
        <v>19</v>
      </c>
      <c r="H1999" s="1">
        <v>19</v>
      </c>
      <c r="I1999" s="1" t="s">
        <v>1576</v>
      </c>
      <c r="J1999" s="1" t="str">
        <f>VLOOKUP(Applicants[[#This Row],[Job Title]], Mapping!$A:$B, 2, FALSE)</f>
        <v>Operations</v>
      </c>
      <c r="K1999" s="1" t="s">
        <v>1594</v>
      </c>
      <c r="L1999" s="14" t="str">
        <f>TRIM(PROPER(Applicants[[#This Row],[Recruitment Source]]))</f>
        <v>Bd Jobs</v>
      </c>
      <c r="M1999" s="15">
        <v>45105</v>
      </c>
      <c r="N1999" s="1" t="s">
        <v>24</v>
      </c>
      <c r="O1999" s="15">
        <v>45148</v>
      </c>
      <c r="P1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9" s="20" t="str">
        <f>TEXT(Applicants[[#This Row],[Confirmation Date]],"MMMM")</f>
        <v>August</v>
      </c>
      <c r="R1999" s="5" t="s">
        <v>25</v>
      </c>
      <c r="S1999" s="7">
        <v>2200</v>
      </c>
    </row>
    <row r="2000" spans="1:19" x14ac:dyDescent="0.4">
      <c r="A2000" s="4">
        <v>1685</v>
      </c>
      <c r="B2000" s="1" t="s">
        <v>1213</v>
      </c>
      <c r="C2000" s="1" t="s">
        <v>28</v>
      </c>
      <c r="D2000" s="2">
        <v>30934</v>
      </c>
      <c r="E2000" s="3">
        <v>40.961643835616435</v>
      </c>
      <c r="F2000" s="1" t="s">
        <v>31</v>
      </c>
      <c r="G2000" s="1" t="s">
        <v>18</v>
      </c>
      <c r="H2000" s="1">
        <v>11</v>
      </c>
      <c r="I2000" s="1" t="s">
        <v>1590</v>
      </c>
      <c r="J2000" s="1" t="str">
        <f>VLOOKUP(Applicants[[#This Row],[Job Title]], Mapping!$A:$B, 2, FALSE)</f>
        <v>Finance</v>
      </c>
      <c r="K2000" s="1" t="s">
        <v>22</v>
      </c>
      <c r="L2000" s="14" t="str">
        <f>TRIM(PROPER(Applicants[[#This Row],[Recruitment Source]]))</f>
        <v>In-House</v>
      </c>
      <c r="M2000" s="15">
        <v>45251</v>
      </c>
      <c r="N2000" s="1" t="s">
        <v>16</v>
      </c>
      <c r="O2000" s="15">
        <v>45311</v>
      </c>
      <c r="P2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0" s="20" t="str">
        <f>TEXT(Applicants[[#This Row],[Confirmation Date]],"MMMM")</f>
        <v>January</v>
      </c>
      <c r="R2000" s="5" t="s">
        <v>30</v>
      </c>
      <c r="S2000" s="7">
        <v>2500</v>
      </c>
    </row>
    <row r="2001" spans="1:19" x14ac:dyDescent="0.4">
      <c r="A2001" s="4">
        <v>1005</v>
      </c>
      <c r="B2001" s="1" t="s">
        <v>618</v>
      </c>
      <c r="C2001" s="1" t="s">
        <v>13</v>
      </c>
      <c r="D2001" s="2">
        <v>30934</v>
      </c>
      <c r="E2001" s="3">
        <v>40.961643835616435</v>
      </c>
      <c r="F2001" s="1" t="s">
        <v>31</v>
      </c>
      <c r="G2001" s="1" t="s">
        <v>21</v>
      </c>
      <c r="H2001" s="1">
        <v>0</v>
      </c>
      <c r="I2001" s="1" t="s">
        <v>1576</v>
      </c>
      <c r="J2001" s="1" t="str">
        <f>VLOOKUP(Applicants[[#This Row],[Job Title]], Mapping!$A:$B, 2, FALSE)</f>
        <v>Operations</v>
      </c>
      <c r="K2001" s="1" t="s">
        <v>1594</v>
      </c>
      <c r="L2001" s="14" t="str">
        <f>TRIM(PROPER(Applicants[[#This Row],[Recruitment Source]]))</f>
        <v>Bd Jobs</v>
      </c>
      <c r="M2001" s="15">
        <v>44965</v>
      </c>
      <c r="N2001" s="1" t="s">
        <v>24</v>
      </c>
      <c r="O2001" s="15">
        <v>45017</v>
      </c>
      <c r="P2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1" s="20" t="str">
        <f>TEXT(Applicants[[#This Row],[Confirmation Date]],"MMMM")</f>
        <v>April</v>
      </c>
      <c r="R2001" s="5" t="s">
        <v>25</v>
      </c>
      <c r="S2001" s="7">
        <v>3900</v>
      </c>
    </row>
    <row r="2002" spans="1:19" x14ac:dyDescent="0.4">
      <c r="A2002" s="4">
        <v>1955</v>
      </c>
      <c r="B2002" s="1" t="s">
        <v>1128</v>
      </c>
      <c r="C2002" s="1" t="s">
        <v>13</v>
      </c>
      <c r="D2002" s="2">
        <v>30932</v>
      </c>
      <c r="E2002" s="3">
        <v>40.967123287671235</v>
      </c>
      <c r="F2002" s="1" t="s">
        <v>31</v>
      </c>
      <c r="G2002" s="1" t="s">
        <v>15</v>
      </c>
      <c r="H2002" s="1">
        <v>0</v>
      </c>
      <c r="I2002" s="1" t="s">
        <v>1586</v>
      </c>
      <c r="J2002" s="1" t="str">
        <f>VLOOKUP(Applicants[[#This Row],[Job Title]], Mapping!$A:$B, 2, FALSE)</f>
        <v>Operations</v>
      </c>
      <c r="K2002" s="1" t="s">
        <v>1595</v>
      </c>
      <c r="L2002" s="14" t="str">
        <f>TRIM(PROPER(Applicants[[#This Row],[Recruitment Source]]))</f>
        <v>Linkedin</v>
      </c>
      <c r="M2002" s="15">
        <v>45481</v>
      </c>
      <c r="N2002" s="1" t="s">
        <v>29</v>
      </c>
      <c r="O2002" s="15">
        <v>45513</v>
      </c>
      <c r="P2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2" s="20" t="str">
        <f>TEXT(Applicants[[#This Row],[Confirmation Date]],"MMMM")</f>
        <v>August</v>
      </c>
      <c r="R2002" s="5" t="s">
        <v>25</v>
      </c>
      <c r="S2002" s="7">
        <v>3000</v>
      </c>
    </row>
    <row r="2003" spans="1:19" x14ac:dyDescent="0.4">
      <c r="A2003" s="4">
        <v>1130</v>
      </c>
      <c r="B2003" s="1" t="s">
        <v>1246</v>
      </c>
      <c r="C2003" s="1" t="s">
        <v>28</v>
      </c>
      <c r="D2003" s="2">
        <v>30930</v>
      </c>
      <c r="E2003" s="3">
        <v>40.972602739726028</v>
      </c>
      <c r="F2003" s="1" t="s">
        <v>31</v>
      </c>
      <c r="G2003" s="1" t="s">
        <v>21</v>
      </c>
      <c r="H2003" s="1">
        <v>0</v>
      </c>
      <c r="I2003" s="1" t="s">
        <v>1583</v>
      </c>
      <c r="J2003" s="1" t="str">
        <f>VLOOKUP(Applicants[[#This Row],[Job Title]], Mapping!$A:$B, 2, FALSE)</f>
        <v>Finance</v>
      </c>
      <c r="K2003" s="1" t="s">
        <v>1595</v>
      </c>
      <c r="L2003" s="14" t="str">
        <f>TRIM(PROPER(Applicants[[#This Row],[Recruitment Source]]))</f>
        <v>Linkedin</v>
      </c>
      <c r="M2003" s="15">
        <v>45251</v>
      </c>
      <c r="N2003" s="1" t="s">
        <v>29</v>
      </c>
      <c r="O2003" s="15">
        <v>45299</v>
      </c>
      <c r="P2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3" s="20" t="str">
        <f>TEXT(Applicants[[#This Row],[Confirmation Date]],"MMMM")</f>
        <v>January</v>
      </c>
      <c r="R2003" s="5" t="s">
        <v>25</v>
      </c>
      <c r="S2003" s="7">
        <v>3700</v>
      </c>
    </row>
    <row r="2004" spans="1:19" x14ac:dyDescent="0.4">
      <c r="A2004" s="4">
        <v>3614</v>
      </c>
      <c r="B2004" s="1" t="s">
        <v>1385</v>
      </c>
      <c r="C2004" s="1" t="s">
        <v>28</v>
      </c>
      <c r="D2004" s="2">
        <v>30929</v>
      </c>
      <c r="E2004" s="3">
        <v>40.975342465753428</v>
      </c>
      <c r="F2004" s="1" t="s">
        <v>31</v>
      </c>
      <c r="G2004" s="1" t="s">
        <v>21</v>
      </c>
      <c r="H2004" s="1">
        <v>12</v>
      </c>
      <c r="I2004" s="1" t="s">
        <v>1585</v>
      </c>
      <c r="J2004" s="1" t="str">
        <f>VLOOKUP(Applicants[[#This Row],[Job Title]], Mapping!$A:$B, 2, FALSE)</f>
        <v>Engineering</v>
      </c>
      <c r="K2004" s="1" t="s">
        <v>1594</v>
      </c>
      <c r="L2004" s="14" t="str">
        <f>TRIM(PROPER(Applicants[[#This Row],[Recruitment Source]]))</f>
        <v>Bd Jobs</v>
      </c>
      <c r="M2004" s="15">
        <v>45242</v>
      </c>
      <c r="N2004" s="1" t="s">
        <v>27</v>
      </c>
      <c r="O2004" s="15">
        <v>45293</v>
      </c>
      <c r="P2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4" s="20" t="str">
        <f>TEXT(Applicants[[#This Row],[Confirmation Date]],"MMMM")</f>
        <v>January</v>
      </c>
      <c r="R2004" s="5" t="s">
        <v>25</v>
      </c>
      <c r="S2004" s="7">
        <v>3700</v>
      </c>
    </row>
    <row r="2005" spans="1:19" x14ac:dyDescent="0.4">
      <c r="A2005" s="4">
        <v>2688</v>
      </c>
      <c r="B2005" s="1" t="s">
        <v>932</v>
      </c>
      <c r="C2005" s="1" t="s">
        <v>28</v>
      </c>
      <c r="D2005" s="2">
        <v>30926</v>
      </c>
      <c r="E2005" s="3">
        <v>40.983561643835614</v>
      </c>
      <c r="F2005" s="1" t="s">
        <v>31</v>
      </c>
      <c r="G2005" s="1" t="s">
        <v>21</v>
      </c>
      <c r="H2005" s="1">
        <v>9</v>
      </c>
      <c r="I2005" s="1" t="s">
        <v>1578</v>
      </c>
      <c r="J2005" s="1" t="str">
        <f>VLOOKUP(Applicants[[#This Row],[Job Title]], Mapping!$A:$B, 2, FALSE)</f>
        <v>Operations</v>
      </c>
      <c r="K2005" s="1" t="s">
        <v>1594</v>
      </c>
      <c r="L2005" s="14" t="str">
        <f>TRIM(PROPER(Applicants[[#This Row],[Recruitment Source]]))</f>
        <v>Bd Jobs</v>
      </c>
      <c r="M2005" s="15">
        <v>45368</v>
      </c>
      <c r="N2005" s="1" t="s">
        <v>29</v>
      </c>
      <c r="O2005" s="15">
        <v>45415</v>
      </c>
      <c r="P2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5" s="20" t="str">
        <f>TEXT(Applicants[[#This Row],[Confirmation Date]],"MMMM")</f>
        <v>May</v>
      </c>
      <c r="R2005" s="5" t="s">
        <v>25</v>
      </c>
      <c r="S2005" s="7">
        <v>3000</v>
      </c>
    </row>
    <row r="2006" spans="1:19" x14ac:dyDescent="0.4">
      <c r="A2006" s="4">
        <v>2513</v>
      </c>
      <c r="B2006" s="1" t="s">
        <v>76</v>
      </c>
      <c r="C2006" s="1" t="s">
        <v>13</v>
      </c>
      <c r="D2006" s="2">
        <v>30925</v>
      </c>
      <c r="E2006" s="3">
        <v>40.986301369863014</v>
      </c>
      <c r="F2006" s="1" t="s">
        <v>31</v>
      </c>
      <c r="G2006" s="1" t="s">
        <v>15</v>
      </c>
      <c r="H2006" s="1">
        <v>12</v>
      </c>
      <c r="I2006" s="1" t="s">
        <v>1584</v>
      </c>
      <c r="J2006" s="1" t="str">
        <f>VLOOKUP(Applicants[[#This Row],[Job Title]], Mapping!$A:$B, 2, FALSE)</f>
        <v>Sales</v>
      </c>
      <c r="K2006" s="1" t="s">
        <v>20</v>
      </c>
      <c r="L2006" s="14" t="str">
        <f>TRIM(PROPER(Applicants[[#This Row],[Recruitment Source]]))</f>
        <v>Employee Referral</v>
      </c>
      <c r="M2006" s="15">
        <v>45546</v>
      </c>
      <c r="N2006" s="1" t="s">
        <v>16</v>
      </c>
      <c r="O2006" s="15">
        <v>45605</v>
      </c>
      <c r="P20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06" s="20" t="str">
        <f>TEXT(Applicants[[#This Row],[Confirmation Date]],"MMMM")</f>
        <v>November</v>
      </c>
      <c r="R2006" s="5" t="s">
        <v>17</v>
      </c>
      <c r="S2006" s="7">
        <v>3100</v>
      </c>
    </row>
    <row r="2007" spans="1:19" x14ac:dyDescent="0.4">
      <c r="A2007" s="4">
        <v>2092</v>
      </c>
      <c r="B2007" s="1" t="s">
        <v>71</v>
      </c>
      <c r="C2007" s="1" t="s">
        <v>13</v>
      </c>
      <c r="D2007" s="2">
        <v>30925</v>
      </c>
      <c r="E2007" s="3">
        <v>40.986301369863014</v>
      </c>
      <c r="F2007" s="1" t="s">
        <v>31</v>
      </c>
      <c r="G2007" s="1" t="s">
        <v>21</v>
      </c>
      <c r="H2007" s="1">
        <v>15</v>
      </c>
      <c r="I2007" s="1" t="s">
        <v>1578</v>
      </c>
      <c r="J2007" s="1" t="str">
        <f>VLOOKUP(Applicants[[#This Row],[Job Title]], Mapping!$A:$B, 2, FALSE)</f>
        <v>Operations</v>
      </c>
      <c r="K2007" s="1" t="s">
        <v>1594</v>
      </c>
      <c r="L2007" s="14" t="str">
        <f>TRIM(PROPER(Applicants[[#This Row],[Recruitment Source]]))</f>
        <v>Bd Jobs</v>
      </c>
      <c r="M2007" s="15">
        <v>45300</v>
      </c>
      <c r="N2007" s="1" t="s">
        <v>26</v>
      </c>
      <c r="O2007" s="15">
        <v>45337</v>
      </c>
      <c r="P2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7" s="20" t="str">
        <f>TEXT(Applicants[[#This Row],[Confirmation Date]],"MMMM")</f>
        <v>February</v>
      </c>
      <c r="R2007" s="5" t="s">
        <v>25</v>
      </c>
      <c r="S2007" s="7">
        <v>3600</v>
      </c>
    </row>
    <row r="2008" spans="1:19" x14ac:dyDescent="0.4">
      <c r="A2008" s="4">
        <v>3396</v>
      </c>
      <c r="B2008" s="1" t="s">
        <v>407</v>
      </c>
      <c r="C2008" s="1" t="s">
        <v>13</v>
      </c>
      <c r="D2008" s="2">
        <v>30924</v>
      </c>
      <c r="E2008" s="3">
        <v>40.989041095890414</v>
      </c>
      <c r="F2008" s="1" t="s">
        <v>31</v>
      </c>
      <c r="G2008" s="1" t="s">
        <v>21</v>
      </c>
      <c r="H2008" s="1">
        <v>9</v>
      </c>
      <c r="I2008" s="1" t="s">
        <v>1577</v>
      </c>
      <c r="J2008" s="1" t="str">
        <f>VLOOKUP(Applicants[[#This Row],[Job Title]], Mapping!$A:$B, 2, FALSE)</f>
        <v>Management</v>
      </c>
      <c r="K2008" s="1" t="s">
        <v>1594</v>
      </c>
      <c r="L2008" s="14" t="str">
        <f>TRIM(PROPER(Applicants[[#This Row],[Recruitment Source]]))</f>
        <v>Bd Jobs</v>
      </c>
      <c r="M2008" s="15">
        <v>44958</v>
      </c>
      <c r="N2008" s="1" t="s">
        <v>24</v>
      </c>
      <c r="O2008" s="15">
        <v>45009</v>
      </c>
      <c r="P2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8" s="20" t="str">
        <f>TEXT(Applicants[[#This Row],[Confirmation Date]],"MMMM")</f>
        <v>March</v>
      </c>
      <c r="R2008" s="5" t="s">
        <v>25</v>
      </c>
      <c r="S2008" s="7">
        <v>3100</v>
      </c>
    </row>
    <row r="2009" spans="1:19" x14ac:dyDescent="0.4">
      <c r="A2009" s="4">
        <v>1778</v>
      </c>
      <c r="B2009" s="1" t="s">
        <v>1029</v>
      </c>
      <c r="C2009" s="1" t="s">
        <v>13</v>
      </c>
      <c r="D2009" s="2">
        <v>30919</v>
      </c>
      <c r="E2009" s="3">
        <v>41.0027397260274</v>
      </c>
      <c r="F2009" s="1" t="s">
        <v>31</v>
      </c>
      <c r="G2009" s="1" t="s">
        <v>21</v>
      </c>
      <c r="H2009" s="1">
        <v>2</v>
      </c>
      <c r="I2009" s="1" t="s">
        <v>1586</v>
      </c>
      <c r="J2009" s="1" t="str">
        <f>VLOOKUP(Applicants[[#This Row],[Job Title]], Mapping!$A:$B, 2, FALSE)</f>
        <v>Operations</v>
      </c>
      <c r="K2009" s="1" t="s">
        <v>20</v>
      </c>
      <c r="L2009" s="14" t="str">
        <f>TRIM(PROPER(Applicants[[#This Row],[Recruitment Source]]))</f>
        <v>Employee Referral</v>
      </c>
      <c r="M2009" s="15">
        <v>45093</v>
      </c>
      <c r="N2009" s="1" t="s">
        <v>27</v>
      </c>
      <c r="O2009" s="15">
        <v>45123</v>
      </c>
      <c r="P2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9" s="20" t="str">
        <f>TEXT(Applicants[[#This Row],[Confirmation Date]],"MMMM")</f>
        <v>July</v>
      </c>
      <c r="R2009" s="5" t="s">
        <v>25</v>
      </c>
      <c r="S2009" s="7">
        <v>3400</v>
      </c>
    </row>
    <row r="2010" spans="1:19" x14ac:dyDescent="0.4">
      <c r="A2010" s="4">
        <v>1782</v>
      </c>
      <c r="B2010" s="1" t="s">
        <v>568</v>
      </c>
      <c r="C2010" s="1" t="s">
        <v>28</v>
      </c>
      <c r="D2010" s="2">
        <v>30918</v>
      </c>
      <c r="E2010" s="3">
        <v>41.005479452054793</v>
      </c>
      <c r="F2010" s="1" t="s">
        <v>31</v>
      </c>
      <c r="G2010" s="1" t="s">
        <v>15</v>
      </c>
      <c r="H2010" s="1">
        <v>20</v>
      </c>
      <c r="I2010" s="1" t="s">
        <v>1590</v>
      </c>
      <c r="J2010" s="1" t="str">
        <f>VLOOKUP(Applicants[[#This Row],[Job Title]], Mapping!$A:$B, 2, FALSE)</f>
        <v>Finance</v>
      </c>
      <c r="K2010" s="1" t="s">
        <v>1594</v>
      </c>
      <c r="L2010" s="14" t="str">
        <f>TRIM(PROPER(Applicants[[#This Row],[Recruitment Source]]))</f>
        <v>Bd Jobs</v>
      </c>
      <c r="M2010" s="15">
        <v>45590</v>
      </c>
      <c r="N2010" s="1" t="s">
        <v>27</v>
      </c>
      <c r="O2010" s="15">
        <v>45631</v>
      </c>
      <c r="P2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0" s="20" t="str">
        <f>TEXT(Applicants[[#This Row],[Confirmation Date]],"MMMM")</f>
        <v>December</v>
      </c>
      <c r="R2010" s="5" t="s">
        <v>25</v>
      </c>
      <c r="S2010" s="7">
        <v>3900</v>
      </c>
    </row>
    <row r="2011" spans="1:19" x14ac:dyDescent="0.4">
      <c r="A2011" s="4">
        <v>2044</v>
      </c>
      <c r="B2011" s="1" t="s">
        <v>576</v>
      </c>
      <c r="C2011" s="1" t="s">
        <v>28</v>
      </c>
      <c r="D2011" s="2">
        <v>30909</v>
      </c>
      <c r="E2011" s="3">
        <v>41.030136986301372</v>
      </c>
      <c r="F2011" s="1" t="s">
        <v>31</v>
      </c>
      <c r="G2011" s="1" t="s">
        <v>19</v>
      </c>
      <c r="H2011" s="1">
        <v>18</v>
      </c>
      <c r="I2011" s="1" t="s">
        <v>1584</v>
      </c>
      <c r="J2011" s="1" t="str">
        <f>VLOOKUP(Applicants[[#This Row],[Job Title]], Mapping!$A:$B, 2, FALSE)</f>
        <v>Sales</v>
      </c>
      <c r="K2011" s="1" t="s">
        <v>1594</v>
      </c>
      <c r="L2011" s="14" t="str">
        <f>TRIM(PROPER(Applicants[[#This Row],[Recruitment Source]]))</f>
        <v>Bd Jobs</v>
      </c>
      <c r="M2011" s="15">
        <v>45516</v>
      </c>
      <c r="N2011" s="1" t="s">
        <v>16</v>
      </c>
      <c r="O2011" s="15">
        <v>45557</v>
      </c>
      <c r="P2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1" s="20" t="str">
        <f>TEXT(Applicants[[#This Row],[Confirmation Date]],"MMMM")</f>
        <v>September</v>
      </c>
      <c r="R2011" s="5" t="s">
        <v>30</v>
      </c>
      <c r="S2011" s="7">
        <v>2500</v>
      </c>
    </row>
    <row r="2012" spans="1:19" x14ac:dyDescent="0.4">
      <c r="A2012" s="4">
        <v>3930</v>
      </c>
      <c r="B2012" s="1" t="s">
        <v>97</v>
      </c>
      <c r="C2012" s="1" t="s">
        <v>13</v>
      </c>
      <c r="D2012" s="2">
        <v>30909</v>
      </c>
      <c r="E2012" s="3">
        <v>41.030136986301372</v>
      </c>
      <c r="F2012" s="1" t="s">
        <v>31</v>
      </c>
      <c r="G2012" s="1" t="s">
        <v>18</v>
      </c>
      <c r="H2012" s="1">
        <v>19</v>
      </c>
      <c r="I2012" s="1" t="s">
        <v>1578</v>
      </c>
      <c r="J2012" s="1" t="str">
        <f>VLOOKUP(Applicants[[#This Row],[Job Title]], Mapping!$A:$B, 2, FALSE)</f>
        <v>Operations</v>
      </c>
      <c r="K2012" s="1" t="s">
        <v>1594</v>
      </c>
      <c r="L2012" s="14" t="str">
        <f>TRIM(PROPER(Applicants[[#This Row],[Recruitment Source]]))</f>
        <v>Bd Jobs</v>
      </c>
      <c r="M2012" s="15">
        <v>45567</v>
      </c>
      <c r="N2012" s="1" t="s">
        <v>24</v>
      </c>
      <c r="O2012" s="15">
        <v>45627</v>
      </c>
      <c r="P2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2" s="20" t="str">
        <f>TEXT(Applicants[[#This Row],[Confirmation Date]],"MMMM")</f>
        <v>December</v>
      </c>
      <c r="R2012" s="5" t="s">
        <v>25</v>
      </c>
      <c r="S2012" s="7">
        <v>3900</v>
      </c>
    </row>
    <row r="2013" spans="1:19" x14ac:dyDescent="0.4">
      <c r="A2013" s="4">
        <v>2011</v>
      </c>
      <c r="B2013" s="1" t="s">
        <v>509</v>
      </c>
      <c r="C2013" s="1" t="s">
        <v>28</v>
      </c>
      <c r="D2013" s="2">
        <v>30905</v>
      </c>
      <c r="E2013" s="3">
        <v>41.041095890410958</v>
      </c>
      <c r="F2013" s="1" t="s">
        <v>31</v>
      </c>
      <c r="G2013" s="1" t="s">
        <v>18</v>
      </c>
      <c r="H2013" s="1">
        <v>6</v>
      </c>
      <c r="I2013" s="1" t="s">
        <v>1588</v>
      </c>
      <c r="J2013" s="1" t="str">
        <f>VLOOKUP(Applicants[[#This Row],[Job Title]], Mapping!$A:$B, 2, FALSE)</f>
        <v>Business Development</v>
      </c>
      <c r="K2013" s="1" t="s">
        <v>20</v>
      </c>
      <c r="L2013" s="14" t="str">
        <f>TRIM(PROPER(Applicants[[#This Row],[Recruitment Source]]))</f>
        <v>Employee Referral</v>
      </c>
      <c r="M2013" s="15">
        <v>45293</v>
      </c>
      <c r="N2013" s="1" t="s">
        <v>27</v>
      </c>
      <c r="O2013" s="15">
        <v>45329</v>
      </c>
      <c r="P2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3" s="20" t="str">
        <f>TEXT(Applicants[[#This Row],[Confirmation Date]],"MMMM")</f>
        <v>February</v>
      </c>
      <c r="R2013" s="5" t="s">
        <v>25</v>
      </c>
      <c r="S2013" s="7">
        <v>3300</v>
      </c>
    </row>
    <row r="2014" spans="1:19" x14ac:dyDescent="0.4">
      <c r="A2014" s="4">
        <v>3339</v>
      </c>
      <c r="B2014" s="1" t="s">
        <v>258</v>
      </c>
      <c r="C2014" s="1" t="s">
        <v>28</v>
      </c>
      <c r="D2014" s="2">
        <v>30902</v>
      </c>
      <c r="E2014" s="3">
        <v>41.049315068493151</v>
      </c>
      <c r="F2014" s="1" t="s">
        <v>31</v>
      </c>
      <c r="G2014" s="1" t="s">
        <v>21</v>
      </c>
      <c r="H2014" s="1">
        <v>11</v>
      </c>
      <c r="I2014" s="1" t="s">
        <v>1585</v>
      </c>
      <c r="J2014" s="1" t="str">
        <f>VLOOKUP(Applicants[[#This Row],[Job Title]], Mapping!$A:$B, 2, FALSE)</f>
        <v>Engineering</v>
      </c>
      <c r="K2014" s="1" t="s">
        <v>1595</v>
      </c>
      <c r="L2014" s="14" t="str">
        <f>TRIM(PROPER(Applicants[[#This Row],[Recruitment Source]]))</f>
        <v>Linkedin</v>
      </c>
      <c r="M2014" s="15">
        <v>45080</v>
      </c>
      <c r="N2014" s="1" t="s">
        <v>16</v>
      </c>
      <c r="O2014" s="15">
        <v>45120</v>
      </c>
      <c r="P20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14" s="20" t="str">
        <f>TEXT(Applicants[[#This Row],[Confirmation Date]],"MMMM")</f>
        <v>July</v>
      </c>
      <c r="R2014" s="5" t="s">
        <v>17</v>
      </c>
      <c r="S2014" s="7">
        <v>2100</v>
      </c>
    </row>
    <row r="2015" spans="1:19" x14ac:dyDescent="0.4">
      <c r="A2015" s="4">
        <v>3726</v>
      </c>
      <c r="B2015" s="1" t="s">
        <v>347</v>
      </c>
      <c r="C2015" s="1" t="s">
        <v>13</v>
      </c>
      <c r="D2015" s="2">
        <v>30899</v>
      </c>
      <c r="E2015" s="3">
        <v>41.057534246575344</v>
      </c>
      <c r="F2015" s="1" t="s">
        <v>31</v>
      </c>
      <c r="G2015" s="1" t="s">
        <v>15</v>
      </c>
      <c r="H2015" s="1">
        <v>4</v>
      </c>
      <c r="I2015" s="1" t="s">
        <v>1585</v>
      </c>
      <c r="J2015" s="1" t="str">
        <f>VLOOKUP(Applicants[[#This Row],[Job Title]], Mapping!$A:$B, 2, FALSE)</f>
        <v>Engineering</v>
      </c>
      <c r="K2015" s="1" t="s">
        <v>1594</v>
      </c>
      <c r="L2015" s="14" t="str">
        <f>TRIM(PROPER(Applicants[[#This Row],[Recruitment Source]]))</f>
        <v>Bd Jobs</v>
      </c>
      <c r="M2015" s="15">
        <v>45191</v>
      </c>
      <c r="N2015" s="1" t="s">
        <v>26</v>
      </c>
      <c r="O2015" s="15">
        <v>45234</v>
      </c>
      <c r="P20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5" s="20" t="str">
        <f>TEXT(Applicants[[#This Row],[Confirmation Date]],"MMMM")</f>
        <v>November</v>
      </c>
      <c r="R2015" s="5" t="s">
        <v>25</v>
      </c>
      <c r="S2015" s="7">
        <v>3600</v>
      </c>
    </row>
    <row r="2016" spans="1:19" x14ac:dyDescent="0.4">
      <c r="A2016" s="4">
        <v>1271</v>
      </c>
      <c r="B2016" s="1" t="s">
        <v>881</v>
      </c>
      <c r="C2016" s="1" t="s">
        <v>28</v>
      </c>
      <c r="D2016" s="2">
        <v>30899</v>
      </c>
      <c r="E2016" s="3">
        <v>41.057534246575344</v>
      </c>
      <c r="F2016" s="1" t="s">
        <v>31</v>
      </c>
      <c r="G2016" s="1" t="s">
        <v>19</v>
      </c>
      <c r="H2016" s="1">
        <v>17</v>
      </c>
      <c r="I2016" s="1" t="s">
        <v>1581</v>
      </c>
      <c r="J2016" s="1" t="str">
        <f>VLOOKUP(Applicants[[#This Row],[Job Title]], Mapping!$A:$B, 2, FALSE)</f>
        <v>Business Development</v>
      </c>
      <c r="K2016" s="1" t="s">
        <v>1594</v>
      </c>
      <c r="L2016" s="14" t="str">
        <f>TRIM(PROPER(Applicants[[#This Row],[Recruitment Source]]))</f>
        <v>Bd Jobs</v>
      </c>
      <c r="M2016" s="15">
        <v>45486</v>
      </c>
      <c r="N2016" s="1" t="s">
        <v>26</v>
      </c>
      <c r="O2016" s="15">
        <v>45525</v>
      </c>
      <c r="P2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6" s="20" t="str">
        <f>TEXT(Applicants[[#This Row],[Confirmation Date]],"MMMM")</f>
        <v>August</v>
      </c>
      <c r="R2016" s="5" t="s">
        <v>25</v>
      </c>
      <c r="S2016" s="7">
        <v>2100</v>
      </c>
    </row>
    <row r="2017" spans="1:19" x14ac:dyDescent="0.4">
      <c r="A2017" s="4">
        <v>2394</v>
      </c>
      <c r="B2017" s="1" t="s">
        <v>200</v>
      </c>
      <c r="C2017" s="1" t="s">
        <v>28</v>
      </c>
      <c r="D2017" s="2">
        <v>30897</v>
      </c>
      <c r="E2017" s="3">
        <v>41.063013698630137</v>
      </c>
      <c r="F2017" s="1" t="s">
        <v>31</v>
      </c>
      <c r="G2017" s="1" t="s">
        <v>15</v>
      </c>
      <c r="H2017" s="1">
        <v>4</v>
      </c>
      <c r="I2017" s="1" t="s">
        <v>1581</v>
      </c>
      <c r="J2017" s="1" t="str">
        <f>VLOOKUP(Applicants[[#This Row],[Job Title]], Mapping!$A:$B, 2, FALSE)</f>
        <v>Business Development</v>
      </c>
      <c r="K2017" s="1" t="s">
        <v>1595</v>
      </c>
      <c r="L2017" s="14" t="str">
        <f>TRIM(PROPER(Applicants[[#This Row],[Recruitment Source]]))</f>
        <v>Linkedin</v>
      </c>
      <c r="M2017" s="15">
        <v>45484</v>
      </c>
      <c r="N2017" s="1" t="s">
        <v>16</v>
      </c>
      <c r="O2017" s="15">
        <v>45534</v>
      </c>
      <c r="P20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017" s="20" t="str">
        <f>TEXT(Applicants[[#This Row],[Confirmation Date]],"MMMM")</f>
        <v>August</v>
      </c>
      <c r="R2017" s="5" t="s">
        <v>17</v>
      </c>
      <c r="S2017" s="7">
        <v>2100</v>
      </c>
    </row>
    <row r="2018" spans="1:19" x14ac:dyDescent="0.4">
      <c r="A2018" s="4">
        <v>1635</v>
      </c>
      <c r="B2018" s="1" t="s">
        <v>808</v>
      </c>
      <c r="C2018" s="1" t="s">
        <v>13</v>
      </c>
      <c r="D2018" s="2">
        <v>30893</v>
      </c>
      <c r="E2018" s="3">
        <v>41.073972602739723</v>
      </c>
      <c r="F2018" s="1" t="s">
        <v>31</v>
      </c>
      <c r="G2018" s="1" t="s">
        <v>15</v>
      </c>
      <c r="H2018" s="1">
        <v>17</v>
      </c>
      <c r="I2018" s="1" t="s">
        <v>1581</v>
      </c>
      <c r="J2018" s="1" t="str">
        <f>VLOOKUP(Applicants[[#This Row],[Job Title]], Mapping!$A:$B, 2, FALSE)</f>
        <v>Business Development</v>
      </c>
      <c r="K2018" s="1" t="s">
        <v>1594</v>
      </c>
      <c r="L2018" s="14" t="str">
        <f>TRIM(PROPER(Applicants[[#This Row],[Recruitment Source]]))</f>
        <v>Bd Jobs</v>
      </c>
      <c r="M2018" s="15">
        <v>45235</v>
      </c>
      <c r="N2018" s="1" t="s">
        <v>24</v>
      </c>
      <c r="O2018" s="15">
        <v>45270</v>
      </c>
      <c r="P2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8" s="20" t="str">
        <f>TEXT(Applicants[[#This Row],[Confirmation Date]],"MMMM")</f>
        <v>December</v>
      </c>
      <c r="R2018" s="5" t="s">
        <v>25</v>
      </c>
      <c r="S2018" s="7">
        <v>2500</v>
      </c>
    </row>
    <row r="2019" spans="1:19" x14ac:dyDescent="0.4">
      <c r="A2019" s="4">
        <v>3250</v>
      </c>
      <c r="B2019" s="1" t="s">
        <v>398</v>
      </c>
      <c r="C2019" s="1" t="s">
        <v>28</v>
      </c>
      <c r="D2019" s="2">
        <v>30889</v>
      </c>
      <c r="E2019" s="3">
        <v>41.084931506849315</v>
      </c>
      <c r="F2019" s="1" t="s">
        <v>31</v>
      </c>
      <c r="G2019" s="1" t="s">
        <v>15</v>
      </c>
      <c r="H2019" s="1">
        <v>4</v>
      </c>
      <c r="I2019" s="1" t="s">
        <v>1583</v>
      </c>
      <c r="J2019" s="1" t="str">
        <f>VLOOKUP(Applicants[[#This Row],[Job Title]], Mapping!$A:$B, 2, FALSE)</f>
        <v>Finance</v>
      </c>
      <c r="K2019" s="1" t="s">
        <v>1594</v>
      </c>
      <c r="L2019" s="14" t="str">
        <f>TRIM(PROPER(Applicants[[#This Row],[Recruitment Source]]))</f>
        <v>Bd Jobs</v>
      </c>
      <c r="M2019" s="15">
        <v>45090</v>
      </c>
      <c r="N2019" s="1" t="s">
        <v>24</v>
      </c>
      <c r="O2019" s="15">
        <v>45121</v>
      </c>
      <c r="P2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9" s="20" t="str">
        <f>TEXT(Applicants[[#This Row],[Confirmation Date]],"MMMM")</f>
        <v>July</v>
      </c>
      <c r="R2019" s="5" t="s">
        <v>25</v>
      </c>
      <c r="S2019" s="7">
        <v>2300</v>
      </c>
    </row>
    <row r="2020" spans="1:19" x14ac:dyDescent="0.4">
      <c r="A2020" s="4">
        <v>1326</v>
      </c>
      <c r="B2020" s="1" t="s">
        <v>1094</v>
      </c>
      <c r="C2020" s="1" t="s">
        <v>13</v>
      </c>
      <c r="D2020" s="2">
        <v>30873</v>
      </c>
      <c r="E2020" s="3">
        <v>41.128767123287673</v>
      </c>
      <c r="F2020" s="1" t="s">
        <v>31</v>
      </c>
      <c r="G2020" s="1" t="s">
        <v>15</v>
      </c>
      <c r="H2020" s="1">
        <v>8</v>
      </c>
      <c r="I2020" s="1" t="s">
        <v>1582</v>
      </c>
      <c r="J2020" s="1" t="str">
        <f>VLOOKUP(Applicants[[#This Row],[Job Title]], Mapping!$A:$B, 2, FALSE)</f>
        <v>Business Development</v>
      </c>
      <c r="K2020" s="1" t="s">
        <v>1594</v>
      </c>
      <c r="L2020" s="14" t="str">
        <f>TRIM(PROPER(Applicants[[#This Row],[Recruitment Source]]))</f>
        <v>Bd Jobs</v>
      </c>
      <c r="M2020" s="15">
        <v>45110</v>
      </c>
      <c r="N2020" s="1" t="s">
        <v>26</v>
      </c>
      <c r="O2020" s="15">
        <v>45144</v>
      </c>
      <c r="P2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0" s="20" t="str">
        <f>TEXT(Applicants[[#This Row],[Confirmation Date]],"MMMM")</f>
        <v>August</v>
      </c>
      <c r="R2020" s="5" t="s">
        <v>25</v>
      </c>
      <c r="S2020" s="7">
        <v>3700</v>
      </c>
    </row>
    <row r="2021" spans="1:19" x14ac:dyDescent="0.4">
      <c r="A2021" s="4">
        <v>3759</v>
      </c>
      <c r="B2021" s="1" t="s">
        <v>510</v>
      </c>
      <c r="C2021" s="1" t="s">
        <v>13</v>
      </c>
      <c r="D2021" s="2">
        <v>30869</v>
      </c>
      <c r="E2021" s="3">
        <v>41.139726027397259</v>
      </c>
      <c r="F2021" s="1" t="s">
        <v>31</v>
      </c>
      <c r="G2021" s="1" t="s">
        <v>18</v>
      </c>
      <c r="H2021" s="1">
        <v>2</v>
      </c>
      <c r="I2021" s="1" t="s">
        <v>1578</v>
      </c>
      <c r="J2021" s="1" t="str">
        <f>VLOOKUP(Applicants[[#This Row],[Job Title]], Mapping!$A:$B, 2, FALSE)</f>
        <v>Operations</v>
      </c>
      <c r="K2021" s="1" t="s">
        <v>1594</v>
      </c>
      <c r="L2021" s="14" t="str">
        <f>TRIM(PROPER(Applicants[[#This Row],[Recruitment Source]]))</f>
        <v>Bd Jobs</v>
      </c>
      <c r="M2021" s="15">
        <v>45430</v>
      </c>
      <c r="N2021" s="1" t="s">
        <v>29</v>
      </c>
      <c r="O2021" s="15">
        <v>45490</v>
      </c>
      <c r="P2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1" s="20" t="str">
        <f>TEXT(Applicants[[#This Row],[Confirmation Date]],"MMMM")</f>
        <v>July</v>
      </c>
      <c r="R2021" s="5" t="s">
        <v>25</v>
      </c>
      <c r="S2021" s="7">
        <v>3000</v>
      </c>
    </row>
    <row r="2022" spans="1:19" x14ac:dyDescent="0.4">
      <c r="A2022" s="4">
        <v>1484</v>
      </c>
      <c r="B2022" s="1" t="s">
        <v>600</v>
      </c>
      <c r="C2022" s="1" t="s">
        <v>28</v>
      </c>
      <c r="D2022" s="2">
        <v>30868</v>
      </c>
      <c r="E2022" s="3">
        <v>41.142465753424659</v>
      </c>
      <c r="F2022" s="1" t="s">
        <v>31</v>
      </c>
      <c r="G2022" s="1" t="s">
        <v>15</v>
      </c>
      <c r="H2022" s="1">
        <v>20</v>
      </c>
      <c r="I2022" s="1" t="s">
        <v>1577</v>
      </c>
      <c r="J2022" s="1" t="str">
        <f>VLOOKUP(Applicants[[#This Row],[Job Title]], Mapping!$A:$B, 2, FALSE)</f>
        <v>Management</v>
      </c>
      <c r="K2022" s="1" t="s">
        <v>1594</v>
      </c>
      <c r="L2022" s="14" t="str">
        <f>TRIM(PROPER(Applicants[[#This Row],[Recruitment Source]]))</f>
        <v>Bd Jobs</v>
      </c>
      <c r="M2022" s="15">
        <v>44911</v>
      </c>
      <c r="N2022" s="1" t="s">
        <v>24</v>
      </c>
      <c r="O2022" s="15">
        <v>44952</v>
      </c>
      <c r="P2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2" s="20" t="str">
        <f>TEXT(Applicants[[#This Row],[Confirmation Date]],"MMMM")</f>
        <v>January</v>
      </c>
      <c r="R2022" s="5" t="s">
        <v>25</v>
      </c>
      <c r="S2022" s="7">
        <v>3200</v>
      </c>
    </row>
    <row r="2023" spans="1:19" x14ac:dyDescent="0.4">
      <c r="A2023" s="4">
        <v>1874</v>
      </c>
      <c r="B2023" s="1" t="s">
        <v>1207</v>
      </c>
      <c r="C2023" s="1" t="s">
        <v>13</v>
      </c>
      <c r="D2023" s="2">
        <v>30862</v>
      </c>
      <c r="E2023" s="3">
        <v>41.158904109589038</v>
      </c>
      <c r="F2023" s="1" t="s">
        <v>31</v>
      </c>
      <c r="G2023" s="1" t="s">
        <v>19</v>
      </c>
      <c r="H2023" s="1">
        <v>6</v>
      </c>
      <c r="I2023" s="1" t="s">
        <v>1587</v>
      </c>
      <c r="J2023" s="1" t="str">
        <f>VLOOKUP(Applicants[[#This Row],[Job Title]], Mapping!$A:$B, 2, FALSE)</f>
        <v>Admin</v>
      </c>
      <c r="K2023" s="1" t="s">
        <v>20</v>
      </c>
      <c r="L2023" s="14" t="str">
        <f>TRIM(PROPER(Applicants[[#This Row],[Recruitment Source]]))</f>
        <v>Employee Referral</v>
      </c>
      <c r="M2023" s="15">
        <v>45120</v>
      </c>
      <c r="N2023" s="1" t="s">
        <v>16</v>
      </c>
      <c r="O2023" s="15">
        <v>45171</v>
      </c>
      <c r="P20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23" s="20" t="str">
        <f>TEXT(Applicants[[#This Row],[Confirmation Date]],"MMMM")</f>
        <v>September</v>
      </c>
      <c r="R2023" s="5" t="s">
        <v>17</v>
      </c>
      <c r="S2023" s="7">
        <v>3400</v>
      </c>
    </row>
    <row r="2024" spans="1:19" x14ac:dyDescent="0.4">
      <c r="A2024" s="4">
        <v>3499</v>
      </c>
      <c r="B2024" s="1" t="s">
        <v>1139</v>
      </c>
      <c r="C2024" s="1" t="s">
        <v>13</v>
      </c>
      <c r="D2024" s="2">
        <v>30855</v>
      </c>
      <c r="E2024" s="3">
        <v>41.178082191780824</v>
      </c>
      <c r="F2024" s="1" t="s">
        <v>31</v>
      </c>
      <c r="G2024" s="1" t="s">
        <v>15</v>
      </c>
      <c r="H2024" s="1">
        <v>3</v>
      </c>
      <c r="I2024" s="1" t="s">
        <v>1586</v>
      </c>
      <c r="J2024" s="1" t="str">
        <f>VLOOKUP(Applicants[[#This Row],[Job Title]], Mapping!$A:$B, 2, FALSE)</f>
        <v>Operations</v>
      </c>
      <c r="K2024" s="1" t="s">
        <v>1595</v>
      </c>
      <c r="L2024" s="14" t="str">
        <f>TRIM(PROPER(Applicants[[#This Row],[Recruitment Source]]))</f>
        <v>Linkedin</v>
      </c>
      <c r="M2024" s="15">
        <v>45153</v>
      </c>
      <c r="N2024" s="1" t="s">
        <v>29</v>
      </c>
      <c r="O2024" s="15">
        <v>45187</v>
      </c>
      <c r="P2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4" s="20" t="str">
        <f>TEXT(Applicants[[#This Row],[Confirmation Date]],"MMMM")</f>
        <v>September</v>
      </c>
      <c r="R2024" s="5" t="s">
        <v>25</v>
      </c>
      <c r="S2024" s="7">
        <v>2100</v>
      </c>
    </row>
    <row r="2025" spans="1:19" x14ac:dyDescent="0.4">
      <c r="A2025" s="4">
        <v>2667</v>
      </c>
      <c r="B2025" s="1" t="s">
        <v>388</v>
      </c>
      <c r="C2025" s="1" t="s">
        <v>28</v>
      </c>
      <c r="D2025" s="2">
        <v>30850</v>
      </c>
      <c r="E2025" s="3">
        <v>41.19178082191781</v>
      </c>
      <c r="F2025" s="1" t="s">
        <v>31</v>
      </c>
      <c r="G2025" s="1" t="s">
        <v>19</v>
      </c>
      <c r="H2025" s="1">
        <v>19</v>
      </c>
      <c r="I2025" s="1" t="s">
        <v>1583</v>
      </c>
      <c r="J2025" s="1" t="str">
        <f>VLOOKUP(Applicants[[#This Row],[Job Title]], Mapping!$A:$B, 2, FALSE)</f>
        <v>Finance</v>
      </c>
      <c r="K2025" s="1" t="s">
        <v>1594</v>
      </c>
      <c r="L2025" s="14" t="str">
        <f>TRIM(PROPER(Applicants[[#This Row],[Recruitment Source]]))</f>
        <v>Bd Jobs</v>
      </c>
      <c r="M2025" s="15">
        <v>45185</v>
      </c>
      <c r="N2025" s="1" t="s">
        <v>27</v>
      </c>
      <c r="O2025" s="15">
        <v>45223</v>
      </c>
      <c r="P2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5" s="20" t="str">
        <f>TEXT(Applicants[[#This Row],[Confirmation Date]],"MMMM")</f>
        <v>October</v>
      </c>
      <c r="R2025" s="5" t="s">
        <v>25</v>
      </c>
      <c r="S2025" s="7">
        <v>2500</v>
      </c>
    </row>
    <row r="2026" spans="1:19" x14ac:dyDescent="0.4">
      <c r="A2026" s="4">
        <v>3693</v>
      </c>
      <c r="B2026" s="1" t="s">
        <v>552</v>
      </c>
      <c r="C2026" s="1" t="s">
        <v>13</v>
      </c>
      <c r="D2026" s="2">
        <v>30850</v>
      </c>
      <c r="E2026" s="3">
        <v>41.19178082191781</v>
      </c>
      <c r="F2026" s="1" t="s">
        <v>31</v>
      </c>
      <c r="G2026" s="1" t="s">
        <v>18</v>
      </c>
      <c r="H2026" s="1">
        <v>10</v>
      </c>
      <c r="I2026" s="1" t="s">
        <v>1588</v>
      </c>
      <c r="J2026" s="1" t="str">
        <f>VLOOKUP(Applicants[[#This Row],[Job Title]], Mapping!$A:$B, 2, FALSE)</f>
        <v>Business Development</v>
      </c>
      <c r="K2026" s="1" t="s">
        <v>1594</v>
      </c>
      <c r="L2026" s="14" t="str">
        <f>TRIM(PROPER(Applicants[[#This Row],[Recruitment Source]]))</f>
        <v>Bd Jobs</v>
      </c>
      <c r="M2026" s="15">
        <v>45070</v>
      </c>
      <c r="N2026" s="1" t="s">
        <v>24</v>
      </c>
      <c r="O2026" s="15">
        <v>45126</v>
      </c>
      <c r="P2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6" s="20" t="str">
        <f>TEXT(Applicants[[#This Row],[Confirmation Date]],"MMMM")</f>
        <v>July</v>
      </c>
      <c r="R2026" s="5" t="s">
        <v>25</v>
      </c>
      <c r="S2026" s="7">
        <v>2000</v>
      </c>
    </row>
    <row r="2027" spans="1:19" x14ac:dyDescent="0.4">
      <c r="A2027" s="4">
        <v>3021</v>
      </c>
      <c r="B2027" s="1" t="s">
        <v>506</v>
      </c>
      <c r="C2027" s="1" t="s">
        <v>28</v>
      </c>
      <c r="D2027" s="2">
        <v>30844</v>
      </c>
      <c r="E2027" s="3">
        <v>41.208219178082189</v>
      </c>
      <c r="F2027" s="1" t="s">
        <v>31</v>
      </c>
      <c r="G2027" s="1" t="s">
        <v>15</v>
      </c>
      <c r="H2027" s="1">
        <v>1</v>
      </c>
      <c r="I2027" s="1" t="s">
        <v>1587</v>
      </c>
      <c r="J2027" s="1" t="str">
        <f>VLOOKUP(Applicants[[#This Row],[Job Title]], Mapping!$A:$B, 2, FALSE)</f>
        <v>Admin</v>
      </c>
      <c r="K2027" s="1" t="s">
        <v>1594</v>
      </c>
      <c r="L2027" s="14" t="str">
        <f>TRIM(PROPER(Applicants[[#This Row],[Recruitment Source]]))</f>
        <v>Bd Jobs</v>
      </c>
      <c r="M2027" s="15">
        <v>45028</v>
      </c>
      <c r="N2027" s="1" t="s">
        <v>26</v>
      </c>
      <c r="O2027" s="15">
        <v>45076</v>
      </c>
      <c r="P2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7" s="20" t="str">
        <f>TEXT(Applicants[[#This Row],[Confirmation Date]],"MMMM")</f>
        <v>May</v>
      </c>
      <c r="R2027" s="5" t="s">
        <v>25</v>
      </c>
      <c r="S2027" s="7">
        <v>2800</v>
      </c>
    </row>
    <row r="2028" spans="1:19" x14ac:dyDescent="0.4">
      <c r="A2028" s="4">
        <v>2874</v>
      </c>
      <c r="B2028" s="1" t="s">
        <v>586</v>
      </c>
      <c r="C2028" s="1" t="s">
        <v>28</v>
      </c>
      <c r="D2028" s="2">
        <v>30836</v>
      </c>
      <c r="E2028" s="3">
        <v>41.230136986301368</v>
      </c>
      <c r="F2028" s="1" t="s">
        <v>31</v>
      </c>
      <c r="G2028" s="1" t="s">
        <v>18</v>
      </c>
      <c r="H2028" s="1">
        <v>9</v>
      </c>
      <c r="I2028" s="1" t="s">
        <v>1576</v>
      </c>
      <c r="J2028" s="1" t="str">
        <f>VLOOKUP(Applicants[[#This Row],[Job Title]], Mapping!$A:$B, 2, FALSE)</f>
        <v>Operations</v>
      </c>
      <c r="K2028" s="1" t="s">
        <v>1594</v>
      </c>
      <c r="L2028" s="14" t="str">
        <f>TRIM(PROPER(Applicants[[#This Row],[Recruitment Source]]))</f>
        <v>Bd Jobs</v>
      </c>
      <c r="M2028" s="15">
        <v>45347</v>
      </c>
      <c r="N2028" s="1" t="s">
        <v>24</v>
      </c>
      <c r="O2028" s="15">
        <v>45391</v>
      </c>
      <c r="P2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8" s="20" t="str">
        <f>TEXT(Applicants[[#This Row],[Confirmation Date]],"MMMM")</f>
        <v>April</v>
      </c>
      <c r="R2028" s="5" t="s">
        <v>25</v>
      </c>
      <c r="S2028" s="7">
        <v>2200</v>
      </c>
    </row>
    <row r="2029" spans="1:19" x14ac:dyDescent="0.4">
      <c r="A2029" s="4">
        <v>1720</v>
      </c>
      <c r="B2029" s="1" t="s">
        <v>156</v>
      </c>
      <c r="C2029" s="1" t="s">
        <v>28</v>
      </c>
      <c r="D2029" s="2">
        <v>30832</v>
      </c>
      <c r="E2029" s="3">
        <v>41.241095890410961</v>
      </c>
      <c r="F2029" s="1" t="s">
        <v>31</v>
      </c>
      <c r="G2029" s="1" t="s">
        <v>19</v>
      </c>
      <c r="H2029" s="1">
        <v>0</v>
      </c>
      <c r="I2029" s="1" t="s">
        <v>1583</v>
      </c>
      <c r="J2029" s="1" t="str">
        <f>VLOOKUP(Applicants[[#This Row],[Job Title]], Mapping!$A:$B, 2, FALSE)</f>
        <v>Finance</v>
      </c>
      <c r="K2029" s="1" t="s">
        <v>1594</v>
      </c>
      <c r="L2029" s="14" t="str">
        <f>TRIM(PROPER(Applicants[[#This Row],[Recruitment Source]]))</f>
        <v>Bd Jobs</v>
      </c>
      <c r="M2029" s="15">
        <v>45046</v>
      </c>
      <c r="N2029" s="1" t="s">
        <v>16</v>
      </c>
      <c r="O2029" s="15">
        <v>45100</v>
      </c>
      <c r="P20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029" s="20" t="str">
        <f>TEXT(Applicants[[#This Row],[Confirmation Date]],"MMMM")</f>
        <v>June</v>
      </c>
      <c r="R2029" s="5" t="s">
        <v>17</v>
      </c>
      <c r="S2029" s="7">
        <v>3300</v>
      </c>
    </row>
    <row r="2030" spans="1:19" x14ac:dyDescent="0.4">
      <c r="A2030" s="4">
        <v>1290</v>
      </c>
      <c r="B2030" s="1" t="s">
        <v>465</v>
      </c>
      <c r="C2030" s="1" t="s">
        <v>28</v>
      </c>
      <c r="D2030" s="2">
        <v>30832</v>
      </c>
      <c r="E2030" s="3">
        <v>41.241095890410961</v>
      </c>
      <c r="F2030" s="1" t="s">
        <v>31</v>
      </c>
      <c r="G2030" s="1" t="s">
        <v>18</v>
      </c>
      <c r="H2030" s="1">
        <v>18</v>
      </c>
      <c r="I2030" s="1" t="s">
        <v>1581</v>
      </c>
      <c r="J2030" s="1" t="str">
        <f>VLOOKUP(Applicants[[#This Row],[Job Title]], Mapping!$A:$B, 2, FALSE)</f>
        <v>Business Development</v>
      </c>
      <c r="K2030" s="1" t="s">
        <v>20</v>
      </c>
      <c r="L2030" s="14" t="str">
        <f>TRIM(PROPER(Applicants[[#This Row],[Recruitment Source]]))</f>
        <v>Employee Referral</v>
      </c>
      <c r="M2030" s="15">
        <v>45356</v>
      </c>
      <c r="N2030" s="1" t="s">
        <v>16</v>
      </c>
      <c r="O2030" s="15">
        <v>45392</v>
      </c>
      <c r="P2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0" s="20" t="str">
        <f>TEXT(Applicants[[#This Row],[Confirmation Date]],"MMMM")</f>
        <v>April</v>
      </c>
      <c r="R2030" s="5" t="s">
        <v>30</v>
      </c>
      <c r="S2030" s="7">
        <v>3000</v>
      </c>
    </row>
    <row r="2031" spans="1:19" x14ac:dyDescent="0.4">
      <c r="A2031" s="4">
        <v>1747</v>
      </c>
      <c r="B2031" s="1" t="s">
        <v>493</v>
      </c>
      <c r="C2031" s="1" t="s">
        <v>13</v>
      </c>
      <c r="D2031" s="2">
        <v>30830</v>
      </c>
      <c r="E2031" s="3">
        <v>41.246575342465754</v>
      </c>
      <c r="F2031" s="1" t="s">
        <v>31</v>
      </c>
      <c r="G2031" s="1" t="s">
        <v>21</v>
      </c>
      <c r="H2031" s="1">
        <v>0</v>
      </c>
      <c r="I2031" s="1" t="s">
        <v>1576</v>
      </c>
      <c r="J2031" s="1" t="str">
        <f>VLOOKUP(Applicants[[#This Row],[Job Title]], Mapping!$A:$B, 2, FALSE)</f>
        <v>Operations</v>
      </c>
      <c r="K2031" s="1" t="s">
        <v>20</v>
      </c>
      <c r="L2031" s="14" t="str">
        <f>TRIM(PROPER(Applicants[[#This Row],[Recruitment Source]]))</f>
        <v>Employee Referral</v>
      </c>
      <c r="M2031" s="15">
        <v>44959</v>
      </c>
      <c r="N2031" s="1" t="s">
        <v>26</v>
      </c>
      <c r="O2031" s="15">
        <v>45015</v>
      </c>
      <c r="P20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1" s="20" t="str">
        <f>TEXT(Applicants[[#This Row],[Confirmation Date]],"MMMM")</f>
        <v>March</v>
      </c>
      <c r="R2031" s="5" t="s">
        <v>25</v>
      </c>
      <c r="S2031" s="7">
        <v>2400</v>
      </c>
    </row>
    <row r="2032" spans="1:19" x14ac:dyDescent="0.4">
      <c r="A2032" s="4">
        <v>1715</v>
      </c>
      <c r="B2032" s="1" t="s">
        <v>875</v>
      </c>
      <c r="C2032" s="1" t="s">
        <v>28</v>
      </c>
      <c r="D2032" s="2">
        <v>30828</v>
      </c>
      <c r="E2032" s="3">
        <v>41.252054794520546</v>
      </c>
      <c r="F2032" s="1" t="s">
        <v>31</v>
      </c>
      <c r="G2032" s="1" t="s">
        <v>21</v>
      </c>
      <c r="H2032" s="1">
        <v>19</v>
      </c>
      <c r="I2032" s="1" t="s">
        <v>1576</v>
      </c>
      <c r="J2032" s="1" t="str">
        <f>VLOOKUP(Applicants[[#This Row],[Job Title]], Mapping!$A:$B, 2, FALSE)</f>
        <v>Operations</v>
      </c>
      <c r="K2032" s="1" t="s">
        <v>1594</v>
      </c>
      <c r="L2032" s="14" t="str">
        <f>TRIM(PROPER(Applicants[[#This Row],[Recruitment Source]]))</f>
        <v>Bd Jobs</v>
      </c>
      <c r="M2032" s="15">
        <v>45232</v>
      </c>
      <c r="N2032" s="1" t="s">
        <v>24</v>
      </c>
      <c r="O2032" s="15">
        <v>45290</v>
      </c>
      <c r="P2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2" s="20" t="str">
        <f>TEXT(Applicants[[#This Row],[Confirmation Date]],"MMMM")</f>
        <v>December</v>
      </c>
      <c r="R2032" s="5" t="s">
        <v>25</v>
      </c>
      <c r="S2032" s="7">
        <v>3700</v>
      </c>
    </row>
    <row r="2033" spans="1:19" x14ac:dyDescent="0.4">
      <c r="A2033" s="4">
        <v>1324</v>
      </c>
      <c r="B2033" s="1" t="s">
        <v>344</v>
      </c>
      <c r="C2033" s="1" t="s">
        <v>13</v>
      </c>
      <c r="D2033" s="2">
        <v>30812</v>
      </c>
      <c r="E2033" s="3">
        <v>41.295890410958904</v>
      </c>
      <c r="F2033" s="1" t="s">
        <v>31</v>
      </c>
      <c r="G2033" s="1" t="s">
        <v>21</v>
      </c>
      <c r="H2033" s="1">
        <v>17</v>
      </c>
      <c r="I2033" s="1" t="s">
        <v>1583</v>
      </c>
      <c r="J2033" s="1" t="str">
        <f>VLOOKUP(Applicants[[#This Row],[Job Title]], Mapping!$A:$B, 2, FALSE)</f>
        <v>Finance</v>
      </c>
      <c r="K2033" s="1" t="s">
        <v>1594</v>
      </c>
      <c r="L2033" s="14" t="str">
        <f>TRIM(PROPER(Applicants[[#This Row],[Recruitment Source]]))</f>
        <v>Bd Jobs</v>
      </c>
      <c r="M2033" s="15">
        <v>45356</v>
      </c>
      <c r="N2033" s="1" t="s">
        <v>24</v>
      </c>
      <c r="O2033" s="15">
        <v>45408</v>
      </c>
      <c r="P2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3" s="20" t="str">
        <f>TEXT(Applicants[[#This Row],[Confirmation Date]],"MMMM")</f>
        <v>April</v>
      </c>
      <c r="R2033" s="5" t="s">
        <v>25</v>
      </c>
      <c r="S2033" s="7">
        <v>2100</v>
      </c>
    </row>
    <row r="2034" spans="1:19" x14ac:dyDescent="0.4">
      <c r="A2034" s="4">
        <v>2781</v>
      </c>
      <c r="B2034" s="1" t="s">
        <v>1162</v>
      </c>
      <c r="C2034" s="1" t="s">
        <v>13</v>
      </c>
      <c r="D2034" s="2">
        <v>30811</v>
      </c>
      <c r="E2034" s="3">
        <v>41.298630136986304</v>
      </c>
      <c r="F2034" s="1" t="s">
        <v>31</v>
      </c>
      <c r="G2034" s="1" t="s">
        <v>18</v>
      </c>
      <c r="H2034" s="1">
        <v>2</v>
      </c>
      <c r="I2034" s="1" t="s">
        <v>1587</v>
      </c>
      <c r="J2034" s="1" t="str">
        <f>VLOOKUP(Applicants[[#This Row],[Job Title]], Mapping!$A:$B, 2, FALSE)</f>
        <v>Admin</v>
      </c>
      <c r="K2034" s="1" t="s">
        <v>22</v>
      </c>
      <c r="L2034" s="14" t="str">
        <f>TRIM(PROPER(Applicants[[#This Row],[Recruitment Source]]))</f>
        <v>In-House</v>
      </c>
      <c r="M2034" s="15">
        <v>45518</v>
      </c>
      <c r="N2034" s="1" t="s">
        <v>16</v>
      </c>
      <c r="O2034" s="15">
        <v>45574</v>
      </c>
      <c r="P20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34" s="20" t="str">
        <f>TEXT(Applicants[[#This Row],[Confirmation Date]],"MMMM")</f>
        <v>October</v>
      </c>
      <c r="R2034" s="5" t="s">
        <v>17</v>
      </c>
      <c r="S2034" s="7">
        <v>3900</v>
      </c>
    </row>
    <row r="2035" spans="1:19" x14ac:dyDescent="0.4">
      <c r="A2035" s="4">
        <v>2759</v>
      </c>
      <c r="B2035" s="1" t="s">
        <v>611</v>
      </c>
      <c r="C2035" s="1" t="s">
        <v>28</v>
      </c>
      <c r="D2035" s="2">
        <v>30809</v>
      </c>
      <c r="E2035" s="3">
        <v>41.304109589041097</v>
      </c>
      <c r="F2035" s="1" t="s">
        <v>31</v>
      </c>
      <c r="G2035" s="1" t="s">
        <v>15</v>
      </c>
      <c r="H2035" s="1">
        <v>6</v>
      </c>
      <c r="I2035" s="1" t="s">
        <v>1576</v>
      </c>
      <c r="J2035" s="1" t="str">
        <f>VLOOKUP(Applicants[[#This Row],[Job Title]], Mapping!$A:$B, 2, FALSE)</f>
        <v>Operations</v>
      </c>
      <c r="K2035" s="1" t="s">
        <v>1594</v>
      </c>
      <c r="L2035" s="14" t="str">
        <f>TRIM(PROPER(Applicants[[#This Row],[Recruitment Source]]))</f>
        <v>Bd Jobs</v>
      </c>
      <c r="M2035" s="15">
        <v>44882</v>
      </c>
      <c r="N2035" s="1" t="s">
        <v>27</v>
      </c>
      <c r="O2035" s="15">
        <v>44937</v>
      </c>
      <c r="P20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5" s="20" t="str">
        <f>TEXT(Applicants[[#This Row],[Confirmation Date]],"MMMM")</f>
        <v>January</v>
      </c>
      <c r="R2035" s="5" t="s">
        <v>25</v>
      </c>
      <c r="S2035" s="7">
        <v>3800</v>
      </c>
    </row>
    <row r="2036" spans="1:19" x14ac:dyDescent="0.4">
      <c r="A2036" s="4">
        <v>1156</v>
      </c>
      <c r="B2036" s="1" t="s">
        <v>682</v>
      </c>
      <c r="C2036" s="1" t="s">
        <v>13</v>
      </c>
      <c r="D2036" s="2">
        <v>30805</v>
      </c>
      <c r="E2036" s="3">
        <v>41.315068493150683</v>
      </c>
      <c r="F2036" s="1" t="s">
        <v>31</v>
      </c>
      <c r="G2036" s="1" t="s">
        <v>15</v>
      </c>
      <c r="H2036" s="1">
        <v>0</v>
      </c>
      <c r="I2036" s="1" t="s">
        <v>1584</v>
      </c>
      <c r="J2036" s="1" t="str">
        <f>VLOOKUP(Applicants[[#This Row],[Job Title]], Mapping!$A:$B, 2, FALSE)</f>
        <v>Sales</v>
      </c>
      <c r="K2036" s="1" t="s">
        <v>1594</v>
      </c>
      <c r="L2036" s="14" t="str">
        <f>TRIM(PROPER(Applicants[[#This Row],[Recruitment Source]]))</f>
        <v>Bd Jobs</v>
      </c>
      <c r="M2036" s="15">
        <v>45467</v>
      </c>
      <c r="N2036" s="1" t="s">
        <v>16</v>
      </c>
      <c r="O2036" s="15">
        <v>45505</v>
      </c>
      <c r="P2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6" s="20" t="str">
        <f>TEXT(Applicants[[#This Row],[Confirmation Date]],"MMMM")</f>
        <v>August</v>
      </c>
      <c r="R2036" s="5" t="s">
        <v>30</v>
      </c>
      <c r="S2036" s="7">
        <v>2700</v>
      </c>
    </row>
    <row r="2037" spans="1:19" x14ac:dyDescent="0.4">
      <c r="A2037" s="4">
        <v>1128</v>
      </c>
      <c r="B2037" s="1" t="s">
        <v>698</v>
      </c>
      <c r="C2037" s="1" t="s">
        <v>28</v>
      </c>
      <c r="D2037" s="2">
        <v>30802</v>
      </c>
      <c r="E2037" s="3">
        <v>41.323287671232876</v>
      </c>
      <c r="F2037" s="1" t="s">
        <v>31</v>
      </c>
      <c r="G2037" s="1" t="s">
        <v>19</v>
      </c>
      <c r="H2037" s="1">
        <v>8</v>
      </c>
      <c r="I2037" s="1" t="s">
        <v>1580</v>
      </c>
      <c r="J2037" s="1" t="str">
        <f>VLOOKUP(Applicants[[#This Row],[Job Title]], Mapping!$A:$B, 2, FALSE)</f>
        <v>Management</v>
      </c>
      <c r="K2037" s="1" t="s">
        <v>1594</v>
      </c>
      <c r="L2037" s="14" t="str">
        <f>TRIM(PROPER(Applicants[[#This Row],[Recruitment Source]]))</f>
        <v>Bd Jobs</v>
      </c>
      <c r="M2037" s="15">
        <v>45045</v>
      </c>
      <c r="N2037" s="1" t="s">
        <v>26</v>
      </c>
      <c r="O2037" s="15">
        <v>45088</v>
      </c>
      <c r="P2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7" s="20" t="str">
        <f>TEXT(Applicants[[#This Row],[Confirmation Date]],"MMMM")</f>
        <v>June</v>
      </c>
      <c r="R2037" s="5" t="s">
        <v>25</v>
      </c>
      <c r="S2037" s="7">
        <v>3700</v>
      </c>
    </row>
    <row r="2038" spans="1:19" x14ac:dyDescent="0.4">
      <c r="A2038" s="4">
        <v>1505</v>
      </c>
      <c r="B2038" s="1" t="s">
        <v>783</v>
      </c>
      <c r="C2038" s="1" t="s">
        <v>13</v>
      </c>
      <c r="D2038" s="2">
        <v>30800</v>
      </c>
      <c r="E2038" s="3">
        <v>41.328767123287669</v>
      </c>
      <c r="F2038" s="1" t="s">
        <v>31</v>
      </c>
      <c r="G2038" s="1" t="s">
        <v>15</v>
      </c>
      <c r="H2038" s="1">
        <v>14</v>
      </c>
      <c r="I2038" s="1" t="s">
        <v>1581</v>
      </c>
      <c r="J2038" s="1" t="str">
        <f>VLOOKUP(Applicants[[#This Row],[Job Title]], Mapping!$A:$B, 2, FALSE)</f>
        <v>Business Development</v>
      </c>
      <c r="K2038" s="1" t="s">
        <v>1594</v>
      </c>
      <c r="L2038" s="14" t="str">
        <f>TRIM(PROPER(Applicants[[#This Row],[Recruitment Source]]))</f>
        <v>Bd Jobs</v>
      </c>
      <c r="M2038" s="15">
        <v>45355</v>
      </c>
      <c r="N2038" s="1" t="s">
        <v>27</v>
      </c>
      <c r="O2038" s="15">
        <v>45396</v>
      </c>
      <c r="P2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8" s="20" t="str">
        <f>TEXT(Applicants[[#This Row],[Confirmation Date]],"MMMM")</f>
        <v>April</v>
      </c>
      <c r="R2038" s="5" t="s">
        <v>25</v>
      </c>
      <c r="S2038" s="7">
        <v>2900</v>
      </c>
    </row>
    <row r="2039" spans="1:19" x14ac:dyDescent="0.4">
      <c r="A2039" s="4">
        <v>1816</v>
      </c>
      <c r="B2039" s="1" t="s">
        <v>179</v>
      </c>
      <c r="C2039" s="1" t="s">
        <v>28</v>
      </c>
      <c r="D2039" s="2">
        <v>30798</v>
      </c>
      <c r="E2039" s="3">
        <v>41.334246575342469</v>
      </c>
      <c r="F2039" s="1" t="s">
        <v>31</v>
      </c>
      <c r="G2039" s="1" t="s">
        <v>18</v>
      </c>
      <c r="H2039" s="1">
        <v>20</v>
      </c>
      <c r="I2039" s="1" t="s">
        <v>1587</v>
      </c>
      <c r="J2039" s="1" t="str">
        <f>VLOOKUP(Applicants[[#This Row],[Job Title]], Mapping!$A:$B, 2, FALSE)</f>
        <v>Admin</v>
      </c>
      <c r="K2039" s="1" t="s">
        <v>1594</v>
      </c>
      <c r="L2039" s="14" t="str">
        <f>TRIM(PROPER(Applicants[[#This Row],[Recruitment Source]]))</f>
        <v>Bd Jobs</v>
      </c>
      <c r="M2039" s="15">
        <v>45398</v>
      </c>
      <c r="N2039" s="1" t="s">
        <v>16</v>
      </c>
      <c r="O2039" s="15">
        <v>45447</v>
      </c>
      <c r="P2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9" s="20" t="str">
        <f>TEXT(Applicants[[#This Row],[Confirmation Date]],"MMMM")</f>
        <v>June</v>
      </c>
      <c r="R2039" s="5" t="s">
        <v>30</v>
      </c>
      <c r="S2039" s="7">
        <v>2300</v>
      </c>
    </row>
    <row r="2040" spans="1:19" x14ac:dyDescent="0.4">
      <c r="A2040" s="4">
        <v>2063</v>
      </c>
      <c r="B2040" s="1" t="s">
        <v>1138</v>
      </c>
      <c r="C2040" s="1" t="s">
        <v>13</v>
      </c>
      <c r="D2040" s="2">
        <v>30795</v>
      </c>
      <c r="E2040" s="3">
        <v>41.342465753424655</v>
      </c>
      <c r="F2040" s="1" t="s">
        <v>31</v>
      </c>
      <c r="G2040" s="1" t="s">
        <v>15</v>
      </c>
      <c r="H2040" s="1">
        <v>15</v>
      </c>
      <c r="I2040" s="1" t="s">
        <v>1580</v>
      </c>
      <c r="J2040" s="1" t="str">
        <f>VLOOKUP(Applicants[[#This Row],[Job Title]], Mapping!$A:$B, 2, FALSE)</f>
        <v>Management</v>
      </c>
      <c r="K2040" s="1" t="s">
        <v>1594</v>
      </c>
      <c r="L2040" s="14" t="str">
        <f>TRIM(PROPER(Applicants[[#This Row],[Recruitment Source]]))</f>
        <v>Bd Jobs</v>
      </c>
      <c r="M2040" s="15">
        <v>45157</v>
      </c>
      <c r="N2040" s="1" t="s">
        <v>27</v>
      </c>
      <c r="O2040" s="15">
        <v>45207</v>
      </c>
      <c r="P2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0" s="20" t="str">
        <f>TEXT(Applicants[[#This Row],[Confirmation Date]],"MMMM")</f>
        <v>October</v>
      </c>
      <c r="R2040" s="5" t="s">
        <v>25</v>
      </c>
      <c r="S2040" s="7">
        <v>2600</v>
      </c>
    </row>
    <row r="2041" spans="1:19" x14ac:dyDescent="0.4">
      <c r="A2041" s="4">
        <v>1056</v>
      </c>
      <c r="B2041" s="1" t="s">
        <v>904</v>
      </c>
      <c r="C2041" s="1" t="s">
        <v>28</v>
      </c>
      <c r="D2041" s="2">
        <v>30792</v>
      </c>
      <c r="E2041" s="3">
        <v>41.350684931506848</v>
      </c>
      <c r="F2041" s="1" t="s">
        <v>31</v>
      </c>
      <c r="G2041" s="1" t="s">
        <v>19</v>
      </c>
      <c r="H2041" s="1">
        <v>9</v>
      </c>
      <c r="I2041" s="1" t="s">
        <v>1586</v>
      </c>
      <c r="J2041" s="1" t="str">
        <f>VLOOKUP(Applicants[[#This Row],[Job Title]], Mapping!$A:$B, 2, FALSE)</f>
        <v>Operations</v>
      </c>
      <c r="K2041" s="1" t="s">
        <v>20</v>
      </c>
      <c r="L2041" s="14" t="str">
        <f>TRIM(PROPER(Applicants[[#This Row],[Recruitment Source]]))</f>
        <v>Employee Referral</v>
      </c>
      <c r="M2041" s="15">
        <v>44914</v>
      </c>
      <c r="N2041" s="1" t="s">
        <v>24</v>
      </c>
      <c r="O2041" s="15">
        <v>44961</v>
      </c>
      <c r="P2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1" s="20" t="str">
        <f>TEXT(Applicants[[#This Row],[Confirmation Date]],"MMMM")</f>
        <v>February</v>
      </c>
      <c r="R2041" s="5" t="s">
        <v>25</v>
      </c>
      <c r="S2041" s="7">
        <v>2100</v>
      </c>
    </row>
    <row r="2042" spans="1:19" x14ac:dyDescent="0.4">
      <c r="A2042" s="4">
        <v>1912</v>
      </c>
      <c r="B2042" s="1" t="s">
        <v>179</v>
      </c>
      <c r="C2042" s="1" t="s">
        <v>28</v>
      </c>
      <c r="D2042" s="2">
        <v>30790</v>
      </c>
      <c r="E2042" s="3">
        <v>41.356164383561641</v>
      </c>
      <c r="F2042" s="1" t="s">
        <v>31</v>
      </c>
      <c r="G2042" s="1" t="s">
        <v>18</v>
      </c>
      <c r="H2042" s="1">
        <v>17</v>
      </c>
      <c r="I2042" s="1" t="s">
        <v>1588</v>
      </c>
      <c r="J2042" s="1" t="str">
        <f>VLOOKUP(Applicants[[#This Row],[Job Title]], Mapping!$A:$B, 2, FALSE)</f>
        <v>Business Development</v>
      </c>
      <c r="K2042" s="1" t="s">
        <v>1595</v>
      </c>
      <c r="L2042" s="14" t="str">
        <f>TRIM(PROPER(Applicants[[#This Row],[Recruitment Source]]))</f>
        <v>Linkedin</v>
      </c>
      <c r="M2042" s="15">
        <v>45280</v>
      </c>
      <c r="N2042" s="1" t="s">
        <v>16</v>
      </c>
      <c r="O2042" s="15">
        <v>45320</v>
      </c>
      <c r="P20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42" s="20" t="str">
        <f>TEXT(Applicants[[#This Row],[Confirmation Date]],"MMMM")</f>
        <v>January</v>
      </c>
      <c r="R2042" s="5" t="s">
        <v>17</v>
      </c>
      <c r="S2042" s="7">
        <v>2900</v>
      </c>
    </row>
    <row r="2043" spans="1:19" x14ac:dyDescent="0.4">
      <c r="A2043" s="4">
        <v>2091</v>
      </c>
      <c r="B2043" s="1" t="s">
        <v>154</v>
      </c>
      <c r="C2043" s="1" t="s">
        <v>13</v>
      </c>
      <c r="D2043" s="2">
        <v>30787</v>
      </c>
      <c r="E2043" s="3">
        <v>41.364383561643834</v>
      </c>
      <c r="F2043" s="1" t="s">
        <v>31</v>
      </c>
      <c r="G2043" s="1" t="s">
        <v>18</v>
      </c>
      <c r="H2043" s="1">
        <v>6</v>
      </c>
      <c r="I2043" s="1" t="s">
        <v>1580</v>
      </c>
      <c r="J2043" s="1" t="str">
        <f>VLOOKUP(Applicants[[#This Row],[Job Title]], Mapping!$A:$B, 2, FALSE)</f>
        <v>Management</v>
      </c>
      <c r="K2043" s="1" t="s">
        <v>1595</v>
      </c>
      <c r="L2043" s="14" t="str">
        <f>TRIM(PROPER(Applicants[[#This Row],[Recruitment Source]]))</f>
        <v>Linkedin</v>
      </c>
      <c r="M2043" s="15">
        <v>45271</v>
      </c>
      <c r="N2043" s="1" t="s">
        <v>16</v>
      </c>
      <c r="O2043" s="15">
        <v>45301</v>
      </c>
      <c r="P20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043" s="20" t="str">
        <f>TEXT(Applicants[[#This Row],[Confirmation Date]],"MMMM")</f>
        <v>January</v>
      </c>
      <c r="R2043" s="5" t="s">
        <v>17</v>
      </c>
      <c r="S2043" s="7">
        <v>3900</v>
      </c>
    </row>
    <row r="2044" spans="1:19" x14ac:dyDescent="0.4">
      <c r="A2044" s="4">
        <v>2757</v>
      </c>
      <c r="B2044" s="1" t="s">
        <v>1327</v>
      </c>
      <c r="C2044" s="1" t="s">
        <v>28</v>
      </c>
      <c r="D2044" s="2">
        <v>30784</v>
      </c>
      <c r="E2044" s="3">
        <v>41.372602739726027</v>
      </c>
      <c r="F2044" s="1" t="s">
        <v>31</v>
      </c>
      <c r="G2044" s="1" t="s">
        <v>19</v>
      </c>
      <c r="H2044" s="1">
        <v>17</v>
      </c>
      <c r="I2044" s="1" t="s">
        <v>1576</v>
      </c>
      <c r="J2044" s="1" t="str">
        <f>VLOOKUP(Applicants[[#This Row],[Job Title]], Mapping!$A:$B, 2, FALSE)</f>
        <v>Operations</v>
      </c>
      <c r="K2044" s="1" t="s">
        <v>20</v>
      </c>
      <c r="L2044" s="14" t="str">
        <f>TRIM(PROPER(Applicants[[#This Row],[Recruitment Source]]))</f>
        <v>Employee Referral</v>
      </c>
      <c r="M2044" s="15">
        <v>45241</v>
      </c>
      <c r="N2044" s="1" t="s">
        <v>24</v>
      </c>
      <c r="O2044" s="15">
        <v>45271</v>
      </c>
      <c r="P2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4" s="20" t="str">
        <f>TEXT(Applicants[[#This Row],[Confirmation Date]],"MMMM")</f>
        <v>December</v>
      </c>
      <c r="R2044" s="5" t="s">
        <v>25</v>
      </c>
      <c r="S2044" s="7">
        <v>3900</v>
      </c>
    </row>
    <row r="2045" spans="1:19" x14ac:dyDescent="0.4">
      <c r="A2045" s="4">
        <v>2810</v>
      </c>
      <c r="B2045" s="1" t="s">
        <v>370</v>
      </c>
      <c r="C2045" s="1" t="s">
        <v>28</v>
      </c>
      <c r="D2045" s="2">
        <v>30783</v>
      </c>
      <c r="E2045" s="3">
        <v>41.375342465753427</v>
      </c>
      <c r="F2045" s="1" t="s">
        <v>31</v>
      </c>
      <c r="G2045" s="1" t="s">
        <v>19</v>
      </c>
      <c r="H2045" s="1">
        <v>2</v>
      </c>
      <c r="I2045" s="1" t="s">
        <v>1578</v>
      </c>
      <c r="J2045" s="1" t="str">
        <f>VLOOKUP(Applicants[[#This Row],[Job Title]], Mapping!$A:$B, 2, FALSE)</f>
        <v>Operations</v>
      </c>
      <c r="K2045" s="1" t="s">
        <v>1594</v>
      </c>
      <c r="L2045" s="14" t="str">
        <f>TRIM(PROPER(Applicants[[#This Row],[Recruitment Source]]))</f>
        <v>Bd Jobs</v>
      </c>
      <c r="M2045" s="15">
        <v>44994</v>
      </c>
      <c r="N2045" s="1" t="s">
        <v>24</v>
      </c>
      <c r="O2045" s="15">
        <v>45049</v>
      </c>
      <c r="P2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5" s="20" t="str">
        <f>TEXT(Applicants[[#This Row],[Confirmation Date]],"MMMM")</f>
        <v>May</v>
      </c>
      <c r="R2045" s="5" t="s">
        <v>25</v>
      </c>
      <c r="S2045" s="7">
        <v>2200</v>
      </c>
    </row>
    <row r="2046" spans="1:19" x14ac:dyDescent="0.4">
      <c r="A2046" s="4">
        <v>3830</v>
      </c>
      <c r="B2046" s="1" t="s">
        <v>288</v>
      </c>
      <c r="C2046" s="1" t="s">
        <v>28</v>
      </c>
      <c r="D2046" s="2">
        <v>30782</v>
      </c>
      <c r="E2046" s="3">
        <v>41.37808219178082</v>
      </c>
      <c r="F2046" s="1" t="s">
        <v>31</v>
      </c>
      <c r="G2046" s="1" t="s">
        <v>18</v>
      </c>
      <c r="H2046" s="1">
        <v>0</v>
      </c>
      <c r="I2046" s="1" t="s">
        <v>1583</v>
      </c>
      <c r="J2046" s="1" t="str">
        <f>VLOOKUP(Applicants[[#This Row],[Job Title]], Mapping!$A:$B, 2, FALSE)</f>
        <v>Finance</v>
      </c>
      <c r="K2046" s="1" t="s">
        <v>1595</v>
      </c>
      <c r="L2046" s="14" t="str">
        <f>TRIM(PROPER(Applicants[[#This Row],[Recruitment Source]]))</f>
        <v>Linkedin</v>
      </c>
      <c r="M2046" s="15">
        <v>44899</v>
      </c>
      <c r="N2046" s="1" t="s">
        <v>16</v>
      </c>
      <c r="O2046" s="15">
        <v>44955</v>
      </c>
      <c r="P20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46" s="20" t="str">
        <f>TEXT(Applicants[[#This Row],[Confirmation Date]],"MMMM")</f>
        <v>January</v>
      </c>
      <c r="R2046" s="5" t="s">
        <v>17</v>
      </c>
      <c r="S2046" s="7">
        <v>2500</v>
      </c>
    </row>
    <row r="2047" spans="1:19" x14ac:dyDescent="0.4">
      <c r="A2047" s="4">
        <v>2582</v>
      </c>
      <c r="B2047" s="1" t="s">
        <v>1472</v>
      </c>
      <c r="C2047" s="1" t="s">
        <v>13</v>
      </c>
      <c r="D2047" s="2">
        <v>30775</v>
      </c>
      <c r="E2047" s="3">
        <v>41.397260273972606</v>
      </c>
      <c r="F2047" s="1" t="s">
        <v>31</v>
      </c>
      <c r="G2047" s="1" t="s">
        <v>19</v>
      </c>
      <c r="H2047" s="1">
        <v>12</v>
      </c>
      <c r="I2047" s="1" t="s">
        <v>1583</v>
      </c>
      <c r="J2047" s="1" t="str">
        <f>VLOOKUP(Applicants[[#This Row],[Job Title]], Mapping!$A:$B, 2, FALSE)</f>
        <v>Finance</v>
      </c>
      <c r="K2047" s="1" t="s">
        <v>1594</v>
      </c>
      <c r="L2047" s="14" t="str">
        <f>TRIM(PROPER(Applicants[[#This Row],[Recruitment Source]]))</f>
        <v>Bd Jobs</v>
      </c>
      <c r="M2047" s="15">
        <v>45369</v>
      </c>
      <c r="N2047" s="1" t="s">
        <v>24</v>
      </c>
      <c r="O2047" s="15">
        <v>45421</v>
      </c>
      <c r="P2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7" s="20" t="str">
        <f>TEXT(Applicants[[#This Row],[Confirmation Date]],"MMMM")</f>
        <v>May</v>
      </c>
      <c r="R2047" s="5" t="s">
        <v>25</v>
      </c>
      <c r="S2047" s="7">
        <v>3300</v>
      </c>
    </row>
    <row r="2048" spans="1:19" x14ac:dyDescent="0.4">
      <c r="A2048" s="4">
        <v>3202</v>
      </c>
      <c r="B2048" s="1" t="s">
        <v>852</v>
      </c>
      <c r="C2048" s="1" t="s">
        <v>28</v>
      </c>
      <c r="D2048" s="2">
        <v>30773</v>
      </c>
      <c r="E2048" s="3">
        <v>41.402739726027399</v>
      </c>
      <c r="F2048" s="1" t="s">
        <v>31</v>
      </c>
      <c r="G2048" s="1" t="s">
        <v>21</v>
      </c>
      <c r="H2048" s="1">
        <v>16</v>
      </c>
      <c r="I2048" s="1" t="s">
        <v>1589</v>
      </c>
      <c r="J2048" s="1" t="str">
        <f>VLOOKUP(Applicants[[#This Row],[Job Title]], Mapping!$A:$B, 2, FALSE)</f>
        <v>Admin</v>
      </c>
      <c r="K2048" s="1" t="s">
        <v>1594</v>
      </c>
      <c r="L2048" s="14" t="str">
        <f>TRIM(PROPER(Applicants[[#This Row],[Recruitment Source]]))</f>
        <v>Bd Jobs</v>
      </c>
      <c r="M2048" s="15">
        <v>45446</v>
      </c>
      <c r="N2048" s="1" t="s">
        <v>27</v>
      </c>
      <c r="O2048" s="15">
        <v>45498</v>
      </c>
      <c r="P2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8" s="20" t="str">
        <f>TEXT(Applicants[[#This Row],[Confirmation Date]],"MMMM")</f>
        <v>July</v>
      </c>
      <c r="R2048" s="5" t="s">
        <v>25</v>
      </c>
      <c r="S2048" s="7">
        <v>2300</v>
      </c>
    </row>
    <row r="2049" spans="1:19" x14ac:dyDescent="0.4">
      <c r="A2049" s="4">
        <v>2209</v>
      </c>
      <c r="B2049" s="1" t="s">
        <v>824</v>
      </c>
      <c r="C2049" s="1" t="s">
        <v>13</v>
      </c>
      <c r="D2049" s="2">
        <v>30767</v>
      </c>
      <c r="E2049" s="3">
        <v>41.419178082191777</v>
      </c>
      <c r="F2049" s="1" t="s">
        <v>31</v>
      </c>
      <c r="G2049" s="1" t="s">
        <v>19</v>
      </c>
      <c r="H2049" s="1">
        <v>8</v>
      </c>
      <c r="I2049" s="1" t="s">
        <v>1580</v>
      </c>
      <c r="J2049" s="1" t="str">
        <f>VLOOKUP(Applicants[[#This Row],[Job Title]], Mapping!$A:$B, 2, FALSE)</f>
        <v>Management</v>
      </c>
      <c r="K2049" s="1" t="s">
        <v>1594</v>
      </c>
      <c r="L2049" s="14" t="str">
        <f>TRIM(PROPER(Applicants[[#This Row],[Recruitment Source]]))</f>
        <v>Bd Jobs</v>
      </c>
      <c r="M2049" s="15">
        <v>45136</v>
      </c>
      <c r="N2049" s="1" t="s">
        <v>26</v>
      </c>
      <c r="O2049" s="15">
        <v>45175</v>
      </c>
      <c r="P20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9" s="20" t="str">
        <f>TEXT(Applicants[[#This Row],[Confirmation Date]],"MMMM")</f>
        <v>September</v>
      </c>
      <c r="R2049" s="5" t="s">
        <v>25</v>
      </c>
      <c r="S2049" s="7">
        <v>3700</v>
      </c>
    </row>
    <row r="2050" spans="1:19" x14ac:dyDescent="0.4">
      <c r="A2050" s="4">
        <v>2292</v>
      </c>
      <c r="B2050" s="1" t="s">
        <v>686</v>
      </c>
      <c r="C2050" s="1" t="s">
        <v>13</v>
      </c>
      <c r="D2050" s="2">
        <v>30766</v>
      </c>
      <c r="E2050" s="3">
        <v>41.421917808219177</v>
      </c>
      <c r="F2050" s="1" t="s">
        <v>31</v>
      </c>
      <c r="G2050" s="1" t="s">
        <v>18</v>
      </c>
      <c r="H2050" s="1">
        <v>13</v>
      </c>
      <c r="I2050" s="1" t="s">
        <v>1581</v>
      </c>
      <c r="J2050" s="1" t="str">
        <f>VLOOKUP(Applicants[[#This Row],[Job Title]], Mapping!$A:$B, 2, FALSE)</f>
        <v>Business Development</v>
      </c>
      <c r="K2050" s="1" t="s">
        <v>1594</v>
      </c>
      <c r="L2050" s="14" t="str">
        <f>TRIM(PROPER(Applicants[[#This Row],[Recruitment Source]]))</f>
        <v>Bd Jobs</v>
      </c>
      <c r="M2050" s="15">
        <v>45055</v>
      </c>
      <c r="N2050" s="1" t="s">
        <v>16</v>
      </c>
      <c r="O2050" s="15">
        <v>45087</v>
      </c>
      <c r="P2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0" s="20" t="str">
        <f>TEXT(Applicants[[#This Row],[Confirmation Date]],"MMMM")</f>
        <v>June</v>
      </c>
      <c r="R2050" s="5" t="s">
        <v>30</v>
      </c>
      <c r="S2050" s="7">
        <v>2600</v>
      </c>
    </row>
    <row r="2051" spans="1:19" x14ac:dyDescent="0.4">
      <c r="A2051" s="4">
        <v>2201</v>
      </c>
      <c r="B2051" s="1" t="s">
        <v>493</v>
      </c>
      <c r="C2051" s="1" t="s">
        <v>28</v>
      </c>
      <c r="D2051" s="2">
        <v>30765</v>
      </c>
      <c r="E2051" s="3">
        <v>41.424657534246577</v>
      </c>
      <c r="F2051" s="1" t="s">
        <v>31</v>
      </c>
      <c r="G2051" s="1" t="s">
        <v>21</v>
      </c>
      <c r="H2051" s="1">
        <v>9</v>
      </c>
      <c r="I2051" s="1" t="s">
        <v>1580</v>
      </c>
      <c r="J2051" s="1" t="str">
        <f>VLOOKUP(Applicants[[#This Row],[Job Title]], Mapping!$A:$B, 2, FALSE)</f>
        <v>Management</v>
      </c>
      <c r="K2051" s="1" t="s">
        <v>1594</v>
      </c>
      <c r="L2051" s="14" t="str">
        <f>TRIM(PROPER(Applicants[[#This Row],[Recruitment Source]]))</f>
        <v>Bd Jobs</v>
      </c>
      <c r="M2051" s="15">
        <v>45566</v>
      </c>
      <c r="N2051" s="1" t="s">
        <v>26</v>
      </c>
      <c r="O2051" s="15">
        <v>45617</v>
      </c>
      <c r="P2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1" s="20" t="str">
        <f>TEXT(Applicants[[#This Row],[Confirmation Date]],"MMMM")</f>
        <v>November</v>
      </c>
      <c r="R2051" s="5" t="s">
        <v>25</v>
      </c>
      <c r="S2051" s="7">
        <v>2300</v>
      </c>
    </row>
    <row r="2052" spans="1:19" x14ac:dyDescent="0.4">
      <c r="A2052" s="4">
        <v>3652</v>
      </c>
      <c r="B2052" s="1" t="s">
        <v>1116</v>
      </c>
      <c r="C2052" s="1" t="s">
        <v>13</v>
      </c>
      <c r="D2052" s="2">
        <v>30764</v>
      </c>
      <c r="E2052" s="3">
        <v>41.42739726027397</v>
      </c>
      <c r="F2052" s="1" t="s">
        <v>31</v>
      </c>
      <c r="G2052" s="1" t="s">
        <v>21</v>
      </c>
      <c r="H2052" s="1">
        <v>2</v>
      </c>
      <c r="I2052" s="1" t="s">
        <v>1585</v>
      </c>
      <c r="J2052" s="1" t="str">
        <f>VLOOKUP(Applicants[[#This Row],[Job Title]], Mapping!$A:$B, 2, FALSE)</f>
        <v>Engineering</v>
      </c>
      <c r="K2052" s="1" t="s">
        <v>1594</v>
      </c>
      <c r="L2052" s="14" t="str">
        <f>TRIM(PROPER(Applicants[[#This Row],[Recruitment Source]]))</f>
        <v>Bd Jobs</v>
      </c>
      <c r="M2052" s="15">
        <v>44943</v>
      </c>
      <c r="N2052" s="1" t="s">
        <v>24</v>
      </c>
      <c r="O2052" s="15">
        <v>45003</v>
      </c>
      <c r="P2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2" s="20" t="str">
        <f>TEXT(Applicants[[#This Row],[Confirmation Date]],"MMMM")</f>
        <v>March</v>
      </c>
      <c r="R2052" s="5" t="s">
        <v>25</v>
      </c>
      <c r="S2052" s="7">
        <v>3800</v>
      </c>
    </row>
    <row r="2053" spans="1:19" x14ac:dyDescent="0.4">
      <c r="A2053" s="4">
        <v>1032</v>
      </c>
      <c r="B2053" s="1" t="s">
        <v>1382</v>
      </c>
      <c r="C2053" s="1" t="s">
        <v>28</v>
      </c>
      <c r="D2053" s="2">
        <v>30749</v>
      </c>
      <c r="E2053" s="3">
        <v>41.468493150684928</v>
      </c>
      <c r="F2053" s="1" t="s">
        <v>31</v>
      </c>
      <c r="G2053" s="1" t="s">
        <v>21</v>
      </c>
      <c r="H2053" s="1">
        <v>10</v>
      </c>
      <c r="I2053" s="1" t="s">
        <v>1580</v>
      </c>
      <c r="J2053" s="1" t="str">
        <f>VLOOKUP(Applicants[[#This Row],[Job Title]], Mapping!$A:$B, 2, FALSE)</f>
        <v>Management</v>
      </c>
      <c r="K2053" s="1" t="s">
        <v>20</v>
      </c>
      <c r="L2053" s="14" t="str">
        <f>TRIM(PROPER(Applicants[[#This Row],[Recruitment Source]]))</f>
        <v>Employee Referral</v>
      </c>
      <c r="M2053" s="15">
        <v>45176</v>
      </c>
      <c r="N2053" s="1" t="s">
        <v>16</v>
      </c>
      <c r="O2053" s="15">
        <v>45227</v>
      </c>
      <c r="P20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53" s="20" t="str">
        <f>TEXT(Applicants[[#This Row],[Confirmation Date]],"MMMM")</f>
        <v>October</v>
      </c>
      <c r="R2053" s="5" t="s">
        <v>17</v>
      </c>
      <c r="S2053" s="7">
        <v>3700</v>
      </c>
    </row>
    <row r="2054" spans="1:19" x14ac:dyDescent="0.4">
      <c r="A2054" s="4">
        <v>3723</v>
      </c>
      <c r="B2054" s="1" t="s">
        <v>1386</v>
      </c>
      <c r="C2054" s="1" t="s">
        <v>28</v>
      </c>
      <c r="D2054" s="2">
        <v>30743</v>
      </c>
      <c r="E2054" s="3">
        <v>41.484931506849314</v>
      </c>
      <c r="F2054" s="1" t="s">
        <v>31</v>
      </c>
      <c r="G2054" s="1" t="s">
        <v>19</v>
      </c>
      <c r="H2054" s="1">
        <v>11</v>
      </c>
      <c r="I2054" s="1" t="s">
        <v>1584</v>
      </c>
      <c r="J2054" s="1" t="str">
        <f>VLOOKUP(Applicants[[#This Row],[Job Title]], Mapping!$A:$B, 2, FALSE)</f>
        <v>Sales</v>
      </c>
      <c r="K2054" s="1" t="s">
        <v>1594</v>
      </c>
      <c r="L2054" s="14" t="str">
        <f>TRIM(PROPER(Applicants[[#This Row],[Recruitment Source]]))</f>
        <v>Bd Jobs</v>
      </c>
      <c r="M2054" s="15">
        <v>45093</v>
      </c>
      <c r="N2054" s="1" t="s">
        <v>27</v>
      </c>
      <c r="O2054" s="15">
        <v>45127</v>
      </c>
      <c r="P2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4" s="20" t="str">
        <f>TEXT(Applicants[[#This Row],[Confirmation Date]],"MMMM")</f>
        <v>July</v>
      </c>
      <c r="R2054" s="5" t="s">
        <v>25</v>
      </c>
      <c r="S2054" s="7">
        <v>3000</v>
      </c>
    </row>
    <row r="2055" spans="1:19" x14ac:dyDescent="0.4">
      <c r="A2055" s="4">
        <v>3486</v>
      </c>
      <c r="B2055" s="1" t="s">
        <v>862</v>
      </c>
      <c r="C2055" s="1" t="s">
        <v>13</v>
      </c>
      <c r="D2055" s="2">
        <v>30738</v>
      </c>
      <c r="E2055" s="3">
        <v>41.4986301369863</v>
      </c>
      <c r="F2055" s="1" t="s">
        <v>31</v>
      </c>
      <c r="G2055" s="1" t="s">
        <v>18</v>
      </c>
      <c r="H2055" s="1">
        <v>12</v>
      </c>
      <c r="I2055" s="1" t="s">
        <v>1587</v>
      </c>
      <c r="J2055" s="1" t="str">
        <f>VLOOKUP(Applicants[[#This Row],[Job Title]], Mapping!$A:$B, 2, FALSE)</f>
        <v>Admin</v>
      </c>
      <c r="K2055" s="1" t="s">
        <v>1594</v>
      </c>
      <c r="L2055" s="14" t="str">
        <f>TRIM(PROPER(Applicants[[#This Row],[Recruitment Source]]))</f>
        <v>Bd Jobs</v>
      </c>
      <c r="M2055" s="15">
        <v>45590</v>
      </c>
      <c r="N2055" s="1" t="s">
        <v>27</v>
      </c>
      <c r="O2055" s="15">
        <v>45632</v>
      </c>
      <c r="P2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5" s="20" t="str">
        <f>TEXT(Applicants[[#This Row],[Confirmation Date]],"MMMM")</f>
        <v>December</v>
      </c>
      <c r="R2055" s="5" t="s">
        <v>25</v>
      </c>
      <c r="S2055" s="7">
        <v>3700</v>
      </c>
    </row>
    <row r="2056" spans="1:19" x14ac:dyDescent="0.4">
      <c r="A2056" s="4">
        <v>2696</v>
      </c>
      <c r="B2056" s="1" t="s">
        <v>256</v>
      </c>
      <c r="C2056" s="1" t="s">
        <v>28</v>
      </c>
      <c r="D2056" s="2">
        <v>30735</v>
      </c>
      <c r="E2056" s="3">
        <v>41.506849315068493</v>
      </c>
      <c r="F2056" s="1" t="s">
        <v>31</v>
      </c>
      <c r="G2056" s="1" t="s">
        <v>15</v>
      </c>
      <c r="H2056" s="1">
        <v>19</v>
      </c>
      <c r="I2056" s="1" t="s">
        <v>1585</v>
      </c>
      <c r="J2056" s="1" t="str">
        <f>VLOOKUP(Applicants[[#This Row],[Job Title]], Mapping!$A:$B, 2, FALSE)</f>
        <v>Engineering</v>
      </c>
      <c r="K2056" s="1" t="s">
        <v>1594</v>
      </c>
      <c r="L2056" s="14" t="str">
        <f>TRIM(PROPER(Applicants[[#This Row],[Recruitment Source]]))</f>
        <v>Bd Jobs</v>
      </c>
      <c r="M2056" s="15">
        <v>45193</v>
      </c>
      <c r="N2056" s="1" t="s">
        <v>24</v>
      </c>
      <c r="O2056" s="15">
        <v>45228</v>
      </c>
      <c r="P2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6" s="20" t="str">
        <f>TEXT(Applicants[[#This Row],[Confirmation Date]],"MMMM")</f>
        <v>October</v>
      </c>
      <c r="R2056" s="5" t="s">
        <v>25</v>
      </c>
      <c r="S2056" s="7">
        <v>3400</v>
      </c>
    </row>
    <row r="2057" spans="1:19" x14ac:dyDescent="0.4">
      <c r="A2057" s="4">
        <v>1580</v>
      </c>
      <c r="B2057" s="1" t="s">
        <v>881</v>
      </c>
      <c r="C2057" s="1" t="s">
        <v>28</v>
      </c>
      <c r="D2057" s="2">
        <v>30733</v>
      </c>
      <c r="E2057" s="3">
        <v>41.512328767123286</v>
      </c>
      <c r="F2057" s="1" t="s">
        <v>31</v>
      </c>
      <c r="G2057" s="1" t="s">
        <v>19</v>
      </c>
      <c r="H2057" s="1">
        <v>19</v>
      </c>
      <c r="I2057" s="1" t="s">
        <v>1586</v>
      </c>
      <c r="J2057" s="1" t="str">
        <f>VLOOKUP(Applicants[[#This Row],[Job Title]], Mapping!$A:$B, 2, FALSE)</f>
        <v>Operations</v>
      </c>
      <c r="K2057" s="1" t="s">
        <v>1595</v>
      </c>
      <c r="L2057" s="14" t="str">
        <f>TRIM(PROPER(Applicants[[#This Row],[Recruitment Source]]))</f>
        <v>Linkedin</v>
      </c>
      <c r="M2057" s="15">
        <v>45042</v>
      </c>
      <c r="N2057" s="1" t="s">
        <v>29</v>
      </c>
      <c r="O2057" s="15">
        <v>45086</v>
      </c>
      <c r="P2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7" s="20" t="str">
        <f>TEXT(Applicants[[#This Row],[Confirmation Date]],"MMMM")</f>
        <v>June</v>
      </c>
      <c r="R2057" s="5" t="s">
        <v>25</v>
      </c>
      <c r="S2057" s="7">
        <v>2000</v>
      </c>
    </row>
    <row r="2058" spans="1:19" x14ac:dyDescent="0.4">
      <c r="A2058" s="4">
        <v>3104</v>
      </c>
      <c r="B2058" s="1" t="s">
        <v>1171</v>
      </c>
      <c r="C2058" s="1" t="s">
        <v>13</v>
      </c>
      <c r="D2058" s="2">
        <v>30729</v>
      </c>
      <c r="E2058" s="3">
        <v>41.523287671232879</v>
      </c>
      <c r="F2058" s="1" t="s">
        <v>31</v>
      </c>
      <c r="G2058" s="1" t="s">
        <v>21</v>
      </c>
      <c r="H2058" s="1">
        <v>17</v>
      </c>
      <c r="I2058" s="1" t="s">
        <v>1581</v>
      </c>
      <c r="J2058" s="1" t="str">
        <f>VLOOKUP(Applicants[[#This Row],[Job Title]], Mapping!$A:$B, 2, FALSE)</f>
        <v>Business Development</v>
      </c>
      <c r="K2058" s="1" t="s">
        <v>22</v>
      </c>
      <c r="L2058" s="14" t="str">
        <f>TRIM(PROPER(Applicants[[#This Row],[Recruitment Source]]))</f>
        <v>In-House</v>
      </c>
      <c r="M2058" s="15">
        <v>45371</v>
      </c>
      <c r="N2058" s="1" t="s">
        <v>16</v>
      </c>
      <c r="O2058" s="15">
        <v>45401</v>
      </c>
      <c r="P2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8" s="20" t="str">
        <f>TEXT(Applicants[[#This Row],[Confirmation Date]],"MMMM")</f>
        <v>April</v>
      </c>
      <c r="R2058" s="5" t="s">
        <v>30</v>
      </c>
      <c r="S2058" s="7">
        <v>2300</v>
      </c>
    </row>
    <row r="2059" spans="1:19" x14ac:dyDescent="0.4">
      <c r="A2059" s="4">
        <v>3452</v>
      </c>
      <c r="B2059" s="1" t="s">
        <v>640</v>
      </c>
      <c r="C2059" s="1" t="s">
        <v>28</v>
      </c>
      <c r="D2059" s="2">
        <v>30717</v>
      </c>
      <c r="E2059" s="3">
        <v>41.556164383561644</v>
      </c>
      <c r="F2059" s="1" t="s">
        <v>31</v>
      </c>
      <c r="G2059" s="1" t="s">
        <v>15</v>
      </c>
      <c r="H2059" s="1">
        <v>6</v>
      </c>
      <c r="I2059" s="1" t="s">
        <v>1580</v>
      </c>
      <c r="J2059" s="1" t="str">
        <f>VLOOKUP(Applicants[[#This Row],[Job Title]], Mapping!$A:$B, 2, FALSE)</f>
        <v>Management</v>
      </c>
      <c r="K2059" s="1" t="s">
        <v>1594</v>
      </c>
      <c r="L2059" s="14" t="str">
        <f>TRIM(PROPER(Applicants[[#This Row],[Recruitment Source]]))</f>
        <v>Bd Jobs</v>
      </c>
      <c r="M2059" s="15">
        <v>45399</v>
      </c>
      <c r="N2059" s="1" t="s">
        <v>27</v>
      </c>
      <c r="O2059" s="15">
        <v>45443</v>
      </c>
      <c r="P2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9" s="20" t="str">
        <f>TEXT(Applicants[[#This Row],[Confirmation Date]],"MMMM")</f>
        <v>May</v>
      </c>
      <c r="R2059" s="5" t="s">
        <v>25</v>
      </c>
      <c r="S2059" s="7">
        <v>2100</v>
      </c>
    </row>
    <row r="2060" spans="1:19" x14ac:dyDescent="0.4">
      <c r="A2060" s="4">
        <v>1188</v>
      </c>
      <c r="B2060" s="1" t="s">
        <v>1547</v>
      </c>
      <c r="C2060" s="1" t="s">
        <v>23</v>
      </c>
      <c r="D2060" s="2">
        <v>30713</v>
      </c>
      <c r="E2060" s="3">
        <v>41.56712328767123</v>
      </c>
      <c r="F2060" s="1" t="s">
        <v>31</v>
      </c>
      <c r="G2060" s="1" t="s">
        <v>21</v>
      </c>
      <c r="H2060" s="1">
        <v>9</v>
      </c>
      <c r="I2060" s="1" t="s">
        <v>1585</v>
      </c>
      <c r="J2060" s="1" t="str">
        <f>VLOOKUP(Applicants[[#This Row],[Job Title]], Mapping!$A:$B, 2, FALSE)</f>
        <v>Engineering</v>
      </c>
      <c r="K2060" s="1" t="s">
        <v>1594</v>
      </c>
      <c r="L2060" s="14" t="str">
        <f>TRIM(PROPER(Applicants[[#This Row],[Recruitment Source]]))</f>
        <v>Bd Jobs</v>
      </c>
      <c r="M2060" s="15">
        <v>45082</v>
      </c>
      <c r="N2060" s="1" t="s">
        <v>27</v>
      </c>
      <c r="O2060" s="15">
        <v>45135</v>
      </c>
      <c r="P2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0" s="20" t="str">
        <f>TEXT(Applicants[[#This Row],[Confirmation Date]],"MMMM")</f>
        <v>July</v>
      </c>
      <c r="R2060" s="5" t="s">
        <v>25</v>
      </c>
      <c r="S2060" s="7">
        <v>3800</v>
      </c>
    </row>
    <row r="2061" spans="1:19" x14ac:dyDescent="0.4">
      <c r="A2061" s="4">
        <v>1731</v>
      </c>
      <c r="B2061" s="1" t="s">
        <v>1065</v>
      </c>
      <c r="C2061" s="1" t="s">
        <v>28</v>
      </c>
      <c r="D2061" s="2">
        <v>30711</v>
      </c>
      <c r="E2061" s="3">
        <v>41.57260273972603</v>
      </c>
      <c r="F2061" s="1" t="s">
        <v>31</v>
      </c>
      <c r="G2061" s="1" t="s">
        <v>21</v>
      </c>
      <c r="H2061" s="1">
        <v>7</v>
      </c>
      <c r="I2061" s="1" t="s">
        <v>1583</v>
      </c>
      <c r="J2061" s="1" t="str">
        <f>VLOOKUP(Applicants[[#This Row],[Job Title]], Mapping!$A:$B, 2, FALSE)</f>
        <v>Finance</v>
      </c>
      <c r="K2061" s="1" t="s">
        <v>22</v>
      </c>
      <c r="L2061" s="14" t="str">
        <f>TRIM(PROPER(Applicants[[#This Row],[Recruitment Source]]))</f>
        <v>In-House</v>
      </c>
      <c r="M2061" s="15">
        <v>45253</v>
      </c>
      <c r="N2061" s="1" t="s">
        <v>26</v>
      </c>
      <c r="O2061" s="15">
        <v>45310</v>
      </c>
      <c r="P20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1" s="20" t="str">
        <f>TEXT(Applicants[[#This Row],[Confirmation Date]],"MMMM")</f>
        <v>January</v>
      </c>
      <c r="R2061" s="5" t="s">
        <v>25</v>
      </c>
      <c r="S2061" s="7">
        <v>3700</v>
      </c>
    </row>
    <row r="2062" spans="1:19" x14ac:dyDescent="0.4">
      <c r="A2062" s="4">
        <v>2289</v>
      </c>
      <c r="B2062" s="1" t="s">
        <v>1148</v>
      </c>
      <c r="C2062" s="1" t="s">
        <v>28</v>
      </c>
      <c r="D2062" s="2">
        <v>30707</v>
      </c>
      <c r="E2062" s="3">
        <v>41.583561643835615</v>
      </c>
      <c r="F2062" s="1" t="s">
        <v>31</v>
      </c>
      <c r="G2062" s="1" t="s">
        <v>15</v>
      </c>
      <c r="H2062" s="1">
        <v>1</v>
      </c>
      <c r="I2062" s="1" t="s">
        <v>1581</v>
      </c>
      <c r="J2062" s="1" t="str">
        <f>VLOOKUP(Applicants[[#This Row],[Job Title]], Mapping!$A:$B, 2, FALSE)</f>
        <v>Business Development</v>
      </c>
      <c r="K2062" s="1" t="s">
        <v>1594</v>
      </c>
      <c r="L2062" s="14" t="str">
        <f>TRIM(PROPER(Applicants[[#This Row],[Recruitment Source]]))</f>
        <v>Bd Jobs</v>
      </c>
      <c r="M2062" s="15">
        <v>45546</v>
      </c>
      <c r="N2062" s="1" t="s">
        <v>16</v>
      </c>
      <c r="O2062" s="15">
        <v>45597</v>
      </c>
      <c r="P20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2" s="20" t="str">
        <f>TEXT(Applicants[[#This Row],[Confirmation Date]],"MMMM")</f>
        <v>November</v>
      </c>
      <c r="R2062" s="5" t="s">
        <v>30</v>
      </c>
      <c r="S2062" s="7">
        <v>2500</v>
      </c>
    </row>
    <row r="2063" spans="1:19" x14ac:dyDescent="0.4">
      <c r="A2063" s="4">
        <v>1733</v>
      </c>
      <c r="B2063" s="1" t="s">
        <v>410</v>
      </c>
      <c r="C2063" s="1" t="s">
        <v>28</v>
      </c>
      <c r="D2063" s="2">
        <v>30705</v>
      </c>
      <c r="E2063" s="3">
        <v>41.589041095890408</v>
      </c>
      <c r="F2063" s="1" t="s">
        <v>31</v>
      </c>
      <c r="G2063" s="1" t="s">
        <v>19</v>
      </c>
      <c r="H2063" s="1">
        <v>18</v>
      </c>
      <c r="I2063" s="1" t="s">
        <v>1590</v>
      </c>
      <c r="J2063" s="1" t="str">
        <f>VLOOKUP(Applicants[[#This Row],[Job Title]], Mapping!$A:$B, 2, FALSE)</f>
        <v>Finance</v>
      </c>
      <c r="K2063" s="1" t="s">
        <v>20</v>
      </c>
      <c r="L2063" s="14" t="str">
        <f>TRIM(PROPER(Applicants[[#This Row],[Recruitment Source]]))</f>
        <v>Employee Referral</v>
      </c>
      <c r="M2063" s="15">
        <v>44932</v>
      </c>
      <c r="N2063" s="1" t="s">
        <v>27</v>
      </c>
      <c r="O2063" s="15">
        <v>44971</v>
      </c>
      <c r="P20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3" s="20" t="str">
        <f>TEXT(Applicants[[#This Row],[Confirmation Date]],"MMMM")</f>
        <v>February</v>
      </c>
      <c r="R2063" s="5" t="s">
        <v>25</v>
      </c>
      <c r="S2063" s="7">
        <v>3400</v>
      </c>
    </row>
    <row r="2064" spans="1:19" x14ac:dyDescent="0.4">
      <c r="A2064" s="4">
        <v>2734</v>
      </c>
      <c r="B2064" s="1" t="s">
        <v>211</v>
      </c>
      <c r="C2064" s="1" t="s">
        <v>13</v>
      </c>
      <c r="D2064" s="2">
        <v>30703</v>
      </c>
      <c r="E2064" s="3">
        <v>41.594520547945208</v>
      </c>
      <c r="F2064" s="1" t="s">
        <v>31</v>
      </c>
      <c r="G2064" s="1" t="s">
        <v>18</v>
      </c>
      <c r="H2064" s="1">
        <v>17</v>
      </c>
      <c r="I2064" s="1" t="s">
        <v>1588</v>
      </c>
      <c r="J2064" s="1" t="str">
        <f>VLOOKUP(Applicants[[#This Row],[Job Title]], Mapping!$A:$B, 2, FALSE)</f>
        <v>Business Development</v>
      </c>
      <c r="K2064" s="1" t="s">
        <v>1595</v>
      </c>
      <c r="L2064" s="14" t="str">
        <f>TRIM(PROPER(Applicants[[#This Row],[Recruitment Source]]))</f>
        <v>Linkedin</v>
      </c>
      <c r="M2064" s="15">
        <v>45074</v>
      </c>
      <c r="N2064" s="1" t="s">
        <v>24</v>
      </c>
      <c r="O2064" s="15">
        <v>45106</v>
      </c>
      <c r="P2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4" s="20" t="str">
        <f>TEXT(Applicants[[#This Row],[Confirmation Date]],"MMMM")</f>
        <v>June</v>
      </c>
      <c r="R2064" s="5" t="s">
        <v>25</v>
      </c>
      <c r="S2064" s="7">
        <v>2000</v>
      </c>
    </row>
    <row r="2065" spans="1:19" x14ac:dyDescent="0.4">
      <c r="A2065" s="4">
        <v>3823</v>
      </c>
      <c r="B2065" s="1" t="s">
        <v>279</v>
      </c>
      <c r="C2065" s="1" t="s">
        <v>28</v>
      </c>
      <c r="D2065" s="2">
        <v>30696</v>
      </c>
      <c r="E2065" s="3">
        <v>41.613698630136987</v>
      </c>
      <c r="F2065" s="1" t="s">
        <v>31</v>
      </c>
      <c r="G2065" s="1" t="s">
        <v>19</v>
      </c>
      <c r="H2065" s="1">
        <v>14</v>
      </c>
      <c r="I2065" s="1" t="s">
        <v>1579</v>
      </c>
      <c r="J2065" s="1" t="str">
        <f>VLOOKUP(Applicants[[#This Row],[Job Title]], Mapping!$A:$B, 2, FALSE)</f>
        <v>Management</v>
      </c>
      <c r="K2065" s="1" t="s">
        <v>1594</v>
      </c>
      <c r="L2065" s="14" t="str">
        <f>TRIM(PROPER(Applicants[[#This Row],[Recruitment Source]]))</f>
        <v>Bd Jobs</v>
      </c>
      <c r="M2065" s="15">
        <v>45339</v>
      </c>
      <c r="N2065" s="1" t="s">
        <v>24</v>
      </c>
      <c r="O2065" s="15">
        <v>45395</v>
      </c>
      <c r="P2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5" s="20" t="str">
        <f>TEXT(Applicants[[#This Row],[Confirmation Date]],"MMMM")</f>
        <v>April</v>
      </c>
      <c r="R2065" s="5" t="s">
        <v>25</v>
      </c>
      <c r="S2065" s="7">
        <v>2000</v>
      </c>
    </row>
    <row r="2066" spans="1:19" x14ac:dyDescent="0.4">
      <c r="A2066" s="4">
        <v>2550</v>
      </c>
      <c r="B2066" s="1" t="s">
        <v>1094</v>
      </c>
      <c r="C2066" s="1" t="s">
        <v>28</v>
      </c>
      <c r="D2066" s="2">
        <v>30672</v>
      </c>
      <c r="E2066" s="3">
        <v>41.679452054794524</v>
      </c>
      <c r="F2066" s="1" t="s">
        <v>31</v>
      </c>
      <c r="G2066" s="1" t="s">
        <v>19</v>
      </c>
      <c r="H2066" s="1">
        <v>4</v>
      </c>
      <c r="I2066" s="1" t="s">
        <v>1584</v>
      </c>
      <c r="J2066" s="1" t="str">
        <f>VLOOKUP(Applicants[[#This Row],[Job Title]], Mapping!$A:$B, 2, FALSE)</f>
        <v>Sales</v>
      </c>
      <c r="K2066" s="1" t="s">
        <v>1594</v>
      </c>
      <c r="L2066" s="14" t="str">
        <f>TRIM(PROPER(Applicants[[#This Row],[Recruitment Source]]))</f>
        <v>Bd Jobs</v>
      </c>
      <c r="M2066" s="15">
        <v>44991</v>
      </c>
      <c r="N2066" s="1" t="s">
        <v>24</v>
      </c>
      <c r="O2066" s="15">
        <v>45035</v>
      </c>
      <c r="P2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6" s="20" t="str">
        <f>TEXT(Applicants[[#This Row],[Confirmation Date]],"MMMM")</f>
        <v>April</v>
      </c>
      <c r="R2066" s="5" t="s">
        <v>25</v>
      </c>
      <c r="S2066" s="7">
        <v>3500</v>
      </c>
    </row>
    <row r="2067" spans="1:19" x14ac:dyDescent="0.4">
      <c r="A2067" s="4">
        <v>3146</v>
      </c>
      <c r="B2067" s="1" t="s">
        <v>391</v>
      </c>
      <c r="C2067" s="1" t="s">
        <v>28</v>
      </c>
      <c r="D2067" s="2">
        <v>30666</v>
      </c>
      <c r="E2067" s="3">
        <v>41.695890410958903</v>
      </c>
      <c r="F2067" s="1" t="s">
        <v>31</v>
      </c>
      <c r="G2067" s="1" t="s">
        <v>18</v>
      </c>
      <c r="H2067" s="1">
        <v>4</v>
      </c>
      <c r="I2067" s="1" t="s">
        <v>1580</v>
      </c>
      <c r="J2067" s="1" t="str">
        <f>VLOOKUP(Applicants[[#This Row],[Job Title]], Mapping!$A:$B, 2, FALSE)</f>
        <v>Management</v>
      </c>
      <c r="K2067" s="1" t="s">
        <v>1594</v>
      </c>
      <c r="L2067" s="14" t="str">
        <f>TRIM(PROPER(Applicants[[#This Row],[Recruitment Source]]))</f>
        <v>Bd Jobs</v>
      </c>
      <c r="M2067" s="15">
        <v>45212</v>
      </c>
      <c r="N2067" s="1" t="s">
        <v>24</v>
      </c>
      <c r="O2067" s="15">
        <v>45244</v>
      </c>
      <c r="P2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7" s="20" t="str">
        <f>TEXT(Applicants[[#This Row],[Confirmation Date]],"MMMM")</f>
        <v>November</v>
      </c>
      <c r="R2067" s="5" t="s">
        <v>25</v>
      </c>
      <c r="S2067" s="7">
        <v>2600</v>
      </c>
    </row>
    <row r="2068" spans="1:19" x14ac:dyDescent="0.4">
      <c r="A2068" s="4">
        <v>2677</v>
      </c>
      <c r="B2068" s="1" t="s">
        <v>1158</v>
      </c>
      <c r="C2068" s="1" t="s">
        <v>28</v>
      </c>
      <c r="D2068" s="2">
        <v>30666</v>
      </c>
      <c r="E2068" s="3">
        <v>41.695890410958903</v>
      </c>
      <c r="F2068" s="1" t="s">
        <v>31</v>
      </c>
      <c r="G2068" s="1" t="s">
        <v>21</v>
      </c>
      <c r="H2068" s="1">
        <v>18</v>
      </c>
      <c r="I2068" s="1" t="s">
        <v>1584</v>
      </c>
      <c r="J2068" s="1" t="str">
        <f>VLOOKUP(Applicants[[#This Row],[Job Title]], Mapping!$A:$B, 2, FALSE)</f>
        <v>Sales</v>
      </c>
      <c r="K2068" s="1" t="s">
        <v>22</v>
      </c>
      <c r="L2068" s="14" t="str">
        <f>TRIM(PROPER(Applicants[[#This Row],[Recruitment Source]]))</f>
        <v>In-House</v>
      </c>
      <c r="M2068" s="15">
        <v>45276</v>
      </c>
      <c r="N2068" s="1" t="s">
        <v>16</v>
      </c>
      <c r="O2068" s="15">
        <v>45334</v>
      </c>
      <c r="P20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068" s="20" t="str">
        <f>TEXT(Applicants[[#This Row],[Confirmation Date]],"MMMM")</f>
        <v>February</v>
      </c>
      <c r="R2068" s="5" t="s">
        <v>17</v>
      </c>
      <c r="S2068" s="7">
        <v>3500</v>
      </c>
    </row>
    <row r="2069" spans="1:19" x14ac:dyDescent="0.4">
      <c r="A2069" s="4">
        <v>3568</v>
      </c>
      <c r="B2069" s="1" t="s">
        <v>647</v>
      </c>
      <c r="C2069" s="1" t="s">
        <v>23</v>
      </c>
      <c r="D2069" s="2">
        <v>30665</v>
      </c>
      <c r="E2069" s="3">
        <v>41.698630136986303</v>
      </c>
      <c r="F2069" s="1" t="s">
        <v>31</v>
      </c>
      <c r="G2069" s="1" t="s">
        <v>18</v>
      </c>
      <c r="H2069" s="1">
        <v>9</v>
      </c>
      <c r="I2069" s="1" t="s">
        <v>1577</v>
      </c>
      <c r="J2069" s="1" t="str">
        <f>VLOOKUP(Applicants[[#This Row],[Job Title]], Mapping!$A:$B, 2, FALSE)</f>
        <v>Management</v>
      </c>
      <c r="K2069" s="1" t="s">
        <v>1594</v>
      </c>
      <c r="L2069" s="14" t="str">
        <f>TRIM(PROPER(Applicants[[#This Row],[Recruitment Source]]))</f>
        <v>Bd Jobs</v>
      </c>
      <c r="M2069" s="15">
        <v>45054</v>
      </c>
      <c r="N2069" s="1" t="s">
        <v>27</v>
      </c>
      <c r="O2069" s="15">
        <v>45090</v>
      </c>
      <c r="P2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9" s="20" t="str">
        <f>TEXT(Applicants[[#This Row],[Confirmation Date]],"MMMM")</f>
        <v>June</v>
      </c>
      <c r="R2069" s="5" t="s">
        <v>25</v>
      </c>
      <c r="S2069" s="7">
        <v>3400</v>
      </c>
    </row>
    <row r="2070" spans="1:19" x14ac:dyDescent="0.4">
      <c r="A2070" s="4">
        <v>2060</v>
      </c>
      <c r="B2070" s="1" t="s">
        <v>1077</v>
      </c>
      <c r="C2070" s="1" t="s">
        <v>28</v>
      </c>
      <c r="D2070" s="2">
        <v>30663</v>
      </c>
      <c r="E2070" s="3">
        <v>41.704109589041096</v>
      </c>
      <c r="F2070" s="1" t="s">
        <v>31</v>
      </c>
      <c r="G2070" s="1" t="s">
        <v>21</v>
      </c>
      <c r="H2070" s="1">
        <v>2</v>
      </c>
      <c r="I2070" s="1" t="s">
        <v>1581</v>
      </c>
      <c r="J2070" s="1" t="str">
        <f>VLOOKUP(Applicants[[#This Row],[Job Title]], Mapping!$A:$B, 2, FALSE)</f>
        <v>Business Development</v>
      </c>
      <c r="K2070" s="1" t="s">
        <v>1594</v>
      </c>
      <c r="L2070" s="14" t="str">
        <f>TRIM(PROPER(Applicants[[#This Row],[Recruitment Source]]))</f>
        <v>Bd Jobs</v>
      </c>
      <c r="M2070" s="15">
        <v>44928</v>
      </c>
      <c r="N2070" s="1" t="s">
        <v>24</v>
      </c>
      <c r="O2070" s="15">
        <v>44982</v>
      </c>
      <c r="P2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0" s="20" t="str">
        <f>TEXT(Applicants[[#This Row],[Confirmation Date]],"MMMM")</f>
        <v>February</v>
      </c>
      <c r="R2070" s="5" t="s">
        <v>25</v>
      </c>
      <c r="S2070" s="7">
        <v>3600</v>
      </c>
    </row>
    <row r="2071" spans="1:19" x14ac:dyDescent="0.4">
      <c r="A2071" s="4">
        <v>3292</v>
      </c>
      <c r="B2071" s="1" t="s">
        <v>1378</v>
      </c>
      <c r="C2071" s="1" t="s">
        <v>13</v>
      </c>
      <c r="D2071" s="2">
        <v>30658</v>
      </c>
      <c r="E2071" s="3">
        <v>41.717808219178082</v>
      </c>
      <c r="F2071" s="1" t="s">
        <v>31</v>
      </c>
      <c r="G2071" s="1" t="s">
        <v>18</v>
      </c>
      <c r="H2071" s="1">
        <v>13</v>
      </c>
      <c r="I2071" s="1" t="s">
        <v>1588</v>
      </c>
      <c r="J2071" s="1" t="str">
        <f>VLOOKUP(Applicants[[#This Row],[Job Title]], Mapping!$A:$B, 2, FALSE)</f>
        <v>Business Development</v>
      </c>
      <c r="K2071" s="1" t="s">
        <v>1594</v>
      </c>
      <c r="L2071" s="14" t="str">
        <f>TRIM(PROPER(Applicants[[#This Row],[Recruitment Source]]))</f>
        <v>Bd Jobs</v>
      </c>
      <c r="M2071" s="15">
        <v>45320</v>
      </c>
      <c r="N2071" s="1" t="s">
        <v>27</v>
      </c>
      <c r="O2071" s="15">
        <v>45367</v>
      </c>
      <c r="P2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1" s="20" t="str">
        <f>TEXT(Applicants[[#This Row],[Confirmation Date]],"MMMM")</f>
        <v>March</v>
      </c>
      <c r="R2071" s="5" t="s">
        <v>25</v>
      </c>
      <c r="S2071" s="7">
        <v>2200</v>
      </c>
    </row>
    <row r="2072" spans="1:19" x14ac:dyDescent="0.4">
      <c r="A2072" s="4">
        <v>2146</v>
      </c>
      <c r="B2072" s="1" t="s">
        <v>1105</v>
      </c>
      <c r="C2072" s="1" t="s">
        <v>13</v>
      </c>
      <c r="D2072" s="2">
        <v>30648</v>
      </c>
      <c r="E2072" s="3">
        <v>41.745205479452054</v>
      </c>
      <c r="F2072" s="1" t="s">
        <v>31</v>
      </c>
      <c r="G2072" s="1" t="s">
        <v>18</v>
      </c>
      <c r="H2072" s="1">
        <v>11</v>
      </c>
      <c r="I2072" s="1" t="s">
        <v>1576</v>
      </c>
      <c r="J2072" s="1" t="str">
        <f>VLOOKUP(Applicants[[#This Row],[Job Title]], Mapping!$A:$B, 2, FALSE)</f>
        <v>Operations</v>
      </c>
      <c r="K2072" s="1" t="s">
        <v>1594</v>
      </c>
      <c r="L2072" s="14" t="str">
        <f>TRIM(PROPER(Applicants[[#This Row],[Recruitment Source]]))</f>
        <v>Bd Jobs</v>
      </c>
      <c r="M2072" s="15">
        <v>45035</v>
      </c>
      <c r="N2072" s="1" t="s">
        <v>16</v>
      </c>
      <c r="O2072" s="15">
        <v>45078</v>
      </c>
      <c r="P20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2" s="20" t="str">
        <f>TEXT(Applicants[[#This Row],[Confirmation Date]],"MMMM")</f>
        <v>June</v>
      </c>
      <c r="R2072" s="5" t="s">
        <v>30</v>
      </c>
      <c r="S2072" s="7">
        <v>2800</v>
      </c>
    </row>
    <row r="2073" spans="1:19" x14ac:dyDescent="0.4">
      <c r="A2073" s="4">
        <v>3822</v>
      </c>
      <c r="B2073" s="1" t="s">
        <v>286</v>
      </c>
      <c r="C2073" s="1" t="s">
        <v>13</v>
      </c>
      <c r="D2073" s="2">
        <v>30636</v>
      </c>
      <c r="E2073" s="3">
        <v>41.778082191780825</v>
      </c>
      <c r="F2073" s="1" t="s">
        <v>31</v>
      </c>
      <c r="G2073" s="1" t="s">
        <v>19</v>
      </c>
      <c r="H2073" s="1">
        <v>6</v>
      </c>
      <c r="I2073" s="1" t="s">
        <v>1581</v>
      </c>
      <c r="J2073" s="1" t="str">
        <f>VLOOKUP(Applicants[[#This Row],[Job Title]], Mapping!$A:$B, 2, FALSE)</f>
        <v>Business Development</v>
      </c>
      <c r="K2073" s="1" t="s">
        <v>1594</v>
      </c>
      <c r="L2073" s="14" t="str">
        <f>TRIM(PROPER(Applicants[[#This Row],[Recruitment Source]]))</f>
        <v>Bd Jobs</v>
      </c>
      <c r="M2073" s="15">
        <v>44901</v>
      </c>
      <c r="N2073" s="1" t="s">
        <v>26</v>
      </c>
      <c r="O2073" s="15">
        <v>44949</v>
      </c>
      <c r="P2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3" s="20" t="str">
        <f>TEXT(Applicants[[#This Row],[Confirmation Date]],"MMMM")</f>
        <v>January</v>
      </c>
      <c r="R2073" s="5" t="s">
        <v>25</v>
      </c>
      <c r="S2073" s="7">
        <v>2700</v>
      </c>
    </row>
    <row r="2074" spans="1:19" x14ac:dyDescent="0.4">
      <c r="A2074" s="4">
        <v>1609</v>
      </c>
      <c r="B2074" s="1" t="s">
        <v>1257</v>
      </c>
      <c r="C2074" s="1" t="s">
        <v>13</v>
      </c>
      <c r="D2074" s="2">
        <v>30636</v>
      </c>
      <c r="E2074" s="3">
        <v>41.778082191780825</v>
      </c>
      <c r="F2074" s="1" t="s">
        <v>31</v>
      </c>
      <c r="G2074" s="1" t="s">
        <v>18</v>
      </c>
      <c r="H2074" s="1">
        <v>2</v>
      </c>
      <c r="I2074" s="1" t="s">
        <v>1585</v>
      </c>
      <c r="J2074" s="1" t="str">
        <f>VLOOKUP(Applicants[[#This Row],[Job Title]], Mapping!$A:$B, 2, FALSE)</f>
        <v>Engineering</v>
      </c>
      <c r="K2074" s="1" t="s">
        <v>1595</v>
      </c>
      <c r="L2074" s="14" t="str">
        <f>TRIM(PROPER(Applicants[[#This Row],[Recruitment Source]]))</f>
        <v>Linkedin</v>
      </c>
      <c r="M2074" s="15">
        <v>45068</v>
      </c>
      <c r="N2074" s="1" t="s">
        <v>27</v>
      </c>
      <c r="O2074" s="15">
        <v>45128</v>
      </c>
      <c r="P2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4" s="20" t="str">
        <f>TEXT(Applicants[[#This Row],[Confirmation Date]],"MMMM")</f>
        <v>July</v>
      </c>
      <c r="R2074" s="5" t="s">
        <v>25</v>
      </c>
      <c r="S2074" s="7">
        <v>3900</v>
      </c>
    </row>
    <row r="2075" spans="1:19" x14ac:dyDescent="0.4">
      <c r="A2075" s="4">
        <v>3638</v>
      </c>
      <c r="B2075" s="1" t="s">
        <v>512</v>
      </c>
      <c r="C2075" s="1" t="s">
        <v>13</v>
      </c>
      <c r="D2075" s="2">
        <v>30635</v>
      </c>
      <c r="E2075" s="3">
        <v>41.780821917808218</v>
      </c>
      <c r="F2075" s="1" t="s">
        <v>31</v>
      </c>
      <c r="G2075" s="1" t="s">
        <v>19</v>
      </c>
      <c r="H2075" s="1">
        <v>10</v>
      </c>
      <c r="I2075" s="1" t="s">
        <v>1581</v>
      </c>
      <c r="J2075" s="1" t="str">
        <f>VLOOKUP(Applicants[[#This Row],[Job Title]], Mapping!$A:$B, 2, FALSE)</f>
        <v>Business Development</v>
      </c>
      <c r="K2075" s="1" t="s">
        <v>1594</v>
      </c>
      <c r="L2075" s="14" t="str">
        <f>TRIM(PROPER(Applicants[[#This Row],[Recruitment Source]]))</f>
        <v>Bd Jobs</v>
      </c>
      <c r="M2075" s="15">
        <v>45296</v>
      </c>
      <c r="N2075" s="1" t="s">
        <v>27</v>
      </c>
      <c r="O2075" s="15">
        <v>45333</v>
      </c>
      <c r="P2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5" s="20" t="str">
        <f>TEXT(Applicants[[#This Row],[Confirmation Date]],"MMMM")</f>
        <v>February</v>
      </c>
      <c r="R2075" s="5" t="s">
        <v>25</v>
      </c>
      <c r="S2075" s="7">
        <v>3400</v>
      </c>
    </row>
    <row r="2076" spans="1:19" x14ac:dyDescent="0.4">
      <c r="A2076" s="4">
        <v>3420</v>
      </c>
      <c r="B2076" s="1" t="s">
        <v>407</v>
      </c>
      <c r="C2076" s="1" t="s">
        <v>28</v>
      </c>
      <c r="D2076" s="2">
        <v>30629</v>
      </c>
      <c r="E2076" s="3">
        <v>41.797260273972604</v>
      </c>
      <c r="F2076" s="1" t="s">
        <v>31</v>
      </c>
      <c r="G2076" s="1" t="s">
        <v>21</v>
      </c>
      <c r="H2076" s="1">
        <v>4</v>
      </c>
      <c r="I2076" s="1" t="s">
        <v>1586</v>
      </c>
      <c r="J2076" s="1" t="str">
        <f>VLOOKUP(Applicants[[#This Row],[Job Title]], Mapping!$A:$B, 2, FALSE)</f>
        <v>Operations</v>
      </c>
      <c r="K2076" s="1" t="s">
        <v>1594</v>
      </c>
      <c r="L2076" s="14" t="str">
        <f>TRIM(PROPER(Applicants[[#This Row],[Recruitment Source]]))</f>
        <v>Bd Jobs</v>
      </c>
      <c r="M2076" s="15">
        <v>45046</v>
      </c>
      <c r="N2076" s="1" t="s">
        <v>24</v>
      </c>
      <c r="O2076" s="15">
        <v>45102</v>
      </c>
      <c r="P2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6" s="20" t="str">
        <f>TEXT(Applicants[[#This Row],[Confirmation Date]],"MMMM")</f>
        <v>June</v>
      </c>
      <c r="R2076" s="5" t="s">
        <v>25</v>
      </c>
      <c r="S2076" s="7">
        <v>3600</v>
      </c>
    </row>
    <row r="2077" spans="1:19" x14ac:dyDescent="0.4">
      <c r="A2077" s="4">
        <v>1759</v>
      </c>
      <c r="B2077" s="1" t="s">
        <v>1307</v>
      </c>
      <c r="C2077" s="1" t="s">
        <v>13</v>
      </c>
      <c r="D2077" s="2">
        <v>30628</v>
      </c>
      <c r="E2077" s="3">
        <v>41.8</v>
      </c>
      <c r="F2077" s="1" t="s">
        <v>31</v>
      </c>
      <c r="G2077" s="1" t="s">
        <v>19</v>
      </c>
      <c r="H2077" s="1">
        <v>9</v>
      </c>
      <c r="I2077" s="1" t="s">
        <v>1581</v>
      </c>
      <c r="J2077" s="1" t="str">
        <f>VLOOKUP(Applicants[[#This Row],[Job Title]], Mapping!$A:$B, 2, FALSE)</f>
        <v>Business Development</v>
      </c>
      <c r="K2077" s="1" t="s">
        <v>1594</v>
      </c>
      <c r="L2077" s="14" t="str">
        <f>TRIM(PROPER(Applicants[[#This Row],[Recruitment Source]]))</f>
        <v>Bd Jobs</v>
      </c>
      <c r="M2077" s="15">
        <v>45438</v>
      </c>
      <c r="N2077" s="1" t="s">
        <v>27</v>
      </c>
      <c r="O2077" s="15">
        <v>45484</v>
      </c>
      <c r="P2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7" s="20" t="str">
        <f>TEXT(Applicants[[#This Row],[Confirmation Date]],"MMMM")</f>
        <v>July</v>
      </c>
      <c r="R2077" s="5" t="s">
        <v>25</v>
      </c>
      <c r="S2077" s="7">
        <v>3600</v>
      </c>
    </row>
    <row r="2078" spans="1:19" x14ac:dyDescent="0.4">
      <c r="A2078" s="4">
        <v>1240</v>
      </c>
      <c r="B2078" s="1" t="s">
        <v>1091</v>
      </c>
      <c r="C2078" s="1" t="s">
        <v>28</v>
      </c>
      <c r="D2078" s="2">
        <v>30626</v>
      </c>
      <c r="E2078" s="3">
        <v>41.805479452054797</v>
      </c>
      <c r="F2078" s="1" t="s">
        <v>31</v>
      </c>
      <c r="G2078" s="1" t="s">
        <v>18</v>
      </c>
      <c r="H2078" s="1">
        <v>0</v>
      </c>
      <c r="I2078" s="1" t="s">
        <v>1579</v>
      </c>
      <c r="J2078" s="1" t="str">
        <f>VLOOKUP(Applicants[[#This Row],[Job Title]], Mapping!$A:$B, 2, FALSE)</f>
        <v>Management</v>
      </c>
      <c r="K2078" s="1" t="s">
        <v>20</v>
      </c>
      <c r="L2078" s="14" t="str">
        <f>TRIM(PROPER(Applicants[[#This Row],[Recruitment Source]]))</f>
        <v>Employee Referral</v>
      </c>
      <c r="M2078" s="15">
        <v>45587</v>
      </c>
      <c r="N2078" s="1" t="s">
        <v>26</v>
      </c>
      <c r="O2078" s="15">
        <v>45630</v>
      </c>
      <c r="P2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8" s="20" t="str">
        <f>TEXT(Applicants[[#This Row],[Confirmation Date]],"MMMM")</f>
        <v>December</v>
      </c>
      <c r="R2078" s="5" t="s">
        <v>25</v>
      </c>
      <c r="S2078" s="7">
        <v>3600</v>
      </c>
    </row>
    <row r="2079" spans="1:19" x14ac:dyDescent="0.4">
      <c r="A2079" s="4">
        <v>3135</v>
      </c>
      <c r="B2079" s="1" t="s">
        <v>869</v>
      </c>
      <c r="C2079" s="1" t="s">
        <v>13</v>
      </c>
      <c r="D2079" s="2">
        <v>30617</v>
      </c>
      <c r="E2079" s="3">
        <v>41.830136986301369</v>
      </c>
      <c r="F2079" s="1" t="s">
        <v>31</v>
      </c>
      <c r="G2079" s="1" t="s">
        <v>21</v>
      </c>
      <c r="H2079" s="1">
        <v>1</v>
      </c>
      <c r="I2079" s="1" t="s">
        <v>1589</v>
      </c>
      <c r="J2079" s="1" t="str">
        <f>VLOOKUP(Applicants[[#This Row],[Job Title]], Mapping!$A:$B, 2, FALSE)</f>
        <v>Admin</v>
      </c>
      <c r="K2079" s="1" t="s">
        <v>1594</v>
      </c>
      <c r="L2079" s="14" t="str">
        <f>TRIM(PROPER(Applicants[[#This Row],[Recruitment Source]]))</f>
        <v>Bd Jobs</v>
      </c>
      <c r="M2079" s="15">
        <v>45286</v>
      </c>
      <c r="N2079" s="1" t="s">
        <v>16</v>
      </c>
      <c r="O2079" s="15">
        <v>45322</v>
      </c>
      <c r="P2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9" s="20" t="str">
        <f>TEXT(Applicants[[#This Row],[Confirmation Date]],"MMMM")</f>
        <v>January</v>
      </c>
      <c r="R2079" s="5" t="s">
        <v>30</v>
      </c>
      <c r="S2079" s="7">
        <v>3200</v>
      </c>
    </row>
    <row r="2080" spans="1:19" x14ac:dyDescent="0.4">
      <c r="A2080" s="4">
        <v>1554</v>
      </c>
      <c r="B2080" s="1" t="s">
        <v>534</v>
      </c>
      <c r="C2080" s="1" t="s">
        <v>13</v>
      </c>
      <c r="D2080" s="2">
        <v>30617</v>
      </c>
      <c r="E2080" s="3">
        <v>41.830136986301369</v>
      </c>
      <c r="F2080" s="1" t="s">
        <v>31</v>
      </c>
      <c r="G2080" s="1" t="s">
        <v>15</v>
      </c>
      <c r="H2080" s="1">
        <v>16</v>
      </c>
      <c r="I2080" s="1" t="s">
        <v>1576</v>
      </c>
      <c r="J2080" s="1" t="str">
        <f>VLOOKUP(Applicants[[#This Row],[Job Title]], Mapping!$A:$B, 2, FALSE)</f>
        <v>Operations</v>
      </c>
      <c r="K2080" s="1" t="s">
        <v>1594</v>
      </c>
      <c r="L2080" s="14" t="str">
        <f>TRIM(PROPER(Applicants[[#This Row],[Recruitment Source]]))</f>
        <v>Bd Jobs</v>
      </c>
      <c r="M2080" s="15">
        <v>45170</v>
      </c>
      <c r="N2080" s="1" t="s">
        <v>16</v>
      </c>
      <c r="O2080" s="15">
        <v>45200</v>
      </c>
      <c r="P2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0" s="20" t="str">
        <f>TEXT(Applicants[[#This Row],[Confirmation Date]],"MMMM")</f>
        <v>October</v>
      </c>
      <c r="R2080" s="5" t="s">
        <v>30</v>
      </c>
      <c r="S2080" s="7">
        <v>3400</v>
      </c>
    </row>
    <row r="2081" spans="1:19" x14ac:dyDescent="0.4">
      <c r="A2081" s="4">
        <v>2178</v>
      </c>
      <c r="B2081" s="1" t="s">
        <v>929</v>
      </c>
      <c r="C2081" s="1" t="s">
        <v>13</v>
      </c>
      <c r="D2081" s="2">
        <v>30603</v>
      </c>
      <c r="E2081" s="3">
        <v>41.868493150684934</v>
      </c>
      <c r="F2081" s="1" t="s">
        <v>31</v>
      </c>
      <c r="G2081" s="1" t="s">
        <v>21</v>
      </c>
      <c r="H2081" s="1">
        <v>1</v>
      </c>
      <c r="I2081" s="1" t="s">
        <v>1581</v>
      </c>
      <c r="J2081" s="1" t="str">
        <f>VLOOKUP(Applicants[[#This Row],[Job Title]], Mapping!$A:$B, 2, FALSE)</f>
        <v>Business Development</v>
      </c>
      <c r="K2081" s="1" t="s">
        <v>1594</v>
      </c>
      <c r="L2081" s="14" t="str">
        <f>TRIM(PROPER(Applicants[[#This Row],[Recruitment Source]]))</f>
        <v>Bd Jobs</v>
      </c>
      <c r="M2081" s="15">
        <v>45152</v>
      </c>
      <c r="N2081" s="1" t="s">
        <v>24</v>
      </c>
      <c r="O2081" s="15">
        <v>45208</v>
      </c>
      <c r="P2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1" s="20" t="str">
        <f>TEXT(Applicants[[#This Row],[Confirmation Date]],"MMMM")</f>
        <v>October</v>
      </c>
      <c r="R2081" s="5" t="s">
        <v>25</v>
      </c>
      <c r="S2081" s="7">
        <v>3800</v>
      </c>
    </row>
    <row r="2082" spans="1:19" x14ac:dyDescent="0.4">
      <c r="A2082" s="4">
        <v>3884</v>
      </c>
      <c r="B2082" s="1" t="s">
        <v>94</v>
      </c>
      <c r="C2082" s="1" t="s">
        <v>13</v>
      </c>
      <c r="D2082" s="2">
        <v>30597</v>
      </c>
      <c r="E2082" s="3">
        <v>41.884931506849313</v>
      </c>
      <c r="F2082" s="1" t="s">
        <v>31</v>
      </c>
      <c r="G2082" s="1" t="s">
        <v>15</v>
      </c>
      <c r="H2082" s="1">
        <v>13</v>
      </c>
      <c r="I2082" s="1" t="s">
        <v>1581</v>
      </c>
      <c r="J2082" s="1" t="str">
        <f>VLOOKUP(Applicants[[#This Row],[Job Title]], Mapping!$A:$B, 2, FALSE)</f>
        <v>Business Development</v>
      </c>
      <c r="K2082" s="1" t="s">
        <v>1594</v>
      </c>
      <c r="L2082" s="14" t="str">
        <f>TRIM(PROPER(Applicants[[#This Row],[Recruitment Source]]))</f>
        <v>Bd Jobs</v>
      </c>
      <c r="M2082" s="15">
        <v>45297</v>
      </c>
      <c r="N2082" s="1" t="s">
        <v>26</v>
      </c>
      <c r="O2082" s="15">
        <v>45342</v>
      </c>
      <c r="P2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2" s="20" t="str">
        <f>TEXT(Applicants[[#This Row],[Confirmation Date]],"MMMM")</f>
        <v>February</v>
      </c>
      <c r="R2082" s="5" t="s">
        <v>25</v>
      </c>
      <c r="S2082" s="7">
        <v>2800</v>
      </c>
    </row>
    <row r="2083" spans="1:19" x14ac:dyDescent="0.4">
      <c r="A2083" s="4">
        <v>1918</v>
      </c>
      <c r="B2083" s="1" t="s">
        <v>250</v>
      </c>
      <c r="C2083" s="1" t="s">
        <v>13</v>
      </c>
      <c r="D2083" s="2">
        <v>30596</v>
      </c>
      <c r="E2083" s="3">
        <v>41.887671232876713</v>
      </c>
      <c r="F2083" s="1" t="s">
        <v>31</v>
      </c>
      <c r="G2083" s="1" t="s">
        <v>21</v>
      </c>
      <c r="H2083" s="1">
        <v>16</v>
      </c>
      <c r="I2083" s="1" t="s">
        <v>1584</v>
      </c>
      <c r="J2083" s="1" t="str">
        <f>VLOOKUP(Applicants[[#This Row],[Job Title]], Mapping!$A:$B, 2, FALSE)</f>
        <v>Sales</v>
      </c>
      <c r="K2083" s="1" t="s">
        <v>1594</v>
      </c>
      <c r="L2083" s="14" t="str">
        <f>TRIM(PROPER(Applicants[[#This Row],[Recruitment Source]]))</f>
        <v>Bd Jobs</v>
      </c>
      <c r="M2083" s="15">
        <v>44930</v>
      </c>
      <c r="N2083" s="1" t="s">
        <v>27</v>
      </c>
      <c r="O2083" s="15">
        <v>44983</v>
      </c>
      <c r="P2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3" s="20" t="str">
        <f>TEXT(Applicants[[#This Row],[Confirmation Date]],"MMMM")</f>
        <v>February</v>
      </c>
      <c r="R2083" s="5" t="s">
        <v>25</v>
      </c>
      <c r="S2083" s="7">
        <v>2300</v>
      </c>
    </row>
    <row r="2084" spans="1:19" x14ac:dyDescent="0.4">
      <c r="A2084" s="4">
        <v>3736</v>
      </c>
      <c r="B2084" s="1" t="s">
        <v>281</v>
      </c>
      <c r="C2084" s="1" t="s">
        <v>28</v>
      </c>
      <c r="D2084" s="2">
        <v>30592</v>
      </c>
      <c r="E2084" s="3">
        <v>41.898630136986299</v>
      </c>
      <c r="F2084" s="1" t="s">
        <v>31</v>
      </c>
      <c r="G2084" s="1" t="s">
        <v>18</v>
      </c>
      <c r="H2084" s="1">
        <v>1</v>
      </c>
      <c r="I2084" s="1" t="s">
        <v>1584</v>
      </c>
      <c r="J2084" s="1" t="str">
        <f>VLOOKUP(Applicants[[#This Row],[Job Title]], Mapping!$A:$B, 2, FALSE)</f>
        <v>Sales</v>
      </c>
      <c r="K2084" s="1" t="s">
        <v>1595</v>
      </c>
      <c r="L2084" s="14" t="str">
        <f>TRIM(PROPER(Applicants[[#This Row],[Recruitment Source]]))</f>
        <v>Linkedin</v>
      </c>
      <c r="M2084" s="15">
        <v>44945</v>
      </c>
      <c r="N2084" s="1" t="s">
        <v>16</v>
      </c>
      <c r="O2084" s="15">
        <v>45002</v>
      </c>
      <c r="P20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084" s="20" t="str">
        <f>TEXT(Applicants[[#This Row],[Confirmation Date]],"MMMM")</f>
        <v>March</v>
      </c>
      <c r="R2084" s="5" t="s">
        <v>17</v>
      </c>
      <c r="S2084" s="7">
        <v>2400</v>
      </c>
    </row>
    <row r="2085" spans="1:19" x14ac:dyDescent="0.4">
      <c r="A2085" s="4">
        <v>2803</v>
      </c>
      <c r="B2085" s="1" t="s">
        <v>87</v>
      </c>
      <c r="C2085" s="1" t="s">
        <v>28</v>
      </c>
      <c r="D2085" s="2">
        <v>30591</v>
      </c>
      <c r="E2085" s="3">
        <v>41.901369863013699</v>
      </c>
      <c r="F2085" s="1" t="s">
        <v>31</v>
      </c>
      <c r="G2085" s="1" t="s">
        <v>18</v>
      </c>
      <c r="H2085" s="1">
        <v>1</v>
      </c>
      <c r="I2085" s="1" t="s">
        <v>1586</v>
      </c>
      <c r="J2085" s="1" t="str">
        <f>VLOOKUP(Applicants[[#This Row],[Job Title]], Mapping!$A:$B, 2, FALSE)</f>
        <v>Operations</v>
      </c>
      <c r="K2085" s="1" t="s">
        <v>22</v>
      </c>
      <c r="L2085" s="14" t="str">
        <f>TRIM(PROPER(Applicants[[#This Row],[Recruitment Source]]))</f>
        <v>In-House</v>
      </c>
      <c r="M2085" s="15">
        <v>45010</v>
      </c>
      <c r="N2085" s="1" t="s">
        <v>16</v>
      </c>
      <c r="O2085" s="15">
        <v>45059</v>
      </c>
      <c r="P20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085" s="20" t="str">
        <f>TEXT(Applicants[[#This Row],[Confirmation Date]],"MMMM")</f>
        <v>May</v>
      </c>
      <c r="R2085" s="5" t="s">
        <v>17</v>
      </c>
      <c r="S2085" s="7">
        <v>2700</v>
      </c>
    </row>
    <row r="2086" spans="1:19" x14ac:dyDescent="0.4">
      <c r="A2086" s="4">
        <v>3034</v>
      </c>
      <c r="B2086" s="1" t="s">
        <v>241</v>
      </c>
      <c r="C2086" s="1" t="s">
        <v>28</v>
      </c>
      <c r="D2086" s="2">
        <v>30586</v>
      </c>
      <c r="E2086" s="3">
        <v>41.915068493150685</v>
      </c>
      <c r="F2086" s="1" t="s">
        <v>31</v>
      </c>
      <c r="G2086" s="1" t="s">
        <v>21</v>
      </c>
      <c r="H2086" s="1">
        <v>0</v>
      </c>
      <c r="I2086" s="1" t="s">
        <v>1585</v>
      </c>
      <c r="J2086" s="1" t="str">
        <f>VLOOKUP(Applicants[[#This Row],[Job Title]], Mapping!$A:$B, 2, FALSE)</f>
        <v>Engineering</v>
      </c>
      <c r="K2086" s="1" t="s">
        <v>1595</v>
      </c>
      <c r="L2086" s="14" t="str">
        <f>TRIM(PROPER(Applicants[[#This Row],[Recruitment Source]]))</f>
        <v>Linkedin</v>
      </c>
      <c r="M2086" s="15">
        <v>45118</v>
      </c>
      <c r="N2086" s="1" t="s">
        <v>16</v>
      </c>
      <c r="O2086" s="15">
        <v>45161</v>
      </c>
      <c r="P20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086" s="20" t="str">
        <f>TEXT(Applicants[[#This Row],[Confirmation Date]],"MMMM")</f>
        <v>August</v>
      </c>
      <c r="R2086" s="5" t="s">
        <v>17</v>
      </c>
      <c r="S2086" s="7">
        <v>3000</v>
      </c>
    </row>
    <row r="2087" spans="1:19" x14ac:dyDescent="0.4">
      <c r="A2087" s="4">
        <v>3303</v>
      </c>
      <c r="B2087" s="1" t="s">
        <v>518</v>
      </c>
      <c r="C2087" s="1" t="s">
        <v>13</v>
      </c>
      <c r="D2087" s="2">
        <v>30582</v>
      </c>
      <c r="E2087" s="3">
        <v>41.926027397260277</v>
      </c>
      <c r="F2087" s="1" t="s">
        <v>31</v>
      </c>
      <c r="G2087" s="1" t="s">
        <v>19</v>
      </c>
      <c r="H2087" s="1">
        <v>5</v>
      </c>
      <c r="I2087" s="1" t="s">
        <v>1576</v>
      </c>
      <c r="J2087" s="1" t="str">
        <f>VLOOKUP(Applicants[[#This Row],[Job Title]], Mapping!$A:$B, 2, FALSE)</f>
        <v>Operations</v>
      </c>
      <c r="K2087" s="1" t="s">
        <v>1594</v>
      </c>
      <c r="L2087" s="14" t="str">
        <f>TRIM(PROPER(Applicants[[#This Row],[Recruitment Source]]))</f>
        <v>Bd Jobs</v>
      </c>
      <c r="M2087" s="15">
        <v>45435</v>
      </c>
      <c r="N2087" s="1" t="s">
        <v>26</v>
      </c>
      <c r="O2087" s="15">
        <v>45473</v>
      </c>
      <c r="P2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7" s="20" t="str">
        <f>TEXT(Applicants[[#This Row],[Confirmation Date]],"MMMM")</f>
        <v>June</v>
      </c>
      <c r="R2087" s="5" t="s">
        <v>25</v>
      </c>
      <c r="S2087" s="7">
        <v>2500</v>
      </c>
    </row>
    <row r="2088" spans="1:19" x14ac:dyDescent="0.4">
      <c r="A2088" s="4">
        <v>3743</v>
      </c>
      <c r="B2088" s="1" t="s">
        <v>426</v>
      </c>
      <c r="C2088" s="1" t="s">
        <v>28</v>
      </c>
      <c r="D2088" s="2">
        <v>30580</v>
      </c>
      <c r="E2088" s="3">
        <v>41.93150684931507</v>
      </c>
      <c r="F2088" s="1" t="s">
        <v>31</v>
      </c>
      <c r="G2088" s="1" t="s">
        <v>15</v>
      </c>
      <c r="H2088" s="1">
        <v>4</v>
      </c>
      <c r="I2088" s="1" t="s">
        <v>1584</v>
      </c>
      <c r="J2088" s="1" t="str">
        <f>VLOOKUP(Applicants[[#This Row],[Job Title]], Mapping!$A:$B, 2, FALSE)</f>
        <v>Sales</v>
      </c>
      <c r="K2088" s="1" t="s">
        <v>1594</v>
      </c>
      <c r="L2088" s="14" t="str">
        <f>TRIM(PROPER(Applicants[[#This Row],[Recruitment Source]]))</f>
        <v>Bd Jobs</v>
      </c>
      <c r="M2088" s="15">
        <v>45190</v>
      </c>
      <c r="N2088" s="1" t="s">
        <v>24</v>
      </c>
      <c r="O2088" s="15">
        <v>45220</v>
      </c>
      <c r="P2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8" s="20" t="str">
        <f>TEXT(Applicants[[#This Row],[Confirmation Date]],"MMMM")</f>
        <v>October</v>
      </c>
      <c r="R2088" s="5" t="s">
        <v>25</v>
      </c>
      <c r="S2088" s="7">
        <v>2900</v>
      </c>
    </row>
    <row r="2089" spans="1:19" x14ac:dyDescent="0.4">
      <c r="A2089" s="4">
        <v>1447</v>
      </c>
      <c r="B2089" s="1" t="s">
        <v>981</v>
      </c>
      <c r="C2089" s="1" t="s">
        <v>13</v>
      </c>
      <c r="D2089" s="2">
        <v>30577</v>
      </c>
      <c r="E2089" s="3">
        <v>41.939726027397263</v>
      </c>
      <c r="F2089" s="1" t="s">
        <v>31</v>
      </c>
      <c r="G2089" s="1" t="s">
        <v>18</v>
      </c>
      <c r="H2089" s="1">
        <v>7</v>
      </c>
      <c r="I2089" s="1" t="s">
        <v>1586</v>
      </c>
      <c r="J2089" s="1" t="str">
        <f>VLOOKUP(Applicants[[#This Row],[Job Title]], Mapping!$A:$B, 2, FALSE)</f>
        <v>Operations</v>
      </c>
      <c r="K2089" s="1" t="s">
        <v>1594</v>
      </c>
      <c r="L2089" s="14" t="str">
        <f>TRIM(PROPER(Applicants[[#This Row],[Recruitment Source]]))</f>
        <v>Bd Jobs</v>
      </c>
      <c r="M2089" s="15">
        <v>45220</v>
      </c>
      <c r="N2089" s="1" t="s">
        <v>26</v>
      </c>
      <c r="O2089" s="15">
        <v>45259</v>
      </c>
      <c r="P2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9" s="20" t="str">
        <f>TEXT(Applicants[[#This Row],[Confirmation Date]],"MMMM")</f>
        <v>November</v>
      </c>
      <c r="R2089" s="5" t="s">
        <v>25</v>
      </c>
      <c r="S2089" s="7">
        <v>3600</v>
      </c>
    </row>
    <row r="2090" spans="1:19" x14ac:dyDescent="0.4">
      <c r="A2090" s="4">
        <v>2144</v>
      </c>
      <c r="B2090" s="1" t="s">
        <v>92</v>
      </c>
      <c r="C2090" s="1" t="s">
        <v>13</v>
      </c>
      <c r="D2090" s="2">
        <v>30567</v>
      </c>
      <c r="E2090" s="3">
        <v>41.967123287671235</v>
      </c>
      <c r="F2090" s="1" t="s">
        <v>31</v>
      </c>
      <c r="G2090" s="1" t="s">
        <v>21</v>
      </c>
      <c r="H2090" s="1">
        <v>5</v>
      </c>
      <c r="I2090" s="1" t="s">
        <v>1580</v>
      </c>
      <c r="J2090" s="1" t="str">
        <f>VLOOKUP(Applicants[[#This Row],[Job Title]], Mapping!$A:$B, 2, FALSE)</f>
        <v>Management</v>
      </c>
      <c r="K2090" s="1" t="s">
        <v>1594</v>
      </c>
      <c r="L2090" s="14" t="str">
        <f>TRIM(PROPER(Applicants[[#This Row],[Recruitment Source]]))</f>
        <v>Bd Jobs</v>
      </c>
      <c r="M2090" s="15">
        <v>45354</v>
      </c>
      <c r="N2090" s="1" t="s">
        <v>27</v>
      </c>
      <c r="O2090" s="15">
        <v>45387</v>
      </c>
      <c r="P2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0" s="20" t="str">
        <f>TEXT(Applicants[[#This Row],[Confirmation Date]],"MMMM")</f>
        <v>April</v>
      </c>
      <c r="R2090" s="5" t="s">
        <v>25</v>
      </c>
      <c r="S2090" s="7">
        <v>3200</v>
      </c>
    </row>
    <row r="2091" spans="1:19" x14ac:dyDescent="0.4">
      <c r="A2091" s="4">
        <v>2655</v>
      </c>
      <c r="B2091" s="1" t="s">
        <v>138</v>
      </c>
      <c r="C2091" s="1" t="s">
        <v>13</v>
      </c>
      <c r="D2091" s="2">
        <v>30566</v>
      </c>
      <c r="E2091" s="3">
        <v>41.969863013698628</v>
      </c>
      <c r="F2091" s="1" t="s">
        <v>31</v>
      </c>
      <c r="G2091" s="1" t="s">
        <v>19</v>
      </c>
      <c r="H2091" s="1">
        <v>6</v>
      </c>
      <c r="I2091" s="1" t="s">
        <v>1576</v>
      </c>
      <c r="J2091" s="1" t="str">
        <f>VLOOKUP(Applicants[[#This Row],[Job Title]], Mapping!$A:$B, 2, FALSE)</f>
        <v>Operations</v>
      </c>
      <c r="K2091" s="1" t="s">
        <v>20</v>
      </c>
      <c r="L2091" s="14" t="str">
        <f>TRIM(PROPER(Applicants[[#This Row],[Recruitment Source]]))</f>
        <v>Employee Referral</v>
      </c>
      <c r="M2091" s="15">
        <v>45002</v>
      </c>
      <c r="N2091" s="1" t="s">
        <v>26</v>
      </c>
      <c r="O2091" s="15">
        <v>45049</v>
      </c>
      <c r="P2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1" s="20" t="str">
        <f>TEXT(Applicants[[#This Row],[Confirmation Date]],"MMMM")</f>
        <v>May</v>
      </c>
      <c r="R2091" s="5" t="s">
        <v>25</v>
      </c>
      <c r="S2091" s="7">
        <v>3000</v>
      </c>
    </row>
    <row r="2092" spans="1:19" x14ac:dyDescent="0.4">
      <c r="A2092" s="4">
        <v>2885</v>
      </c>
      <c r="B2092" s="1" t="s">
        <v>629</v>
      </c>
      <c r="C2092" s="1" t="s">
        <v>13</v>
      </c>
      <c r="D2092" s="2">
        <v>30555</v>
      </c>
      <c r="E2092" s="3">
        <v>42</v>
      </c>
      <c r="F2092" s="1" t="s">
        <v>31</v>
      </c>
      <c r="G2092" s="1" t="s">
        <v>19</v>
      </c>
      <c r="H2092" s="1">
        <v>13</v>
      </c>
      <c r="I2092" s="1" t="s">
        <v>1583</v>
      </c>
      <c r="J2092" s="1" t="str">
        <f>VLOOKUP(Applicants[[#This Row],[Job Title]], Mapping!$A:$B, 2, FALSE)</f>
        <v>Finance</v>
      </c>
      <c r="K2092" s="1" t="s">
        <v>1594</v>
      </c>
      <c r="L2092" s="14" t="str">
        <f>TRIM(PROPER(Applicants[[#This Row],[Recruitment Source]]))</f>
        <v>Bd Jobs</v>
      </c>
      <c r="M2092" s="15">
        <v>45141</v>
      </c>
      <c r="N2092" s="1" t="s">
        <v>29</v>
      </c>
      <c r="O2092" s="15">
        <v>45171</v>
      </c>
      <c r="P2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2" s="20" t="str">
        <f>TEXT(Applicants[[#This Row],[Confirmation Date]],"MMMM")</f>
        <v>September</v>
      </c>
      <c r="R2092" s="5" t="s">
        <v>25</v>
      </c>
      <c r="S2092" s="7">
        <v>3000</v>
      </c>
    </row>
    <row r="2093" spans="1:19" x14ac:dyDescent="0.4">
      <c r="A2093" s="4">
        <v>3227</v>
      </c>
      <c r="B2093" s="1" t="s">
        <v>633</v>
      </c>
      <c r="C2093" s="1" t="s">
        <v>28</v>
      </c>
      <c r="D2093" s="2">
        <v>30535</v>
      </c>
      <c r="E2093" s="3">
        <v>42.054794520547944</v>
      </c>
      <c r="F2093" s="1" t="s">
        <v>31</v>
      </c>
      <c r="G2093" s="1" t="s">
        <v>18</v>
      </c>
      <c r="H2093" s="1">
        <v>15</v>
      </c>
      <c r="I2093" s="1" t="s">
        <v>1584</v>
      </c>
      <c r="J2093" s="1" t="str">
        <f>VLOOKUP(Applicants[[#This Row],[Job Title]], Mapping!$A:$B, 2, FALSE)</f>
        <v>Sales</v>
      </c>
      <c r="K2093" s="1" t="s">
        <v>1594</v>
      </c>
      <c r="L2093" s="14" t="str">
        <f>TRIM(PROPER(Applicants[[#This Row],[Recruitment Source]]))</f>
        <v>Bd Jobs</v>
      </c>
      <c r="M2093" s="15">
        <v>44907</v>
      </c>
      <c r="N2093" s="1" t="s">
        <v>27</v>
      </c>
      <c r="O2093" s="15">
        <v>44963</v>
      </c>
      <c r="P2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3" s="20" t="str">
        <f>TEXT(Applicants[[#This Row],[Confirmation Date]],"MMMM")</f>
        <v>February</v>
      </c>
      <c r="R2093" s="5" t="s">
        <v>25</v>
      </c>
      <c r="S2093" s="7">
        <v>2600</v>
      </c>
    </row>
    <row r="2094" spans="1:19" x14ac:dyDescent="0.4">
      <c r="A2094" s="4">
        <v>2788</v>
      </c>
      <c r="B2094" s="1" t="s">
        <v>224</v>
      </c>
      <c r="C2094" s="1" t="s">
        <v>13</v>
      </c>
      <c r="D2094" s="2">
        <v>30533</v>
      </c>
      <c r="E2094" s="3">
        <v>42.060273972602737</v>
      </c>
      <c r="F2094" s="1" t="s">
        <v>31</v>
      </c>
      <c r="G2094" s="1" t="s">
        <v>19</v>
      </c>
      <c r="H2094" s="1">
        <v>14</v>
      </c>
      <c r="I2094" s="1" t="s">
        <v>1580</v>
      </c>
      <c r="J2094" s="1" t="str">
        <f>VLOOKUP(Applicants[[#This Row],[Job Title]], Mapping!$A:$B, 2, FALSE)</f>
        <v>Management</v>
      </c>
      <c r="K2094" s="1" t="s">
        <v>1595</v>
      </c>
      <c r="L2094" s="14" t="str">
        <f>TRIM(PROPER(Applicants[[#This Row],[Recruitment Source]]))</f>
        <v>Linkedin</v>
      </c>
      <c r="M2094" s="15">
        <v>45503</v>
      </c>
      <c r="N2094" s="1" t="s">
        <v>16</v>
      </c>
      <c r="O2094" s="15">
        <v>45562</v>
      </c>
      <c r="P20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94" s="20" t="str">
        <f>TEXT(Applicants[[#This Row],[Confirmation Date]],"MMMM")</f>
        <v>September</v>
      </c>
      <c r="R2094" s="5" t="s">
        <v>17</v>
      </c>
      <c r="S2094" s="7">
        <v>2500</v>
      </c>
    </row>
    <row r="2095" spans="1:19" x14ac:dyDescent="0.4">
      <c r="A2095" s="4">
        <v>1022</v>
      </c>
      <c r="B2095" s="1" t="s">
        <v>959</v>
      </c>
      <c r="C2095" s="1" t="s">
        <v>28</v>
      </c>
      <c r="D2095" s="2">
        <v>30533</v>
      </c>
      <c r="E2095" s="3">
        <v>42.060273972602737</v>
      </c>
      <c r="F2095" s="1" t="s">
        <v>31</v>
      </c>
      <c r="G2095" s="1" t="s">
        <v>21</v>
      </c>
      <c r="H2095" s="1">
        <v>17</v>
      </c>
      <c r="I2095" s="1" t="s">
        <v>1576</v>
      </c>
      <c r="J2095" s="1" t="str">
        <f>VLOOKUP(Applicants[[#This Row],[Job Title]], Mapping!$A:$B, 2, FALSE)</f>
        <v>Operations</v>
      </c>
      <c r="K2095" s="1" t="s">
        <v>20</v>
      </c>
      <c r="L2095" s="14" t="str">
        <f>TRIM(PROPER(Applicants[[#This Row],[Recruitment Source]]))</f>
        <v>Employee Referral</v>
      </c>
      <c r="M2095" s="15">
        <v>45512</v>
      </c>
      <c r="N2095" s="1" t="s">
        <v>27</v>
      </c>
      <c r="O2095" s="15">
        <v>45542</v>
      </c>
      <c r="P20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5" s="20" t="str">
        <f>TEXT(Applicants[[#This Row],[Confirmation Date]],"MMMM")</f>
        <v>September</v>
      </c>
      <c r="R2095" s="5" t="s">
        <v>25</v>
      </c>
      <c r="S2095" s="7">
        <v>2700</v>
      </c>
    </row>
    <row r="2096" spans="1:19" x14ac:dyDescent="0.4">
      <c r="A2096" s="4">
        <v>2738</v>
      </c>
      <c r="B2096" s="1" t="s">
        <v>1236</v>
      </c>
      <c r="C2096" s="1" t="s">
        <v>28</v>
      </c>
      <c r="D2096" s="2">
        <v>30531</v>
      </c>
      <c r="E2096" s="3">
        <v>42.065753424657537</v>
      </c>
      <c r="F2096" s="1" t="s">
        <v>31</v>
      </c>
      <c r="G2096" s="1" t="s">
        <v>21</v>
      </c>
      <c r="H2096" s="1">
        <v>12</v>
      </c>
      <c r="I2096" s="1" t="s">
        <v>1584</v>
      </c>
      <c r="J2096" s="1" t="str">
        <f>VLOOKUP(Applicants[[#This Row],[Job Title]], Mapping!$A:$B, 2, FALSE)</f>
        <v>Sales</v>
      </c>
      <c r="K2096" s="1" t="s">
        <v>1594</v>
      </c>
      <c r="L2096" s="14" t="str">
        <f>TRIM(PROPER(Applicants[[#This Row],[Recruitment Source]]))</f>
        <v>Bd Jobs</v>
      </c>
      <c r="M2096" s="15">
        <v>45407</v>
      </c>
      <c r="N2096" s="1" t="s">
        <v>27</v>
      </c>
      <c r="O2096" s="15">
        <v>45448</v>
      </c>
      <c r="P2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6" s="20" t="str">
        <f>TEXT(Applicants[[#This Row],[Confirmation Date]],"MMMM")</f>
        <v>June</v>
      </c>
      <c r="R2096" s="5" t="s">
        <v>25</v>
      </c>
      <c r="S2096" s="7">
        <v>2700</v>
      </c>
    </row>
    <row r="2097" spans="1:19" x14ac:dyDescent="0.4">
      <c r="A2097" s="4">
        <v>2259</v>
      </c>
      <c r="B2097" s="1" t="s">
        <v>801</v>
      </c>
      <c r="C2097" s="1" t="s">
        <v>28</v>
      </c>
      <c r="D2097" s="2">
        <v>30531</v>
      </c>
      <c r="E2097" s="3">
        <v>42.065753424657537</v>
      </c>
      <c r="F2097" s="1" t="s">
        <v>31</v>
      </c>
      <c r="G2097" s="1" t="s">
        <v>19</v>
      </c>
      <c r="H2097" s="1">
        <v>10</v>
      </c>
      <c r="I2097" s="1" t="s">
        <v>1590</v>
      </c>
      <c r="J2097" s="1" t="str">
        <f>VLOOKUP(Applicants[[#This Row],[Job Title]], Mapping!$A:$B, 2, FALSE)</f>
        <v>Finance</v>
      </c>
      <c r="K2097" s="1" t="s">
        <v>1594</v>
      </c>
      <c r="L2097" s="14" t="str">
        <f>TRIM(PROPER(Applicants[[#This Row],[Recruitment Source]]))</f>
        <v>Bd Jobs</v>
      </c>
      <c r="M2097" s="15">
        <v>45111</v>
      </c>
      <c r="N2097" s="1" t="s">
        <v>26</v>
      </c>
      <c r="O2097" s="15">
        <v>45154</v>
      </c>
      <c r="P2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7" s="20" t="str">
        <f>TEXT(Applicants[[#This Row],[Confirmation Date]],"MMMM")</f>
        <v>August</v>
      </c>
      <c r="R2097" s="5" t="s">
        <v>25</v>
      </c>
      <c r="S2097" s="7">
        <v>3600</v>
      </c>
    </row>
    <row r="2098" spans="1:19" x14ac:dyDescent="0.4">
      <c r="A2098" s="4">
        <v>1482</v>
      </c>
      <c r="B2098" s="1" t="s">
        <v>304</v>
      </c>
      <c r="C2098" s="1" t="s">
        <v>28</v>
      </c>
      <c r="D2098" s="2">
        <v>30528</v>
      </c>
      <c r="E2098" s="3">
        <v>42.073972602739723</v>
      </c>
      <c r="F2098" s="1" t="s">
        <v>31</v>
      </c>
      <c r="G2098" s="1" t="s">
        <v>21</v>
      </c>
      <c r="H2098" s="1">
        <v>0</v>
      </c>
      <c r="I2098" s="1" t="s">
        <v>1587</v>
      </c>
      <c r="J2098" s="1" t="str">
        <f>VLOOKUP(Applicants[[#This Row],[Job Title]], Mapping!$A:$B, 2, FALSE)</f>
        <v>Admin</v>
      </c>
      <c r="K2098" s="1" t="s">
        <v>1594</v>
      </c>
      <c r="L2098" s="14" t="str">
        <f>TRIM(PROPER(Applicants[[#This Row],[Recruitment Source]]))</f>
        <v>Bd Jobs</v>
      </c>
      <c r="M2098" s="15">
        <v>44938</v>
      </c>
      <c r="N2098" s="1" t="s">
        <v>24</v>
      </c>
      <c r="O2098" s="15">
        <v>44979</v>
      </c>
      <c r="P2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8" s="20" t="str">
        <f>TEXT(Applicants[[#This Row],[Confirmation Date]],"MMMM")</f>
        <v>February</v>
      </c>
      <c r="R2098" s="5" t="s">
        <v>25</v>
      </c>
      <c r="S2098" s="7">
        <v>3200</v>
      </c>
    </row>
    <row r="2099" spans="1:19" x14ac:dyDescent="0.4">
      <c r="A2099" s="4">
        <v>1695</v>
      </c>
      <c r="B2099" s="1" t="s">
        <v>172</v>
      </c>
      <c r="C2099" s="1" t="s">
        <v>28</v>
      </c>
      <c r="D2099" s="2">
        <v>30525</v>
      </c>
      <c r="E2099" s="3">
        <v>42.082191780821915</v>
      </c>
      <c r="F2099" s="1" t="s">
        <v>31</v>
      </c>
      <c r="G2099" s="1" t="s">
        <v>18</v>
      </c>
      <c r="H2099" s="1">
        <v>6</v>
      </c>
      <c r="I2099" s="1" t="s">
        <v>1580</v>
      </c>
      <c r="J2099" s="1" t="str">
        <f>VLOOKUP(Applicants[[#This Row],[Job Title]], Mapping!$A:$B, 2, FALSE)</f>
        <v>Management</v>
      </c>
      <c r="K2099" s="1" t="s">
        <v>1595</v>
      </c>
      <c r="L2099" s="14" t="str">
        <f>TRIM(PROPER(Applicants[[#This Row],[Recruitment Source]]))</f>
        <v>Linkedin</v>
      </c>
      <c r="M2099" s="15">
        <v>45334</v>
      </c>
      <c r="N2099" s="1" t="s">
        <v>16</v>
      </c>
      <c r="O2099" s="15">
        <v>45366</v>
      </c>
      <c r="P20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099" s="20" t="str">
        <f>TEXT(Applicants[[#This Row],[Confirmation Date]],"MMMM")</f>
        <v>March</v>
      </c>
      <c r="R2099" s="5" t="s">
        <v>17</v>
      </c>
      <c r="S2099" s="7">
        <v>2800</v>
      </c>
    </row>
    <row r="2100" spans="1:19" x14ac:dyDescent="0.4">
      <c r="A2100" s="4">
        <v>2335</v>
      </c>
      <c r="B2100" s="1" t="s">
        <v>201</v>
      </c>
      <c r="C2100" s="1" t="s">
        <v>13</v>
      </c>
      <c r="D2100" s="2">
        <v>30521</v>
      </c>
      <c r="E2100" s="3">
        <v>42.093150684931508</v>
      </c>
      <c r="F2100" s="1" t="s">
        <v>31</v>
      </c>
      <c r="G2100" s="1" t="s">
        <v>15</v>
      </c>
      <c r="H2100" s="1">
        <v>7</v>
      </c>
      <c r="I2100" s="1" t="s">
        <v>1586</v>
      </c>
      <c r="J2100" s="1" t="str">
        <f>VLOOKUP(Applicants[[#This Row],[Job Title]], Mapping!$A:$B, 2, FALSE)</f>
        <v>Operations</v>
      </c>
      <c r="K2100" s="1" t="s">
        <v>1594</v>
      </c>
      <c r="L2100" s="14" t="str">
        <f>TRIM(PROPER(Applicants[[#This Row],[Recruitment Source]]))</f>
        <v>Bd Jobs</v>
      </c>
      <c r="M2100" s="15">
        <v>45247</v>
      </c>
      <c r="N2100" s="1" t="s">
        <v>26</v>
      </c>
      <c r="O2100" s="15">
        <v>45298</v>
      </c>
      <c r="P2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0" s="20" t="str">
        <f>TEXT(Applicants[[#This Row],[Confirmation Date]],"MMMM")</f>
        <v>January</v>
      </c>
      <c r="R2100" s="5" t="s">
        <v>25</v>
      </c>
      <c r="S2100" s="7">
        <v>2000</v>
      </c>
    </row>
    <row r="2101" spans="1:19" x14ac:dyDescent="0.4">
      <c r="A2101" s="4">
        <v>3611</v>
      </c>
      <c r="B2101" s="1" t="s">
        <v>496</v>
      </c>
      <c r="C2101" s="1" t="s">
        <v>28</v>
      </c>
      <c r="D2101" s="2">
        <v>30514</v>
      </c>
      <c r="E2101" s="3">
        <v>42.112328767123287</v>
      </c>
      <c r="F2101" s="1" t="s">
        <v>31</v>
      </c>
      <c r="G2101" s="1" t="s">
        <v>18</v>
      </c>
      <c r="H2101" s="1">
        <v>18</v>
      </c>
      <c r="I2101" s="1" t="s">
        <v>1580</v>
      </c>
      <c r="J2101" s="1" t="str">
        <f>VLOOKUP(Applicants[[#This Row],[Job Title]], Mapping!$A:$B, 2, FALSE)</f>
        <v>Management</v>
      </c>
      <c r="K2101" s="1" t="s">
        <v>1594</v>
      </c>
      <c r="L2101" s="14" t="str">
        <f>TRIM(PROPER(Applicants[[#This Row],[Recruitment Source]]))</f>
        <v>Bd Jobs</v>
      </c>
      <c r="M2101" s="15">
        <v>45564</v>
      </c>
      <c r="N2101" s="1" t="s">
        <v>26</v>
      </c>
      <c r="O2101" s="15">
        <v>45604</v>
      </c>
      <c r="P2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1" s="20" t="str">
        <f>TEXT(Applicants[[#This Row],[Confirmation Date]],"MMMM")</f>
        <v>November</v>
      </c>
      <c r="R2101" s="5" t="s">
        <v>25</v>
      </c>
      <c r="S2101" s="7">
        <v>3300</v>
      </c>
    </row>
    <row r="2102" spans="1:19" x14ac:dyDescent="0.4">
      <c r="A2102" s="4">
        <v>1143</v>
      </c>
      <c r="B2102" s="1" t="s">
        <v>574</v>
      </c>
      <c r="C2102" s="1" t="s">
        <v>28</v>
      </c>
      <c r="D2102" s="2">
        <v>30512</v>
      </c>
      <c r="E2102" s="3">
        <v>42.11780821917808</v>
      </c>
      <c r="F2102" s="1" t="s">
        <v>31</v>
      </c>
      <c r="G2102" s="1" t="s">
        <v>21</v>
      </c>
      <c r="H2102" s="1">
        <v>4</v>
      </c>
      <c r="I2102" s="1" t="s">
        <v>1579</v>
      </c>
      <c r="J2102" s="1" t="str">
        <f>VLOOKUP(Applicants[[#This Row],[Job Title]], Mapping!$A:$B, 2, FALSE)</f>
        <v>Management</v>
      </c>
      <c r="K2102" s="1" t="s">
        <v>22</v>
      </c>
      <c r="L2102" s="14" t="str">
        <f>TRIM(PROPER(Applicants[[#This Row],[Recruitment Source]]))</f>
        <v>In-House</v>
      </c>
      <c r="M2102" s="15">
        <v>45111</v>
      </c>
      <c r="N2102" s="1" t="s">
        <v>16</v>
      </c>
      <c r="O2102" s="15">
        <v>45143</v>
      </c>
      <c r="P2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2" s="20" t="str">
        <f>TEXT(Applicants[[#This Row],[Confirmation Date]],"MMMM")</f>
        <v>August</v>
      </c>
      <c r="R2102" s="5" t="s">
        <v>30</v>
      </c>
      <c r="S2102" s="7">
        <v>2800</v>
      </c>
    </row>
    <row r="2103" spans="1:19" x14ac:dyDescent="0.4">
      <c r="A2103" s="4">
        <v>3409</v>
      </c>
      <c r="B2103" s="1" t="s">
        <v>248</v>
      </c>
      <c r="C2103" s="1" t="s">
        <v>13</v>
      </c>
      <c r="D2103" s="2">
        <v>30511</v>
      </c>
      <c r="E2103" s="3">
        <v>42.12054794520548</v>
      </c>
      <c r="F2103" s="1" t="s">
        <v>31</v>
      </c>
      <c r="G2103" s="1" t="s">
        <v>18</v>
      </c>
      <c r="H2103" s="1">
        <v>20</v>
      </c>
      <c r="I2103" s="1" t="s">
        <v>1581</v>
      </c>
      <c r="J2103" s="1" t="str">
        <f>VLOOKUP(Applicants[[#This Row],[Job Title]], Mapping!$A:$B, 2, FALSE)</f>
        <v>Business Development</v>
      </c>
      <c r="K2103" s="1" t="s">
        <v>1594</v>
      </c>
      <c r="L2103" s="14" t="str">
        <f>TRIM(PROPER(Applicants[[#This Row],[Recruitment Source]]))</f>
        <v>Bd Jobs</v>
      </c>
      <c r="M2103" s="15">
        <v>45443</v>
      </c>
      <c r="N2103" s="1" t="s">
        <v>27</v>
      </c>
      <c r="O2103" s="15">
        <v>45488</v>
      </c>
      <c r="P2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3" s="20" t="str">
        <f>TEXT(Applicants[[#This Row],[Confirmation Date]],"MMMM")</f>
        <v>July</v>
      </c>
      <c r="R2103" s="5" t="s">
        <v>25</v>
      </c>
      <c r="S2103" s="7">
        <v>3600</v>
      </c>
    </row>
    <row r="2104" spans="1:19" x14ac:dyDescent="0.4">
      <c r="A2104" s="4">
        <v>2062</v>
      </c>
      <c r="B2104" s="1" t="s">
        <v>944</v>
      </c>
      <c r="C2104" s="1" t="s">
        <v>28</v>
      </c>
      <c r="D2104" s="2">
        <v>30510</v>
      </c>
      <c r="E2104" s="3">
        <v>42.123287671232873</v>
      </c>
      <c r="F2104" s="1" t="s">
        <v>31</v>
      </c>
      <c r="G2104" s="1" t="s">
        <v>18</v>
      </c>
      <c r="H2104" s="1">
        <v>8</v>
      </c>
      <c r="I2104" s="1" t="s">
        <v>1585</v>
      </c>
      <c r="J2104" s="1" t="str">
        <f>VLOOKUP(Applicants[[#This Row],[Job Title]], Mapping!$A:$B, 2, FALSE)</f>
        <v>Engineering</v>
      </c>
      <c r="K2104" s="1" t="s">
        <v>1594</v>
      </c>
      <c r="L2104" s="14" t="str">
        <f>TRIM(PROPER(Applicants[[#This Row],[Recruitment Source]]))</f>
        <v>Bd Jobs</v>
      </c>
      <c r="M2104" s="15">
        <v>45264</v>
      </c>
      <c r="N2104" s="1" t="s">
        <v>24</v>
      </c>
      <c r="O2104" s="15">
        <v>45306</v>
      </c>
      <c r="P2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4" s="20" t="str">
        <f>TEXT(Applicants[[#This Row],[Confirmation Date]],"MMMM")</f>
        <v>January</v>
      </c>
      <c r="R2104" s="5" t="s">
        <v>25</v>
      </c>
      <c r="S2104" s="7">
        <v>3800</v>
      </c>
    </row>
    <row r="2105" spans="1:19" x14ac:dyDescent="0.4">
      <c r="A2105" s="4">
        <v>3654</v>
      </c>
      <c r="B2105" s="1" t="s">
        <v>85</v>
      </c>
      <c r="C2105" s="1" t="s">
        <v>28</v>
      </c>
      <c r="D2105" s="2">
        <v>30509</v>
      </c>
      <c r="E2105" s="3">
        <v>42.126027397260273</v>
      </c>
      <c r="F2105" s="1" t="s">
        <v>31</v>
      </c>
      <c r="G2105" s="1" t="s">
        <v>19</v>
      </c>
      <c r="H2105" s="1">
        <v>15</v>
      </c>
      <c r="I2105" s="1" t="s">
        <v>1583</v>
      </c>
      <c r="J2105" s="1" t="str">
        <f>VLOOKUP(Applicants[[#This Row],[Job Title]], Mapping!$A:$B, 2, FALSE)</f>
        <v>Finance</v>
      </c>
      <c r="K2105" s="1" t="s">
        <v>1594</v>
      </c>
      <c r="L2105" s="14" t="str">
        <f>TRIM(PROPER(Applicants[[#This Row],[Recruitment Source]]))</f>
        <v>Bd Jobs</v>
      </c>
      <c r="M2105" s="15">
        <v>45108</v>
      </c>
      <c r="N2105" s="1" t="s">
        <v>24</v>
      </c>
      <c r="O2105" s="15">
        <v>45159</v>
      </c>
      <c r="P2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5" s="20" t="str">
        <f>TEXT(Applicants[[#This Row],[Confirmation Date]],"MMMM")</f>
        <v>August</v>
      </c>
      <c r="R2105" s="5" t="s">
        <v>25</v>
      </c>
      <c r="S2105" s="7">
        <v>3200</v>
      </c>
    </row>
    <row r="2106" spans="1:19" x14ac:dyDescent="0.4">
      <c r="A2106" s="4">
        <v>2717</v>
      </c>
      <c r="B2106" s="1" t="s">
        <v>608</v>
      </c>
      <c r="C2106" s="1" t="s">
        <v>28</v>
      </c>
      <c r="D2106" s="2">
        <v>30508</v>
      </c>
      <c r="E2106" s="3">
        <v>42.128767123287673</v>
      </c>
      <c r="F2106" s="1" t="s">
        <v>31</v>
      </c>
      <c r="G2106" s="1" t="s">
        <v>15</v>
      </c>
      <c r="H2106" s="1">
        <v>16</v>
      </c>
      <c r="I2106" s="1" t="s">
        <v>1590</v>
      </c>
      <c r="J2106" s="1" t="str">
        <f>VLOOKUP(Applicants[[#This Row],[Job Title]], Mapping!$A:$B, 2, FALSE)</f>
        <v>Finance</v>
      </c>
      <c r="K2106" s="1" t="s">
        <v>1594</v>
      </c>
      <c r="L2106" s="14" t="str">
        <f>TRIM(PROPER(Applicants[[#This Row],[Recruitment Source]]))</f>
        <v>Bd Jobs</v>
      </c>
      <c r="M2106" s="15">
        <v>45423</v>
      </c>
      <c r="N2106" s="1" t="s">
        <v>27</v>
      </c>
      <c r="O2106" s="15">
        <v>45472</v>
      </c>
      <c r="P2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6" s="20" t="str">
        <f>TEXT(Applicants[[#This Row],[Confirmation Date]],"MMMM")</f>
        <v>June</v>
      </c>
      <c r="R2106" s="5" t="s">
        <v>25</v>
      </c>
      <c r="S2106" s="7">
        <v>3600</v>
      </c>
    </row>
    <row r="2107" spans="1:19" x14ac:dyDescent="0.4">
      <c r="A2107" s="4">
        <v>2572</v>
      </c>
      <c r="B2107" s="1" t="s">
        <v>823</v>
      </c>
      <c r="C2107" s="1" t="s">
        <v>13</v>
      </c>
      <c r="D2107" s="2">
        <v>30508</v>
      </c>
      <c r="E2107" s="3">
        <v>42.128767123287673</v>
      </c>
      <c r="F2107" s="1" t="s">
        <v>31</v>
      </c>
      <c r="G2107" s="1" t="s">
        <v>21</v>
      </c>
      <c r="H2107" s="1">
        <v>9</v>
      </c>
      <c r="I2107" s="1" t="s">
        <v>1584</v>
      </c>
      <c r="J2107" s="1" t="str">
        <f>VLOOKUP(Applicants[[#This Row],[Job Title]], Mapping!$A:$B, 2, FALSE)</f>
        <v>Sales</v>
      </c>
      <c r="K2107" s="1" t="s">
        <v>1594</v>
      </c>
      <c r="L2107" s="14" t="str">
        <f>TRIM(PROPER(Applicants[[#This Row],[Recruitment Source]]))</f>
        <v>Bd Jobs</v>
      </c>
      <c r="M2107" s="15">
        <v>45232</v>
      </c>
      <c r="N2107" s="1" t="s">
        <v>27</v>
      </c>
      <c r="O2107" s="15">
        <v>45280</v>
      </c>
      <c r="P2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7" s="20" t="str">
        <f>TEXT(Applicants[[#This Row],[Confirmation Date]],"MMMM")</f>
        <v>December</v>
      </c>
      <c r="R2107" s="5" t="s">
        <v>25</v>
      </c>
      <c r="S2107" s="7">
        <v>3900</v>
      </c>
    </row>
    <row r="2108" spans="1:19" x14ac:dyDescent="0.4">
      <c r="A2108" s="4">
        <v>3337</v>
      </c>
      <c r="B2108" s="1" t="s">
        <v>119</v>
      </c>
      <c r="C2108" s="1" t="s">
        <v>13</v>
      </c>
      <c r="D2108" s="2">
        <v>30502</v>
      </c>
      <c r="E2108" s="3">
        <v>42.145205479452052</v>
      </c>
      <c r="F2108" s="1" t="s">
        <v>31</v>
      </c>
      <c r="G2108" s="1" t="s">
        <v>18</v>
      </c>
      <c r="H2108" s="1">
        <v>10</v>
      </c>
      <c r="I2108" s="1" t="s">
        <v>1581</v>
      </c>
      <c r="J2108" s="1" t="str">
        <f>VLOOKUP(Applicants[[#This Row],[Job Title]], Mapping!$A:$B, 2, FALSE)</f>
        <v>Business Development</v>
      </c>
      <c r="K2108" s="1" t="s">
        <v>1595</v>
      </c>
      <c r="L2108" s="14" t="str">
        <f>TRIM(PROPER(Applicants[[#This Row],[Recruitment Source]]))</f>
        <v>Linkedin</v>
      </c>
      <c r="M2108" s="15">
        <v>45048</v>
      </c>
      <c r="N2108" s="1" t="s">
        <v>16</v>
      </c>
      <c r="O2108" s="15">
        <v>45082</v>
      </c>
      <c r="P21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108" s="20" t="str">
        <f>TEXT(Applicants[[#This Row],[Confirmation Date]],"MMMM")</f>
        <v>June</v>
      </c>
      <c r="R2108" s="5" t="s">
        <v>17</v>
      </c>
      <c r="S2108" s="7">
        <v>3300</v>
      </c>
    </row>
    <row r="2109" spans="1:19" x14ac:dyDescent="0.4">
      <c r="A2109" s="4">
        <v>2865</v>
      </c>
      <c r="B2109" s="1" t="s">
        <v>845</v>
      </c>
      <c r="C2109" s="1" t="s">
        <v>28</v>
      </c>
      <c r="D2109" s="2">
        <v>30501</v>
      </c>
      <c r="E2109" s="3">
        <v>42.147945205479452</v>
      </c>
      <c r="F2109" s="1" t="s">
        <v>31</v>
      </c>
      <c r="G2109" s="1" t="s">
        <v>18</v>
      </c>
      <c r="H2109" s="1">
        <v>16</v>
      </c>
      <c r="I2109" s="1" t="s">
        <v>1583</v>
      </c>
      <c r="J2109" s="1" t="str">
        <f>VLOOKUP(Applicants[[#This Row],[Job Title]], Mapping!$A:$B, 2, FALSE)</f>
        <v>Finance</v>
      </c>
      <c r="K2109" s="1" t="s">
        <v>1594</v>
      </c>
      <c r="L2109" s="14" t="str">
        <f>TRIM(PROPER(Applicants[[#This Row],[Recruitment Source]]))</f>
        <v>Bd Jobs</v>
      </c>
      <c r="M2109" s="15">
        <v>45270</v>
      </c>
      <c r="N2109" s="1" t="s">
        <v>29</v>
      </c>
      <c r="O2109" s="15">
        <v>45300</v>
      </c>
      <c r="P2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9" s="20" t="str">
        <f>TEXT(Applicants[[#This Row],[Confirmation Date]],"MMMM")</f>
        <v>January</v>
      </c>
      <c r="R2109" s="5" t="s">
        <v>25</v>
      </c>
      <c r="S2109" s="7">
        <v>3000</v>
      </c>
    </row>
    <row r="2110" spans="1:19" x14ac:dyDescent="0.4">
      <c r="A2110" s="4">
        <v>2779</v>
      </c>
      <c r="B2110" s="1" t="s">
        <v>1277</v>
      </c>
      <c r="C2110" s="1" t="s">
        <v>28</v>
      </c>
      <c r="D2110" s="2">
        <v>30499</v>
      </c>
      <c r="E2110" s="3">
        <v>42.153424657534245</v>
      </c>
      <c r="F2110" s="1" t="s">
        <v>31</v>
      </c>
      <c r="G2110" s="1" t="s">
        <v>21</v>
      </c>
      <c r="H2110" s="1">
        <v>1</v>
      </c>
      <c r="I2110" s="1" t="s">
        <v>1588</v>
      </c>
      <c r="J2110" s="1" t="str">
        <f>VLOOKUP(Applicants[[#This Row],[Job Title]], Mapping!$A:$B, 2, FALSE)</f>
        <v>Business Development</v>
      </c>
      <c r="K2110" s="1" t="s">
        <v>20</v>
      </c>
      <c r="L2110" s="14" t="str">
        <f>TRIM(PROPER(Applicants[[#This Row],[Recruitment Source]]))</f>
        <v>Employee Referral</v>
      </c>
      <c r="M2110" s="15">
        <v>45220</v>
      </c>
      <c r="N2110" s="1" t="s">
        <v>27</v>
      </c>
      <c r="O2110" s="15">
        <v>45254</v>
      </c>
      <c r="P2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0" s="20" t="str">
        <f>TEXT(Applicants[[#This Row],[Confirmation Date]],"MMMM")</f>
        <v>November</v>
      </c>
      <c r="R2110" s="5" t="s">
        <v>25</v>
      </c>
      <c r="S2110" s="7">
        <v>3400</v>
      </c>
    </row>
    <row r="2111" spans="1:19" x14ac:dyDescent="0.4">
      <c r="A2111" s="4">
        <v>1273</v>
      </c>
      <c r="B2111" s="1" t="s">
        <v>554</v>
      </c>
      <c r="C2111" s="1" t="s">
        <v>28</v>
      </c>
      <c r="D2111" s="2">
        <v>30483</v>
      </c>
      <c r="E2111" s="3">
        <v>42.197260273972603</v>
      </c>
      <c r="F2111" s="1" t="s">
        <v>31</v>
      </c>
      <c r="G2111" s="1" t="s">
        <v>15</v>
      </c>
      <c r="H2111" s="1">
        <v>3</v>
      </c>
      <c r="I2111" s="1" t="s">
        <v>1578</v>
      </c>
      <c r="J2111" s="1" t="str">
        <f>VLOOKUP(Applicants[[#This Row],[Job Title]], Mapping!$A:$B, 2, FALSE)</f>
        <v>Operations</v>
      </c>
      <c r="K2111" s="1" t="s">
        <v>1594</v>
      </c>
      <c r="L2111" s="14" t="str">
        <f>TRIM(PROPER(Applicants[[#This Row],[Recruitment Source]]))</f>
        <v>Bd Jobs</v>
      </c>
      <c r="M2111" s="15">
        <v>45417</v>
      </c>
      <c r="N2111" s="1" t="s">
        <v>27</v>
      </c>
      <c r="O2111" s="15">
        <v>45470</v>
      </c>
      <c r="P2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1" s="20" t="str">
        <f>TEXT(Applicants[[#This Row],[Confirmation Date]],"MMMM")</f>
        <v>June</v>
      </c>
      <c r="R2111" s="5" t="s">
        <v>25</v>
      </c>
      <c r="S2111" s="7">
        <v>2100</v>
      </c>
    </row>
    <row r="2112" spans="1:19" x14ac:dyDescent="0.4">
      <c r="A2112" s="4">
        <v>2590</v>
      </c>
      <c r="B2112" s="1" t="s">
        <v>1332</v>
      </c>
      <c r="C2112" s="1" t="s">
        <v>28</v>
      </c>
      <c r="D2112" s="2">
        <v>30483</v>
      </c>
      <c r="E2112" s="3">
        <v>42.197260273972603</v>
      </c>
      <c r="F2112" s="1" t="s">
        <v>31</v>
      </c>
      <c r="G2112" s="1" t="s">
        <v>19</v>
      </c>
      <c r="H2112" s="1">
        <v>17</v>
      </c>
      <c r="I2112" s="1" t="s">
        <v>1584</v>
      </c>
      <c r="J2112" s="1" t="str">
        <f>VLOOKUP(Applicants[[#This Row],[Job Title]], Mapping!$A:$B, 2, FALSE)</f>
        <v>Sales</v>
      </c>
      <c r="K2112" s="1" t="s">
        <v>1594</v>
      </c>
      <c r="L2112" s="14" t="str">
        <f>TRIM(PROPER(Applicants[[#This Row],[Recruitment Source]]))</f>
        <v>Bd Jobs</v>
      </c>
      <c r="M2112" s="15">
        <v>45487</v>
      </c>
      <c r="N2112" s="1" t="s">
        <v>24</v>
      </c>
      <c r="O2112" s="15">
        <v>45533</v>
      </c>
      <c r="P2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2" s="20" t="str">
        <f>TEXT(Applicants[[#This Row],[Confirmation Date]],"MMMM")</f>
        <v>August</v>
      </c>
      <c r="R2112" s="5" t="s">
        <v>25</v>
      </c>
      <c r="S2112" s="7">
        <v>2100</v>
      </c>
    </row>
    <row r="2113" spans="1:19" x14ac:dyDescent="0.4">
      <c r="A2113" s="4">
        <v>2519</v>
      </c>
      <c r="B2113" s="1" t="s">
        <v>100</v>
      </c>
      <c r="C2113" s="1" t="s">
        <v>13</v>
      </c>
      <c r="D2113" s="2">
        <v>30477</v>
      </c>
      <c r="E2113" s="3">
        <v>42.213698630136989</v>
      </c>
      <c r="F2113" s="1" t="s">
        <v>31</v>
      </c>
      <c r="G2113" s="1" t="s">
        <v>19</v>
      </c>
      <c r="H2113" s="1">
        <v>8</v>
      </c>
      <c r="I2113" s="1" t="s">
        <v>1589</v>
      </c>
      <c r="J2113" s="1" t="str">
        <f>VLOOKUP(Applicants[[#This Row],[Job Title]], Mapping!$A:$B, 2, FALSE)</f>
        <v>Admin</v>
      </c>
      <c r="K2113" s="1" t="s">
        <v>22</v>
      </c>
      <c r="L2113" s="14" t="str">
        <f>TRIM(PROPER(Applicants[[#This Row],[Recruitment Source]]))</f>
        <v>In-House</v>
      </c>
      <c r="M2113" s="15">
        <v>45328</v>
      </c>
      <c r="N2113" s="1" t="s">
        <v>16</v>
      </c>
      <c r="O2113" s="15">
        <v>45380</v>
      </c>
      <c r="P21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113" s="20" t="str">
        <f>TEXT(Applicants[[#This Row],[Confirmation Date]],"MMMM")</f>
        <v>March</v>
      </c>
      <c r="R2113" s="5" t="s">
        <v>17</v>
      </c>
      <c r="S2113" s="7">
        <v>2600</v>
      </c>
    </row>
    <row r="2114" spans="1:19" x14ac:dyDescent="0.4">
      <c r="A2114" s="4">
        <v>2327</v>
      </c>
      <c r="B2114" s="1" t="s">
        <v>146</v>
      </c>
      <c r="C2114" s="1" t="s">
        <v>13</v>
      </c>
      <c r="D2114" s="2">
        <v>30470</v>
      </c>
      <c r="E2114" s="3">
        <v>42.232876712328768</v>
      </c>
      <c r="F2114" s="1" t="s">
        <v>31</v>
      </c>
      <c r="G2114" s="1" t="s">
        <v>21</v>
      </c>
      <c r="H2114" s="1">
        <v>3</v>
      </c>
      <c r="I2114" s="1" t="s">
        <v>1582</v>
      </c>
      <c r="J2114" s="1" t="str">
        <f>VLOOKUP(Applicants[[#This Row],[Job Title]], Mapping!$A:$B, 2, FALSE)</f>
        <v>Business Development</v>
      </c>
      <c r="K2114" s="1" t="s">
        <v>1594</v>
      </c>
      <c r="L2114" s="14" t="str">
        <f>TRIM(PROPER(Applicants[[#This Row],[Recruitment Source]]))</f>
        <v>Bd Jobs</v>
      </c>
      <c r="M2114" s="15">
        <v>45209</v>
      </c>
      <c r="N2114" s="1" t="s">
        <v>24</v>
      </c>
      <c r="O2114" s="15">
        <v>45251</v>
      </c>
      <c r="P2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4" s="20" t="str">
        <f>TEXT(Applicants[[#This Row],[Confirmation Date]],"MMMM")</f>
        <v>November</v>
      </c>
      <c r="R2114" s="5" t="s">
        <v>25</v>
      </c>
      <c r="S2114" s="7">
        <v>3900</v>
      </c>
    </row>
    <row r="2115" spans="1:19" x14ac:dyDescent="0.4">
      <c r="A2115" s="4">
        <v>3037</v>
      </c>
      <c r="B2115" s="1" t="s">
        <v>943</v>
      </c>
      <c r="C2115" s="1" t="s">
        <v>13</v>
      </c>
      <c r="D2115" s="2">
        <v>30465</v>
      </c>
      <c r="E2115" s="3">
        <v>42.246575342465754</v>
      </c>
      <c r="F2115" s="1" t="s">
        <v>31</v>
      </c>
      <c r="G2115" s="1" t="s">
        <v>18</v>
      </c>
      <c r="H2115" s="1">
        <v>16</v>
      </c>
      <c r="I2115" s="1" t="s">
        <v>1583</v>
      </c>
      <c r="J2115" s="1" t="str">
        <f>VLOOKUP(Applicants[[#This Row],[Job Title]], Mapping!$A:$B, 2, FALSE)</f>
        <v>Finance</v>
      </c>
      <c r="K2115" s="1" t="s">
        <v>1594</v>
      </c>
      <c r="L2115" s="14" t="str">
        <f>TRIM(PROPER(Applicants[[#This Row],[Recruitment Source]]))</f>
        <v>Bd Jobs</v>
      </c>
      <c r="M2115" s="15">
        <v>44984</v>
      </c>
      <c r="N2115" s="1" t="s">
        <v>29</v>
      </c>
      <c r="O2115" s="15">
        <v>45030</v>
      </c>
      <c r="P2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5" s="20" t="str">
        <f>TEXT(Applicants[[#This Row],[Confirmation Date]],"MMMM")</f>
        <v>April</v>
      </c>
      <c r="R2115" s="5" t="s">
        <v>25</v>
      </c>
      <c r="S2115" s="7">
        <v>2200</v>
      </c>
    </row>
    <row r="2116" spans="1:19" x14ac:dyDescent="0.4">
      <c r="A2116" s="4">
        <v>2035</v>
      </c>
      <c r="B2116" s="1" t="s">
        <v>694</v>
      </c>
      <c r="C2116" s="1" t="s">
        <v>13</v>
      </c>
      <c r="D2116" s="2">
        <v>30459</v>
      </c>
      <c r="E2116" s="3">
        <v>42.263013698630139</v>
      </c>
      <c r="F2116" s="1" t="s">
        <v>31</v>
      </c>
      <c r="G2116" s="1" t="s">
        <v>21</v>
      </c>
      <c r="H2116" s="1">
        <v>5</v>
      </c>
      <c r="I2116" s="1" t="s">
        <v>1575</v>
      </c>
      <c r="J2116" s="1" t="str">
        <f>VLOOKUP(Applicants[[#This Row],[Job Title]], Mapping!$A:$B, 2, FALSE)</f>
        <v>HR</v>
      </c>
      <c r="K2116" s="1" t="s">
        <v>1594</v>
      </c>
      <c r="L2116" s="14" t="str">
        <f>TRIM(PROPER(Applicants[[#This Row],[Recruitment Source]]))</f>
        <v>Bd Jobs</v>
      </c>
      <c r="M2116" s="15">
        <v>44958</v>
      </c>
      <c r="N2116" s="1" t="s">
        <v>26</v>
      </c>
      <c r="O2116" s="15">
        <v>45009</v>
      </c>
      <c r="P2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6" s="20" t="str">
        <f>TEXT(Applicants[[#This Row],[Confirmation Date]],"MMMM")</f>
        <v>March</v>
      </c>
      <c r="R2116" s="5" t="s">
        <v>25</v>
      </c>
      <c r="S2116" s="7">
        <v>2300</v>
      </c>
    </row>
    <row r="2117" spans="1:19" x14ac:dyDescent="0.4">
      <c r="A2117" s="4">
        <v>3718</v>
      </c>
      <c r="B2117" s="1" t="s">
        <v>771</v>
      </c>
      <c r="C2117" s="1" t="s">
        <v>28</v>
      </c>
      <c r="D2117" s="2">
        <v>30452</v>
      </c>
      <c r="E2117" s="3">
        <v>42.282191780821918</v>
      </c>
      <c r="F2117" s="1" t="s">
        <v>31</v>
      </c>
      <c r="G2117" s="1" t="s">
        <v>15</v>
      </c>
      <c r="H2117" s="1">
        <v>15</v>
      </c>
      <c r="I2117" s="1" t="s">
        <v>1584</v>
      </c>
      <c r="J2117" s="1" t="str">
        <f>VLOOKUP(Applicants[[#This Row],[Job Title]], Mapping!$A:$B, 2, FALSE)</f>
        <v>Sales</v>
      </c>
      <c r="K2117" s="1" t="s">
        <v>1594</v>
      </c>
      <c r="L2117" s="14" t="str">
        <f>TRIM(PROPER(Applicants[[#This Row],[Recruitment Source]]))</f>
        <v>Bd Jobs</v>
      </c>
      <c r="M2117" s="15">
        <v>45498</v>
      </c>
      <c r="N2117" s="1" t="s">
        <v>24</v>
      </c>
      <c r="O2117" s="15">
        <v>45557</v>
      </c>
      <c r="P2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7" s="20" t="str">
        <f>TEXT(Applicants[[#This Row],[Confirmation Date]],"MMMM")</f>
        <v>September</v>
      </c>
      <c r="R2117" s="5" t="s">
        <v>25</v>
      </c>
      <c r="S2117" s="7">
        <v>3800</v>
      </c>
    </row>
    <row r="2118" spans="1:19" x14ac:dyDescent="0.4">
      <c r="A2118" s="4">
        <v>3621</v>
      </c>
      <c r="B2118" s="1" t="s">
        <v>575</v>
      </c>
      <c r="C2118" s="1" t="s">
        <v>28</v>
      </c>
      <c r="D2118" s="2">
        <v>30445</v>
      </c>
      <c r="E2118" s="3">
        <v>42.301369863013697</v>
      </c>
      <c r="F2118" s="1" t="s">
        <v>31</v>
      </c>
      <c r="G2118" s="1" t="s">
        <v>21</v>
      </c>
      <c r="H2118" s="1">
        <v>0</v>
      </c>
      <c r="I2118" s="1" t="s">
        <v>1579</v>
      </c>
      <c r="J2118" s="1" t="str">
        <f>VLOOKUP(Applicants[[#This Row],[Job Title]], Mapping!$A:$B, 2, FALSE)</f>
        <v>Management</v>
      </c>
      <c r="K2118" s="1" t="s">
        <v>1594</v>
      </c>
      <c r="L2118" s="14" t="str">
        <f>TRIM(PROPER(Applicants[[#This Row],[Recruitment Source]]))</f>
        <v>Bd Jobs</v>
      </c>
      <c r="M2118" s="15">
        <v>45164</v>
      </c>
      <c r="N2118" s="1" t="s">
        <v>24</v>
      </c>
      <c r="O2118" s="15">
        <v>45200</v>
      </c>
      <c r="P2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8" s="20" t="str">
        <f>TEXT(Applicants[[#This Row],[Confirmation Date]],"MMMM")</f>
        <v>October</v>
      </c>
      <c r="R2118" s="5" t="s">
        <v>25</v>
      </c>
      <c r="S2118" s="7">
        <v>3500</v>
      </c>
    </row>
    <row r="2119" spans="1:19" x14ac:dyDescent="0.4">
      <c r="A2119" s="4">
        <v>3628</v>
      </c>
      <c r="B2119" s="1" t="s">
        <v>734</v>
      </c>
      <c r="C2119" s="1" t="s">
        <v>13</v>
      </c>
      <c r="D2119" s="2">
        <v>30444</v>
      </c>
      <c r="E2119" s="3">
        <v>42.304109589041097</v>
      </c>
      <c r="F2119" s="1" t="s">
        <v>31</v>
      </c>
      <c r="G2119" s="1" t="s">
        <v>15</v>
      </c>
      <c r="H2119" s="1">
        <v>15</v>
      </c>
      <c r="I2119" s="1" t="s">
        <v>1589</v>
      </c>
      <c r="J2119" s="1" t="str">
        <f>VLOOKUP(Applicants[[#This Row],[Job Title]], Mapping!$A:$B, 2, FALSE)</f>
        <v>Admin</v>
      </c>
      <c r="K2119" s="1" t="s">
        <v>1594</v>
      </c>
      <c r="L2119" s="14" t="str">
        <f>TRIM(PROPER(Applicants[[#This Row],[Recruitment Source]]))</f>
        <v>Bd Jobs</v>
      </c>
      <c r="M2119" s="15">
        <v>45500</v>
      </c>
      <c r="N2119" s="1" t="s">
        <v>24</v>
      </c>
      <c r="O2119" s="15">
        <v>45551</v>
      </c>
      <c r="P2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9" s="20" t="str">
        <f>TEXT(Applicants[[#This Row],[Confirmation Date]],"MMMM")</f>
        <v>September</v>
      </c>
      <c r="R2119" s="5" t="s">
        <v>25</v>
      </c>
      <c r="S2119" s="7">
        <v>2400</v>
      </c>
    </row>
    <row r="2120" spans="1:19" x14ac:dyDescent="0.4">
      <c r="A2120" s="4">
        <v>3145</v>
      </c>
      <c r="B2120" s="1" t="s">
        <v>106</v>
      </c>
      <c r="C2120" s="1" t="s">
        <v>13</v>
      </c>
      <c r="D2120" s="2">
        <v>30438</v>
      </c>
      <c r="E2120" s="3">
        <v>42.320547945205476</v>
      </c>
      <c r="F2120" s="1" t="s">
        <v>31</v>
      </c>
      <c r="G2120" s="1" t="s">
        <v>21</v>
      </c>
      <c r="H2120" s="1">
        <v>10</v>
      </c>
      <c r="I2120" s="1" t="s">
        <v>1576</v>
      </c>
      <c r="J2120" s="1" t="str">
        <f>VLOOKUP(Applicants[[#This Row],[Job Title]], Mapping!$A:$B, 2, FALSE)</f>
        <v>Operations</v>
      </c>
      <c r="K2120" s="1" t="s">
        <v>22</v>
      </c>
      <c r="L2120" s="14" t="str">
        <f>TRIM(PROPER(Applicants[[#This Row],[Recruitment Source]]))</f>
        <v>In-House</v>
      </c>
      <c r="M2120" s="15">
        <v>44965</v>
      </c>
      <c r="N2120" s="1" t="s">
        <v>16</v>
      </c>
      <c r="O2120" s="15">
        <v>45006</v>
      </c>
      <c r="P21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120" s="20" t="str">
        <f>TEXT(Applicants[[#This Row],[Confirmation Date]],"MMMM")</f>
        <v>March</v>
      </c>
      <c r="R2120" s="5" t="s">
        <v>17</v>
      </c>
      <c r="S2120" s="7">
        <v>2400</v>
      </c>
    </row>
    <row r="2121" spans="1:19" x14ac:dyDescent="0.4">
      <c r="A2121" s="4">
        <v>1040</v>
      </c>
      <c r="B2121" s="1" t="s">
        <v>1198</v>
      </c>
      <c r="C2121" s="1" t="s">
        <v>28</v>
      </c>
      <c r="D2121" s="2">
        <v>30436</v>
      </c>
      <c r="E2121" s="3">
        <v>42.326027397260276</v>
      </c>
      <c r="F2121" s="1" t="s">
        <v>31</v>
      </c>
      <c r="G2121" s="1" t="s">
        <v>19</v>
      </c>
      <c r="H2121" s="1">
        <v>14</v>
      </c>
      <c r="I2121" s="1" t="s">
        <v>1584</v>
      </c>
      <c r="J2121" s="1" t="str">
        <f>VLOOKUP(Applicants[[#This Row],[Job Title]], Mapping!$A:$B, 2, FALSE)</f>
        <v>Sales</v>
      </c>
      <c r="K2121" s="1" t="s">
        <v>22</v>
      </c>
      <c r="L2121" s="14" t="str">
        <f>TRIM(PROPER(Applicants[[#This Row],[Recruitment Source]]))</f>
        <v>In-House</v>
      </c>
      <c r="M2121" s="15">
        <v>45215</v>
      </c>
      <c r="N2121" s="1" t="s">
        <v>16</v>
      </c>
      <c r="O2121" s="15">
        <v>45269</v>
      </c>
      <c r="P2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1" s="20" t="str">
        <f>TEXT(Applicants[[#This Row],[Confirmation Date]],"MMMM")</f>
        <v>December</v>
      </c>
      <c r="R2121" s="5" t="s">
        <v>30</v>
      </c>
      <c r="S2121" s="7">
        <v>2100</v>
      </c>
    </row>
    <row r="2122" spans="1:19" x14ac:dyDescent="0.4">
      <c r="A2122" s="4">
        <v>3876</v>
      </c>
      <c r="B2122" s="1" t="s">
        <v>1494</v>
      </c>
      <c r="C2122" s="1" t="s">
        <v>28</v>
      </c>
      <c r="D2122" s="2">
        <v>30433</v>
      </c>
      <c r="E2122" s="3">
        <v>42.334246575342469</v>
      </c>
      <c r="F2122" s="1" t="s">
        <v>31</v>
      </c>
      <c r="G2122" s="1" t="s">
        <v>15</v>
      </c>
      <c r="H2122" s="1">
        <v>0</v>
      </c>
      <c r="I2122" s="1" t="s">
        <v>1582</v>
      </c>
      <c r="J2122" s="1" t="str">
        <f>VLOOKUP(Applicants[[#This Row],[Job Title]], Mapping!$A:$B, 2, FALSE)</f>
        <v>Business Development</v>
      </c>
      <c r="K2122" s="1" t="s">
        <v>1594</v>
      </c>
      <c r="L2122" s="14" t="str">
        <f>TRIM(PROPER(Applicants[[#This Row],[Recruitment Source]]))</f>
        <v>Bd Jobs</v>
      </c>
      <c r="M2122" s="15">
        <v>45510</v>
      </c>
      <c r="N2122" s="1" t="s">
        <v>24</v>
      </c>
      <c r="O2122" s="15">
        <v>45550</v>
      </c>
      <c r="P2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2" s="20" t="str">
        <f>TEXT(Applicants[[#This Row],[Confirmation Date]],"MMMM")</f>
        <v>September</v>
      </c>
      <c r="R2122" s="5" t="s">
        <v>25</v>
      </c>
      <c r="S2122" s="7">
        <v>3200</v>
      </c>
    </row>
    <row r="2123" spans="1:19" x14ac:dyDescent="0.4">
      <c r="A2123" s="4">
        <v>1164</v>
      </c>
      <c r="B2123" s="1" t="s">
        <v>1543</v>
      </c>
      <c r="C2123" s="1" t="s">
        <v>28</v>
      </c>
      <c r="D2123" s="2">
        <v>30432</v>
      </c>
      <c r="E2123" s="3">
        <v>42.336986301369862</v>
      </c>
      <c r="F2123" s="1" t="s">
        <v>31</v>
      </c>
      <c r="G2123" s="1" t="s">
        <v>21</v>
      </c>
      <c r="H2123" s="1">
        <v>14</v>
      </c>
      <c r="I2123" s="1" t="s">
        <v>1581</v>
      </c>
      <c r="J2123" s="1" t="str">
        <f>VLOOKUP(Applicants[[#This Row],[Job Title]], Mapping!$A:$B, 2, FALSE)</f>
        <v>Business Development</v>
      </c>
      <c r="K2123" s="1" t="s">
        <v>20</v>
      </c>
      <c r="L2123" s="14" t="str">
        <f>TRIM(PROPER(Applicants[[#This Row],[Recruitment Source]]))</f>
        <v>Employee Referral</v>
      </c>
      <c r="M2123" s="15">
        <v>45353</v>
      </c>
      <c r="N2123" s="1" t="s">
        <v>24</v>
      </c>
      <c r="O2123" s="15">
        <v>45396</v>
      </c>
      <c r="P2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3" s="20" t="str">
        <f>TEXT(Applicants[[#This Row],[Confirmation Date]],"MMMM")</f>
        <v>April</v>
      </c>
      <c r="R2123" s="5" t="s">
        <v>25</v>
      </c>
      <c r="S2123" s="7">
        <v>2200</v>
      </c>
    </row>
    <row r="2124" spans="1:19" x14ac:dyDescent="0.4">
      <c r="A2124" s="4">
        <v>3655</v>
      </c>
      <c r="B2124" s="1" t="s">
        <v>1043</v>
      </c>
      <c r="C2124" s="1" t="s">
        <v>13</v>
      </c>
      <c r="D2124" s="2">
        <v>30428</v>
      </c>
      <c r="E2124" s="3">
        <v>42.347945205479455</v>
      </c>
      <c r="F2124" s="1" t="s">
        <v>31</v>
      </c>
      <c r="G2124" s="1" t="s">
        <v>15</v>
      </c>
      <c r="H2124" s="1">
        <v>17</v>
      </c>
      <c r="I2124" s="1" t="s">
        <v>1584</v>
      </c>
      <c r="J2124" s="1" t="str">
        <f>VLOOKUP(Applicants[[#This Row],[Job Title]], Mapping!$A:$B, 2, FALSE)</f>
        <v>Sales</v>
      </c>
      <c r="K2124" s="1" t="s">
        <v>1594</v>
      </c>
      <c r="L2124" s="14" t="str">
        <f>TRIM(PROPER(Applicants[[#This Row],[Recruitment Source]]))</f>
        <v>Bd Jobs</v>
      </c>
      <c r="M2124" s="15">
        <v>45378</v>
      </c>
      <c r="N2124" s="1" t="s">
        <v>26</v>
      </c>
      <c r="O2124" s="15">
        <v>45412</v>
      </c>
      <c r="P2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4" s="20" t="str">
        <f>TEXT(Applicants[[#This Row],[Confirmation Date]],"MMMM")</f>
        <v>April</v>
      </c>
      <c r="R2124" s="5" t="s">
        <v>25</v>
      </c>
      <c r="S2124" s="7">
        <v>3600</v>
      </c>
    </row>
    <row r="2125" spans="1:19" x14ac:dyDescent="0.4">
      <c r="A2125" s="4">
        <v>2988</v>
      </c>
      <c r="B2125" s="1" t="s">
        <v>239</v>
      </c>
      <c r="C2125" s="1" t="s">
        <v>28</v>
      </c>
      <c r="D2125" s="2">
        <v>30418</v>
      </c>
      <c r="E2125" s="3">
        <v>42.375342465753427</v>
      </c>
      <c r="F2125" s="1" t="s">
        <v>31</v>
      </c>
      <c r="G2125" s="1" t="s">
        <v>18</v>
      </c>
      <c r="H2125" s="1">
        <v>8</v>
      </c>
      <c r="I2125" s="1" t="s">
        <v>1583</v>
      </c>
      <c r="J2125" s="1" t="str">
        <f>VLOOKUP(Applicants[[#This Row],[Job Title]], Mapping!$A:$B, 2, FALSE)</f>
        <v>Finance</v>
      </c>
      <c r="K2125" s="1" t="s">
        <v>1595</v>
      </c>
      <c r="L2125" s="14" t="str">
        <f>TRIM(PROPER(Applicants[[#This Row],[Recruitment Source]]))</f>
        <v>Linkedin</v>
      </c>
      <c r="M2125" s="15">
        <v>45106</v>
      </c>
      <c r="N2125" s="1" t="s">
        <v>16</v>
      </c>
      <c r="O2125" s="15">
        <v>45163</v>
      </c>
      <c r="P2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125" s="20" t="str">
        <f>TEXT(Applicants[[#This Row],[Confirmation Date]],"MMMM")</f>
        <v>August</v>
      </c>
      <c r="R2125" s="5" t="s">
        <v>17</v>
      </c>
      <c r="S2125" s="7">
        <v>2700</v>
      </c>
    </row>
    <row r="2126" spans="1:19" x14ac:dyDescent="0.4">
      <c r="A2126" s="4">
        <v>2439</v>
      </c>
      <c r="B2126" s="1" t="s">
        <v>68</v>
      </c>
      <c r="C2126" s="1" t="s">
        <v>28</v>
      </c>
      <c r="D2126" s="2">
        <v>30417</v>
      </c>
      <c r="E2126" s="3">
        <v>42.37808219178082</v>
      </c>
      <c r="F2126" s="1" t="s">
        <v>31</v>
      </c>
      <c r="G2126" s="1" t="s">
        <v>15</v>
      </c>
      <c r="H2126" s="1">
        <v>16</v>
      </c>
      <c r="I2126" s="1" t="s">
        <v>1584</v>
      </c>
      <c r="J2126" s="1" t="str">
        <f>VLOOKUP(Applicants[[#This Row],[Job Title]], Mapping!$A:$B, 2, FALSE)</f>
        <v>Sales</v>
      </c>
      <c r="K2126" s="1" t="s">
        <v>1594</v>
      </c>
      <c r="L2126" s="14" t="str">
        <f>TRIM(PROPER(Applicants[[#This Row],[Recruitment Source]]))</f>
        <v>Bd Jobs</v>
      </c>
      <c r="M2126" s="15">
        <v>45569</v>
      </c>
      <c r="N2126" s="1" t="s">
        <v>26</v>
      </c>
      <c r="O2126" s="15">
        <v>45626</v>
      </c>
      <c r="P2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6" s="20" t="str">
        <f>TEXT(Applicants[[#This Row],[Confirmation Date]],"MMMM")</f>
        <v>November</v>
      </c>
      <c r="R2126" s="5" t="s">
        <v>25</v>
      </c>
      <c r="S2126" s="7">
        <v>2600</v>
      </c>
    </row>
    <row r="2127" spans="1:19" x14ac:dyDescent="0.4">
      <c r="A2127" s="4">
        <v>2656</v>
      </c>
      <c r="B2127" s="1" t="s">
        <v>362</v>
      </c>
      <c r="C2127" s="1" t="s">
        <v>13</v>
      </c>
      <c r="D2127" s="2">
        <v>30413</v>
      </c>
      <c r="E2127" s="3">
        <v>42.389041095890413</v>
      </c>
      <c r="F2127" s="1" t="s">
        <v>31</v>
      </c>
      <c r="G2127" s="1" t="s">
        <v>18</v>
      </c>
      <c r="H2127" s="1">
        <v>7</v>
      </c>
      <c r="I2127" s="1" t="s">
        <v>1588</v>
      </c>
      <c r="J2127" s="1" t="str">
        <f>VLOOKUP(Applicants[[#This Row],[Job Title]], Mapping!$A:$B, 2, FALSE)</f>
        <v>Business Development</v>
      </c>
      <c r="K2127" s="1" t="s">
        <v>1595</v>
      </c>
      <c r="L2127" s="14" t="str">
        <f>TRIM(PROPER(Applicants[[#This Row],[Recruitment Source]]))</f>
        <v>Linkedin</v>
      </c>
      <c r="M2127" s="15">
        <v>45480</v>
      </c>
      <c r="N2127" s="1" t="s">
        <v>24</v>
      </c>
      <c r="O2127" s="15">
        <v>45538</v>
      </c>
      <c r="P2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7" s="20" t="str">
        <f>TEXT(Applicants[[#This Row],[Confirmation Date]],"MMMM")</f>
        <v>September</v>
      </c>
      <c r="R2127" s="5" t="s">
        <v>25</v>
      </c>
      <c r="S2127" s="7">
        <v>2300</v>
      </c>
    </row>
    <row r="2128" spans="1:19" x14ac:dyDescent="0.4">
      <c r="A2128" s="4">
        <v>2168</v>
      </c>
      <c r="B2128" s="1" t="s">
        <v>470</v>
      </c>
      <c r="C2128" s="1" t="s">
        <v>28</v>
      </c>
      <c r="D2128" s="2">
        <v>30407</v>
      </c>
      <c r="E2128" s="3">
        <v>42.405479452054792</v>
      </c>
      <c r="F2128" s="1" t="s">
        <v>31</v>
      </c>
      <c r="G2128" s="1" t="s">
        <v>19</v>
      </c>
      <c r="H2128" s="1">
        <v>12</v>
      </c>
      <c r="I2128" s="1" t="s">
        <v>1583</v>
      </c>
      <c r="J2128" s="1" t="str">
        <f>VLOOKUP(Applicants[[#This Row],[Job Title]], Mapping!$A:$B, 2, FALSE)</f>
        <v>Finance</v>
      </c>
      <c r="K2128" s="1" t="s">
        <v>1594</v>
      </c>
      <c r="L2128" s="14" t="str">
        <f>TRIM(PROPER(Applicants[[#This Row],[Recruitment Source]]))</f>
        <v>Bd Jobs</v>
      </c>
      <c r="M2128" s="15">
        <v>44913</v>
      </c>
      <c r="N2128" s="1" t="s">
        <v>26</v>
      </c>
      <c r="O2128" s="15">
        <v>44949</v>
      </c>
      <c r="P2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8" s="20" t="str">
        <f>TEXT(Applicants[[#This Row],[Confirmation Date]],"MMMM")</f>
        <v>January</v>
      </c>
      <c r="R2128" s="5" t="s">
        <v>25</v>
      </c>
      <c r="S2128" s="7">
        <v>2200</v>
      </c>
    </row>
    <row r="2129" spans="1:19" x14ac:dyDescent="0.4">
      <c r="A2129" s="4">
        <v>1323</v>
      </c>
      <c r="B2129" s="1" t="s">
        <v>1055</v>
      </c>
      <c r="C2129" s="1" t="s">
        <v>13</v>
      </c>
      <c r="D2129" s="2">
        <v>30404</v>
      </c>
      <c r="E2129" s="3">
        <v>42.413698630136984</v>
      </c>
      <c r="F2129" s="1" t="s">
        <v>31</v>
      </c>
      <c r="G2129" s="1" t="s">
        <v>21</v>
      </c>
      <c r="H2129" s="1">
        <v>7</v>
      </c>
      <c r="I2129" s="1" t="s">
        <v>1589</v>
      </c>
      <c r="J2129" s="1" t="str">
        <f>VLOOKUP(Applicants[[#This Row],[Job Title]], Mapping!$A:$B, 2, FALSE)</f>
        <v>Admin</v>
      </c>
      <c r="K2129" s="1" t="s">
        <v>1594</v>
      </c>
      <c r="L2129" s="14" t="str">
        <f>TRIM(PROPER(Applicants[[#This Row],[Recruitment Source]]))</f>
        <v>Bd Jobs</v>
      </c>
      <c r="M2129" s="15">
        <v>45511</v>
      </c>
      <c r="N2129" s="1" t="s">
        <v>24</v>
      </c>
      <c r="O2129" s="15">
        <v>45558</v>
      </c>
      <c r="P2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9" s="20" t="str">
        <f>TEXT(Applicants[[#This Row],[Confirmation Date]],"MMMM")</f>
        <v>September</v>
      </c>
      <c r="R2129" s="5" t="s">
        <v>25</v>
      </c>
      <c r="S2129" s="7">
        <v>2300</v>
      </c>
    </row>
    <row r="2130" spans="1:19" x14ac:dyDescent="0.4">
      <c r="A2130" s="4">
        <v>2974</v>
      </c>
      <c r="B2130" s="1" t="s">
        <v>379</v>
      </c>
      <c r="C2130" s="1" t="s">
        <v>28</v>
      </c>
      <c r="D2130" s="2">
        <v>30403</v>
      </c>
      <c r="E2130" s="3">
        <v>42.416438356164385</v>
      </c>
      <c r="F2130" s="1" t="s">
        <v>31</v>
      </c>
      <c r="G2130" s="1" t="s">
        <v>15</v>
      </c>
      <c r="H2130" s="1">
        <v>9</v>
      </c>
      <c r="I2130" s="1" t="s">
        <v>1590</v>
      </c>
      <c r="J2130" s="1" t="str">
        <f>VLOOKUP(Applicants[[#This Row],[Job Title]], Mapping!$A:$B, 2, FALSE)</f>
        <v>Finance</v>
      </c>
      <c r="K2130" s="1" t="s">
        <v>1594</v>
      </c>
      <c r="L2130" s="14" t="str">
        <f>TRIM(PROPER(Applicants[[#This Row],[Recruitment Source]]))</f>
        <v>Bd Jobs</v>
      </c>
      <c r="M2130" s="15">
        <v>45384</v>
      </c>
      <c r="N2130" s="1" t="s">
        <v>24</v>
      </c>
      <c r="O2130" s="15">
        <v>45419</v>
      </c>
      <c r="P2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0" s="20" t="str">
        <f>TEXT(Applicants[[#This Row],[Confirmation Date]],"MMMM")</f>
        <v>May</v>
      </c>
      <c r="R2130" s="5" t="s">
        <v>25</v>
      </c>
      <c r="S2130" s="7">
        <v>2300</v>
      </c>
    </row>
    <row r="2131" spans="1:19" x14ac:dyDescent="0.4">
      <c r="A2131" s="4">
        <v>2555</v>
      </c>
      <c r="B2131" s="1" t="s">
        <v>809</v>
      </c>
      <c r="C2131" s="1" t="s">
        <v>28</v>
      </c>
      <c r="D2131" s="2">
        <v>30400</v>
      </c>
      <c r="E2131" s="3">
        <v>42.424657534246577</v>
      </c>
      <c r="F2131" s="1" t="s">
        <v>31</v>
      </c>
      <c r="G2131" s="1" t="s">
        <v>19</v>
      </c>
      <c r="H2131" s="1">
        <v>6</v>
      </c>
      <c r="I2131" s="1" t="s">
        <v>1583</v>
      </c>
      <c r="J2131" s="1" t="str">
        <f>VLOOKUP(Applicants[[#This Row],[Job Title]], Mapping!$A:$B, 2, FALSE)</f>
        <v>Finance</v>
      </c>
      <c r="K2131" s="1" t="s">
        <v>1595</v>
      </c>
      <c r="L2131" s="14" t="str">
        <f>TRIM(PROPER(Applicants[[#This Row],[Recruitment Source]]))</f>
        <v>Linkedin</v>
      </c>
      <c r="M2131" s="15">
        <v>44965</v>
      </c>
      <c r="N2131" s="1" t="s">
        <v>29</v>
      </c>
      <c r="O2131" s="15">
        <v>44997</v>
      </c>
      <c r="P2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1" s="20" t="str">
        <f>TEXT(Applicants[[#This Row],[Confirmation Date]],"MMMM")</f>
        <v>March</v>
      </c>
      <c r="R2131" s="5" t="s">
        <v>25</v>
      </c>
      <c r="S2131" s="7">
        <v>2900</v>
      </c>
    </row>
    <row r="2132" spans="1:19" x14ac:dyDescent="0.4">
      <c r="A2132" s="4">
        <v>2366</v>
      </c>
      <c r="B2132" s="1" t="s">
        <v>1150</v>
      </c>
      <c r="C2132" s="1" t="s">
        <v>28</v>
      </c>
      <c r="D2132" s="2">
        <v>30399</v>
      </c>
      <c r="E2132" s="3">
        <v>42.42739726027397</v>
      </c>
      <c r="F2132" s="1" t="s">
        <v>31</v>
      </c>
      <c r="G2132" s="1" t="s">
        <v>21</v>
      </c>
      <c r="H2132" s="1">
        <v>5</v>
      </c>
      <c r="I2132" s="1" t="s">
        <v>1590</v>
      </c>
      <c r="J2132" s="1" t="str">
        <f>VLOOKUP(Applicants[[#This Row],[Job Title]], Mapping!$A:$B, 2, FALSE)</f>
        <v>Finance</v>
      </c>
      <c r="K2132" s="1" t="s">
        <v>1594</v>
      </c>
      <c r="L2132" s="14" t="str">
        <f>TRIM(PROPER(Applicants[[#This Row],[Recruitment Source]]))</f>
        <v>Bd Jobs</v>
      </c>
      <c r="M2132" s="15">
        <v>45385</v>
      </c>
      <c r="N2132" s="1" t="s">
        <v>16</v>
      </c>
      <c r="O2132" s="15">
        <v>45420</v>
      </c>
      <c r="P2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2" s="20" t="str">
        <f>TEXT(Applicants[[#This Row],[Confirmation Date]],"MMMM")</f>
        <v>May</v>
      </c>
      <c r="R2132" s="5" t="s">
        <v>30</v>
      </c>
      <c r="S2132" s="7">
        <v>3200</v>
      </c>
    </row>
    <row r="2133" spans="1:19" x14ac:dyDescent="0.4">
      <c r="A2133" s="4">
        <v>1932</v>
      </c>
      <c r="B2133" s="1" t="s">
        <v>182</v>
      </c>
      <c r="C2133" s="1" t="s">
        <v>28</v>
      </c>
      <c r="D2133" s="2">
        <v>30397</v>
      </c>
      <c r="E2133" s="3">
        <v>42.43287671232877</v>
      </c>
      <c r="F2133" s="1" t="s">
        <v>31</v>
      </c>
      <c r="G2133" s="1" t="s">
        <v>18</v>
      </c>
      <c r="H2133" s="1">
        <v>1</v>
      </c>
      <c r="I2133" s="1" t="s">
        <v>1586</v>
      </c>
      <c r="J2133" s="1" t="str">
        <f>VLOOKUP(Applicants[[#This Row],[Job Title]], Mapping!$A:$B, 2, FALSE)</f>
        <v>Operations</v>
      </c>
      <c r="K2133" s="1" t="s">
        <v>1595</v>
      </c>
      <c r="L2133" s="14" t="str">
        <f>TRIM(PROPER(Applicants[[#This Row],[Recruitment Source]]))</f>
        <v>Linkedin</v>
      </c>
      <c r="M2133" s="15">
        <v>45218</v>
      </c>
      <c r="N2133" s="1" t="s">
        <v>16</v>
      </c>
      <c r="O2133" s="15">
        <v>45266</v>
      </c>
      <c r="P2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33" s="20" t="str">
        <f>TEXT(Applicants[[#This Row],[Confirmation Date]],"MMMM")</f>
        <v>December</v>
      </c>
      <c r="R2133" s="5" t="s">
        <v>17</v>
      </c>
      <c r="S2133" s="7">
        <v>2000</v>
      </c>
    </row>
    <row r="2134" spans="1:19" x14ac:dyDescent="0.4">
      <c r="A2134" s="4">
        <v>3526</v>
      </c>
      <c r="B2134" s="1" t="s">
        <v>864</v>
      </c>
      <c r="C2134" s="1" t="s">
        <v>23</v>
      </c>
      <c r="D2134" s="2">
        <v>30389</v>
      </c>
      <c r="E2134" s="3">
        <v>42.454794520547942</v>
      </c>
      <c r="F2134" s="1" t="s">
        <v>31</v>
      </c>
      <c r="G2134" s="1" t="s">
        <v>18</v>
      </c>
      <c r="H2134" s="1">
        <v>20</v>
      </c>
      <c r="I2134" s="1" t="s">
        <v>1578</v>
      </c>
      <c r="J2134" s="1" t="str">
        <f>VLOOKUP(Applicants[[#This Row],[Job Title]], Mapping!$A:$B, 2, FALSE)</f>
        <v>Operations</v>
      </c>
      <c r="K2134" s="1" t="s">
        <v>1594</v>
      </c>
      <c r="L2134" s="14" t="str">
        <f>TRIM(PROPER(Applicants[[#This Row],[Recruitment Source]]))</f>
        <v>Bd Jobs</v>
      </c>
      <c r="M2134" s="15">
        <v>45385</v>
      </c>
      <c r="N2134" s="1" t="s">
        <v>27</v>
      </c>
      <c r="O2134" s="15">
        <v>45428</v>
      </c>
      <c r="P2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4" s="20" t="str">
        <f>TEXT(Applicants[[#This Row],[Confirmation Date]],"MMMM")</f>
        <v>May</v>
      </c>
      <c r="R2134" s="5" t="s">
        <v>25</v>
      </c>
      <c r="S2134" s="7">
        <v>2000</v>
      </c>
    </row>
    <row r="2135" spans="1:19" x14ac:dyDescent="0.4">
      <c r="A2135" s="4">
        <v>3455</v>
      </c>
      <c r="B2135" s="1" t="s">
        <v>1180</v>
      </c>
      <c r="C2135" s="1" t="s">
        <v>13</v>
      </c>
      <c r="D2135" s="2">
        <v>30388</v>
      </c>
      <c r="E2135" s="3">
        <v>42.457534246575342</v>
      </c>
      <c r="F2135" s="1" t="s">
        <v>31</v>
      </c>
      <c r="G2135" s="1" t="s">
        <v>18</v>
      </c>
      <c r="H2135" s="1">
        <v>8</v>
      </c>
      <c r="I2135" s="1" t="s">
        <v>1588</v>
      </c>
      <c r="J2135" s="1" t="str">
        <f>VLOOKUP(Applicants[[#This Row],[Job Title]], Mapping!$A:$B, 2, FALSE)</f>
        <v>Business Development</v>
      </c>
      <c r="K2135" s="1" t="s">
        <v>22</v>
      </c>
      <c r="L2135" s="14" t="str">
        <f>TRIM(PROPER(Applicants[[#This Row],[Recruitment Source]]))</f>
        <v>In-House</v>
      </c>
      <c r="M2135" s="15">
        <v>45556</v>
      </c>
      <c r="N2135" s="1" t="s">
        <v>16</v>
      </c>
      <c r="O2135" s="15">
        <v>45605</v>
      </c>
      <c r="P21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5" s="20" t="str">
        <f>TEXT(Applicants[[#This Row],[Confirmation Date]],"MMMM")</f>
        <v>November</v>
      </c>
      <c r="R2135" s="5" t="s">
        <v>30</v>
      </c>
      <c r="S2135" s="7">
        <v>3500</v>
      </c>
    </row>
    <row r="2136" spans="1:19" x14ac:dyDescent="0.4">
      <c r="A2136" s="4">
        <v>3944</v>
      </c>
      <c r="B2136" s="1" t="s">
        <v>498</v>
      </c>
      <c r="C2136" s="1" t="s">
        <v>28</v>
      </c>
      <c r="D2136" s="2">
        <v>30384</v>
      </c>
      <c r="E2136" s="3">
        <v>42.468493150684928</v>
      </c>
      <c r="F2136" s="1" t="s">
        <v>31</v>
      </c>
      <c r="G2136" s="1" t="s">
        <v>18</v>
      </c>
      <c r="H2136" s="1">
        <v>17</v>
      </c>
      <c r="I2136" s="1" t="s">
        <v>1584</v>
      </c>
      <c r="J2136" s="1" t="str">
        <f>VLOOKUP(Applicants[[#This Row],[Job Title]], Mapping!$A:$B, 2, FALSE)</f>
        <v>Sales</v>
      </c>
      <c r="K2136" s="1" t="s">
        <v>20</v>
      </c>
      <c r="L2136" s="14" t="str">
        <f>TRIM(PROPER(Applicants[[#This Row],[Recruitment Source]]))</f>
        <v>Employee Referral</v>
      </c>
      <c r="M2136" s="15">
        <v>45387</v>
      </c>
      <c r="N2136" s="1" t="s">
        <v>26</v>
      </c>
      <c r="O2136" s="15">
        <v>45421</v>
      </c>
      <c r="P2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6" s="20" t="str">
        <f>TEXT(Applicants[[#This Row],[Confirmation Date]],"MMMM")</f>
        <v>May</v>
      </c>
      <c r="R2136" s="5" t="s">
        <v>25</v>
      </c>
      <c r="S2136" s="7">
        <v>3300</v>
      </c>
    </row>
    <row r="2137" spans="1:19" x14ac:dyDescent="0.4">
      <c r="A2137" s="4">
        <v>1555</v>
      </c>
      <c r="B2137" s="1" t="s">
        <v>1417</v>
      </c>
      <c r="C2137" s="1" t="s">
        <v>28</v>
      </c>
      <c r="D2137" s="2">
        <v>30379</v>
      </c>
      <c r="E2137" s="3">
        <v>42.482191780821921</v>
      </c>
      <c r="F2137" s="1" t="s">
        <v>31</v>
      </c>
      <c r="G2137" s="1" t="s">
        <v>15</v>
      </c>
      <c r="H2137" s="1">
        <v>0</v>
      </c>
      <c r="I2137" s="1" t="s">
        <v>1587</v>
      </c>
      <c r="J2137" s="1" t="str">
        <f>VLOOKUP(Applicants[[#This Row],[Job Title]], Mapping!$A:$B, 2, FALSE)</f>
        <v>Admin</v>
      </c>
      <c r="K2137" s="1" t="s">
        <v>1594</v>
      </c>
      <c r="L2137" s="14" t="str">
        <f>TRIM(PROPER(Applicants[[#This Row],[Recruitment Source]]))</f>
        <v>Bd Jobs</v>
      </c>
      <c r="M2137" s="15">
        <v>45212</v>
      </c>
      <c r="N2137" s="1" t="s">
        <v>26</v>
      </c>
      <c r="O2137" s="15">
        <v>45243</v>
      </c>
      <c r="P2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7" s="20" t="str">
        <f>TEXT(Applicants[[#This Row],[Confirmation Date]],"MMMM")</f>
        <v>November</v>
      </c>
      <c r="R2137" s="5" t="s">
        <v>25</v>
      </c>
      <c r="S2137" s="7">
        <v>3000</v>
      </c>
    </row>
    <row r="2138" spans="1:19" x14ac:dyDescent="0.4">
      <c r="A2138" s="4">
        <v>3206</v>
      </c>
      <c r="B2138" s="1" t="s">
        <v>745</v>
      </c>
      <c r="C2138" s="1" t="s">
        <v>28</v>
      </c>
      <c r="D2138" s="2">
        <v>30376</v>
      </c>
      <c r="E2138" s="3">
        <v>42.490410958904107</v>
      </c>
      <c r="F2138" s="1" t="s">
        <v>31</v>
      </c>
      <c r="G2138" s="1" t="s">
        <v>18</v>
      </c>
      <c r="H2138" s="1">
        <v>9</v>
      </c>
      <c r="I2138" s="1" t="s">
        <v>1586</v>
      </c>
      <c r="J2138" s="1" t="str">
        <f>VLOOKUP(Applicants[[#This Row],[Job Title]], Mapping!$A:$B, 2, FALSE)</f>
        <v>Operations</v>
      </c>
      <c r="K2138" s="1" t="s">
        <v>1594</v>
      </c>
      <c r="L2138" s="14" t="str">
        <f>TRIM(PROPER(Applicants[[#This Row],[Recruitment Source]]))</f>
        <v>Bd Jobs</v>
      </c>
      <c r="M2138" s="15">
        <v>45195</v>
      </c>
      <c r="N2138" s="1" t="s">
        <v>24</v>
      </c>
      <c r="O2138" s="15">
        <v>45244</v>
      </c>
      <c r="P2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8" s="20" t="str">
        <f>TEXT(Applicants[[#This Row],[Confirmation Date]],"MMMM")</f>
        <v>November</v>
      </c>
      <c r="R2138" s="5" t="s">
        <v>25</v>
      </c>
      <c r="S2138" s="7">
        <v>2100</v>
      </c>
    </row>
    <row r="2139" spans="1:19" x14ac:dyDescent="0.4">
      <c r="A2139" s="4">
        <v>1488</v>
      </c>
      <c r="B2139" s="1" t="s">
        <v>496</v>
      </c>
      <c r="C2139" s="1" t="s">
        <v>28</v>
      </c>
      <c r="D2139" s="2">
        <v>30373</v>
      </c>
      <c r="E2139" s="3">
        <v>42.4986301369863</v>
      </c>
      <c r="F2139" s="1" t="s">
        <v>31</v>
      </c>
      <c r="G2139" s="1" t="s">
        <v>19</v>
      </c>
      <c r="H2139" s="1">
        <v>0</v>
      </c>
      <c r="I2139" s="1" t="s">
        <v>1587</v>
      </c>
      <c r="J2139" s="1" t="str">
        <f>VLOOKUP(Applicants[[#This Row],[Job Title]], Mapping!$A:$B, 2, FALSE)</f>
        <v>Admin</v>
      </c>
      <c r="K2139" s="1" t="s">
        <v>22</v>
      </c>
      <c r="L2139" s="14" t="str">
        <f>TRIM(PROPER(Applicants[[#This Row],[Recruitment Source]]))</f>
        <v>In-House</v>
      </c>
      <c r="M2139" s="15">
        <v>45474</v>
      </c>
      <c r="N2139" s="1" t="s">
        <v>16</v>
      </c>
      <c r="O2139" s="15">
        <v>45506</v>
      </c>
      <c r="P2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9" s="20" t="str">
        <f>TEXT(Applicants[[#This Row],[Confirmation Date]],"MMMM")</f>
        <v>August</v>
      </c>
      <c r="R2139" s="5" t="s">
        <v>30</v>
      </c>
      <c r="S2139" s="7">
        <v>2000</v>
      </c>
    </row>
    <row r="2140" spans="1:19" x14ac:dyDescent="0.4">
      <c r="A2140" s="4">
        <v>3965</v>
      </c>
      <c r="B2140" s="1" t="s">
        <v>552</v>
      </c>
      <c r="C2140" s="1" t="s">
        <v>28</v>
      </c>
      <c r="D2140" s="2">
        <v>30372</v>
      </c>
      <c r="E2140" s="3">
        <v>42.5013698630137</v>
      </c>
      <c r="F2140" s="1" t="s">
        <v>31</v>
      </c>
      <c r="G2140" s="1" t="s">
        <v>21</v>
      </c>
      <c r="H2140" s="1">
        <v>11</v>
      </c>
      <c r="I2140" s="1" t="s">
        <v>1587</v>
      </c>
      <c r="J2140" s="1" t="str">
        <f>VLOOKUP(Applicants[[#This Row],[Job Title]], Mapping!$A:$B, 2, FALSE)</f>
        <v>Admin</v>
      </c>
      <c r="K2140" s="1" t="s">
        <v>1594</v>
      </c>
      <c r="L2140" s="14" t="str">
        <f>TRIM(PROPER(Applicants[[#This Row],[Recruitment Source]]))</f>
        <v>Bd Jobs</v>
      </c>
      <c r="M2140" s="15">
        <v>45463</v>
      </c>
      <c r="N2140" s="1" t="s">
        <v>26</v>
      </c>
      <c r="O2140" s="15">
        <v>45510</v>
      </c>
      <c r="P2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0" s="20" t="str">
        <f>TEXT(Applicants[[#This Row],[Confirmation Date]],"MMMM")</f>
        <v>August</v>
      </c>
      <c r="R2140" s="5" t="s">
        <v>25</v>
      </c>
      <c r="S2140" s="7">
        <v>2200</v>
      </c>
    </row>
    <row r="2141" spans="1:19" x14ac:dyDescent="0.4">
      <c r="A2141" s="4">
        <v>2396</v>
      </c>
      <c r="B2141" s="1" t="s">
        <v>996</v>
      </c>
      <c r="C2141" s="1" t="s">
        <v>13</v>
      </c>
      <c r="D2141" s="2">
        <v>30371</v>
      </c>
      <c r="E2141" s="3">
        <v>42.504109589041093</v>
      </c>
      <c r="F2141" s="1" t="s">
        <v>31</v>
      </c>
      <c r="G2141" s="1" t="s">
        <v>18</v>
      </c>
      <c r="H2141" s="1">
        <v>15</v>
      </c>
      <c r="I2141" s="1" t="s">
        <v>1585</v>
      </c>
      <c r="J2141" s="1" t="str">
        <f>VLOOKUP(Applicants[[#This Row],[Job Title]], Mapping!$A:$B, 2, FALSE)</f>
        <v>Engineering</v>
      </c>
      <c r="K2141" s="1" t="s">
        <v>1594</v>
      </c>
      <c r="L2141" s="14" t="str">
        <f>TRIM(PROPER(Applicants[[#This Row],[Recruitment Source]]))</f>
        <v>Bd Jobs</v>
      </c>
      <c r="M2141" s="15">
        <v>45326</v>
      </c>
      <c r="N2141" s="1" t="s">
        <v>26</v>
      </c>
      <c r="O2141" s="15">
        <v>45367</v>
      </c>
      <c r="P2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1" s="20" t="str">
        <f>TEXT(Applicants[[#This Row],[Confirmation Date]],"MMMM")</f>
        <v>March</v>
      </c>
      <c r="R2141" s="5" t="s">
        <v>25</v>
      </c>
      <c r="S2141" s="7">
        <v>3600</v>
      </c>
    </row>
    <row r="2142" spans="1:19" x14ac:dyDescent="0.4">
      <c r="A2142" s="4">
        <v>3133</v>
      </c>
      <c r="B2142" s="1" t="s">
        <v>248</v>
      </c>
      <c r="C2142" s="1" t="s">
        <v>13</v>
      </c>
      <c r="D2142" s="2">
        <v>30367</v>
      </c>
      <c r="E2142" s="3">
        <v>42.515068493150686</v>
      </c>
      <c r="F2142" s="1" t="s">
        <v>31</v>
      </c>
      <c r="G2142" s="1" t="s">
        <v>18</v>
      </c>
      <c r="H2142" s="1">
        <v>15</v>
      </c>
      <c r="I2142" s="1" t="s">
        <v>1582</v>
      </c>
      <c r="J2142" s="1" t="str">
        <f>VLOOKUP(Applicants[[#This Row],[Job Title]], Mapping!$A:$B, 2, FALSE)</f>
        <v>Business Development</v>
      </c>
      <c r="K2142" s="1" t="s">
        <v>1595</v>
      </c>
      <c r="L2142" s="14" t="str">
        <f>TRIM(PROPER(Applicants[[#This Row],[Recruitment Source]]))</f>
        <v>Linkedin</v>
      </c>
      <c r="M2142" s="15">
        <v>45029</v>
      </c>
      <c r="N2142" s="1" t="s">
        <v>16</v>
      </c>
      <c r="O2142" s="15">
        <v>45074</v>
      </c>
      <c r="P21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142" s="20" t="str">
        <f>TEXT(Applicants[[#This Row],[Confirmation Date]],"MMMM")</f>
        <v>May</v>
      </c>
      <c r="R2142" s="5" t="s">
        <v>17</v>
      </c>
      <c r="S2142" s="7">
        <v>3200</v>
      </c>
    </row>
    <row r="2143" spans="1:19" x14ac:dyDescent="0.4">
      <c r="A2143" s="4">
        <v>2880</v>
      </c>
      <c r="B2143" s="1" t="s">
        <v>373</v>
      </c>
      <c r="C2143" s="1" t="s">
        <v>28</v>
      </c>
      <c r="D2143" s="2">
        <v>30365</v>
      </c>
      <c r="E2143" s="3">
        <v>42.520547945205479</v>
      </c>
      <c r="F2143" s="1" t="s">
        <v>31</v>
      </c>
      <c r="G2143" s="1" t="s">
        <v>18</v>
      </c>
      <c r="H2143" s="1">
        <v>7</v>
      </c>
      <c r="I2143" s="1" t="s">
        <v>1576</v>
      </c>
      <c r="J2143" s="1" t="str">
        <f>VLOOKUP(Applicants[[#This Row],[Job Title]], Mapping!$A:$B, 2, FALSE)</f>
        <v>Operations</v>
      </c>
      <c r="K2143" s="1" t="s">
        <v>1594</v>
      </c>
      <c r="L2143" s="14" t="str">
        <f>TRIM(PROPER(Applicants[[#This Row],[Recruitment Source]]))</f>
        <v>Bd Jobs</v>
      </c>
      <c r="M2143" s="15">
        <v>45257</v>
      </c>
      <c r="N2143" s="1" t="s">
        <v>24</v>
      </c>
      <c r="O2143" s="15">
        <v>45313</v>
      </c>
      <c r="P2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3" s="20" t="str">
        <f>TEXT(Applicants[[#This Row],[Confirmation Date]],"MMMM")</f>
        <v>January</v>
      </c>
      <c r="R2143" s="5" t="s">
        <v>25</v>
      </c>
      <c r="S2143" s="7">
        <v>2400</v>
      </c>
    </row>
    <row r="2144" spans="1:19" x14ac:dyDescent="0.4">
      <c r="A2144" s="4">
        <v>1319</v>
      </c>
      <c r="B2144" s="1" t="s">
        <v>1216</v>
      </c>
      <c r="C2144" s="1" t="s">
        <v>13</v>
      </c>
      <c r="D2144" s="2">
        <v>30365</v>
      </c>
      <c r="E2144" s="3">
        <v>42.520547945205479</v>
      </c>
      <c r="F2144" s="1" t="s">
        <v>31</v>
      </c>
      <c r="G2144" s="1" t="s">
        <v>18</v>
      </c>
      <c r="H2144" s="1">
        <v>8</v>
      </c>
      <c r="I2144" s="1" t="s">
        <v>1585</v>
      </c>
      <c r="J2144" s="1" t="str">
        <f>VLOOKUP(Applicants[[#This Row],[Job Title]], Mapping!$A:$B, 2, FALSE)</f>
        <v>Engineering</v>
      </c>
      <c r="K2144" s="1" t="s">
        <v>1594</v>
      </c>
      <c r="L2144" s="14" t="str">
        <f>TRIM(PROPER(Applicants[[#This Row],[Recruitment Source]]))</f>
        <v>Bd Jobs</v>
      </c>
      <c r="M2144" s="15">
        <v>45190</v>
      </c>
      <c r="N2144" s="1" t="s">
        <v>26</v>
      </c>
      <c r="O2144" s="15">
        <v>45246</v>
      </c>
      <c r="P2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4" s="20" t="str">
        <f>TEXT(Applicants[[#This Row],[Confirmation Date]],"MMMM")</f>
        <v>November</v>
      </c>
      <c r="R2144" s="5" t="s">
        <v>25</v>
      </c>
      <c r="S2144" s="7">
        <v>2900</v>
      </c>
    </row>
    <row r="2145" spans="1:19" x14ac:dyDescent="0.4">
      <c r="A2145" s="4">
        <v>1965</v>
      </c>
      <c r="B2145" s="1" t="s">
        <v>460</v>
      </c>
      <c r="C2145" s="1" t="s">
        <v>28</v>
      </c>
      <c r="D2145" s="2">
        <v>30361</v>
      </c>
      <c r="E2145" s="3">
        <v>42.531506849315072</v>
      </c>
      <c r="F2145" s="1" t="s">
        <v>31</v>
      </c>
      <c r="G2145" s="1" t="s">
        <v>19</v>
      </c>
      <c r="H2145" s="1">
        <v>19</v>
      </c>
      <c r="I2145" s="1" t="s">
        <v>1580</v>
      </c>
      <c r="J2145" s="1" t="str">
        <f>VLOOKUP(Applicants[[#This Row],[Job Title]], Mapping!$A:$B, 2, FALSE)</f>
        <v>Management</v>
      </c>
      <c r="K2145" s="1" t="s">
        <v>1594</v>
      </c>
      <c r="L2145" s="14" t="str">
        <f>TRIM(PROPER(Applicants[[#This Row],[Recruitment Source]]))</f>
        <v>Bd Jobs</v>
      </c>
      <c r="M2145" s="15">
        <v>45577</v>
      </c>
      <c r="N2145" s="1" t="s">
        <v>26</v>
      </c>
      <c r="O2145" s="15">
        <v>45613</v>
      </c>
      <c r="P2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5" s="20" t="str">
        <f>TEXT(Applicants[[#This Row],[Confirmation Date]],"MMMM")</f>
        <v>November</v>
      </c>
      <c r="R2145" s="5" t="s">
        <v>25</v>
      </c>
      <c r="S2145" s="7">
        <v>3700</v>
      </c>
    </row>
    <row r="2146" spans="1:19" x14ac:dyDescent="0.4">
      <c r="A2146" s="4">
        <v>2707</v>
      </c>
      <c r="B2146" s="1" t="s">
        <v>279</v>
      </c>
      <c r="C2146" s="1" t="s">
        <v>13</v>
      </c>
      <c r="D2146" s="2">
        <v>30359</v>
      </c>
      <c r="E2146" s="3">
        <v>42.536986301369865</v>
      </c>
      <c r="F2146" s="1" t="s">
        <v>31</v>
      </c>
      <c r="G2146" s="1" t="s">
        <v>15</v>
      </c>
      <c r="H2146" s="1">
        <v>10</v>
      </c>
      <c r="I2146" s="1" t="s">
        <v>1579</v>
      </c>
      <c r="J2146" s="1" t="str">
        <f>VLOOKUP(Applicants[[#This Row],[Job Title]], Mapping!$A:$B, 2, FALSE)</f>
        <v>Management</v>
      </c>
      <c r="K2146" s="1" t="s">
        <v>20</v>
      </c>
      <c r="L2146" s="14" t="str">
        <f>TRIM(PROPER(Applicants[[#This Row],[Recruitment Source]]))</f>
        <v>Employee Referral</v>
      </c>
      <c r="M2146" s="15">
        <v>45113</v>
      </c>
      <c r="N2146" s="1" t="s">
        <v>27</v>
      </c>
      <c r="O2146" s="15">
        <v>45143</v>
      </c>
      <c r="P2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6" s="20" t="str">
        <f>TEXT(Applicants[[#This Row],[Confirmation Date]],"MMMM")</f>
        <v>August</v>
      </c>
      <c r="R2146" s="5" t="s">
        <v>25</v>
      </c>
      <c r="S2146" s="7">
        <v>3200</v>
      </c>
    </row>
    <row r="2147" spans="1:19" x14ac:dyDescent="0.4">
      <c r="A2147" s="4">
        <v>1474</v>
      </c>
      <c r="B2147" s="1" t="s">
        <v>748</v>
      </c>
      <c r="C2147" s="1" t="s">
        <v>13</v>
      </c>
      <c r="D2147" s="2">
        <v>30356</v>
      </c>
      <c r="E2147" s="3">
        <v>42.545205479452058</v>
      </c>
      <c r="F2147" s="1" t="s">
        <v>31</v>
      </c>
      <c r="G2147" s="1" t="s">
        <v>21</v>
      </c>
      <c r="H2147" s="1">
        <v>20</v>
      </c>
      <c r="I2147" s="1" t="s">
        <v>1575</v>
      </c>
      <c r="J2147" s="1" t="str">
        <f>VLOOKUP(Applicants[[#This Row],[Job Title]], Mapping!$A:$B, 2, FALSE)</f>
        <v>HR</v>
      </c>
      <c r="K2147" s="1" t="s">
        <v>1594</v>
      </c>
      <c r="L2147" s="14" t="str">
        <f>TRIM(PROPER(Applicants[[#This Row],[Recruitment Source]]))</f>
        <v>Bd Jobs</v>
      </c>
      <c r="M2147" s="15">
        <v>45473</v>
      </c>
      <c r="N2147" s="1" t="s">
        <v>24</v>
      </c>
      <c r="O2147" s="15">
        <v>45514</v>
      </c>
      <c r="P2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7" s="20" t="str">
        <f>TEXT(Applicants[[#This Row],[Confirmation Date]],"MMMM")</f>
        <v>August</v>
      </c>
      <c r="R2147" s="5" t="s">
        <v>25</v>
      </c>
      <c r="S2147" s="7">
        <v>2900</v>
      </c>
    </row>
    <row r="2148" spans="1:19" x14ac:dyDescent="0.4">
      <c r="A2148" s="4">
        <v>1728</v>
      </c>
      <c r="B2148" s="1" t="s">
        <v>359</v>
      </c>
      <c r="C2148" s="1" t="s">
        <v>13</v>
      </c>
      <c r="D2148" s="2">
        <v>30354</v>
      </c>
      <c r="E2148" s="3">
        <v>42.550684931506851</v>
      </c>
      <c r="F2148" s="1" t="s">
        <v>31</v>
      </c>
      <c r="G2148" s="1" t="s">
        <v>15</v>
      </c>
      <c r="H2148" s="1">
        <v>15</v>
      </c>
      <c r="I2148" s="1" t="s">
        <v>1587</v>
      </c>
      <c r="J2148" s="1" t="str">
        <f>VLOOKUP(Applicants[[#This Row],[Job Title]], Mapping!$A:$B, 2, FALSE)</f>
        <v>Admin</v>
      </c>
      <c r="K2148" s="1" t="s">
        <v>1594</v>
      </c>
      <c r="L2148" s="14" t="str">
        <f>TRIM(PROPER(Applicants[[#This Row],[Recruitment Source]]))</f>
        <v>Bd Jobs</v>
      </c>
      <c r="M2148" s="15">
        <v>45259</v>
      </c>
      <c r="N2148" s="1" t="s">
        <v>26</v>
      </c>
      <c r="O2148" s="15">
        <v>45299</v>
      </c>
      <c r="P2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8" s="20" t="str">
        <f>TEXT(Applicants[[#This Row],[Confirmation Date]],"MMMM")</f>
        <v>January</v>
      </c>
      <c r="R2148" s="5" t="s">
        <v>25</v>
      </c>
      <c r="S2148" s="7">
        <v>3800</v>
      </c>
    </row>
    <row r="2149" spans="1:19" x14ac:dyDescent="0.4">
      <c r="A2149" s="4">
        <v>2180</v>
      </c>
      <c r="B2149" s="1" t="s">
        <v>586</v>
      </c>
      <c r="C2149" s="1" t="s">
        <v>28</v>
      </c>
      <c r="D2149" s="2">
        <v>30353</v>
      </c>
      <c r="E2149" s="3">
        <v>42.553424657534244</v>
      </c>
      <c r="F2149" s="1" t="s">
        <v>31</v>
      </c>
      <c r="G2149" s="1" t="s">
        <v>15</v>
      </c>
      <c r="H2149" s="1">
        <v>15</v>
      </c>
      <c r="I2149" s="1" t="s">
        <v>1583</v>
      </c>
      <c r="J2149" s="1" t="str">
        <f>VLOOKUP(Applicants[[#This Row],[Job Title]], Mapping!$A:$B, 2, FALSE)</f>
        <v>Finance</v>
      </c>
      <c r="K2149" s="1" t="s">
        <v>1594</v>
      </c>
      <c r="L2149" s="14" t="str">
        <f>TRIM(PROPER(Applicants[[#This Row],[Recruitment Source]]))</f>
        <v>Bd Jobs</v>
      </c>
      <c r="M2149" s="15">
        <v>45430</v>
      </c>
      <c r="N2149" s="1" t="s">
        <v>27</v>
      </c>
      <c r="O2149" s="15">
        <v>45460</v>
      </c>
      <c r="P2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9" s="20" t="str">
        <f>TEXT(Applicants[[#This Row],[Confirmation Date]],"MMMM")</f>
        <v>June</v>
      </c>
      <c r="R2149" s="5" t="s">
        <v>25</v>
      </c>
      <c r="S2149" s="7">
        <v>2100</v>
      </c>
    </row>
    <row r="2150" spans="1:19" x14ac:dyDescent="0.4">
      <c r="A2150" s="4">
        <v>2204</v>
      </c>
      <c r="B2150" s="1" t="s">
        <v>904</v>
      </c>
      <c r="C2150" s="1" t="s">
        <v>13</v>
      </c>
      <c r="D2150" s="2">
        <v>30351</v>
      </c>
      <c r="E2150" s="3">
        <v>42.558904109589044</v>
      </c>
      <c r="F2150" s="1" t="s">
        <v>31</v>
      </c>
      <c r="G2150" s="1" t="s">
        <v>19</v>
      </c>
      <c r="H2150" s="1">
        <v>19</v>
      </c>
      <c r="I2150" s="1" t="s">
        <v>1585</v>
      </c>
      <c r="J2150" s="1" t="str">
        <f>VLOOKUP(Applicants[[#This Row],[Job Title]], Mapping!$A:$B, 2, FALSE)</f>
        <v>Engineering</v>
      </c>
      <c r="K2150" s="1" t="s">
        <v>1594</v>
      </c>
      <c r="L2150" s="14" t="str">
        <f>TRIM(PROPER(Applicants[[#This Row],[Recruitment Source]]))</f>
        <v>Bd Jobs</v>
      </c>
      <c r="M2150" s="15">
        <v>45199</v>
      </c>
      <c r="N2150" s="1" t="s">
        <v>27</v>
      </c>
      <c r="O2150" s="15">
        <v>45248</v>
      </c>
      <c r="P2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0" s="20" t="str">
        <f>TEXT(Applicants[[#This Row],[Confirmation Date]],"MMMM")</f>
        <v>November</v>
      </c>
      <c r="R2150" s="5" t="s">
        <v>25</v>
      </c>
      <c r="S2150" s="7">
        <v>3600</v>
      </c>
    </row>
    <row r="2151" spans="1:19" x14ac:dyDescent="0.4">
      <c r="A2151" s="4">
        <v>1197</v>
      </c>
      <c r="B2151" s="1" t="s">
        <v>1437</v>
      </c>
      <c r="C2151" s="1" t="s">
        <v>28</v>
      </c>
      <c r="D2151" s="2">
        <v>30351</v>
      </c>
      <c r="E2151" s="3">
        <v>42.558904109589044</v>
      </c>
      <c r="F2151" s="1" t="s">
        <v>31</v>
      </c>
      <c r="G2151" s="1" t="s">
        <v>19</v>
      </c>
      <c r="H2151" s="1">
        <v>18</v>
      </c>
      <c r="I2151" s="1" t="s">
        <v>1586</v>
      </c>
      <c r="J2151" s="1" t="str">
        <f>VLOOKUP(Applicants[[#This Row],[Job Title]], Mapping!$A:$B, 2, FALSE)</f>
        <v>Operations</v>
      </c>
      <c r="K2151" s="1" t="s">
        <v>20</v>
      </c>
      <c r="L2151" s="14" t="str">
        <f>TRIM(PROPER(Applicants[[#This Row],[Recruitment Source]]))</f>
        <v>Employee Referral</v>
      </c>
      <c r="M2151" s="15">
        <v>45084</v>
      </c>
      <c r="N2151" s="1" t="s">
        <v>24</v>
      </c>
      <c r="O2151" s="15">
        <v>45144</v>
      </c>
      <c r="P2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1" s="20" t="str">
        <f>TEXT(Applicants[[#This Row],[Confirmation Date]],"MMMM")</f>
        <v>August</v>
      </c>
      <c r="R2151" s="5" t="s">
        <v>25</v>
      </c>
      <c r="S2151" s="7">
        <v>2600</v>
      </c>
    </row>
    <row r="2152" spans="1:19" x14ac:dyDescent="0.4">
      <c r="A2152" s="4">
        <v>1617</v>
      </c>
      <c r="B2152" s="1" t="s">
        <v>151</v>
      </c>
      <c r="C2152" s="1" t="s">
        <v>13</v>
      </c>
      <c r="D2152" s="2">
        <v>30344</v>
      </c>
      <c r="E2152" s="3">
        <v>42.578082191780823</v>
      </c>
      <c r="F2152" s="1" t="s">
        <v>31</v>
      </c>
      <c r="G2152" s="1" t="s">
        <v>19</v>
      </c>
      <c r="H2152" s="1">
        <v>13</v>
      </c>
      <c r="I2152" s="1" t="s">
        <v>1588</v>
      </c>
      <c r="J2152" s="1" t="str">
        <f>VLOOKUP(Applicants[[#This Row],[Job Title]], Mapping!$A:$B, 2, FALSE)</f>
        <v>Business Development</v>
      </c>
      <c r="K2152" s="1" t="s">
        <v>20</v>
      </c>
      <c r="L2152" s="14" t="str">
        <f>TRIM(PROPER(Applicants[[#This Row],[Recruitment Source]]))</f>
        <v>Employee Referral</v>
      </c>
      <c r="M2152" s="15">
        <v>45274</v>
      </c>
      <c r="N2152" s="1" t="s">
        <v>27</v>
      </c>
      <c r="O2152" s="15">
        <v>45326</v>
      </c>
      <c r="P2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2" s="20" t="str">
        <f>TEXT(Applicants[[#This Row],[Confirmation Date]],"MMMM")</f>
        <v>February</v>
      </c>
      <c r="R2152" s="5" t="s">
        <v>25</v>
      </c>
      <c r="S2152" s="7">
        <v>2500</v>
      </c>
    </row>
    <row r="2153" spans="1:19" x14ac:dyDescent="0.4">
      <c r="A2153" s="4">
        <v>1826</v>
      </c>
      <c r="B2153" s="1" t="s">
        <v>1298</v>
      </c>
      <c r="C2153" s="1" t="s">
        <v>13</v>
      </c>
      <c r="D2153" s="2">
        <v>30344</v>
      </c>
      <c r="E2153" s="3">
        <v>42.578082191780823</v>
      </c>
      <c r="F2153" s="1" t="s">
        <v>31</v>
      </c>
      <c r="G2153" s="1" t="s">
        <v>19</v>
      </c>
      <c r="H2153" s="1">
        <v>16</v>
      </c>
      <c r="I2153" s="1" t="s">
        <v>1588</v>
      </c>
      <c r="J2153" s="1" t="str">
        <f>VLOOKUP(Applicants[[#This Row],[Job Title]], Mapping!$A:$B, 2, FALSE)</f>
        <v>Business Development</v>
      </c>
      <c r="K2153" s="1" t="s">
        <v>20</v>
      </c>
      <c r="L2153" s="14" t="str">
        <f>TRIM(PROPER(Applicants[[#This Row],[Recruitment Source]]))</f>
        <v>Employee Referral</v>
      </c>
      <c r="M2153" s="15">
        <v>45010</v>
      </c>
      <c r="N2153" s="1" t="s">
        <v>26</v>
      </c>
      <c r="O2153" s="15">
        <v>45056</v>
      </c>
      <c r="P2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3" s="20" t="str">
        <f>TEXT(Applicants[[#This Row],[Confirmation Date]],"MMMM")</f>
        <v>May</v>
      </c>
      <c r="R2153" s="5" t="s">
        <v>25</v>
      </c>
      <c r="S2153" s="7">
        <v>3900</v>
      </c>
    </row>
    <row r="2154" spans="1:19" x14ac:dyDescent="0.4">
      <c r="A2154" s="4">
        <v>1663</v>
      </c>
      <c r="B2154" s="1" t="s">
        <v>563</v>
      </c>
      <c r="C2154" s="1" t="s">
        <v>23</v>
      </c>
      <c r="D2154" s="2">
        <v>30343</v>
      </c>
      <c r="E2154" s="3">
        <v>42.580821917808223</v>
      </c>
      <c r="F2154" s="1" t="s">
        <v>31</v>
      </c>
      <c r="G2154" s="1" t="s">
        <v>15</v>
      </c>
      <c r="H2154" s="1">
        <v>1</v>
      </c>
      <c r="I2154" s="1" t="s">
        <v>1588</v>
      </c>
      <c r="J2154" s="1" t="str">
        <f>VLOOKUP(Applicants[[#This Row],[Job Title]], Mapping!$A:$B, 2, FALSE)</f>
        <v>Business Development</v>
      </c>
      <c r="K2154" s="1" t="s">
        <v>1594</v>
      </c>
      <c r="L2154" s="14" t="str">
        <f>TRIM(PROPER(Applicants[[#This Row],[Recruitment Source]]))</f>
        <v>Bd Jobs</v>
      </c>
      <c r="M2154" s="15">
        <v>45374</v>
      </c>
      <c r="N2154" s="1" t="s">
        <v>27</v>
      </c>
      <c r="O2154" s="15">
        <v>45434</v>
      </c>
      <c r="P2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4" s="20" t="str">
        <f>TEXT(Applicants[[#This Row],[Confirmation Date]],"MMMM")</f>
        <v>May</v>
      </c>
      <c r="R2154" s="5" t="s">
        <v>25</v>
      </c>
      <c r="S2154" s="7">
        <v>2800</v>
      </c>
    </row>
    <row r="2155" spans="1:19" x14ac:dyDescent="0.4">
      <c r="A2155" s="4">
        <v>2769</v>
      </c>
      <c r="B2155" s="1" t="s">
        <v>1207</v>
      </c>
      <c r="C2155" s="1" t="s">
        <v>13</v>
      </c>
      <c r="D2155" s="2">
        <v>30342</v>
      </c>
      <c r="E2155" s="3">
        <v>42.583561643835615</v>
      </c>
      <c r="F2155" s="1" t="s">
        <v>31</v>
      </c>
      <c r="G2155" s="1" t="s">
        <v>21</v>
      </c>
      <c r="H2155" s="1">
        <v>13</v>
      </c>
      <c r="I2155" s="1" t="s">
        <v>1580</v>
      </c>
      <c r="J2155" s="1" t="str">
        <f>VLOOKUP(Applicants[[#This Row],[Job Title]], Mapping!$A:$B, 2, FALSE)</f>
        <v>Management</v>
      </c>
      <c r="K2155" s="1" t="s">
        <v>1594</v>
      </c>
      <c r="L2155" s="14" t="str">
        <f>TRIM(PROPER(Applicants[[#This Row],[Recruitment Source]]))</f>
        <v>Bd Jobs</v>
      </c>
      <c r="M2155" s="15">
        <v>45078</v>
      </c>
      <c r="N2155" s="1" t="s">
        <v>26</v>
      </c>
      <c r="O2155" s="15">
        <v>45109</v>
      </c>
      <c r="P2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5" s="20" t="str">
        <f>TEXT(Applicants[[#This Row],[Confirmation Date]],"MMMM")</f>
        <v>July</v>
      </c>
      <c r="R2155" s="5" t="s">
        <v>25</v>
      </c>
      <c r="S2155" s="7">
        <v>3400</v>
      </c>
    </row>
    <row r="2156" spans="1:19" x14ac:dyDescent="0.4">
      <c r="A2156" s="4">
        <v>3101</v>
      </c>
      <c r="B2156" s="1" t="s">
        <v>508</v>
      </c>
      <c r="C2156" s="1" t="s">
        <v>13</v>
      </c>
      <c r="D2156" s="2">
        <v>30329</v>
      </c>
      <c r="E2156" s="3">
        <v>42.61917808219178</v>
      </c>
      <c r="F2156" s="1" t="s">
        <v>31</v>
      </c>
      <c r="G2156" s="1" t="s">
        <v>19</v>
      </c>
      <c r="H2156" s="1">
        <v>16</v>
      </c>
      <c r="I2156" s="1" t="s">
        <v>1583</v>
      </c>
      <c r="J2156" s="1" t="str">
        <f>VLOOKUP(Applicants[[#This Row],[Job Title]], Mapping!$A:$B, 2, FALSE)</f>
        <v>Finance</v>
      </c>
      <c r="K2156" s="1" t="s">
        <v>1594</v>
      </c>
      <c r="L2156" s="14" t="str">
        <f>TRIM(PROPER(Applicants[[#This Row],[Recruitment Source]]))</f>
        <v>Bd Jobs</v>
      </c>
      <c r="M2156" s="15">
        <v>44889</v>
      </c>
      <c r="N2156" s="1" t="s">
        <v>26</v>
      </c>
      <c r="O2156" s="15">
        <v>44939</v>
      </c>
      <c r="P2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6" s="20" t="str">
        <f>TEXT(Applicants[[#This Row],[Confirmation Date]],"MMMM")</f>
        <v>January</v>
      </c>
      <c r="R2156" s="5" t="s">
        <v>25</v>
      </c>
      <c r="S2156" s="7">
        <v>3600</v>
      </c>
    </row>
    <row r="2157" spans="1:19" x14ac:dyDescent="0.4">
      <c r="A2157" s="4">
        <v>1880</v>
      </c>
      <c r="B2157" s="1" t="s">
        <v>906</v>
      </c>
      <c r="C2157" s="1" t="s">
        <v>23</v>
      </c>
      <c r="D2157" s="2">
        <v>30329</v>
      </c>
      <c r="E2157" s="3">
        <v>42.61917808219178</v>
      </c>
      <c r="F2157" s="1" t="s">
        <v>31</v>
      </c>
      <c r="G2157" s="1" t="s">
        <v>19</v>
      </c>
      <c r="H2157" s="1">
        <v>7</v>
      </c>
      <c r="I2157" s="1" t="s">
        <v>1588</v>
      </c>
      <c r="J2157" s="1" t="str">
        <f>VLOOKUP(Applicants[[#This Row],[Job Title]], Mapping!$A:$B, 2, FALSE)</f>
        <v>Business Development</v>
      </c>
      <c r="K2157" s="1" t="s">
        <v>1594</v>
      </c>
      <c r="L2157" s="14" t="str">
        <f>TRIM(PROPER(Applicants[[#This Row],[Recruitment Source]]))</f>
        <v>Bd Jobs</v>
      </c>
      <c r="M2157" s="15">
        <v>45471</v>
      </c>
      <c r="N2157" s="1" t="s">
        <v>29</v>
      </c>
      <c r="O2157" s="15">
        <v>45529</v>
      </c>
      <c r="P21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7" s="20" t="str">
        <f>TEXT(Applicants[[#This Row],[Confirmation Date]],"MMMM")</f>
        <v>August</v>
      </c>
      <c r="R2157" s="5" t="s">
        <v>25</v>
      </c>
      <c r="S2157" s="7">
        <v>3500</v>
      </c>
    </row>
    <row r="2158" spans="1:19" x14ac:dyDescent="0.4">
      <c r="A2158" s="4">
        <v>2143</v>
      </c>
      <c r="B2158" s="1" t="s">
        <v>584</v>
      </c>
      <c r="C2158" s="1" t="s">
        <v>13</v>
      </c>
      <c r="D2158" s="2">
        <v>30313</v>
      </c>
      <c r="E2158" s="3">
        <v>42.663013698630138</v>
      </c>
      <c r="F2158" s="1" t="s">
        <v>31</v>
      </c>
      <c r="G2158" s="1" t="s">
        <v>19</v>
      </c>
      <c r="H2158" s="1">
        <v>19</v>
      </c>
      <c r="I2158" s="1" t="s">
        <v>1588</v>
      </c>
      <c r="J2158" s="1" t="str">
        <f>VLOOKUP(Applicants[[#This Row],[Job Title]], Mapping!$A:$B, 2, FALSE)</f>
        <v>Business Development</v>
      </c>
      <c r="K2158" s="1" t="s">
        <v>1594</v>
      </c>
      <c r="L2158" s="14" t="str">
        <f>TRIM(PROPER(Applicants[[#This Row],[Recruitment Source]]))</f>
        <v>Bd Jobs</v>
      </c>
      <c r="M2158" s="15">
        <v>45289</v>
      </c>
      <c r="N2158" s="1" t="s">
        <v>27</v>
      </c>
      <c r="O2158" s="15">
        <v>45331</v>
      </c>
      <c r="P2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8" s="20" t="str">
        <f>TEXT(Applicants[[#This Row],[Confirmation Date]],"MMMM")</f>
        <v>February</v>
      </c>
      <c r="R2158" s="5" t="s">
        <v>25</v>
      </c>
      <c r="S2158" s="7">
        <v>3900</v>
      </c>
    </row>
    <row r="2159" spans="1:19" x14ac:dyDescent="0.4">
      <c r="A2159" s="4">
        <v>1027</v>
      </c>
      <c r="B2159" s="1" t="s">
        <v>111</v>
      </c>
      <c r="C2159" s="1" t="s">
        <v>13</v>
      </c>
      <c r="D2159" s="2">
        <v>30306</v>
      </c>
      <c r="E2159" s="3">
        <v>42.682191780821917</v>
      </c>
      <c r="F2159" s="1" t="s">
        <v>31</v>
      </c>
      <c r="G2159" s="1" t="s">
        <v>15</v>
      </c>
      <c r="H2159" s="1">
        <v>15</v>
      </c>
      <c r="I2159" s="1" t="s">
        <v>1583</v>
      </c>
      <c r="J2159" s="1" t="str">
        <f>VLOOKUP(Applicants[[#This Row],[Job Title]], Mapping!$A:$B, 2, FALSE)</f>
        <v>Finance</v>
      </c>
      <c r="K2159" s="1" t="s">
        <v>1594</v>
      </c>
      <c r="L2159" s="14" t="str">
        <f>TRIM(PROPER(Applicants[[#This Row],[Recruitment Source]]))</f>
        <v>Bd Jobs</v>
      </c>
      <c r="M2159" s="15">
        <v>45498</v>
      </c>
      <c r="N2159" s="1" t="s">
        <v>24</v>
      </c>
      <c r="O2159" s="15">
        <v>45532</v>
      </c>
      <c r="P2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9" s="20" t="str">
        <f>TEXT(Applicants[[#This Row],[Confirmation Date]],"MMMM")</f>
        <v>August</v>
      </c>
      <c r="R2159" s="5" t="s">
        <v>25</v>
      </c>
      <c r="S2159" s="7">
        <v>2300</v>
      </c>
    </row>
    <row r="2160" spans="1:19" x14ac:dyDescent="0.4">
      <c r="A2160" s="4">
        <v>2714</v>
      </c>
      <c r="B2160" s="1" t="s">
        <v>552</v>
      </c>
      <c r="C2160" s="1" t="s">
        <v>13</v>
      </c>
      <c r="D2160" s="2">
        <v>30297</v>
      </c>
      <c r="E2160" s="3">
        <v>42.706849315068496</v>
      </c>
      <c r="F2160" s="1" t="s">
        <v>31</v>
      </c>
      <c r="G2160" s="1" t="s">
        <v>18</v>
      </c>
      <c r="H2160" s="1">
        <v>9</v>
      </c>
      <c r="I2160" s="1" t="s">
        <v>1584</v>
      </c>
      <c r="J2160" s="1" t="str">
        <f>VLOOKUP(Applicants[[#This Row],[Job Title]], Mapping!$A:$B, 2, FALSE)</f>
        <v>Sales</v>
      </c>
      <c r="K2160" s="1" t="s">
        <v>1594</v>
      </c>
      <c r="L2160" s="14" t="str">
        <f>TRIM(PROPER(Applicants[[#This Row],[Recruitment Source]]))</f>
        <v>Bd Jobs</v>
      </c>
      <c r="M2160" s="15">
        <v>45197</v>
      </c>
      <c r="N2160" s="1" t="s">
        <v>24</v>
      </c>
      <c r="O2160" s="15">
        <v>45254</v>
      </c>
      <c r="P2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0" s="20" t="str">
        <f>TEXT(Applicants[[#This Row],[Confirmation Date]],"MMMM")</f>
        <v>November</v>
      </c>
      <c r="R2160" s="5" t="s">
        <v>25</v>
      </c>
      <c r="S2160" s="7">
        <v>2500</v>
      </c>
    </row>
    <row r="2161" spans="1:19" x14ac:dyDescent="0.4">
      <c r="A2161" s="4">
        <v>2314</v>
      </c>
      <c r="B2161" s="1" t="s">
        <v>480</v>
      </c>
      <c r="C2161" s="1" t="s">
        <v>13</v>
      </c>
      <c r="D2161" s="2">
        <v>30292</v>
      </c>
      <c r="E2161" s="3">
        <v>42.720547945205482</v>
      </c>
      <c r="F2161" s="1" t="s">
        <v>31</v>
      </c>
      <c r="G2161" s="1" t="s">
        <v>21</v>
      </c>
      <c r="H2161" s="1">
        <v>8</v>
      </c>
      <c r="I2161" s="1" t="s">
        <v>1590</v>
      </c>
      <c r="J2161" s="1" t="str">
        <f>VLOOKUP(Applicants[[#This Row],[Job Title]], Mapping!$A:$B, 2, FALSE)</f>
        <v>Finance</v>
      </c>
      <c r="K2161" s="1" t="s">
        <v>1594</v>
      </c>
      <c r="L2161" s="14" t="str">
        <f>TRIM(PROPER(Applicants[[#This Row],[Recruitment Source]]))</f>
        <v>Bd Jobs</v>
      </c>
      <c r="M2161" s="15">
        <v>45051</v>
      </c>
      <c r="N2161" s="1" t="s">
        <v>26</v>
      </c>
      <c r="O2161" s="15">
        <v>45104</v>
      </c>
      <c r="P2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1" s="20" t="str">
        <f>TEXT(Applicants[[#This Row],[Confirmation Date]],"MMMM")</f>
        <v>June</v>
      </c>
      <c r="R2161" s="5" t="s">
        <v>25</v>
      </c>
      <c r="S2161" s="7">
        <v>3900</v>
      </c>
    </row>
    <row r="2162" spans="1:19" x14ac:dyDescent="0.4">
      <c r="A2162" s="4">
        <v>2575</v>
      </c>
      <c r="B2162" s="1" t="s">
        <v>195</v>
      </c>
      <c r="C2162" s="1" t="s">
        <v>13</v>
      </c>
      <c r="D2162" s="2">
        <v>30289</v>
      </c>
      <c r="E2162" s="3">
        <v>42.728767123287675</v>
      </c>
      <c r="F2162" s="1" t="s">
        <v>31</v>
      </c>
      <c r="G2162" s="1" t="s">
        <v>21</v>
      </c>
      <c r="H2162" s="1">
        <v>12</v>
      </c>
      <c r="I2162" s="1" t="s">
        <v>1581</v>
      </c>
      <c r="J2162" s="1" t="str">
        <f>VLOOKUP(Applicants[[#This Row],[Job Title]], Mapping!$A:$B, 2, FALSE)</f>
        <v>Business Development</v>
      </c>
      <c r="K2162" s="1" t="s">
        <v>22</v>
      </c>
      <c r="L2162" s="14" t="str">
        <f>TRIM(PROPER(Applicants[[#This Row],[Recruitment Source]]))</f>
        <v>In-House</v>
      </c>
      <c r="M2162" s="15">
        <v>45090</v>
      </c>
      <c r="N2162" s="1" t="s">
        <v>16</v>
      </c>
      <c r="O2162" s="15">
        <v>45150</v>
      </c>
      <c r="P21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162" s="20" t="str">
        <f>TEXT(Applicants[[#This Row],[Confirmation Date]],"MMMM")</f>
        <v>August</v>
      </c>
      <c r="R2162" s="5" t="s">
        <v>17</v>
      </c>
      <c r="S2162" s="7">
        <v>3300</v>
      </c>
    </row>
    <row r="2163" spans="1:19" x14ac:dyDescent="0.4">
      <c r="A2163" s="4">
        <v>1828</v>
      </c>
      <c r="B2163" s="1" t="s">
        <v>637</v>
      </c>
      <c r="C2163" s="1" t="s">
        <v>13</v>
      </c>
      <c r="D2163" s="2">
        <v>30286</v>
      </c>
      <c r="E2163" s="3">
        <v>42.736986301369861</v>
      </c>
      <c r="F2163" s="1" t="s">
        <v>31</v>
      </c>
      <c r="G2163" s="1" t="s">
        <v>21</v>
      </c>
      <c r="H2163" s="1">
        <v>8</v>
      </c>
      <c r="I2163" s="1" t="s">
        <v>1589</v>
      </c>
      <c r="J2163" s="1" t="str">
        <f>VLOOKUP(Applicants[[#This Row],[Job Title]], Mapping!$A:$B, 2, FALSE)</f>
        <v>Admin</v>
      </c>
      <c r="K2163" s="1" t="s">
        <v>1594</v>
      </c>
      <c r="L2163" s="14" t="str">
        <f>TRIM(PROPER(Applicants[[#This Row],[Recruitment Source]]))</f>
        <v>Bd Jobs</v>
      </c>
      <c r="M2163" s="15">
        <v>45557</v>
      </c>
      <c r="N2163" s="1" t="s">
        <v>24</v>
      </c>
      <c r="O2163" s="15">
        <v>45589</v>
      </c>
      <c r="P2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3" s="20" t="str">
        <f>TEXT(Applicants[[#This Row],[Confirmation Date]],"MMMM")</f>
        <v>October</v>
      </c>
      <c r="R2163" s="5" t="s">
        <v>25</v>
      </c>
      <c r="S2163" s="7">
        <v>2400</v>
      </c>
    </row>
    <row r="2164" spans="1:19" x14ac:dyDescent="0.4">
      <c r="A2164" s="4">
        <v>1272</v>
      </c>
      <c r="B2164" s="1" t="s">
        <v>467</v>
      </c>
      <c r="C2164" s="1" t="s">
        <v>28</v>
      </c>
      <c r="D2164" s="2">
        <v>30284</v>
      </c>
      <c r="E2164" s="3">
        <v>42.742465753424661</v>
      </c>
      <c r="F2164" s="1" t="s">
        <v>31</v>
      </c>
      <c r="G2164" s="1" t="s">
        <v>18</v>
      </c>
      <c r="H2164" s="1">
        <v>16</v>
      </c>
      <c r="I2164" s="1" t="s">
        <v>1583</v>
      </c>
      <c r="J2164" s="1" t="str">
        <f>VLOOKUP(Applicants[[#This Row],[Job Title]], Mapping!$A:$B, 2, FALSE)</f>
        <v>Finance</v>
      </c>
      <c r="K2164" s="1" t="s">
        <v>22</v>
      </c>
      <c r="L2164" s="14" t="str">
        <f>TRIM(PROPER(Applicants[[#This Row],[Recruitment Source]]))</f>
        <v>In-House</v>
      </c>
      <c r="M2164" s="15">
        <v>45039</v>
      </c>
      <c r="N2164" s="1" t="s">
        <v>16</v>
      </c>
      <c r="O2164" s="15">
        <v>45081</v>
      </c>
      <c r="P21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4" s="20" t="str">
        <f>TEXT(Applicants[[#This Row],[Confirmation Date]],"MMMM")</f>
        <v>June</v>
      </c>
      <c r="R2164" s="5" t="s">
        <v>30</v>
      </c>
      <c r="S2164" s="7">
        <v>2100</v>
      </c>
    </row>
    <row r="2165" spans="1:19" x14ac:dyDescent="0.4">
      <c r="A2165" s="4">
        <v>1266</v>
      </c>
      <c r="B2165" s="1" t="s">
        <v>1395</v>
      </c>
      <c r="C2165" s="1" t="s">
        <v>28</v>
      </c>
      <c r="D2165" s="2">
        <v>30282</v>
      </c>
      <c r="E2165" s="3">
        <v>42.747945205479454</v>
      </c>
      <c r="F2165" s="1" t="s">
        <v>31</v>
      </c>
      <c r="G2165" s="1" t="s">
        <v>18</v>
      </c>
      <c r="H2165" s="1">
        <v>11</v>
      </c>
      <c r="I2165" s="1" t="s">
        <v>1581</v>
      </c>
      <c r="J2165" s="1" t="str">
        <f>VLOOKUP(Applicants[[#This Row],[Job Title]], Mapping!$A:$B, 2, FALSE)</f>
        <v>Business Development</v>
      </c>
      <c r="K2165" s="1" t="s">
        <v>1594</v>
      </c>
      <c r="L2165" s="14" t="str">
        <f>TRIM(PROPER(Applicants[[#This Row],[Recruitment Source]]))</f>
        <v>Bd Jobs</v>
      </c>
      <c r="M2165" s="15">
        <v>45132</v>
      </c>
      <c r="N2165" s="1" t="s">
        <v>26</v>
      </c>
      <c r="O2165" s="15">
        <v>45174</v>
      </c>
      <c r="P2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5" s="20" t="str">
        <f>TEXT(Applicants[[#This Row],[Confirmation Date]],"MMMM")</f>
        <v>September</v>
      </c>
      <c r="R2165" s="5" t="s">
        <v>25</v>
      </c>
      <c r="S2165" s="7">
        <v>3700</v>
      </c>
    </row>
    <row r="2166" spans="1:19" x14ac:dyDescent="0.4">
      <c r="A2166" s="4">
        <v>2758</v>
      </c>
      <c r="B2166" s="1" t="s">
        <v>391</v>
      </c>
      <c r="C2166" s="1" t="s">
        <v>28</v>
      </c>
      <c r="D2166" s="2">
        <v>30274</v>
      </c>
      <c r="E2166" s="3">
        <v>42.769863013698632</v>
      </c>
      <c r="F2166" s="1" t="s">
        <v>31</v>
      </c>
      <c r="G2166" s="1" t="s">
        <v>15</v>
      </c>
      <c r="H2166" s="1">
        <v>20</v>
      </c>
      <c r="I2166" s="1" t="s">
        <v>1583</v>
      </c>
      <c r="J2166" s="1" t="str">
        <f>VLOOKUP(Applicants[[#This Row],[Job Title]], Mapping!$A:$B, 2, FALSE)</f>
        <v>Finance</v>
      </c>
      <c r="K2166" s="1" t="s">
        <v>1594</v>
      </c>
      <c r="L2166" s="14" t="str">
        <f>TRIM(PROPER(Applicants[[#This Row],[Recruitment Source]]))</f>
        <v>Bd Jobs</v>
      </c>
      <c r="M2166" s="15">
        <v>45159</v>
      </c>
      <c r="N2166" s="1" t="s">
        <v>24</v>
      </c>
      <c r="O2166" s="15">
        <v>45194</v>
      </c>
      <c r="P2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6" s="20" t="str">
        <f>TEXT(Applicants[[#This Row],[Confirmation Date]],"MMMM")</f>
        <v>September</v>
      </c>
      <c r="R2166" s="5" t="s">
        <v>25</v>
      </c>
      <c r="S2166" s="7">
        <v>2100</v>
      </c>
    </row>
    <row r="2167" spans="1:19" x14ac:dyDescent="0.4">
      <c r="A2167" s="4">
        <v>3026</v>
      </c>
      <c r="B2167" s="1" t="s">
        <v>1478</v>
      </c>
      <c r="C2167" s="1" t="s">
        <v>13</v>
      </c>
      <c r="D2167" s="2">
        <v>30268</v>
      </c>
      <c r="E2167" s="3">
        <v>42.786301369863011</v>
      </c>
      <c r="F2167" s="1" t="s">
        <v>31</v>
      </c>
      <c r="G2167" s="1" t="s">
        <v>19</v>
      </c>
      <c r="H2167" s="1">
        <v>7</v>
      </c>
      <c r="I2167" s="1" t="s">
        <v>1587</v>
      </c>
      <c r="J2167" s="1" t="str">
        <f>VLOOKUP(Applicants[[#This Row],[Job Title]], Mapping!$A:$B, 2, FALSE)</f>
        <v>Admin</v>
      </c>
      <c r="K2167" s="1" t="s">
        <v>1594</v>
      </c>
      <c r="L2167" s="14" t="str">
        <f>TRIM(PROPER(Applicants[[#This Row],[Recruitment Source]]))</f>
        <v>Bd Jobs</v>
      </c>
      <c r="M2167" s="15">
        <v>45174</v>
      </c>
      <c r="N2167" s="1" t="s">
        <v>24</v>
      </c>
      <c r="O2167" s="15">
        <v>45221</v>
      </c>
      <c r="P2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7" s="20" t="str">
        <f>TEXT(Applicants[[#This Row],[Confirmation Date]],"MMMM")</f>
        <v>October</v>
      </c>
      <c r="R2167" s="5" t="s">
        <v>25</v>
      </c>
      <c r="S2167" s="7">
        <v>2600</v>
      </c>
    </row>
    <row r="2168" spans="1:19" x14ac:dyDescent="0.4">
      <c r="A2168" s="4">
        <v>1207</v>
      </c>
      <c r="B2168" s="1" t="s">
        <v>1565</v>
      </c>
      <c r="C2168" s="1" t="s">
        <v>13</v>
      </c>
      <c r="D2168" s="2">
        <v>30266</v>
      </c>
      <c r="E2168" s="3">
        <v>42.791780821917811</v>
      </c>
      <c r="F2168" s="1" t="s">
        <v>31</v>
      </c>
      <c r="G2168" s="1" t="s">
        <v>18</v>
      </c>
      <c r="H2168" s="1">
        <v>13</v>
      </c>
      <c r="I2168" s="1" t="s">
        <v>1581</v>
      </c>
      <c r="J2168" s="1" t="str">
        <f>VLOOKUP(Applicants[[#This Row],[Job Title]], Mapping!$A:$B, 2, FALSE)</f>
        <v>Business Development</v>
      </c>
      <c r="K2168" s="1" t="s">
        <v>1594</v>
      </c>
      <c r="L2168" s="14" t="str">
        <f>TRIM(PROPER(Applicants[[#This Row],[Recruitment Source]]))</f>
        <v>Bd Jobs</v>
      </c>
      <c r="M2168" s="15">
        <v>45024</v>
      </c>
      <c r="N2168" s="1" t="s">
        <v>26</v>
      </c>
      <c r="O2168" s="15">
        <v>45071</v>
      </c>
      <c r="P2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8" s="20" t="str">
        <f>TEXT(Applicants[[#This Row],[Confirmation Date]],"MMMM")</f>
        <v>May</v>
      </c>
      <c r="R2168" s="5" t="s">
        <v>25</v>
      </c>
      <c r="S2168" s="7">
        <v>2400</v>
      </c>
    </row>
    <row r="2169" spans="1:19" x14ac:dyDescent="0.4">
      <c r="A2169" s="4">
        <v>2118</v>
      </c>
      <c r="B2169" s="1" t="s">
        <v>339</v>
      </c>
      <c r="C2169" s="1" t="s">
        <v>23</v>
      </c>
      <c r="D2169" s="2">
        <v>30261</v>
      </c>
      <c r="E2169" s="3">
        <v>42.805479452054797</v>
      </c>
      <c r="F2169" s="1" t="s">
        <v>31</v>
      </c>
      <c r="G2169" s="1" t="s">
        <v>21</v>
      </c>
      <c r="H2169" s="1">
        <v>15</v>
      </c>
      <c r="I2169" s="1" t="s">
        <v>1590</v>
      </c>
      <c r="J2169" s="1" t="str">
        <f>VLOOKUP(Applicants[[#This Row],[Job Title]], Mapping!$A:$B, 2, FALSE)</f>
        <v>Finance</v>
      </c>
      <c r="K2169" s="1" t="s">
        <v>22</v>
      </c>
      <c r="L2169" s="14" t="str">
        <f>TRIM(PROPER(Applicants[[#This Row],[Recruitment Source]]))</f>
        <v>In-House</v>
      </c>
      <c r="M2169" s="15">
        <v>44930</v>
      </c>
      <c r="N2169" s="1" t="s">
        <v>24</v>
      </c>
      <c r="O2169" s="15">
        <v>44974</v>
      </c>
      <c r="P2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9" s="20" t="str">
        <f>TEXT(Applicants[[#This Row],[Confirmation Date]],"MMMM")</f>
        <v>February</v>
      </c>
      <c r="R2169" s="5" t="s">
        <v>25</v>
      </c>
      <c r="S2169" s="7">
        <v>3800</v>
      </c>
    </row>
    <row r="2170" spans="1:19" x14ac:dyDescent="0.4">
      <c r="A2170" s="4">
        <v>4000</v>
      </c>
      <c r="B2170" s="1" t="s">
        <v>715</v>
      </c>
      <c r="C2170" s="1" t="s">
        <v>13</v>
      </c>
      <c r="D2170" s="2">
        <v>30256</v>
      </c>
      <c r="E2170" s="3">
        <v>42.819178082191783</v>
      </c>
      <c r="F2170" s="1" t="s">
        <v>31</v>
      </c>
      <c r="G2170" s="1" t="s">
        <v>19</v>
      </c>
      <c r="H2170" s="1">
        <v>1</v>
      </c>
      <c r="I2170" s="1" t="s">
        <v>1589</v>
      </c>
      <c r="J2170" s="1" t="str">
        <f>VLOOKUP(Applicants[[#This Row],[Job Title]], Mapping!$A:$B, 2, FALSE)</f>
        <v>Admin</v>
      </c>
      <c r="K2170" s="1" t="s">
        <v>1594</v>
      </c>
      <c r="L2170" s="14" t="str">
        <f>TRIM(PROPER(Applicants[[#This Row],[Recruitment Source]]))</f>
        <v>Bd Jobs</v>
      </c>
      <c r="M2170" s="15">
        <v>45434</v>
      </c>
      <c r="N2170" s="1" t="s">
        <v>27</v>
      </c>
      <c r="O2170" s="15">
        <v>45493</v>
      </c>
      <c r="P2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0" s="20" t="str">
        <f>TEXT(Applicants[[#This Row],[Confirmation Date]],"MMMM")</f>
        <v>July</v>
      </c>
      <c r="R2170" s="5" t="s">
        <v>25</v>
      </c>
      <c r="S2170" s="7">
        <v>2500</v>
      </c>
    </row>
    <row r="2171" spans="1:19" x14ac:dyDescent="0.4">
      <c r="A2171" s="4">
        <v>1643</v>
      </c>
      <c r="B2171" s="1" t="s">
        <v>237</v>
      </c>
      <c r="C2171" s="1" t="s">
        <v>28</v>
      </c>
      <c r="D2171" s="2">
        <v>30249</v>
      </c>
      <c r="E2171" s="3">
        <v>42.838356164383562</v>
      </c>
      <c r="F2171" s="1" t="s">
        <v>31</v>
      </c>
      <c r="G2171" s="1" t="s">
        <v>19</v>
      </c>
      <c r="H2171" s="1">
        <v>13</v>
      </c>
      <c r="I2171" s="1" t="s">
        <v>1583</v>
      </c>
      <c r="J2171" s="1" t="str">
        <f>VLOOKUP(Applicants[[#This Row],[Job Title]], Mapping!$A:$B, 2, FALSE)</f>
        <v>Finance</v>
      </c>
      <c r="K2171" s="1" t="s">
        <v>1595</v>
      </c>
      <c r="L2171" s="14" t="str">
        <f>TRIM(PROPER(Applicants[[#This Row],[Recruitment Source]]))</f>
        <v>Linkedin</v>
      </c>
      <c r="M2171" s="15">
        <v>45053</v>
      </c>
      <c r="N2171" s="1" t="s">
        <v>29</v>
      </c>
      <c r="O2171" s="15">
        <v>45090</v>
      </c>
      <c r="P2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1" s="20" t="str">
        <f>TEXT(Applicants[[#This Row],[Confirmation Date]],"MMMM")</f>
        <v>June</v>
      </c>
      <c r="R2171" s="5" t="s">
        <v>25</v>
      </c>
      <c r="S2171" s="7">
        <v>3100</v>
      </c>
    </row>
    <row r="2172" spans="1:19" x14ac:dyDescent="0.4">
      <c r="A2172" s="4">
        <v>2138</v>
      </c>
      <c r="B2172" s="1" t="s">
        <v>1222</v>
      </c>
      <c r="C2172" s="1" t="s">
        <v>13</v>
      </c>
      <c r="D2172" s="2">
        <v>30246</v>
      </c>
      <c r="E2172" s="3">
        <v>42.846575342465755</v>
      </c>
      <c r="F2172" s="1" t="s">
        <v>31</v>
      </c>
      <c r="G2172" s="1" t="s">
        <v>21</v>
      </c>
      <c r="H2172" s="1">
        <v>18</v>
      </c>
      <c r="I2172" s="1" t="s">
        <v>1583</v>
      </c>
      <c r="J2172" s="1" t="str">
        <f>VLOOKUP(Applicants[[#This Row],[Job Title]], Mapping!$A:$B, 2, FALSE)</f>
        <v>Finance</v>
      </c>
      <c r="K2172" s="1" t="s">
        <v>1594</v>
      </c>
      <c r="L2172" s="14" t="str">
        <f>TRIM(PROPER(Applicants[[#This Row],[Recruitment Source]]))</f>
        <v>Bd Jobs</v>
      </c>
      <c r="M2172" s="15">
        <v>45091</v>
      </c>
      <c r="N2172" s="1" t="s">
        <v>16</v>
      </c>
      <c r="O2172" s="15">
        <v>45126</v>
      </c>
      <c r="P2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2" s="20" t="str">
        <f>TEXT(Applicants[[#This Row],[Confirmation Date]],"MMMM")</f>
        <v>July</v>
      </c>
      <c r="R2172" s="5" t="s">
        <v>30</v>
      </c>
      <c r="S2172" s="7">
        <v>2700</v>
      </c>
    </row>
    <row r="2173" spans="1:19" x14ac:dyDescent="0.4">
      <c r="A2173" s="4">
        <v>2274</v>
      </c>
      <c r="B2173" s="1" t="s">
        <v>348</v>
      </c>
      <c r="C2173" s="1" t="s">
        <v>28</v>
      </c>
      <c r="D2173" s="2">
        <v>30238</v>
      </c>
      <c r="E2173" s="3">
        <v>42.868493150684934</v>
      </c>
      <c r="F2173" s="1" t="s">
        <v>31</v>
      </c>
      <c r="G2173" s="1" t="s">
        <v>15</v>
      </c>
      <c r="H2173" s="1">
        <v>19</v>
      </c>
      <c r="I2173" s="1" t="s">
        <v>1584</v>
      </c>
      <c r="J2173" s="1" t="str">
        <f>VLOOKUP(Applicants[[#This Row],[Job Title]], Mapping!$A:$B, 2, FALSE)</f>
        <v>Sales</v>
      </c>
      <c r="K2173" s="1" t="s">
        <v>1594</v>
      </c>
      <c r="L2173" s="14" t="str">
        <f>TRIM(PROPER(Applicants[[#This Row],[Recruitment Source]]))</f>
        <v>Bd Jobs</v>
      </c>
      <c r="M2173" s="15">
        <v>45207</v>
      </c>
      <c r="N2173" s="1" t="s">
        <v>24</v>
      </c>
      <c r="O2173" s="15">
        <v>45255</v>
      </c>
      <c r="P2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3" s="20" t="str">
        <f>TEXT(Applicants[[#This Row],[Confirmation Date]],"MMMM")</f>
        <v>November</v>
      </c>
      <c r="R2173" s="5" t="s">
        <v>25</v>
      </c>
      <c r="S2173" s="7">
        <v>2400</v>
      </c>
    </row>
    <row r="2174" spans="1:19" x14ac:dyDescent="0.4">
      <c r="A2174" s="4">
        <v>2541</v>
      </c>
      <c r="B2174" s="1" t="s">
        <v>88</v>
      </c>
      <c r="C2174" s="1" t="s">
        <v>28</v>
      </c>
      <c r="D2174" s="2">
        <v>30226</v>
      </c>
      <c r="E2174" s="3">
        <v>42.901369863013699</v>
      </c>
      <c r="F2174" s="1" t="s">
        <v>31</v>
      </c>
      <c r="G2174" s="1" t="s">
        <v>19</v>
      </c>
      <c r="H2174" s="1">
        <v>1</v>
      </c>
      <c r="I2174" s="1" t="s">
        <v>1590</v>
      </c>
      <c r="J2174" s="1" t="str">
        <f>VLOOKUP(Applicants[[#This Row],[Job Title]], Mapping!$A:$B, 2, FALSE)</f>
        <v>Finance</v>
      </c>
      <c r="K2174" s="1" t="s">
        <v>1594</v>
      </c>
      <c r="L2174" s="14" t="str">
        <f>TRIM(PROPER(Applicants[[#This Row],[Recruitment Source]]))</f>
        <v>Bd Jobs</v>
      </c>
      <c r="M2174" s="15">
        <v>45527</v>
      </c>
      <c r="N2174" s="1" t="s">
        <v>29</v>
      </c>
      <c r="O2174" s="15">
        <v>45577</v>
      </c>
      <c r="P2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4" s="20" t="str">
        <f>TEXT(Applicants[[#This Row],[Confirmation Date]],"MMMM")</f>
        <v>October</v>
      </c>
      <c r="R2174" s="5" t="s">
        <v>25</v>
      </c>
      <c r="S2174" s="7">
        <v>3100</v>
      </c>
    </row>
    <row r="2175" spans="1:19" x14ac:dyDescent="0.4">
      <c r="A2175" s="4">
        <v>2154</v>
      </c>
      <c r="B2175" s="1" t="s">
        <v>190</v>
      </c>
      <c r="C2175" s="1" t="s">
        <v>28</v>
      </c>
      <c r="D2175" s="2">
        <v>30224</v>
      </c>
      <c r="E2175" s="3">
        <v>42.906849315068492</v>
      </c>
      <c r="F2175" s="1" t="s">
        <v>31</v>
      </c>
      <c r="G2175" s="1" t="s">
        <v>21</v>
      </c>
      <c r="H2175" s="1">
        <v>20</v>
      </c>
      <c r="I2175" s="1" t="s">
        <v>1583</v>
      </c>
      <c r="J2175" s="1" t="str">
        <f>VLOOKUP(Applicants[[#This Row],[Job Title]], Mapping!$A:$B, 2, FALSE)</f>
        <v>Finance</v>
      </c>
      <c r="K2175" s="1" t="s">
        <v>1595</v>
      </c>
      <c r="L2175" s="14" t="str">
        <f>TRIM(PROPER(Applicants[[#This Row],[Recruitment Source]]))</f>
        <v>Linkedin</v>
      </c>
      <c r="M2175" s="15">
        <v>45303</v>
      </c>
      <c r="N2175" s="1" t="s">
        <v>16</v>
      </c>
      <c r="O2175" s="15">
        <v>45351</v>
      </c>
      <c r="P21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75" s="20" t="str">
        <f>TEXT(Applicants[[#This Row],[Confirmation Date]],"MMMM")</f>
        <v>February</v>
      </c>
      <c r="R2175" s="5" t="s">
        <v>17</v>
      </c>
      <c r="S2175" s="7">
        <v>3300</v>
      </c>
    </row>
    <row r="2176" spans="1:19" x14ac:dyDescent="0.4">
      <c r="A2176" s="4">
        <v>1785</v>
      </c>
      <c r="B2176" s="1" t="s">
        <v>683</v>
      </c>
      <c r="C2176" s="1" t="s">
        <v>28</v>
      </c>
      <c r="D2176" s="2">
        <v>30220</v>
      </c>
      <c r="E2176" s="3">
        <v>42.917808219178085</v>
      </c>
      <c r="F2176" s="1" t="s">
        <v>31</v>
      </c>
      <c r="G2176" s="1" t="s">
        <v>18</v>
      </c>
      <c r="H2176" s="1">
        <v>17</v>
      </c>
      <c r="I2176" s="1" t="s">
        <v>1584</v>
      </c>
      <c r="J2176" s="1" t="str">
        <f>VLOOKUP(Applicants[[#This Row],[Job Title]], Mapping!$A:$B, 2, FALSE)</f>
        <v>Sales</v>
      </c>
      <c r="K2176" s="1" t="s">
        <v>1594</v>
      </c>
      <c r="L2176" s="14" t="str">
        <f>TRIM(PROPER(Applicants[[#This Row],[Recruitment Source]]))</f>
        <v>Bd Jobs</v>
      </c>
      <c r="M2176" s="15">
        <v>45180</v>
      </c>
      <c r="N2176" s="1" t="s">
        <v>26</v>
      </c>
      <c r="O2176" s="15">
        <v>45219</v>
      </c>
      <c r="P2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6" s="20" t="str">
        <f>TEXT(Applicants[[#This Row],[Confirmation Date]],"MMMM")</f>
        <v>October</v>
      </c>
      <c r="R2176" s="5" t="s">
        <v>25</v>
      </c>
      <c r="S2176" s="7">
        <v>3500</v>
      </c>
    </row>
    <row r="2177" spans="1:19" x14ac:dyDescent="0.4">
      <c r="A2177" s="4">
        <v>2358</v>
      </c>
      <c r="B2177" s="1" t="s">
        <v>1225</v>
      </c>
      <c r="C2177" s="1" t="s">
        <v>28</v>
      </c>
      <c r="D2177" s="2">
        <v>30220</v>
      </c>
      <c r="E2177" s="3">
        <v>42.917808219178085</v>
      </c>
      <c r="F2177" s="1" t="s">
        <v>31</v>
      </c>
      <c r="G2177" s="1" t="s">
        <v>15</v>
      </c>
      <c r="H2177" s="1">
        <v>16</v>
      </c>
      <c r="I2177" s="1" t="s">
        <v>1576</v>
      </c>
      <c r="J2177" s="1" t="str">
        <f>VLOOKUP(Applicants[[#This Row],[Job Title]], Mapping!$A:$B, 2, FALSE)</f>
        <v>Operations</v>
      </c>
      <c r="K2177" s="1" t="s">
        <v>1594</v>
      </c>
      <c r="L2177" s="14" t="str">
        <f>TRIM(PROPER(Applicants[[#This Row],[Recruitment Source]]))</f>
        <v>Bd Jobs</v>
      </c>
      <c r="M2177" s="15">
        <v>45403</v>
      </c>
      <c r="N2177" s="1" t="s">
        <v>29</v>
      </c>
      <c r="O2177" s="15">
        <v>45436</v>
      </c>
      <c r="P2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7" s="20" t="str">
        <f>TEXT(Applicants[[#This Row],[Confirmation Date]],"MMMM")</f>
        <v>May</v>
      </c>
      <c r="R2177" s="5" t="s">
        <v>25</v>
      </c>
      <c r="S2177" s="7">
        <v>3800</v>
      </c>
    </row>
    <row r="2178" spans="1:19" x14ac:dyDescent="0.4">
      <c r="A2178" s="4">
        <v>3376</v>
      </c>
      <c r="B2178" s="1" t="s">
        <v>953</v>
      </c>
      <c r="C2178" s="1" t="s">
        <v>13</v>
      </c>
      <c r="D2178" s="2">
        <v>30218</v>
      </c>
      <c r="E2178" s="3">
        <v>42.923287671232877</v>
      </c>
      <c r="F2178" s="1" t="s">
        <v>31</v>
      </c>
      <c r="G2178" s="1" t="s">
        <v>18</v>
      </c>
      <c r="H2178" s="1">
        <v>9</v>
      </c>
      <c r="I2178" s="1" t="s">
        <v>1575</v>
      </c>
      <c r="J2178" s="1" t="str">
        <f>VLOOKUP(Applicants[[#This Row],[Job Title]], Mapping!$A:$B, 2, FALSE)</f>
        <v>HR</v>
      </c>
      <c r="K2178" s="1" t="s">
        <v>1594</v>
      </c>
      <c r="L2178" s="14" t="str">
        <f>TRIM(PROPER(Applicants[[#This Row],[Recruitment Source]]))</f>
        <v>Bd Jobs</v>
      </c>
      <c r="M2178" s="15">
        <v>44909</v>
      </c>
      <c r="N2178" s="1" t="s">
        <v>29</v>
      </c>
      <c r="O2178" s="15">
        <v>44955</v>
      </c>
      <c r="P2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8" s="20" t="str">
        <f>TEXT(Applicants[[#This Row],[Confirmation Date]],"MMMM")</f>
        <v>January</v>
      </c>
      <c r="R2178" s="5" t="s">
        <v>25</v>
      </c>
      <c r="S2178" s="7">
        <v>3200</v>
      </c>
    </row>
    <row r="2179" spans="1:19" x14ac:dyDescent="0.4">
      <c r="A2179" s="4">
        <v>3388</v>
      </c>
      <c r="B2179" s="1" t="s">
        <v>522</v>
      </c>
      <c r="C2179" s="1" t="s">
        <v>28</v>
      </c>
      <c r="D2179" s="2">
        <v>30214</v>
      </c>
      <c r="E2179" s="3">
        <v>42.934246575342463</v>
      </c>
      <c r="F2179" s="1" t="s">
        <v>31</v>
      </c>
      <c r="G2179" s="1" t="s">
        <v>19</v>
      </c>
      <c r="H2179" s="1">
        <v>10</v>
      </c>
      <c r="I2179" s="1" t="s">
        <v>1579</v>
      </c>
      <c r="J2179" s="1" t="str">
        <f>VLOOKUP(Applicants[[#This Row],[Job Title]], Mapping!$A:$B, 2, FALSE)</f>
        <v>Management</v>
      </c>
      <c r="K2179" s="1" t="s">
        <v>1594</v>
      </c>
      <c r="L2179" s="14" t="str">
        <f>TRIM(PROPER(Applicants[[#This Row],[Recruitment Source]]))</f>
        <v>Bd Jobs</v>
      </c>
      <c r="M2179" s="15">
        <v>45218</v>
      </c>
      <c r="N2179" s="1" t="s">
        <v>26</v>
      </c>
      <c r="O2179" s="15">
        <v>45249</v>
      </c>
      <c r="P2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9" s="20" t="str">
        <f>TEXT(Applicants[[#This Row],[Confirmation Date]],"MMMM")</f>
        <v>November</v>
      </c>
      <c r="R2179" s="5" t="s">
        <v>25</v>
      </c>
      <c r="S2179" s="7">
        <v>2600</v>
      </c>
    </row>
    <row r="2180" spans="1:19" x14ac:dyDescent="0.4">
      <c r="A2180" s="4">
        <v>2627</v>
      </c>
      <c r="B2180" s="1" t="s">
        <v>923</v>
      </c>
      <c r="C2180" s="1" t="s">
        <v>13</v>
      </c>
      <c r="D2180" s="2">
        <v>30213</v>
      </c>
      <c r="E2180" s="3">
        <v>42.936986301369863</v>
      </c>
      <c r="F2180" s="1" t="s">
        <v>31</v>
      </c>
      <c r="G2180" s="1" t="s">
        <v>15</v>
      </c>
      <c r="H2180" s="1">
        <v>14</v>
      </c>
      <c r="I2180" s="1" t="s">
        <v>1579</v>
      </c>
      <c r="J2180" s="1" t="str">
        <f>VLOOKUP(Applicants[[#This Row],[Job Title]], Mapping!$A:$B, 2, FALSE)</f>
        <v>Management</v>
      </c>
      <c r="K2180" s="1" t="s">
        <v>20</v>
      </c>
      <c r="L2180" s="14" t="str">
        <f>TRIM(PROPER(Applicants[[#This Row],[Recruitment Source]]))</f>
        <v>Employee Referral</v>
      </c>
      <c r="M2180" s="15">
        <v>44936</v>
      </c>
      <c r="N2180" s="1" t="s">
        <v>26</v>
      </c>
      <c r="O2180" s="15">
        <v>44983</v>
      </c>
      <c r="P2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0" s="20" t="str">
        <f>TEXT(Applicants[[#This Row],[Confirmation Date]],"MMMM")</f>
        <v>February</v>
      </c>
      <c r="R2180" s="5" t="s">
        <v>25</v>
      </c>
      <c r="S2180" s="7">
        <v>2200</v>
      </c>
    </row>
    <row r="2181" spans="1:19" x14ac:dyDescent="0.4">
      <c r="A2181" s="4">
        <v>2956</v>
      </c>
      <c r="B2181" s="1" t="s">
        <v>1070</v>
      </c>
      <c r="C2181" s="1" t="s">
        <v>28</v>
      </c>
      <c r="D2181" s="2">
        <v>30195</v>
      </c>
      <c r="E2181" s="3">
        <v>42.986301369863014</v>
      </c>
      <c r="F2181" s="1" t="s">
        <v>31</v>
      </c>
      <c r="G2181" s="1" t="s">
        <v>18</v>
      </c>
      <c r="H2181" s="1">
        <v>6</v>
      </c>
      <c r="I2181" s="1" t="s">
        <v>1589</v>
      </c>
      <c r="J2181" s="1" t="str">
        <f>VLOOKUP(Applicants[[#This Row],[Job Title]], Mapping!$A:$B, 2, FALSE)</f>
        <v>Admin</v>
      </c>
      <c r="K2181" s="1" t="s">
        <v>20</v>
      </c>
      <c r="L2181" s="14" t="str">
        <f>TRIM(PROPER(Applicants[[#This Row],[Recruitment Source]]))</f>
        <v>Employee Referral</v>
      </c>
      <c r="M2181" s="15">
        <v>45000</v>
      </c>
      <c r="N2181" s="1" t="s">
        <v>26</v>
      </c>
      <c r="O2181" s="15">
        <v>45046</v>
      </c>
      <c r="P2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1" s="20" t="str">
        <f>TEXT(Applicants[[#This Row],[Confirmation Date]],"MMMM")</f>
        <v>April</v>
      </c>
      <c r="R2181" s="5" t="s">
        <v>25</v>
      </c>
      <c r="S2181" s="7">
        <v>3300</v>
      </c>
    </row>
    <row r="2182" spans="1:19" x14ac:dyDescent="0.4">
      <c r="A2182" s="4">
        <v>3637</v>
      </c>
      <c r="B2182" s="1" t="s">
        <v>834</v>
      </c>
      <c r="C2182" s="1" t="s">
        <v>28</v>
      </c>
      <c r="D2182" s="2">
        <v>30192</v>
      </c>
      <c r="E2182" s="3">
        <v>42.994520547945207</v>
      </c>
      <c r="F2182" s="1" t="s">
        <v>31</v>
      </c>
      <c r="G2182" s="1" t="s">
        <v>18</v>
      </c>
      <c r="H2182" s="1">
        <v>11</v>
      </c>
      <c r="I2182" s="1" t="s">
        <v>1581</v>
      </c>
      <c r="J2182" s="1" t="str">
        <f>VLOOKUP(Applicants[[#This Row],[Job Title]], Mapping!$A:$B, 2, FALSE)</f>
        <v>Business Development</v>
      </c>
      <c r="K2182" s="1" t="s">
        <v>1594</v>
      </c>
      <c r="L2182" s="14" t="str">
        <f>TRIM(PROPER(Applicants[[#This Row],[Recruitment Source]]))</f>
        <v>Bd Jobs</v>
      </c>
      <c r="M2182" s="15">
        <v>44933</v>
      </c>
      <c r="N2182" s="1" t="s">
        <v>27</v>
      </c>
      <c r="O2182" s="15">
        <v>44966</v>
      </c>
      <c r="P2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2" s="20" t="str">
        <f>TEXT(Applicants[[#This Row],[Confirmation Date]],"MMMM")</f>
        <v>February</v>
      </c>
      <c r="R2182" s="5" t="s">
        <v>25</v>
      </c>
      <c r="S2182" s="7">
        <v>2900</v>
      </c>
    </row>
    <row r="2183" spans="1:19" x14ac:dyDescent="0.4">
      <c r="A2183" s="4">
        <v>2010</v>
      </c>
      <c r="B2183" s="1" t="s">
        <v>1362</v>
      </c>
      <c r="C2183" s="1" t="s">
        <v>28</v>
      </c>
      <c r="D2183" s="2">
        <v>30182</v>
      </c>
      <c r="E2183" s="3">
        <v>43.021917808219179</v>
      </c>
      <c r="F2183" s="1" t="s">
        <v>31</v>
      </c>
      <c r="G2183" s="1" t="s">
        <v>21</v>
      </c>
      <c r="H2183" s="1">
        <v>18</v>
      </c>
      <c r="I2183" s="1" t="s">
        <v>1584</v>
      </c>
      <c r="J2183" s="1" t="str">
        <f>VLOOKUP(Applicants[[#This Row],[Job Title]], Mapping!$A:$B, 2, FALSE)</f>
        <v>Sales</v>
      </c>
      <c r="K2183" s="1" t="s">
        <v>20</v>
      </c>
      <c r="L2183" s="14" t="str">
        <f>TRIM(PROPER(Applicants[[#This Row],[Recruitment Source]]))</f>
        <v>Employee Referral</v>
      </c>
      <c r="M2183" s="15">
        <v>45152</v>
      </c>
      <c r="N2183" s="1" t="s">
        <v>27</v>
      </c>
      <c r="O2183" s="15">
        <v>45204</v>
      </c>
      <c r="P2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3" s="20" t="str">
        <f>TEXT(Applicants[[#This Row],[Confirmation Date]],"MMMM")</f>
        <v>October</v>
      </c>
      <c r="R2183" s="5" t="s">
        <v>25</v>
      </c>
      <c r="S2183" s="7">
        <v>3300</v>
      </c>
    </row>
    <row r="2184" spans="1:19" x14ac:dyDescent="0.4">
      <c r="A2184" s="4">
        <v>3564</v>
      </c>
      <c r="B2184" s="1" t="s">
        <v>1243</v>
      </c>
      <c r="C2184" s="1" t="s">
        <v>13</v>
      </c>
      <c r="D2184" s="2">
        <v>30181</v>
      </c>
      <c r="E2184" s="3">
        <v>43.024657534246572</v>
      </c>
      <c r="F2184" s="1" t="s">
        <v>31</v>
      </c>
      <c r="G2184" s="1" t="s">
        <v>21</v>
      </c>
      <c r="H2184" s="1">
        <v>13</v>
      </c>
      <c r="I2184" s="1" t="s">
        <v>1579</v>
      </c>
      <c r="J2184" s="1" t="str">
        <f>VLOOKUP(Applicants[[#This Row],[Job Title]], Mapping!$A:$B, 2, FALSE)</f>
        <v>Management</v>
      </c>
      <c r="K2184" s="1" t="s">
        <v>1595</v>
      </c>
      <c r="L2184" s="14" t="str">
        <f>TRIM(PROPER(Applicants[[#This Row],[Recruitment Source]]))</f>
        <v>Linkedin</v>
      </c>
      <c r="M2184" s="15">
        <v>45489</v>
      </c>
      <c r="N2184" s="1" t="s">
        <v>29</v>
      </c>
      <c r="O2184" s="15">
        <v>45530</v>
      </c>
      <c r="P2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4" s="20" t="str">
        <f>TEXT(Applicants[[#This Row],[Confirmation Date]],"MMMM")</f>
        <v>August</v>
      </c>
      <c r="R2184" s="5" t="s">
        <v>25</v>
      </c>
      <c r="S2184" s="7">
        <v>2300</v>
      </c>
    </row>
    <row r="2185" spans="1:19" x14ac:dyDescent="0.4">
      <c r="A2185" s="4">
        <v>2764</v>
      </c>
      <c r="B2185" s="1" t="s">
        <v>1475</v>
      </c>
      <c r="C2185" s="1" t="s">
        <v>13</v>
      </c>
      <c r="D2185" s="2">
        <v>30181</v>
      </c>
      <c r="E2185" s="3">
        <v>43.024657534246572</v>
      </c>
      <c r="F2185" s="1" t="s">
        <v>31</v>
      </c>
      <c r="G2185" s="1" t="s">
        <v>18</v>
      </c>
      <c r="H2185" s="1">
        <v>7</v>
      </c>
      <c r="I2185" s="1" t="s">
        <v>1581</v>
      </c>
      <c r="J2185" s="1" t="str">
        <f>VLOOKUP(Applicants[[#This Row],[Job Title]], Mapping!$A:$B, 2, FALSE)</f>
        <v>Business Development</v>
      </c>
      <c r="K2185" s="1" t="s">
        <v>1594</v>
      </c>
      <c r="L2185" s="14" t="str">
        <f>TRIM(PROPER(Applicants[[#This Row],[Recruitment Source]]))</f>
        <v>Bd Jobs</v>
      </c>
      <c r="M2185" s="15">
        <v>45145</v>
      </c>
      <c r="N2185" s="1" t="s">
        <v>24</v>
      </c>
      <c r="O2185" s="15">
        <v>45190</v>
      </c>
      <c r="P2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5" s="20" t="str">
        <f>TEXT(Applicants[[#This Row],[Confirmation Date]],"MMMM")</f>
        <v>September</v>
      </c>
      <c r="R2185" s="5" t="s">
        <v>25</v>
      </c>
      <c r="S2185" s="7">
        <v>2300</v>
      </c>
    </row>
    <row r="2186" spans="1:19" x14ac:dyDescent="0.4">
      <c r="A2186" s="4">
        <v>1491</v>
      </c>
      <c r="B2186" s="1" t="s">
        <v>1062</v>
      </c>
      <c r="C2186" s="1" t="s">
        <v>28</v>
      </c>
      <c r="D2186" s="2">
        <v>30179</v>
      </c>
      <c r="E2186" s="3">
        <v>43.030136986301372</v>
      </c>
      <c r="F2186" s="1" t="s">
        <v>31</v>
      </c>
      <c r="G2186" s="1" t="s">
        <v>21</v>
      </c>
      <c r="H2186" s="1">
        <v>4</v>
      </c>
      <c r="I2186" s="1" t="s">
        <v>1581</v>
      </c>
      <c r="J2186" s="1" t="str">
        <f>VLOOKUP(Applicants[[#This Row],[Job Title]], Mapping!$A:$B, 2, FALSE)</f>
        <v>Business Development</v>
      </c>
      <c r="K2186" s="1" t="s">
        <v>1594</v>
      </c>
      <c r="L2186" s="14" t="str">
        <f>TRIM(PROPER(Applicants[[#This Row],[Recruitment Source]]))</f>
        <v>Bd Jobs</v>
      </c>
      <c r="M2186" s="15">
        <v>45537</v>
      </c>
      <c r="N2186" s="1" t="s">
        <v>24</v>
      </c>
      <c r="O2186" s="15">
        <v>45589</v>
      </c>
      <c r="P2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6" s="20" t="str">
        <f>TEXT(Applicants[[#This Row],[Confirmation Date]],"MMMM")</f>
        <v>October</v>
      </c>
      <c r="R2186" s="5" t="s">
        <v>25</v>
      </c>
      <c r="S2186" s="7">
        <v>2700</v>
      </c>
    </row>
    <row r="2187" spans="1:19" x14ac:dyDescent="0.4">
      <c r="A2187" s="4">
        <v>1650</v>
      </c>
      <c r="B2187" s="1" t="s">
        <v>675</v>
      </c>
      <c r="C2187" s="1" t="s">
        <v>28</v>
      </c>
      <c r="D2187" s="2">
        <v>30175</v>
      </c>
      <c r="E2187" s="3">
        <v>43.041095890410958</v>
      </c>
      <c r="F2187" s="1" t="s">
        <v>31</v>
      </c>
      <c r="G2187" s="1" t="s">
        <v>21</v>
      </c>
      <c r="H2187" s="1">
        <v>14</v>
      </c>
      <c r="I2187" s="1" t="s">
        <v>1575</v>
      </c>
      <c r="J2187" s="1" t="str">
        <f>VLOOKUP(Applicants[[#This Row],[Job Title]], Mapping!$A:$B, 2, FALSE)</f>
        <v>HR</v>
      </c>
      <c r="K2187" s="1" t="s">
        <v>1594</v>
      </c>
      <c r="L2187" s="14" t="str">
        <f>TRIM(PROPER(Applicants[[#This Row],[Recruitment Source]]))</f>
        <v>Bd Jobs</v>
      </c>
      <c r="M2187" s="15">
        <v>45100</v>
      </c>
      <c r="N2187" s="1" t="s">
        <v>24</v>
      </c>
      <c r="O2187" s="15">
        <v>45145</v>
      </c>
      <c r="P2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7" s="20" t="str">
        <f>TEXT(Applicants[[#This Row],[Confirmation Date]],"MMMM")</f>
        <v>August</v>
      </c>
      <c r="R2187" s="5" t="s">
        <v>25</v>
      </c>
      <c r="S2187" s="7">
        <v>2100</v>
      </c>
    </row>
    <row r="2188" spans="1:19" x14ac:dyDescent="0.4">
      <c r="A2188" s="4">
        <v>3946</v>
      </c>
      <c r="B2188" s="1" t="s">
        <v>781</v>
      </c>
      <c r="C2188" s="1" t="s">
        <v>28</v>
      </c>
      <c r="D2188" s="2">
        <v>30165</v>
      </c>
      <c r="E2188" s="3">
        <v>43.06849315068493</v>
      </c>
      <c r="F2188" s="1" t="s">
        <v>31</v>
      </c>
      <c r="G2188" s="1" t="s">
        <v>21</v>
      </c>
      <c r="H2188" s="1">
        <v>17</v>
      </c>
      <c r="I2188" s="1" t="s">
        <v>1585</v>
      </c>
      <c r="J2188" s="1" t="str">
        <f>VLOOKUP(Applicants[[#This Row],[Job Title]], Mapping!$A:$B, 2, FALSE)</f>
        <v>Engineering</v>
      </c>
      <c r="K2188" s="1" t="s">
        <v>1594</v>
      </c>
      <c r="L2188" s="14" t="str">
        <f>TRIM(PROPER(Applicants[[#This Row],[Recruitment Source]]))</f>
        <v>Bd Jobs</v>
      </c>
      <c r="M2188" s="15">
        <v>44963</v>
      </c>
      <c r="N2188" s="1" t="s">
        <v>26</v>
      </c>
      <c r="O2188" s="15">
        <v>45019</v>
      </c>
      <c r="P2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8" s="20" t="str">
        <f>TEXT(Applicants[[#This Row],[Confirmation Date]],"MMMM")</f>
        <v>April</v>
      </c>
      <c r="R2188" s="5" t="s">
        <v>25</v>
      </c>
      <c r="S2188" s="7">
        <v>2200</v>
      </c>
    </row>
    <row r="2189" spans="1:19" x14ac:dyDescent="0.4">
      <c r="A2189" s="4">
        <v>1637</v>
      </c>
      <c r="B2189" s="1" t="s">
        <v>317</v>
      </c>
      <c r="C2189" s="1" t="s">
        <v>28</v>
      </c>
      <c r="D2189" s="2">
        <v>30162</v>
      </c>
      <c r="E2189" s="3">
        <v>43.076712328767123</v>
      </c>
      <c r="F2189" s="1" t="s">
        <v>31</v>
      </c>
      <c r="G2189" s="1" t="s">
        <v>19</v>
      </c>
      <c r="H2189" s="1">
        <v>0</v>
      </c>
      <c r="I2189" s="1" t="s">
        <v>1580</v>
      </c>
      <c r="J2189" s="1" t="str">
        <f>VLOOKUP(Applicants[[#This Row],[Job Title]], Mapping!$A:$B, 2, FALSE)</f>
        <v>Management</v>
      </c>
      <c r="K2189" s="1" t="s">
        <v>1595</v>
      </c>
      <c r="L2189" s="14" t="str">
        <f>TRIM(PROPER(Applicants[[#This Row],[Recruitment Source]]))</f>
        <v>Linkedin</v>
      </c>
      <c r="M2189" s="15">
        <v>45131</v>
      </c>
      <c r="N2189" s="1" t="s">
        <v>24</v>
      </c>
      <c r="O2189" s="15">
        <v>45168</v>
      </c>
      <c r="P2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9" s="20" t="str">
        <f>TEXT(Applicants[[#This Row],[Confirmation Date]],"MMMM")</f>
        <v>August</v>
      </c>
      <c r="R2189" s="5" t="s">
        <v>25</v>
      </c>
      <c r="S2189" s="7">
        <v>2200</v>
      </c>
    </row>
    <row r="2190" spans="1:19" x14ac:dyDescent="0.4">
      <c r="A2190" s="4">
        <v>3107</v>
      </c>
      <c r="B2190" s="1" t="s">
        <v>509</v>
      </c>
      <c r="C2190" s="1" t="s">
        <v>13</v>
      </c>
      <c r="D2190" s="2">
        <v>30157</v>
      </c>
      <c r="E2190" s="3">
        <v>43.090410958904108</v>
      </c>
      <c r="F2190" s="1" t="s">
        <v>31</v>
      </c>
      <c r="G2190" s="1" t="s">
        <v>18</v>
      </c>
      <c r="H2190" s="1">
        <v>9</v>
      </c>
      <c r="I2190" s="1" t="s">
        <v>1585</v>
      </c>
      <c r="J2190" s="1" t="str">
        <f>VLOOKUP(Applicants[[#This Row],[Job Title]], Mapping!$A:$B, 2, FALSE)</f>
        <v>Engineering</v>
      </c>
      <c r="K2190" s="1" t="s">
        <v>1594</v>
      </c>
      <c r="L2190" s="14" t="str">
        <f>TRIM(PROPER(Applicants[[#This Row],[Recruitment Source]]))</f>
        <v>Bd Jobs</v>
      </c>
      <c r="M2190" s="15">
        <v>45338</v>
      </c>
      <c r="N2190" s="1" t="s">
        <v>26</v>
      </c>
      <c r="O2190" s="15">
        <v>45377</v>
      </c>
      <c r="P2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0" s="20" t="str">
        <f>TEXT(Applicants[[#This Row],[Confirmation Date]],"MMMM")</f>
        <v>March</v>
      </c>
      <c r="R2190" s="5" t="s">
        <v>25</v>
      </c>
      <c r="S2190" s="7">
        <v>2300</v>
      </c>
    </row>
    <row r="2191" spans="1:19" x14ac:dyDescent="0.4">
      <c r="A2191" s="4">
        <v>3661</v>
      </c>
      <c r="B2191" s="1" t="s">
        <v>843</v>
      </c>
      <c r="C2191" s="1" t="s">
        <v>28</v>
      </c>
      <c r="D2191" s="2">
        <v>30157</v>
      </c>
      <c r="E2191" s="3">
        <v>43.090410958904108</v>
      </c>
      <c r="F2191" s="1" t="s">
        <v>31</v>
      </c>
      <c r="G2191" s="1" t="s">
        <v>19</v>
      </c>
      <c r="H2191" s="1">
        <v>9</v>
      </c>
      <c r="I2191" s="1" t="s">
        <v>1590</v>
      </c>
      <c r="J2191" s="1" t="str">
        <f>VLOOKUP(Applicants[[#This Row],[Job Title]], Mapping!$A:$B, 2, FALSE)</f>
        <v>Finance</v>
      </c>
      <c r="K2191" s="1" t="s">
        <v>1594</v>
      </c>
      <c r="L2191" s="14" t="str">
        <f>TRIM(PROPER(Applicants[[#This Row],[Recruitment Source]]))</f>
        <v>Bd Jobs</v>
      </c>
      <c r="M2191" s="15">
        <v>44947</v>
      </c>
      <c r="N2191" s="1" t="s">
        <v>26</v>
      </c>
      <c r="O2191" s="15">
        <v>44986</v>
      </c>
      <c r="P2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1" s="20" t="str">
        <f>TEXT(Applicants[[#This Row],[Confirmation Date]],"MMMM")</f>
        <v>March</v>
      </c>
      <c r="R2191" s="5" t="s">
        <v>25</v>
      </c>
      <c r="S2191" s="7">
        <v>2800</v>
      </c>
    </row>
    <row r="2192" spans="1:19" x14ac:dyDescent="0.4">
      <c r="A2192" s="4">
        <v>3613</v>
      </c>
      <c r="B2192" s="1" t="s">
        <v>867</v>
      </c>
      <c r="C2192" s="1" t="s">
        <v>13</v>
      </c>
      <c r="D2192" s="2">
        <v>30151</v>
      </c>
      <c r="E2192" s="3">
        <v>43.106849315068494</v>
      </c>
      <c r="F2192" s="1" t="s">
        <v>31</v>
      </c>
      <c r="G2192" s="1" t="s">
        <v>15</v>
      </c>
      <c r="H2192" s="1">
        <v>13</v>
      </c>
      <c r="I2192" s="1" t="s">
        <v>1587</v>
      </c>
      <c r="J2192" s="1" t="str">
        <f>VLOOKUP(Applicants[[#This Row],[Job Title]], Mapping!$A:$B, 2, FALSE)</f>
        <v>Admin</v>
      </c>
      <c r="K2192" s="1" t="s">
        <v>1594</v>
      </c>
      <c r="L2192" s="14" t="str">
        <f>TRIM(PROPER(Applicants[[#This Row],[Recruitment Source]]))</f>
        <v>Bd Jobs</v>
      </c>
      <c r="M2192" s="15">
        <v>45138</v>
      </c>
      <c r="N2192" s="1" t="s">
        <v>27</v>
      </c>
      <c r="O2192" s="15">
        <v>45195</v>
      </c>
      <c r="P2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2" s="20" t="str">
        <f>TEXT(Applicants[[#This Row],[Confirmation Date]],"MMMM")</f>
        <v>September</v>
      </c>
      <c r="R2192" s="5" t="s">
        <v>25</v>
      </c>
      <c r="S2192" s="7">
        <v>3500</v>
      </c>
    </row>
    <row r="2193" spans="1:19" x14ac:dyDescent="0.4">
      <c r="A2193" s="4">
        <v>1263</v>
      </c>
      <c r="B2193" s="1" t="s">
        <v>201</v>
      </c>
      <c r="C2193" s="1" t="s">
        <v>13</v>
      </c>
      <c r="D2193" s="2">
        <v>30150</v>
      </c>
      <c r="E2193" s="3">
        <v>43.109589041095887</v>
      </c>
      <c r="F2193" s="1" t="s">
        <v>31</v>
      </c>
      <c r="G2193" s="1" t="s">
        <v>21</v>
      </c>
      <c r="H2193" s="1">
        <v>4</v>
      </c>
      <c r="I2193" s="1" t="s">
        <v>1583</v>
      </c>
      <c r="J2193" s="1" t="str">
        <f>VLOOKUP(Applicants[[#This Row],[Job Title]], Mapping!$A:$B, 2, FALSE)</f>
        <v>Finance</v>
      </c>
      <c r="K2193" s="1" t="s">
        <v>1594</v>
      </c>
      <c r="L2193" s="14" t="str">
        <f>TRIM(PROPER(Applicants[[#This Row],[Recruitment Source]]))</f>
        <v>Bd Jobs</v>
      </c>
      <c r="M2193" s="15">
        <v>45229</v>
      </c>
      <c r="N2193" s="1" t="s">
        <v>16</v>
      </c>
      <c r="O2193" s="15">
        <v>45287</v>
      </c>
      <c r="P2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3" s="20" t="str">
        <f>TEXT(Applicants[[#This Row],[Confirmation Date]],"MMMM")</f>
        <v>December</v>
      </c>
      <c r="R2193" s="5" t="s">
        <v>30</v>
      </c>
      <c r="S2193" s="7">
        <v>3900</v>
      </c>
    </row>
    <row r="2194" spans="1:19" x14ac:dyDescent="0.4">
      <c r="A2194" s="4">
        <v>2361</v>
      </c>
      <c r="B2194" s="1" t="s">
        <v>1012</v>
      </c>
      <c r="C2194" s="1" t="s">
        <v>13</v>
      </c>
      <c r="D2194" s="2">
        <v>30146</v>
      </c>
      <c r="E2194" s="3">
        <v>43.12054794520548</v>
      </c>
      <c r="F2194" s="1" t="s">
        <v>31</v>
      </c>
      <c r="G2194" s="1" t="s">
        <v>21</v>
      </c>
      <c r="H2194" s="1">
        <v>14</v>
      </c>
      <c r="I2194" s="1" t="s">
        <v>1584</v>
      </c>
      <c r="J2194" s="1" t="str">
        <f>VLOOKUP(Applicants[[#This Row],[Job Title]], Mapping!$A:$B, 2, FALSE)</f>
        <v>Sales</v>
      </c>
      <c r="K2194" s="1" t="s">
        <v>1594</v>
      </c>
      <c r="L2194" s="14" t="str">
        <f>TRIM(PROPER(Applicants[[#This Row],[Recruitment Source]]))</f>
        <v>Bd Jobs</v>
      </c>
      <c r="M2194" s="15">
        <v>45305</v>
      </c>
      <c r="N2194" s="1" t="s">
        <v>26</v>
      </c>
      <c r="O2194" s="15">
        <v>45350</v>
      </c>
      <c r="P2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4" s="20" t="str">
        <f>TEXT(Applicants[[#This Row],[Confirmation Date]],"MMMM")</f>
        <v>February</v>
      </c>
      <c r="R2194" s="5" t="s">
        <v>25</v>
      </c>
      <c r="S2194" s="7">
        <v>2300</v>
      </c>
    </row>
    <row r="2195" spans="1:19" x14ac:dyDescent="0.4">
      <c r="A2195" s="4">
        <v>1700</v>
      </c>
      <c r="B2195" s="1" t="s">
        <v>565</v>
      </c>
      <c r="C2195" s="1" t="s">
        <v>13</v>
      </c>
      <c r="D2195" s="2">
        <v>30145</v>
      </c>
      <c r="E2195" s="3">
        <v>43.123287671232873</v>
      </c>
      <c r="F2195" s="1" t="s">
        <v>31</v>
      </c>
      <c r="G2195" s="1" t="s">
        <v>15</v>
      </c>
      <c r="H2195" s="1">
        <v>5</v>
      </c>
      <c r="I2195" s="1" t="s">
        <v>1581</v>
      </c>
      <c r="J2195" s="1" t="str">
        <f>VLOOKUP(Applicants[[#This Row],[Job Title]], Mapping!$A:$B, 2, FALSE)</f>
        <v>Business Development</v>
      </c>
      <c r="K2195" s="1" t="s">
        <v>1594</v>
      </c>
      <c r="L2195" s="14" t="str">
        <f>TRIM(PROPER(Applicants[[#This Row],[Recruitment Source]]))</f>
        <v>Bd Jobs</v>
      </c>
      <c r="M2195" s="15">
        <v>45084</v>
      </c>
      <c r="N2195" s="1" t="s">
        <v>27</v>
      </c>
      <c r="O2195" s="15">
        <v>45127</v>
      </c>
      <c r="P2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5" s="20" t="str">
        <f>TEXT(Applicants[[#This Row],[Confirmation Date]],"MMMM")</f>
        <v>July</v>
      </c>
      <c r="R2195" s="5" t="s">
        <v>25</v>
      </c>
      <c r="S2195" s="7">
        <v>3000</v>
      </c>
    </row>
    <row r="2196" spans="1:19" x14ac:dyDescent="0.4">
      <c r="A2196" s="4">
        <v>1377</v>
      </c>
      <c r="B2196" s="1" t="s">
        <v>440</v>
      </c>
      <c r="C2196" s="1" t="s">
        <v>28</v>
      </c>
      <c r="D2196" s="2">
        <v>30142</v>
      </c>
      <c r="E2196" s="3">
        <v>43.131506849315066</v>
      </c>
      <c r="F2196" s="1" t="s">
        <v>31</v>
      </c>
      <c r="G2196" s="1" t="s">
        <v>19</v>
      </c>
      <c r="H2196" s="1">
        <v>14</v>
      </c>
      <c r="I2196" s="1" t="s">
        <v>1578</v>
      </c>
      <c r="J2196" s="1" t="str">
        <f>VLOOKUP(Applicants[[#This Row],[Job Title]], Mapping!$A:$B, 2, FALSE)</f>
        <v>Operations</v>
      </c>
      <c r="K2196" s="1" t="s">
        <v>1594</v>
      </c>
      <c r="L2196" s="14" t="str">
        <f>TRIM(PROPER(Applicants[[#This Row],[Recruitment Source]]))</f>
        <v>Bd Jobs</v>
      </c>
      <c r="M2196" s="15">
        <v>45025</v>
      </c>
      <c r="N2196" s="1" t="s">
        <v>26</v>
      </c>
      <c r="O2196" s="15">
        <v>45081</v>
      </c>
      <c r="P2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6" s="20" t="str">
        <f>TEXT(Applicants[[#This Row],[Confirmation Date]],"MMMM")</f>
        <v>June</v>
      </c>
      <c r="R2196" s="5" t="s">
        <v>25</v>
      </c>
      <c r="S2196" s="7">
        <v>3500</v>
      </c>
    </row>
    <row r="2197" spans="1:19" x14ac:dyDescent="0.4">
      <c r="A2197" s="4">
        <v>3692</v>
      </c>
      <c r="B2197" s="1" t="s">
        <v>440</v>
      </c>
      <c r="C2197" s="1" t="s">
        <v>13</v>
      </c>
      <c r="D2197" s="2">
        <v>30133</v>
      </c>
      <c r="E2197" s="3">
        <v>43.156164383561645</v>
      </c>
      <c r="F2197" s="1" t="s">
        <v>31</v>
      </c>
      <c r="G2197" s="1" t="s">
        <v>15</v>
      </c>
      <c r="H2197" s="1">
        <v>12</v>
      </c>
      <c r="I2197" s="1" t="s">
        <v>1590</v>
      </c>
      <c r="J2197" s="1" t="str">
        <f>VLOOKUP(Applicants[[#This Row],[Job Title]], Mapping!$A:$B, 2, FALSE)</f>
        <v>Finance</v>
      </c>
      <c r="K2197" s="1" t="s">
        <v>1594</v>
      </c>
      <c r="L2197" s="14" t="str">
        <f>TRIM(PROPER(Applicants[[#This Row],[Recruitment Source]]))</f>
        <v>Bd Jobs</v>
      </c>
      <c r="M2197" s="15">
        <v>45238</v>
      </c>
      <c r="N2197" s="1" t="s">
        <v>26</v>
      </c>
      <c r="O2197" s="15">
        <v>45282</v>
      </c>
      <c r="P2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7" s="20" t="str">
        <f>TEXT(Applicants[[#This Row],[Confirmation Date]],"MMMM")</f>
        <v>December</v>
      </c>
      <c r="R2197" s="5" t="s">
        <v>25</v>
      </c>
      <c r="S2197" s="7">
        <v>3100</v>
      </c>
    </row>
    <row r="2198" spans="1:19" x14ac:dyDescent="0.4">
      <c r="A2198" s="4">
        <v>1978</v>
      </c>
      <c r="B2198" s="1" t="s">
        <v>617</v>
      </c>
      <c r="C2198" s="1" t="s">
        <v>13</v>
      </c>
      <c r="D2198" s="2">
        <v>30130</v>
      </c>
      <c r="E2198" s="3">
        <v>43.164383561643838</v>
      </c>
      <c r="F2198" s="1" t="s">
        <v>31</v>
      </c>
      <c r="G2198" s="1" t="s">
        <v>21</v>
      </c>
      <c r="H2198" s="1">
        <v>10</v>
      </c>
      <c r="I2198" s="1" t="s">
        <v>1582</v>
      </c>
      <c r="J2198" s="1" t="str">
        <f>VLOOKUP(Applicants[[#This Row],[Job Title]], Mapping!$A:$B, 2, FALSE)</f>
        <v>Business Development</v>
      </c>
      <c r="K2198" s="1" t="s">
        <v>1594</v>
      </c>
      <c r="L2198" s="14" t="str">
        <f>TRIM(PROPER(Applicants[[#This Row],[Recruitment Source]]))</f>
        <v>Bd Jobs</v>
      </c>
      <c r="M2198" s="15">
        <v>45221</v>
      </c>
      <c r="N2198" s="1" t="s">
        <v>27</v>
      </c>
      <c r="O2198" s="15">
        <v>45259</v>
      </c>
      <c r="P2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8" s="20" t="str">
        <f>TEXT(Applicants[[#This Row],[Confirmation Date]],"MMMM")</f>
        <v>November</v>
      </c>
      <c r="R2198" s="5" t="s">
        <v>25</v>
      </c>
      <c r="S2198" s="7">
        <v>2700</v>
      </c>
    </row>
    <row r="2199" spans="1:19" x14ac:dyDescent="0.4">
      <c r="A2199" s="4">
        <v>1299</v>
      </c>
      <c r="B2199" s="1" t="s">
        <v>359</v>
      </c>
      <c r="C2199" s="1" t="s">
        <v>13</v>
      </c>
      <c r="D2199" s="2">
        <v>30129</v>
      </c>
      <c r="E2199" s="3">
        <v>43.167123287671231</v>
      </c>
      <c r="F2199" s="1" t="s">
        <v>31</v>
      </c>
      <c r="G2199" s="1" t="s">
        <v>19</v>
      </c>
      <c r="H2199" s="1">
        <v>3</v>
      </c>
      <c r="I2199" s="1" t="s">
        <v>1579</v>
      </c>
      <c r="J2199" s="1" t="str">
        <f>VLOOKUP(Applicants[[#This Row],[Job Title]], Mapping!$A:$B, 2, FALSE)</f>
        <v>Management</v>
      </c>
      <c r="K2199" s="1" t="s">
        <v>1594</v>
      </c>
      <c r="L2199" s="14" t="str">
        <f>TRIM(PROPER(Applicants[[#This Row],[Recruitment Source]]))</f>
        <v>Bd Jobs</v>
      </c>
      <c r="M2199" s="15">
        <v>45408</v>
      </c>
      <c r="N2199" s="1" t="s">
        <v>26</v>
      </c>
      <c r="O2199" s="15">
        <v>45466</v>
      </c>
      <c r="P2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9" s="20" t="str">
        <f>TEXT(Applicants[[#This Row],[Confirmation Date]],"MMMM")</f>
        <v>June</v>
      </c>
      <c r="R2199" s="5" t="s">
        <v>25</v>
      </c>
      <c r="S2199" s="7">
        <v>2500</v>
      </c>
    </row>
    <row r="2200" spans="1:19" x14ac:dyDescent="0.4">
      <c r="A2200" s="4">
        <v>1465</v>
      </c>
      <c r="B2200" s="1" t="s">
        <v>443</v>
      </c>
      <c r="C2200" s="1" t="s">
        <v>28</v>
      </c>
      <c r="D2200" s="2">
        <v>30129</v>
      </c>
      <c r="E2200" s="3">
        <v>43.167123287671231</v>
      </c>
      <c r="F2200" s="1" t="s">
        <v>31</v>
      </c>
      <c r="G2200" s="1" t="s">
        <v>15</v>
      </c>
      <c r="H2200" s="1">
        <v>20</v>
      </c>
      <c r="I2200" s="1" t="s">
        <v>1578</v>
      </c>
      <c r="J2200" s="1" t="str">
        <f>VLOOKUP(Applicants[[#This Row],[Job Title]], Mapping!$A:$B, 2, FALSE)</f>
        <v>Operations</v>
      </c>
      <c r="K2200" s="1" t="s">
        <v>1594</v>
      </c>
      <c r="L2200" s="14" t="str">
        <f>TRIM(PROPER(Applicants[[#This Row],[Recruitment Source]]))</f>
        <v>Bd Jobs</v>
      </c>
      <c r="M2200" s="15">
        <v>45560</v>
      </c>
      <c r="N2200" s="1" t="s">
        <v>26</v>
      </c>
      <c r="O2200" s="15">
        <v>45608</v>
      </c>
      <c r="P2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0" s="20" t="str">
        <f>TEXT(Applicants[[#This Row],[Confirmation Date]],"MMMM")</f>
        <v>November</v>
      </c>
      <c r="R2200" s="5" t="s">
        <v>25</v>
      </c>
      <c r="S2200" s="7">
        <v>2000</v>
      </c>
    </row>
    <row r="2201" spans="1:19" x14ac:dyDescent="0.4">
      <c r="A2201" s="4">
        <v>1153</v>
      </c>
      <c r="B2201" s="1" t="s">
        <v>621</v>
      </c>
      <c r="C2201" s="1" t="s">
        <v>13</v>
      </c>
      <c r="D2201" s="2">
        <v>30129</v>
      </c>
      <c r="E2201" s="3">
        <v>43.167123287671231</v>
      </c>
      <c r="F2201" s="1" t="s">
        <v>31</v>
      </c>
      <c r="G2201" s="1" t="s">
        <v>18</v>
      </c>
      <c r="H2201" s="1">
        <v>1</v>
      </c>
      <c r="I2201" s="1" t="s">
        <v>1588</v>
      </c>
      <c r="J2201" s="1" t="str">
        <f>VLOOKUP(Applicants[[#This Row],[Job Title]], Mapping!$A:$B, 2, FALSE)</f>
        <v>Business Development</v>
      </c>
      <c r="K2201" s="1" t="s">
        <v>1594</v>
      </c>
      <c r="L2201" s="14" t="str">
        <f>TRIM(PROPER(Applicants[[#This Row],[Recruitment Source]]))</f>
        <v>Bd Jobs</v>
      </c>
      <c r="M2201" s="15">
        <v>45337</v>
      </c>
      <c r="N2201" s="1" t="s">
        <v>27</v>
      </c>
      <c r="O2201" s="15">
        <v>45381</v>
      </c>
      <c r="P2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1" s="20" t="str">
        <f>TEXT(Applicants[[#This Row],[Confirmation Date]],"MMMM")</f>
        <v>March</v>
      </c>
      <c r="R2201" s="5" t="s">
        <v>25</v>
      </c>
      <c r="S2201" s="7">
        <v>2400</v>
      </c>
    </row>
    <row r="2202" spans="1:19" x14ac:dyDescent="0.4">
      <c r="A2202" s="4">
        <v>1369</v>
      </c>
      <c r="B2202" s="1" t="s">
        <v>441</v>
      </c>
      <c r="C2202" s="1" t="s">
        <v>28</v>
      </c>
      <c r="D2202" s="2">
        <v>30125</v>
      </c>
      <c r="E2202" s="3">
        <v>43.178082191780824</v>
      </c>
      <c r="F2202" s="1" t="s">
        <v>31</v>
      </c>
      <c r="G2202" s="1" t="s">
        <v>21</v>
      </c>
      <c r="H2202" s="1">
        <v>13</v>
      </c>
      <c r="I2202" s="1" t="s">
        <v>1578</v>
      </c>
      <c r="J2202" s="1" t="str">
        <f>VLOOKUP(Applicants[[#This Row],[Job Title]], Mapping!$A:$B, 2, FALSE)</f>
        <v>Operations</v>
      </c>
      <c r="K2202" s="1" t="s">
        <v>1594</v>
      </c>
      <c r="L2202" s="14" t="str">
        <f>TRIM(PROPER(Applicants[[#This Row],[Recruitment Source]]))</f>
        <v>Bd Jobs</v>
      </c>
      <c r="M2202" s="15">
        <v>45467</v>
      </c>
      <c r="N2202" s="1" t="s">
        <v>26</v>
      </c>
      <c r="O2202" s="15">
        <v>45505</v>
      </c>
      <c r="P2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2" s="20" t="str">
        <f>TEXT(Applicants[[#This Row],[Confirmation Date]],"MMMM")</f>
        <v>August</v>
      </c>
      <c r="R2202" s="5" t="s">
        <v>25</v>
      </c>
      <c r="S2202" s="7">
        <v>3300</v>
      </c>
    </row>
    <row r="2203" spans="1:19" x14ac:dyDescent="0.4">
      <c r="A2203" s="4">
        <v>2199</v>
      </c>
      <c r="B2203" s="1" t="s">
        <v>917</v>
      </c>
      <c r="C2203" s="1" t="s">
        <v>13</v>
      </c>
      <c r="D2203" s="2">
        <v>30124</v>
      </c>
      <c r="E2203" s="3">
        <v>43.180821917808217</v>
      </c>
      <c r="F2203" s="1" t="s">
        <v>31</v>
      </c>
      <c r="G2203" s="1" t="s">
        <v>19</v>
      </c>
      <c r="H2203" s="1">
        <v>7</v>
      </c>
      <c r="I2203" s="1" t="s">
        <v>1586</v>
      </c>
      <c r="J2203" s="1" t="str">
        <f>VLOOKUP(Applicants[[#This Row],[Job Title]], Mapping!$A:$B, 2, FALSE)</f>
        <v>Operations</v>
      </c>
      <c r="K2203" s="1" t="s">
        <v>1594</v>
      </c>
      <c r="L2203" s="14" t="str">
        <f>TRIM(PROPER(Applicants[[#This Row],[Recruitment Source]]))</f>
        <v>Bd Jobs</v>
      </c>
      <c r="M2203" s="15">
        <v>45580</v>
      </c>
      <c r="N2203" s="1" t="s">
        <v>29</v>
      </c>
      <c r="O2203" s="15">
        <v>45611</v>
      </c>
      <c r="P2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3" s="20" t="str">
        <f>TEXT(Applicants[[#This Row],[Confirmation Date]],"MMMM")</f>
        <v>November</v>
      </c>
      <c r="R2203" s="5" t="s">
        <v>25</v>
      </c>
      <c r="S2203" s="7">
        <v>3500</v>
      </c>
    </row>
    <row r="2204" spans="1:19" x14ac:dyDescent="0.4">
      <c r="A2204" s="4">
        <v>2139</v>
      </c>
      <c r="B2204" s="1" t="s">
        <v>1078</v>
      </c>
      <c r="C2204" s="1" t="s">
        <v>28</v>
      </c>
      <c r="D2204" s="2">
        <v>30124</v>
      </c>
      <c r="E2204" s="3">
        <v>43.180821917808217</v>
      </c>
      <c r="F2204" s="1" t="s">
        <v>31</v>
      </c>
      <c r="G2204" s="1" t="s">
        <v>21</v>
      </c>
      <c r="H2204" s="1">
        <v>6</v>
      </c>
      <c r="I2204" s="1" t="s">
        <v>1588</v>
      </c>
      <c r="J2204" s="1" t="str">
        <f>VLOOKUP(Applicants[[#This Row],[Job Title]], Mapping!$A:$B, 2, FALSE)</f>
        <v>Business Development</v>
      </c>
      <c r="K2204" s="1" t="s">
        <v>1594</v>
      </c>
      <c r="L2204" s="14" t="str">
        <f>TRIM(PROPER(Applicants[[#This Row],[Recruitment Source]]))</f>
        <v>Bd Jobs</v>
      </c>
      <c r="M2204" s="15">
        <v>45485</v>
      </c>
      <c r="N2204" s="1" t="s">
        <v>24</v>
      </c>
      <c r="O2204" s="15">
        <v>45531</v>
      </c>
      <c r="P2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4" s="20" t="str">
        <f>TEXT(Applicants[[#This Row],[Confirmation Date]],"MMMM")</f>
        <v>August</v>
      </c>
      <c r="R2204" s="5" t="s">
        <v>25</v>
      </c>
      <c r="S2204" s="7">
        <v>3500</v>
      </c>
    </row>
    <row r="2205" spans="1:19" x14ac:dyDescent="0.4">
      <c r="A2205" s="4">
        <v>3009</v>
      </c>
      <c r="B2205" s="1" t="s">
        <v>462</v>
      </c>
      <c r="C2205" s="1" t="s">
        <v>28</v>
      </c>
      <c r="D2205" s="2">
        <v>30123</v>
      </c>
      <c r="E2205" s="3">
        <v>43.183561643835617</v>
      </c>
      <c r="F2205" s="1" t="s">
        <v>31</v>
      </c>
      <c r="G2205" s="1" t="s">
        <v>15</v>
      </c>
      <c r="H2205" s="1">
        <v>0</v>
      </c>
      <c r="I2205" s="1" t="s">
        <v>1588</v>
      </c>
      <c r="J2205" s="1" t="str">
        <f>VLOOKUP(Applicants[[#This Row],[Job Title]], Mapping!$A:$B, 2, FALSE)</f>
        <v>Business Development</v>
      </c>
      <c r="K2205" s="1" t="s">
        <v>1594</v>
      </c>
      <c r="L2205" s="14" t="str">
        <f>TRIM(PROPER(Applicants[[#This Row],[Recruitment Source]]))</f>
        <v>Bd Jobs</v>
      </c>
      <c r="M2205" s="15">
        <v>45040</v>
      </c>
      <c r="N2205" s="1" t="s">
        <v>27</v>
      </c>
      <c r="O2205" s="15">
        <v>45078</v>
      </c>
      <c r="P2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5" s="20" t="str">
        <f>TEXT(Applicants[[#This Row],[Confirmation Date]],"MMMM")</f>
        <v>June</v>
      </c>
      <c r="R2205" s="5" t="s">
        <v>25</v>
      </c>
      <c r="S2205" s="7">
        <v>3200</v>
      </c>
    </row>
    <row r="2206" spans="1:19" x14ac:dyDescent="0.4">
      <c r="A2206" s="4">
        <v>3684</v>
      </c>
      <c r="B2206" s="1" t="s">
        <v>278</v>
      </c>
      <c r="C2206" s="1" t="s">
        <v>28</v>
      </c>
      <c r="D2206" s="2">
        <v>30122</v>
      </c>
      <c r="E2206" s="3">
        <v>43.186301369863017</v>
      </c>
      <c r="F2206" s="1" t="s">
        <v>31</v>
      </c>
      <c r="G2206" s="1" t="s">
        <v>18</v>
      </c>
      <c r="H2206" s="1">
        <v>13</v>
      </c>
      <c r="I2206" s="1" t="s">
        <v>1583</v>
      </c>
      <c r="J2206" s="1" t="str">
        <f>VLOOKUP(Applicants[[#This Row],[Job Title]], Mapping!$A:$B, 2, FALSE)</f>
        <v>Finance</v>
      </c>
      <c r="K2206" s="1" t="s">
        <v>1595</v>
      </c>
      <c r="L2206" s="14" t="str">
        <f>TRIM(PROPER(Applicants[[#This Row],[Recruitment Source]]))</f>
        <v>Linkedin</v>
      </c>
      <c r="M2206" s="15">
        <v>45153</v>
      </c>
      <c r="N2206" s="1" t="s">
        <v>16</v>
      </c>
      <c r="O2206" s="15">
        <v>45206</v>
      </c>
      <c r="P2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206" s="20" t="str">
        <f>TEXT(Applicants[[#This Row],[Confirmation Date]],"MMMM")</f>
        <v>October</v>
      </c>
      <c r="R2206" s="5" t="s">
        <v>17</v>
      </c>
      <c r="S2206" s="7">
        <v>3800</v>
      </c>
    </row>
    <row r="2207" spans="1:19" x14ac:dyDescent="0.4">
      <c r="A2207" s="4">
        <v>2448</v>
      </c>
      <c r="B2207" s="1" t="s">
        <v>775</v>
      </c>
      <c r="C2207" s="1" t="s">
        <v>13</v>
      </c>
      <c r="D2207" s="2">
        <v>30119</v>
      </c>
      <c r="E2207" s="3">
        <v>43.194520547945203</v>
      </c>
      <c r="F2207" s="1" t="s">
        <v>31</v>
      </c>
      <c r="G2207" s="1" t="s">
        <v>21</v>
      </c>
      <c r="H2207" s="1">
        <v>1</v>
      </c>
      <c r="I2207" s="1" t="s">
        <v>1581</v>
      </c>
      <c r="J2207" s="1" t="str">
        <f>VLOOKUP(Applicants[[#This Row],[Job Title]], Mapping!$A:$B, 2, FALSE)</f>
        <v>Business Development</v>
      </c>
      <c r="K2207" s="1" t="s">
        <v>1594</v>
      </c>
      <c r="L2207" s="14" t="str">
        <f>TRIM(PROPER(Applicants[[#This Row],[Recruitment Source]]))</f>
        <v>Bd Jobs</v>
      </c>
      <c r="M2207" s="15">
        <v>45451</v>
      </c>
      <c r="N2207" s="1" t="s">
        <v>26</v>
      </c>
      <c r="O2207" s="15">
        <v>45505</v>
      </c>
      <c r="P2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7" s="20" t="str">
        <f>TEXT(Applicants[[#This Row],[Confirmation Date]],"MMMM")</f>
        <v>August</v>
      </c>
      <c r="R2207" s="5" t="s">
        <v>25</v>
      </c>
      <c r="S2207" s="7">
        <v>3100</v>
      </c>
    </row>
    <row r="2208" spans="1:19" x14ac:dyDescent="0.4">
      <c r="A2208" s="4">
        <v>1901</v>
      </c>
      <c r="B2208" s="1" t="s">
        <v>1075</v>
      </c>
      <c r="C2208" s="1" t="s">
        <v>13</v>
      </c>
      <c r="D2208" s="2">
        <v>30119</v>
      </c>
      <c r="E2208" s="3">
        <v>43.194520547945203</v>
      </c>
      <c r="F2208" s="1" t="s">
        <v>31</v>
      </c>
      <c r="G2208" s="1" t="s">
        <v>15</v>
      </c>
      <c r="H2208" s="1">
        <v>12</v>
      </c>
      <c r="I2208" s="1" t="s">
        <v>1581</v>
      </c>
      <c r="J2208" s="1" t="str">
        <f>VLOOKUP(Applicants[[#This Row],[Job Title]], Mapping!$A:$B, 2, FALSE)</f>
        <v>Business Development</v>
      </c>
      <c r="K2208" s="1" t="s">
        <v>1594</v>
      </c>
      <c r="L2208" s="14" t="str">
        <f>TRIM(PROPER(Applicants[[#This Row],[Recruitment Source]]))</f>
        <v>Bd Jobs</v>
      </c>
      <c r="M2208" s="15">
        <v>45047</v>
      </c>
      <c r="N2208" s="1" t="s">
        <v>24</v>
      </c>
      <c r="O2208" s="15">
        <v>45103</v>
      </c>
      <c r="P2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8" s="20" t="str">
        <f>TEXT(Applicants[[#This Row],[Confirmation Date]],"MMMM")</f>
        <v>June</v>
      </c>
      <c r="R2208" s="5" t="s">
        <v>25</v>
      </c>
      <c r="S2208" s="7">
        <v>2800</v>
      </c>
    </row>
    <row r="2209" spans="1:19" x14ac:dyDescent="0.4">
      <c r="A2209" s="4">
        <v>2094</v>
      </c>
      <c r="B2209" s="1" t="s">
        <v>699</v>
      </c>
      <c r="C2209" s="1" t="s">
        <v>13</v>
      </c>
      <c r="D2209" s="2">
        <v>30115</v>
      </c>
      <c r="E2209" s="3">
        <v>43.205479452054796</v>
      </c>
      <c r="F2209" s="1" t="s">
        <v>31</v>
      </c>
      <c r="G2209" s="1" t="s">
        <v>21</v>
      </c>
      <c r="H2209" s="1">
        <v>16</v>
      </c>
      <c r="I2209" s="1" t="s">
        <v>1577</v>
      </c>
      <c r="J2209" s="1" t="str">
        <f>VLOOKUP(Applicants[[#This Row],[Job Title]], Mapping!$A:$B, 2, FALSE)</f>
        <v>Management</v>
      </c>
      <c r="K2209" s="1" t="s">
        <v>1594</v>
      </c>
      <c r="L2209" s="14" t="str">
        <f>TRIM(PROPER(Applicants[[#This Row],[Recruitment Source]]))</f>
        <v>Bd Jobs</v>
      </c>
      <c r="M2209" s="15">
        <v>45452</v>
      </c>
      <c r="N2209" s="1" t="s">
        <v>26</v>
      </c>
      <c r="O2209" s="15">
        <v>45510</v>
      </c>
      <c r="P2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9" s="20" t="str">
        <f>TEXT(Applicants[[#This Row],[Confirmation Date]],"MMMM")</f>
        <v>August</v>
      </c>
      <c r="R2209" s="5" t="s">
        <v>25</v>
      </c>
      <c r="S2209" s="7">
        <v>3200</v>
      </c>
    </row>
    <row r="2210" spans="1:19" x14ac:dyDescent="0.4">
      <c r="A2210" s="4">
        <v>2722</v>
      </c>
      <c r="B2210" s="1" t="s">
        <v>933</v>
      </c>
      <c r="C2210" s="1" t="s">
        <v>13</v>
      </c>
      <c r="D2210" s="2">
        <v>30114</v>
      </c>
      <c r="E2210" s="3">
        <v>43.208219178082189</v>
      </c>
      <c r="F2210" s="1" t="s">
        <v>31</v>
      </c>
      <c r="G2210" s="1" t="s">
        <v>15</v>
      </c>
      <c r="H2210" s="1">
        <v>2</v>
      </c>
      <c r="I2210" s="1" t="s">
        <v>1578</v>
      </c>
      <c r="J2210" s="1" t="str">
        <f>VLOOKUP(Applicants[[#This Row],[Job Title]], Mapping!$A:$B, 2, FALSE)</f>
        <v>Operations</v>
      </c>
      <c r="K2210" s="1" t="s">
        <v>1594</v>
      </c>
      <c r="L2210" s="14" t="str">
        <f>TRIM(PROPER(Applicants[[#This Row],[Recruitment Source]]))</f>
        <v>Bd Jobs</v>
      </c>
      <c r="M2210" s="15">
        <v>45488</v>
      </c>
      <c r="N2210" s="1" t="s">
        <v>29</v>
      </c>
      <c r="O2210" s="15">
        <v>45543</v>
      </c>
      <c r="P2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0" s="20" t="str">
        <f>TEXT(Applicants[[#This Row],[Confirmation Date]],"MMMM")</f>
        <v>September</v>
      </c>
      <c r="R2210" s="5" t="s">
        <v>25</v>
      </c>
      <c r="S2210" s="7">
        <v>2500</v>
      </c>
    </row>
    <row r="2211" spans="1:19" x14ac:dyDescent="0.4">
      <c r="A2211" s="4">
        <v>2450</v>
      </c>
      <c r="B2211" s="1" t="s">
        <v>1247</v>
      </c>
      <c r="C2211" s="1" t="s">
        <v>28</v>
      </c>
      <c r="D2211" s="2">
        <v>30113</v>
      </c>
      <c r="E2211" s="3">
        <v>43.210958904109589</v>
      </c>
      <c r="F2211" s="1" t="s">
        <v>31</v>
      </c>
      <c r="G2211" s="1" t="s">
        <v>21</v>
      </c>
      <c r="H2211" s="1">
        <v>11</v>
      </c>
      <c r="I2211" s="1" t="s">
        <v>1579</v>
      </c>
      <c r="J2211" s="1" t="str">
        <f>VLOOKUP(Applicants[[#This Row],[Job Title]], Mapping!$A:$B, 2, FALSE)</f>
        <v>Management</v>
      </c>
      <c r="K2211" s="1" t="s">
        <v>20</v>
      </c>
      <c r="L2211" s="14" t="str">
        <f>TRIM(PROPER(Applicants[[#This Row],[Recruitment Source]]))</f>
        <v>Employee Referral</v>
      </c>
      <c r="M2211" s="15">
        <v>45555</v>
      </c>
      <c r="N2211" s="1" t="s">
        <v>27</v>
      </c>
      <c r="O2211" s="15">
        <v>45606</v>
      </c>
      <c r="P2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1" s="20" t="str">
        <f>TEXT(Applicants[[#This Row],[Confirmation Date]],"MMMM")</f>
        <v>November</v>
      </c>
      <c r="R2211" s="5" t="s">
        <v>25</v>
      </c>
      <c r="S2211" s="7">
        <v>3400</v>
      </c>
    </row>
    <row r="2212" spans="1:19" x14ac:dyDescent="0.4">
      <c r="A2212" s="4">
        <v>3340</v>
      </c>
      <c r="B2212" s="1" t="s">
        <v>1108</v>
      </c>
      <c r="C2212" s="1" t="s">
        <v>13</v>
      </c>
      <c r="D2212" s="2">
        <v>30110</v>
      </c>
      <c r="E2212" s="3">
        <v>43.219178082191782</v>
      </c>
      <c r="F2212" s="1" t="s">
        <v>31</v>
      </c>
      <c r="G2212" s="1" t="s">
        <v>19</v>
      </c>
      <c r="H2212" s="1">
        <v>6</v>
      </c>
      <c r="I2212" s="1" t="s">
        <v>1583</v>
      </c>
      <c r="J2212" s="1" t="str">
        <f>VLOOKUP(Applicants[[#This Row],[Job Title]], Mapping!$A:$B, 2, FALSE)</f>
        <v>Finance</v>
      </c>
      <c r="K2212" s="1" t="s">
        <v>1594</v>
      </c>
      <c r="L2212" s="14" t="str">
        <f>TRIM(PROPER(Applicants[[#This Row],[Recruitment Source]]))</f>
        <v>Bd Jobs</v>
      </c>
      <c r="M2212" s="15">
        <v>45078</v>
      </c>
      <c r="N2212" s="1" t="s">
        <v>24</v>
      </c>
      <c r="O2212" s="15">
        <v>45108</v>
      </c>
      <c r="P2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2" s="20" t="str">
        <f>TEXT(Applicants[[#This Row],[Confirmation Date]],"MMMM")</f>
        <v>July</v>
      </c>
      <c r="R2212" s="5" t="s">
        <v>25</v>
      </c>
      <c r="S2212" s="7">
        <v>2600</v>
      </c>
    </row>
    <row r="2213" spans="1:19" x14ac:dyDescent="0.4">
      <c r="A2213" s="4">
        <v>3123</v>
      </c>
      <c r="B2213" s="1" t="s">
        <v>246</v>
      </c>
      <c r="C2213" s="1" t="s">
        <v>28</v>
      </c>
      <c r="D2213" s="2">
        <v>30109</v>
      </c>
      <c r="E2213" s="3">
        <v>43.221917808219175</v>
      </c>
      <c r="F2213" s="1" t="s">
        <v>31</v>
      </c>
      <c r="G2213" s="1" t="s">
        <v>18</v>
      </c>
      <c r="H2213" s="1">
        <v>19</v>
      </c>
      <c r="I2213" s="1" t="s">
        <v>1582</v>
      </c>
      <c r="J2213" s="1" t="str">
        <f>VLOOKUP(Applicants[[#This Row],[Job Title]], Mapping!$A:$B, 2, FALSE)</f>
        <v>Business Development</v>
      </c>
      <c r="K2213" s="1" t="s">
        <v>1595</v>
      </c>
      <c r="L2213" s="14" t="str">
        <f>TRIM(PROPER(Applicants[[#This Row],[Recruitment Source]]))</f>
        <v>Linkedin</v>
      </c>
      <c r="M2213" s="15">
        <v>45592</v>
      </c>
      <c r="N2213" s="1" t="s">
        <v>16</v>
      </c>
      <c r="O2213" s="15">
        <v>45628</v>
      </c>
      <c r="P22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13" s="20" t="str">
        <f>TEXT(Applicants[[#This Row],[Confirmation Date]],"MMMM")</f>
        <v>December</v>
      </c>
      <c r="R2213" s="5" t="s">
        <v>17</v>
      </c>
      <c r="S2213" s="7">
        <v>3300</v>
      </c>
    </row>
    <row r="2214" spans="1:19" x14ac:dyDescent="0.4">
      <c r="A2214" s="4">
        <v>3713</v>
      </c>
      <c r="B2214" s="1" t="s">
        <v>184</v>
      </c>
      <c r="C2214" s="1" t="s">
        <v>28</v>
      </c>
      <c r="D2214" s="2">
        <v>30097</v>
      </c>
      <c r="E2214" s="3">
        <v>43.254794520547946</v>
      </c>
      <c r="F2214" s="1" t="s">
        <v>31</v>
      </c>
      <c r="G2214" s="1" t="s">
        <v>18</v>
      </c>
      <c r="H2214" s="1">
        <v>8</v>
      </c>
      <c r="I2214" s="1" t="s">
        <v>1589</v>
      </c>
      <c r="J2214" s="1" t="str">
        <f>VLOOKUP(Applicants[[#This Row],[Job Title]], Mapping!$A:$B, 2, FALSE)</f>
        <v>Admin</v>
      </c>
      <c r="K2214" s="1" t="s">
        <v>1594</v>
      </c>
      <c r="L2214" s="14" t="str">
        <f>TRIM(PROPER(Applicants[[#This Row],[Recruitment Source]]))</f>
        <v>Bd Jobs</v>
      </c>
      <c r="M2214" s="15">
        <v>45058</v>
      </c>
      <c r="N2214" s="1" t="s">
        <v>26</v>
      </c>
      <c r="O2214" s="15">
        <v>45097</v>
      </c>
      <c r="P2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4" s="20" t="str">
        <f>TEXT(Applicants[[#This Row],[Confirmation Date]],"MMMM")</f>
        <v>June</v>
      </c>
      <c r="R2214" s="5" t="s">
        <v>25</v>
      </c>
      <c r="S2214" s="7">
        <v>2900</v>
      </c>
    </row>
    <row r="2215" spans="1:19" x14ac:dyDescent="0.4">
      <c r="A2215" s="4">
        <v>3943</v>
      </c>
      <c r="B2215" s="1" t="s">
        <v>544</v>
      </c>
      <c r="C2215" s="1" t="s">
        <v>13</v>
      </c>
      <c r="D2215" s="2">
        <v>30095</v>
      </c>
      <c r="E2215" s="3">
        <v>43.260273972602739</v>
      </c>
      <c r="F2215" s="1" t="s">
        <v>31</v>
      </c>
      <c r="G2215" s="1" t="s">
        <v>19</v>
      </c>
      <c r="H2215" s="1">
        <v>1</v>
      </c>
      <c r="I2215" s="1" t="s">
        <v>1584</v>
      </c>
      <c r="J2215" s="1" t="str">
        <f>VLOOKUP(Applicants[[#This Row],[Job Title]], Mapping!$A:$B, 2, FALSE)</f>
        <v>Sales</v>
      </c>
      <c r="K2215" s="1" t="s">
        <v>1594</v>
      </c>
      <c r="L2215" s="14" t="str">
        <f>TRIM(PROPER(Applicants[[#This Row],[Recruitment Source]]))</f>
        <v>Bd Jobs</v>
      </c>
      <c r="M2215" s="15">
        <v>45133</v>
      </c>
      <c r="N2215" s="1" t="s">
        <v>27</v>
      </c>
      <c r="O2215" s="15">
        <v>45174</v>
      </c>
      <c r="P2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5" s="20" t="str">
        <f>TEXT(Applicants[[#This Row],[Confirmation Date]],"MMMM")</f>
        <v>September</v>
      </c>
      <c r="R2215" s="5" t="s">
        <v>25</v>
      </c>
      <c r="S2215" s="7">
        <v>3200</v>
      </c>
    </row>
    <row r="2216" spans="1:19" x14ac:dyDescent="0.4">
      <c r="A2216" s="4">
        <v>1391</v>
      </c>
      <c r="B2216" s="1" t="s">
        <v>384</v>
      </c>
      <c r="C2216" s="1" t="s">
        <v>28</v>
      </c>
      <c r="D2216" s="2">
        <v>30092</v>
      </c>
      <c r="E2216" s="3">
        <v>43.268493150684932</v>
      </c>
      <c r="F2216" s="1" t="s">
        <v>31</v>
      </c>
      <c r="G2216" s="1" t="s">
        <v>19</v>
      </c>
      <c r="H2216" s="1">
        <v>0</v>
      </c>
      <c r="I2216" s="1" t="s">
        <v>1576</v>
      </c>
      <c r="J2216" s="1" t="str">
        <f>VLOOKUP(Applicants[[#This Row],[Job Title]], Mapping!$A:$B, 2, FALSE)</f>
        <v>Operations</v>
      </c>
      <c r="K2216" s="1" t="s">
        <v>1594</v>
      </c>
      <c r="L2216" s="14" t="str">
        <f>TRIM(PROPER(Applicants[[#This Row],[Recruitment Source]]))</f>
        <v>Bd Jobs</v>
      </c>
      <c r="M2216" s="15">
        <v>44899</v>
      </c>
      <c r="N2216" s="1" t="s">
        <v>27</v>
      </c>
      <c r="O2216" s="15">
        <v>44934</v>
      </c>
      <c r="P2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6" s="20" t="str">
        <f>TEXT(Applicants[[#This Row],[Confirmation Date]],"MMMM")</f>
        <v>January</v>
      </c>
      <c r="R2216" s="5" t="s">
        <v>25</v>
      </c>
      <c r="S2216" s="7">
        <v>3800</v>
      </c>
    </row>
    <row r="2217" spans="1:19" x14ac:dyDescent="0.4">
      <c r="A2217" s="4">
        <v>3641</v>
      </c>
      <c r="B2217" s="1" t="s">
        <v>1081</v>
      </c>
      <c r="C2217" s="1" t="s">
        <v>13</v>
      </c>
      <c r="D2217" s="2">
        <v>30091</v>
      </c>
      <c r="E2217" s="3">
        <v>43.271232876712325</v>
      </c>
      <c r="F2217" s="1" t="s">
        <v>31</v>
      </c>
      <c r="G2217" s="1" t="s">
        <v>19</v>
      </c>
      <c r="H2217" s="1">
        <v>14</v>
      </c>
      <c r="I2217" s="1" t="s">
        <v>1580</v>
      </c>
      <c r="J2217" s="1" t="str">
        <f>VLOOKUP(Applicants[[#This Row],[Job Title]], Mapping!$A:$B, 2, FALSE)</f>
        <v>Management</v>
      </c>
      <c r="K2217" s="1" t="s">
        <v>20</v>
      </c>
      <c r="L2217" s="14" t="str">
        <f>TRIM(PROPER(Applicants[[#This Row],[Recruitment Source]]))</f>
        <v>Employee Referral</v>
      </c>
      <c r="M2217" s="15">
        <v>45391</v>
      </c>
      <c r="N2217" s="1" t="s">
        <v>16</v>
      </c>
      <c r="O2217" s="15">
        <v>45450</v>
      </c>
      <c r="P2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7" s="20" t="str">
        <f>TEXT(Applicants[[#This Row],[Confirmation Date]],"MMMM")</f>
        <v>June</v>
      </c>
      <c r="R2217" s="5" t="s">
        <v>30</v>
      </c>
      <c r="S2217" s="7">
        <v>2200</v>
      </c>
    </row>
    <row r="2218" spans="1:19" x14ac:dyDescent="0.4">
      <c r="A2218" s="4">
        <v>1499</v>
      </c>
      <c r="B2218" s="1" t="s">
        <v>782</v>
      </c>
      <c r="C2218" s="1" t="s">
        <v>28</v>
      </c>
      <c r="D2218" s="2">
        <v>30089</v>
      </c>
      <c r="E2218" s="3">
        <v>43.276712328767125</v>
      </c>
      <c r="F2218" s="1" t="s">
        <v>31</v>
      </c>
      <c r="G2218" s="1" t="s">
        <v>19</v>
      </c>
      <c r="H2218" s="1">
        <v>12</v>
      </c>
      <c r="I2218" s="1" t="s">
        <v>1581</v>
      </c>
      <c r="J2218" s="1" t="str">
        <f>VLOOKUP(Applicants[[#This Row],[Job Title]], Mapping!$A:$B, 2, FALSE)</f>
        <v>Business Development</v>
      </c>
      <c r="K2218" s="1" t="s">
        <v>1594</v>
      </c>
      <c r="L2218" s="14" t="str">
        <f>TRIM(PROPER(Applicants[[#This Row],[Recruitment Source]]))</f>
        <v>Bd Jobs</v>
      </c>
      <c r="M2218" s="15">
        <v>44921</v>
      </c>
      <c r="N2218" s="1" t="s">
        <v>27</v>
      </c>
      <c r="O2218" s="15">
        <v>44970</v>
      </c>
      <c r="P2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8" s="20" t="str">
        <f>TEXT(Applicants[[#This Row],[Confirmation Date]],"MMMM")</f>
        <v>February</v>
      </c>
      <c r="R2218" s="5" t="s">
        <v>25</v>
      </c>
      <c r="S2218" s="7">
        <v>3000</v>
      </c>
    </row>
    <row r="2219" spans="1:19" x14ac:dyDescent="0.4">
      <c r="A2219" s="4">
        <v>2231</v>
      </c>
      <c r="B2219" s="1" t="s">
        <v>345</v>
      </c>
      <c r="C2219" s="1" t="s">
        <v>13</v>
      </c>
      <c r="D2219" s="2">
        <v>30087</v>
      </c>
      <c r="E2219" s="3">
        <v>43.282191780821918</v>
      </c>
      <c r="F2219" s="1" t="s">
        <v>31</v>
      </c>
      <c r="G2219" s="1" t="s">
        <v>21</v>
      </c>
      <c r="H2219" s="1">
        <v>13</v>
      </c>
      <c r="I2219" s="1" t="s">
        <v>1575</v>
      </c>
      <c r="J2219" s="1" t="str">
        <f>VLOOKUP(Applicants[[#This Row],[Job Title]], Mapping!$A:$B, 2, FALSE)</f>
        <v>HR</v>
      </c>
      <c r="K2219" s="1" t="s">
        <v>1594</v>
      </c>
      <c r="L2219" s="14" t="str">
        <f>TRIM(PROPER(Applicants[[#This Row],[Recruitment Source]]))</f>
        <v>Bd Jobs</v>
      </c>
      <c r="M2219" s="15">
        <v>45162</v>
      </c>
      <c r="N2219" s="1" t="s">
        <v>24</v>
      </c>
      <c r="O2219" s="15">
        <v>45205</v>
      </c>
      <c r="P2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9" s="20" t="str">
        <f>TEXT(Applicants[[#This Row],[Confirmation Date]],"MMMM")</f>
        <v>October</v>
      </c>
      <c r="R2219" s="5" t="s">
        <v>25</v>
      </c>
      <c r="S2219" s="7">
        <v>2400</v>
      </c>
    </row>
    <row r="2220" spans="1:19" x14ac:dyDescent="0.4">
      <c r="A2220" s="4">
        <v>3533</v>
      </c>
      <c r="B2220" s="1" t="s">
        <v>511</v>
      </c>
      <c r="C2220" s="1" t="s">
        <v>28</v>
      </c>
      <c r="D2220" s="2">
        <v>30086</v>
      </c>
      <c r="E2220" s="3">
        <v>43.284931506849318</v>
      </c>
      <c r="F2220" s="1" t="s">
        <v>31</v>
      </c>
      <c r="G2220" s="1" t="s">
        <v>19</v>
      </c>
      <c r="H2220" s="1">
        <v>12</v>
      </c>
      <c r="I2220" s="1" t="s">
        <v>1579</v>
      </c>
      <c r="J2220" s="1" t="str">
        <f>VLOOKUP(Applicants[[#This Row],[Job Title]], Mapping!$A:$B, 2, FALSE)</f>
        <v>Management</v>
      </c>
      <c r="K2220" s="1" t="s">
        <v>1594</v>
      </c>
      <c r="L2220" s="14" t="str">
        <f>TRIM(PROPER(Applicants[[#This Row],[Recruitment Source]]))</f>
        <v>Bd Jobs</v>
      </c>
      <c r="M2220" s="15">
        <v>45190</v>
      </c>
      <c r="N2220" s="1" t="s">
        <v>24</v>
      </c>
      <c r="O2220" s="15">
        <v>45223</v>
      </c>
      <c r="P2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0" s="20" t="str">
        <f>TEXT(Applicants[[#This Row],[Confirmation Date]],"MMMM")</f>
        <v>October</v>
      </c>
      <c r="R2220" s="5" t="s">
        <v>25</v>
      </c>
      <c r="S2220" s="7">
        <v>2100</v>
      </c>
    </row>
    <row r="2221" spans="1:19" x14ac:dyDescent="0.4">
      <c r="A2221" s="4">
        <v>3939</v>
      </c>
      <c r="B2221" s="1" t="s">
        <v>482</v>
      </c>
      <c r="C2221" s="1" t="s">
        <v>28</v>
      </c>
      <c r="D2221" s="2">
        <v>30079</v>
      </c>
      <c r="E2221" s="3">
        <v>43.304109589041097</v>
      </c>
      <c r="F2221" s="1" t="s">
        <v>31</v>
      </c>
      <c r="G2221" s="1" t="s">
        <v>18</v>
      </c>
      <c r="H2221" s="1">
        <v>5</v>
      </c>
      <c r="I2221" s="1" t="s">
        <v>1579</v>
      </c>
      <c r="J2221" s="1" t="str">
        <f>VLOOKUP(Applicants[[#This Row],[Job Title]], Mapping!$A:$B, 2, FALSE)</f>
        <v>Management</v>
      </c>
      <c r="K2221" s="1" t="s">
        <v>20</v>
      </c>
      <c r="L2221" s="14" t="str">
        <f>TRIM(PROPER(Applicants[[#This Row],[Recruitment Source]]))</f>
        <v>Employee Referral</v>
      </c>
      <c r="M2221" s="15">
        <v>45016</v>
      </c>
      <c r="N2221" s="1" t="s">
        <v>26</v>
      </c>
      <c r="O2221" s="15">
        <v>45046</v>
      </c>
      <c r="P2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1" s="20" t="str">
        <f>TEXT(Applicants[[#This Row],[Confirmation Date]],"MMMM")</f>
        <v>April</v>
      </c>
      <c r="R2221" s="5" t="s">
        <v>25</v>
      </c>
      <c r="S2221" s="7">
        <v>3100</v>
      </c>
    </row>
    <row r="2222" spans="1:19" x14ac:dyDescent="0.4">
      <c r="A2222" s="4">
        <v>3239</v>
      </c>
      <c r="B2222" s="1" t="s">
        <v>1173</v>
      </c>
      <c r="C2222" s="1" t="s">
        <v>28</v>
      </c>
      <c r="D2222" s="2">
        <v>30077</v>
      </c>
      <c r="E2222" s="3">
        <v>43.30958904109589</v>
      </c>
      <c r="F2222" s="1" t="s">
        <v>31</v>
      </c>
      <c r="G2222" s="1" t="s">
        <v>19</v>
      </c>
      <c r="H2222" s="1">
        <v>1</v>
      </c>
      <c r="I2222" s="1" t="s">
        <v>1580</v>
      </c>
      <c r="J2222" s="1" t="str">
        <f>VLOOKUP(Applicants[[#This Row],[Job Title]], Mapping!$A:$B, 2, FALSE)</f>
        <v>Management</v>
      </c>
      <c r="K2222" s="1" t="s">
        <v>22</v>
      </c>
      <c r="L2222" s="14" t="str">
        <f>TRIM(PROPER(Applicants[[#This Row],[Recruitment Source]]))</f>
        <v>In-House</v>
      </c>
      <c r="M2222" s="15">
        <v>45522</v>
      </c>
      <c r="N2222" s="1" t="s">
        <v>16</v>
      </c>
      <c r="O2222" s="15">
        <v>45569</v>
      </c>
      <c r="P2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2" s="20" t="str">
        <f>TEXT(Applicants[[#This Row],[Confirmation Date]],"MMMM")</f>
        <v>October</v>
      </c>
      <c r="R2222" s="5" t="s">
        <v>30</v>
      </c>
      <c r="S2222" s="7">
        <v>2500</v>
      </c>
    </row>
    <row r="2223" spans="1:19" x14ac:dyDescent="0.4">
      <c r="A2223" s="4">
        <v>1526</v>
      </c>
      <c r="B2223" s="1" t="s">
        <v>611</v>
      </c>
      <c r="C2223" s="1" t="s">
        <v>28</v>
      </c>
      <c r="D2223" s="2">
        <v>30076</v>
      </c>
      <c r="E2223" s="3">
        <v>43.31232876712329</v>
      </c>
      <c r="F2223" s="1" t="s">
        <v>31</v>
      </c>
      <c r="G2223" s="1" t="s">
        <v>18</v>
      </c>
      <c r="H2223" s="1">
        <v>4</v>
      </c>
      <c r="I2223" s="1" t="s">
        <v>1580</v>
      </c>
      <c r="J2223" s="1" t="str">
        <f>VLOOKUP(Applicants[[#This Row],[Job Title]], Mapping!$A:$B, 2, FALSE)</f>
        <v>Management</v>
      </c>
      <c r="K2223" s="1" t="s">
        <v>1594</v>
      </c>
      <c r="L2223" s="14" t="str">
        <f>TRIM(PROPER(Applicants[[#This Row],[Recruitment Source]]))</f>
        <v>Bd Jobs</v>
      </c>
      <c r="M2223" s="15">
        <v>45055</v>
      </c>
      <c r="N2223" s="1" t="s">
        <v>24</v>
      </c>
      <c r="O2223" s="15">
        <v>45102</v>
      </c>
      <c r="P2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3" s="20" t="str">
        <f>TEXT(Applicants[[#This Row],[Confirmation Date]],"MMMM")</f>
        <v>June</v>
      </c>
      <c r="R2223" s="5" t="s">
        <v>25</v>
      </c>
      <c r="S2223" s="7">
        <v>2000</v>
      </c>
    </row>
    <row r="2224" spans="1:19" x14ac:dyDescent="0.4">
      <c r="A2224" s="4">
        <v>1325</v>
      </c>
      <c r="B2224" s="1" t="s">
        <v>1125</v>
      </c>
      <c r="C2224" s="1" t="s">
        <v>28</v>
      </c>
      <c r="D2224" s="2">
        <v>30074</v>
      </c>
      <c r="E2224" s="3">
        <v>43.317808219178083</v>
      </c>
      <c r="F2224" s="1" t="s">
        <v>31</v>
      </c>
      <c r="G2224" s="1" t="s">
        <v>18</v>
      </c>
      <c r="H2224" s="1">
        <v>18</v>
      </c>
      <c r="I2224" s="1" t="s">
        <v>1584</v>
      </c>
      <c r="J2224" s="1" t="str">
        <f>VLOOKUP(Applicants[[#This Row],[Job Title]], Mapping!$A:$B, 2, FALSE)</f>
        <v>Sales</v>
      </c>
      <c r="K2224" s="1" t="s">
        <v>1594</v>
      </c>
      <c r="L2224" s="14" t="str">
        <f>TRIM(PROPER(Applicants[[#This Row],[Recruitment Source]]))</f>
        <v>Bd Jobs</v>
      </c>
      <c r="M2224" s="15">
        <v>45533</v>
      </c>
      <c r="N2224" s="1" t="s">
        <v>16</v>
      </c>
      <c r="O2224" s="15">
        <v>45575</v>
      </c>
      <c r="P2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4" s="20" t="str">
        <f>TEXT(Applicants[[#This Row],[Confirmation Date]],"MMMM")</f>
        <v>October</v>
      </c>
      <c r="R2224" s="5" t="s">
        <v>30</v>
      </c>
      <c r="S2224" s="7">
        <v>2700</v>
      </c>
    </row>
    <row r="2225" spans="1:19" x14ac:dyDescent="0.4">
      <c r="A2225" s="4">
        <v>2195</v>
      </c>
      <c r="B2225" s="1" t="s">
        <v>1079</v>
      </c>
      <c r="C2225" s="1" t="s">
        <v>28</v>
      </c>
      <c r="D2225" s="2">
        <v>30073</v>
      </c>
      <c r="E2225" s="3">
        <v>43.320547945205476</v>
      </c>
      <c r="F2225" s="1" t="s">
        <v>31</v>
      </c>
      <c r="G2225" s="1" t="s">
        <v>19</v>
      </c>
      <c r="H2225" s="1">
        <v>14</v>
      </c>
      <c r="I2225" s="1" t="s">
        <v>1576</v>
      </c>
      <c r="J2225" s="1" t="str">
        <f>VLOOKUP(Applicants[[#This Row],[Job Title]], Mapping!$A:$B, 2, FALSE)</f>
        <v>Operations</v>
      </c>
      <c r="K2225" s="1" t="s">
        <v>1594</v>
      </c>
      <c r="L2225" s="14" t="str">
        <f>TRIM(PROPER(Applicants[[#This Row],[Recruitment Source]]))</f>
        <v>Bd Jobs</v>
      </c>
      <c r="M2225" s="15">
        <v>45036</v>
      </c>
      <c r="N2225" s="1" t="s">
        <v>24</v>
      </c>
      <c r="O2225" s="15">
        <v>45066</v>
      </c>
      <c r="P2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5" s="20" t="str">
        <f>TEXT(Applicants[[#This Row],[Confirmation Date]],"MMMM")</f>
        <v>May</v>
      </c>
      <c r="R2225" s="5" t="s">
        <v>25</v>
      </c>
      <c r="S2225" s="7">
        <v>3400</v>
      </c>
    </row>
    <row r="2226" spans="1:19" x14ac:dyDescent="0.4">
      <c r="A2226" s="4">
        <v>2601</v>
      </c>
      <c r="B2226" s="1" t="s">
        <v>1421</v>
      </c>
      <c r="C2226" s="1" t="s">
        <v>28</v>
      </c>
      <c r="D2226" s="2">
        <v>30071</v>
      </c>
      <c r="E2226" s="3">
        <v>43.326027397260276</v>
      </c>
      <c r="F2226" s="1" t="s">
        <v>31</v>
      </c>
      <c r="G2226" s="1" t="s">
        <v>15</v>
      </c>
      <c r="H2226" s="1">
        <v>11</v>
      </c>
      <c r="I2226" s="1" t="s">
        <v>1580</v>
      </c>
      <c r="J2226" s="1" t="str">
        <f>VLOOKUP(Applicants[[#This Row],[Job Title]], Mapping!$A:$B, 2, FALSE)</f>
        <v>Management</v>
      </c>
      <c r="K2226" s="1" t="s">
        <v>20</v>
      </c>
      <c r="L2226" s="14" t="str">
        <f>TRIM(PROPER(Applicants[[#This Row],[Recruitment Source]]))</f>
        <v>Employee Referral</v>
      </c>
      <c r="M2226" s="15">
        <v>45567</v>
      </c>
      <c r="N2226" s="1" t="s">
        <v>26</v>
      </c>
      <c r="O2226" s="15">
        <v>45598</v>
      </c>
      <c r="P2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6" s="20" t="str">
        <f>TEXT(Applicants[[#This Row],[Confirmation Date]],"MMMM")</f>
        <v>November</v>
      </c>
      <c r="R2226" s="5" t="s">
        <v>25</v>
      </c>
      <c r="S2226" s="7">
        <v>2000</v>
      </c>
    </row>
    <row r="2227" spans="1:19" x14ac:dyDescent="0.4">
      <c r="A2227" s="4">
        <v>1967</v>
      </c>
      <c r="B2227" s="1" t="s">
        <v>182</v>
      </c>
      <c r="C2227" s="1" t="s">
        <v>13</v>
      </c>
      <c r="D2227" s="2">
        <v>30071</v>
      </c>
      <c r="E2227" s="3">
        <v>43.326027397260276</v>
      </c>
      <c r="F2227" s="1" t="s">
        <v>31</v>
      </c>
      <c r="G2227" s="1" t="s">
        <v>15</v>
      </c>
      <c r="H2227" s="1">
        <v>1</v>
      </c>
      <c r="I2227" s="1" t="s">
        <v>1583</v>
      </c>
      <c r="J2227" s="1" t="str">
        <f>VLOOKUP(Applicants[[#This Row],[Job Title]], Mapping!$A:$B, 2, FALSE)</f>
        <v>Finance</v>
      </c>
      <c r="K2227" s="1" t="s">
        <v>1594</v>
      </c>
      <c r="L2227" s="14" t="str">
        <f>TRIM(PROPER(Applicants[[#This Row],[Recruitment Source]]))</f>
        <v>Bd Jobs</v>
      </c>
      <c r="M2227" s="15">
        <v>45375</v>
      </c>
      <c r="N2227" s="1" t="s">
        <v>26</v>
      </c>
      <c r="O2227" s="15">
        <v>45435</v>
      </c>
      <c r="P2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7" s="20" t="str">
        <f>TEXT(Applicants[[#This Row],[Confirmation Date]],"MMMM")</f>
        <v>May</v>
      </c>
      <c r="R2227" s="5" t="s">
        <v>25</v>
      </c>
      <c r="S2227" s="7">
        <v>2800</v>
      </c>
    </row>
    <row r="2228" spans="1:19" x14ac:dyDescent="0.4">
      <c r="A2228" s="4">
        <v>2291</v>
      </c>
      <c r="B2228" s="1" t="s">
        <v>937</v>
      </c>
      <c r="C2228" s="1" t="s">
        <v>13</v>
      </c>
      <c r="D2228" s="2">
        <v>30069</v>
      </c>
      <c r="E2228" s="3">
        <v>43.331506849315069</v>
      </c>
      <c r="F2228" s="1" t="s">
        <v>31</v>
      </c>
      <c r="G2228" s="1" t="s">
        <v>21</v>
      </c>
      <c r="H2228" s="1">
        <v>4</v>
      </c>
      <c r="I2228" s="1" t="s">
        <v>1582</v>
      </c>
      <c r="J2228" s="1" t="str">
        <f>VLOOKUP(Applicants[[#This Row],[Job Title]], Mapping!$A:$B, 2, FALSE)</f>
        <v>Business Development</v>
      </c>
      <c r="K2228" s="1" t="s">
        <v>1594</v>
      </c>
      <c r="L2228" s="14" t="str">
        <f>TRIM(PROPER(Applicants[[#This Row],[Recruitment Source]]))</f>
        <v>Bd Jobs</v>
      </c>
      <c r="M2228" s="15">
        <v>45117</v>
      </c>
      <c r="N2228" s="1" t="s">
        <v>24</v>
      </c>
      <c r="O2228" s="15">
        <v>45173</v>
      </c>
      <c r="P2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8" s="20" t="str">
        <f>TEXT(Applicants[[#This Row],[Confirmation Date]],"MMMM")</f>
        <v>September</v>
      </c>
      <c r="R2228" s="5" t="s">
        <v>25</v>
      </c>
      <c r="S2228" s="7">
        <v>3800</v>
      </c>
    </row>
    <row r="2229" spans="1:19" x14ac:dyDescent="0.4">
      <c r="A2229" s="4">
        <v>2221</v>
      </c>
      <c r="B2229" s="1" t="s">
        <v>1146</v>
      </c>
      <c r="C2229" s="1" t="s">
        <v>13</v>
      </c>
      <c r="D2229" s="2">
        <v>30066</v>
      </c>
      <c r="E2229" s="3">
        <v>43.339726027397262</v>
      </c>
      <c r="F2229" s="1" t="s">
        <v>31</v>
      </c>
      <c r="G2229" s="1" t="s">
        <v>15</v>
      </c>
      <c r="H2229" s="1">
        <v>13</v>
      </c>
      <c r="I2229" s="1" t="s">
        <v>1582</v>
      </c>
      <c r="J2229" s="1" t="str">
        <f>VLOOKUP(Applicants[[#This Row],[Job Title]], Mapping!$A:$B, 2, FALSE)</f>
        <v>Business Development</v>
      </c>
      <c r="K2229" s="1" t="s">
        <v>1594</v>
      </c>
      <c r="L2229" s="14" t="str">
        <f>TRIM(PROPER(Applicants[[#This Row],[Recruitment Source]]))</f>
        <v>Bd Jobs</v>
      </c>
      <c r="M2229" s="15">
        <v>45475</v>
      </c>
      <c r="N2229" s="1" t="s">
        <v>16</v>
      </c>
      <c r="O2229" s="15">
        <v>45524</v>
      </c>
      <c r="P2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9" s="20" t="str">
        <f>TEXT(Applicants[[#This Row],[Confirmation Date]],"MMMM")</f>
        <v>August</v>
      </c>
      <c r="R2229" s="5" t="s">
        <v>30</v>
      </c>
      <c r="S2229" s="7">
        <v>3900</v>
      </c>
    </row>
    <row r="2230" spans="1:19" x14ac:dyDescent="0.4">
      <c r="A2230" s="4">
        <v>2200</v>
      </c>
      <c r="B2230" s="1" t="s">
        <v>935</v>
      </c>
      <c r="C2230" s="1" t="s">
        <v>28</v>
      </c>
      <c r="D2230" s="2">
        <v>30065</v>
      </c>
      <c r="E2230" s="3">
        <v>43.342465753424655</v>
      </c>
      <c r="F2230" s="1" t="s">
        <v>31</v>
      </c>
      <c r="G2230" s="1" t="s">
        <v>18</v>
      </c>
      <c r="H2230" s="1">
        <v>16</v>
      </c>
      <c r="I2230" s="1" t="s">
        <v>1580</v>
      </c>
      <c r="J2230" s="1" t="str">
        <f>VLOOKUP(Applicants[[#This Row],[Job Title]], Mapping!$A:$B, 2, FALSE)</f>
        <v>Management</v>
      </c>
      <c r="K2230" s="1" t="s">
        <v>1594</v>
      </c>
      <c r="L2230" s="14" t="str">
        <f>TRIM(PROPER(Applicants[[#This Row],[Recruitment Source]]))</f>
        <v>Bd Jobs</v>
      </c>
      <c r="M2230" s="15">
        <v>45282</v>
      </c>
      <c r="N2230" s="1" t="s">
        <v>16</v>
      </c>
      <c r="O2230" s="15">
        <v>45314</v>
      </c>
      <c r="P2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0" s="20" t="str">
        <f>TEXT(Applicants[[#This Row],[Confirmation Date]],"MMMM")</f>
        <v>January</v>
      </c>
      <c r="R2230" s="5" t="s">
        <v>30</v>
      </c>
      <c r="S2230" s="7">
        <v>2100</v>
      </c>
    </row>
    <row r="2231" spans="1:19" x14ac:dyDescent="0.4">
      <c r="A2231" s="4">
        <v>2537</v>
      </c>
      <c r="B2231" s="1" t="s">
        <v>1270</v>
      </c>
      <c r="C2231" s="1" t="s">
        <v>28</v>
      </c>
      <c r="D2231" s="2">
        <v>30056</v>
      </c>
      <c r="E2231" s="3">
        <v>43.367123287671234</v>
      </c>
      <c r="F2231" s="1" t="s">
        <v>31</v>
      </c>
      <c r="G2231" s="1" t="s">
        <v>15</v>
      </c>
      <c r="H2231" s="1">
        <v>9</v>
      </c>
      <c r="I2231" s="1" t="s">
        <v>1581</v>
      </c>
      <c r="J2231" s="1" t="str">
        <f>VLOOKUP(Applicants[[#This Row],[Job Title]], Mapping!$A:$B, 2, FALSE)</f>
        <v>Business Development</v>
      </c>
      <c r="K2231" s="1" t="s">
        <v>1595</v>
      </c>
      <c r="L2231" s="14" t="str">
        <f>TRIM(PROPER(Applicants[[#This Row],[Recruitment Source]]))</f>
        <v>Linkedin</v>
      </c>
      <c r="M2231" s="15">
        <v>45509</v>
      </c>
      <c r="N2231" s="1" t="s">
        <v>29</v>
      </c>
      <c r="O2231" s="15">
        <v>45568</v>
      </c>
      <c r="P2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1" s="20" t="str">
        <f>TEXT(Applicants[[#This Row],[Confirmation Date]],"MMMM")</f>
        <v>October</v>
      </c>
      <c r="R2231" s="5" t="s">
        <v>25</v>
      </c>
      <c r="S2231" s="7">
        <v>3900</v>
      </c>
    </row>
    <row r="2232" spans="1:19" x14ac:dyDescent="0.4">
      <c r="A2232" s="4">
        <v>2347</v>
      </c>
      <c r="B2232" s="1" t="s">
        <v>1246</v>
      </c>
      <c r="C2232" s="1" t="s">
        <v>28</v>
      </c>
      <c r="D2232" s="2">
        <v>30056</v>
      </c>
      <c r="E2232" s="3">
        <v>43.367123287671234</v>
      </c>
      <c r="F2232" s="1" t="s">
        <v>31</v>
      </c>
      <c r="G2232" s="1" t="s">
        <v>21</v>
      </c>
      <c r="H2232" s="1">
        <v>7</v>
      </c>
      <c r="I2232" s="1" t="s">
        <v>1584</v>
      </c>
      <c r="J2232" s="1" t="str">
        <f>VLOOKUP(Applicants[[#This Row],[Job Title]], Mapping!$A:$B, 2, FALSE)</f>
        <v>Sales</v>
      </c>
      <c r="K2232" s="1" t="s">
        <v>20</v>
      </c>
      <c r="L2232" s="14" t="str">
        <f>TRIM(PROPER(Applicants[[#This Row],[Recruitment Source]]))</f>
        <v>Employee Referral</v>
      </c>
      <c r="M2232" s="15">
        <v>45052</v>
      </c>
      <c r="N2232" s="1" t="s">
        <v>27</v>
      </c>
      <c r="O2232" s="15">
        <v>45105</v>
      </c>
      <c r="P2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2" s="20" t="str">
        <f>TEXT(Applicants[[#This Row],[Confirmation Date]],"MMMM")</f>
        <v>June</v>
      </c>
      <c r="R2232" s="5" t="s">
        <v>25</v>
      </c>
      <c r="S2232" s="7">
        <v>3700</v>
      </c>
    </row>
    <row r="2233" spans="1:19" x14ac:dyDescent="0.4">
      <c r="A2233" s="4">
        <v>3811</v>
      </c>
      <c r="B2233" s="1" t="s">
        <v>1118</v>
      </c>
      <c r="C2233" s="1" t="s">
        <v>28</v>
      </c>
      <c r="D2233" s="2">
        <v>30055</v>
      </c>
      <c r="E2233" s="3">
        <v>43.369863013698627</v>
      </c>
      <c r="F2233" s="1" t="s">
        <v>31</v>
      </c>
      <c r="G2233" s="1" t="s">
        <v>21</v>
      </c>
      <c r="H2233" s="1">
        <v>15</v>
      </c>
      <c r="I2233" s="1" t="s">
        <v>1588</v>
      </c>
      <c r="J2233" s="1" t="str">
        <f>VLOOKUP(Applicants[[#This Row],[Job Title]], Mapping!$A:$B, 2, FALSE)</f>
        <v>Business Development</v>
      </c>
      <c r="K2233" s="1" t="s">
        <v>1594</v>
      </c>
      <c r="L2233" s="14" t="str">
        <f>TRIM(PROPER(Applicants[[#This Row],[Recruitment Source]]))</f>
        <v>Bd Jobs</v>
      </c>
      <c r="M2233" s="15">
        <v>45422</v>
      </c>
      <c r="N2233" s="1" t="s">
        <v>24</v>
      </c>
      <c r="O2233" s="15">
        <v>45468</v>
      </c>
      <c r="P2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3" s="20" t="str">
        <f>TEXT(Applicants[[#This Row],[Confirmation Date]],"MMMM")</f>
        <v>June</v>
      </c>
      <c r="R2233" s="5" t="s">
        <v>25</v>
      </c>
      <c r="S2233" s="7">
        <v>2000</v>
      </c>
    </row>
    <row r="2234" spans="1:19" x14ac:dyDescent="0.4">
      <c r="A2234" s="4">
        <v>1628</v>
      </c>
      <c r="B2234" s="1" t="s">
        <v>1258</v>
      </c>
      <c r="C2234" s="1" t="s">
        <v>13</v>
      </c>
      <c r="D2234" s="2">
        <v>30050</v>
      </c>
      <c r="E2234" s="3">
        <v>43.38356164383562</v>
      </c>
      <c r="F2234" s="1" t="s">
        <v>31</v>
      </c>
      <c r="G2234" s="1" t="s">
        <v>18</v>
      </c>
      <c r="H2234" s="1">
        <v>8</v>
      </c>
      <c r="I2234" s="1" t="s">
        <v>1586</v>
      </c>
      <c r="J2234" s="1" t="str">
        <f>VLOOKUP(Applicants[[#This Row],[Job Title]], Mapping!$A:$B, 2, FALSE)</f>
        <v>Operations</v>
      </c>
      <c r="K2234" s="1" t="s">
        <v>1595</v>
      </c>
      <c r="L2234" s="14" t="str">
        <f>TRIM(PROPER(Applicants[[#This Row],[Recruitment Source]]))</f>
        <v>Linkedin</v>
      </c>
      <c r="M2234" s="15">
        <v>45133</v>
      </c>
      <c r="N2234" s="1" t="s">
        <v>16</v>
      </c>
      <c r="O2234" s="15">
        <v>45190</v>
      </c>
      <c r="P2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4" s="20" t="str">
        <f>TEXT(Applicants[[#This Row],[Confirmation Date]],"MMMM")</f>
        <v>September</v>
      </c>
      <c r="R2234" s="5" t="s">
        <v>30</v>
      </c>
      <c r="S2234" s="7">
        <v>3400</v>
      </c>
    </row>
    <row r="2235" spans="1:19" x14ac:dyDescent="0.4">
      <c r="A2235" s="4">
        <v>3605</v>
      </c>
      <c r="B2235" s="1" t="s">
        <v>1065</v>
      </c>
      <c r="C2235" s="1" t="s">
        <v>28</v>
      </c>
      <c r="D2235" s="2">
        <v>30048</v>
      </c>
      <c r="E2235" s="3">
        <v>43.389041095890413</v>
      </c>
      <c r="F2235" s="1" t="s">
        <v>31</v>
      </c>
      <c r="G2235" s="1" t="s">
        <v>18</v>
      </c>
      <c r="H2235" s="1">
        <v>18</v>
      </c>
      <c r="I2235" s="1" t="s">
        <v>1580</v>
      </c>
      <c r="J2235" s="1" t="str">
        <f>VLOOKUP(Applicants[[#This Row],[Job Title]], Mapping!$A:$B, 2, FALSE)</f>
        <v>Management</v>
      </c>
      <c r="K2235" s="1" t="s">
        <v>20</v>
      </c>
      <c r="L2235" s="14" t="str">
        <f>TRIM(PROPER(Applicants[[#This Row],[Recruitment Source]]))</f>
        <v>Employee Referral</v>
      </c>
      <c r="M2235" s="15">
        <v>45421</v>
      </c>
      <c r="N2235" s="1" t="s">
        <v>26</v>
      </c>
      <c r="O2235" s="15">
        <v>45457</v>
      </c>
      <c r="P2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5" s="20" t="str">
        <f>TEXT(Applicants[[#This Row],[Confirmation Date]],"MMMM")</f>
        <v>June</v>
      </c>
      <c r="R2235" s="5" t="s">
        <v>25</v>
      </c>
      <c r="S2235" s="7">
        <v>3800</v>
      </c>
    </row>
    <row r="2236" spans="1:19" x14ac:dyDescent="0.4">
      <c r="A2236" s="4">
        <v>2350</v>
      </c>
      <c r="B2236" s="1" t="s">
        <v>1266</v>
      </c>
      <c r="C2236" s="1" t="s">
        <v>28</v>
      </c>
      <c r="D2236" s="2">
        <v>30035</v>
      </c>
      <c r="E2236" s="3">
        <v>43.424657534246577</v>
      </c>
      <c r="F2236" s="1" t="s">
        <v>31</v>
      </c>
      <c r="G2236" s="1" t="s">
        <v>19</v>
      </c>
      <c r="H2236" s="1">
        <v>8</v>
      </c>
      <c r="I2236" s="1" t="s">
        <v>1585</v>
      </c>
      <c r="J2236" s="1" t="str">
        <f>VLOOKUP(Applicants[[#This Row],[Job Title]], Mapping!$A:$B, 2, FALSE)</f>
        <v>Engineering</v>
      </c>
      <c r="K2236" s="1" t="s">
        <v>1595</v>
      </c>
      <c r="L2236" s="14" t="str">
        <f>TRIM(PROPER(Applicants[[#This Row],[Recruitment Source]]))</f>
        <v>Linkedin</v>
      </c>
      <c r="M2236" s="15">
        <v>45551</v>
      </c>
      <c r="N2236" s="1" t="s">
        <v>29</v>
      </c>
      <c r="O2236" s="15">
        <v>45592</v>
      </c>
      <c r="P2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6" s="20" t="str">
        <f>TEXT(Applicants[[#This Row],[Confirmation Date]],"MMMM")</f>
        <v>October</v>
      </c>
      <c r="R2236" s="5" t="s">
        <v>25</v>
      </c>
      <c r="S2236" s="7">
        <v>3100</v>
      </c>
    </row>
    <row r="2237" spans="1:19" x14ac:dyDescent="0.4">
      <c r="A2237" s="4">
        <v>2968</v>
      </c>
      <c r="B2237" s="1" t="s">
        <v>517</v>
      </c>
      <c r="C2237" s="1" t="s">
        <v>28</v>
      </c>
      <c r="D2237" s="2">
        <v>30032</v>
      </c>
      <c r="E2237" s="3">
        <v>43.43287671232877</v>
      </c>
      <c r="F2237" s="1" t="s">
        <v>31</v>
      </c>
      <c r="G2237" s="1" t="s">
        <v>21</v>
      </c>
      <c r="H2237" s="1">
        <v>19</v>
      </c>
      <c r="I2237" s="1" t="s">
        <v>1590</v>
      </c>
      <c r="J2237" s="1" t="str">
        <f>VLOOKUP(Applicants[[#This Row],[Job Title]], Mapping!$A:$B, 2, FALSE)</f>
        <v>Finance</v>
      </c>
      <c r="K2237" s="1" t="s">
        <v>1594</v>
      </c>
      <c r="L2237" s="14" t="str">
        <f>TRIM(PROPER(Applicants[[#This Row],[Recruitment Source]]))</f>
        <v>Bd Jobs</v>
      </c>
      <c r="M2237" s="15">
        <v>45338</v>
      </c>
      <c r="N2237" s="1" t="s">
        <v>27</v>
      </c>
      <c r="O2237" s="15">
        <v>45392</v>
      </c>
      <c r="P2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7" s="20" t="str">
        <f>TEXT(Applicants[[#This Row],[Confirmation Date]],"MMMM")</f>
        <v>April</v>
      </c>
      <c r="R2237" s="5" t="s">
        <v>25</v>
      </c>
      <c r="S2237" s="7">
        <v>2300</v>
      </c>
    </row>
    <row r="2238" spans="1:19" x14ac:dyDescent="0.4">
      <c r="A2238" s="4">
        <v>1425</v>
      </c>
      <c r="B2238" s="1" t="s">
        <v>635</v>
      </c>
      <c r="C2238" s="1" t="s">
        <v>13</v>
      </c>
      <c r="D2238" s="2">
        <v>30030</v>
      </c>
      <c r="E2238" s="3">
        <v>43.438356164383563</v>
      </c>
      <c r="F2238" s="1" t="s">
        <v>31</v>
      </c>
      <c r="G2238" s="1" t="s">
        <v>15</v>
      </c>
      <c r="H2238" s="1">
        <v>11</v>
      </c>
      <c r="I2238" s="1" t="s">
        <v>1585</v>
      </c>
      <c r="J2238" s="1" t="str">
        <f>VLOOKUP(Applicants[[#This Row],[Job Title]], Mapping!$A:$B, 2, FALSE)</f>
        <v>Engineering</v>
      </c>
      <c r="K2238" s="1" t="s">
        <v>1594</v>
      </c>
      <c r="L2238" s="14" t="str">
        <f>TRIM(PROPER(Applicants[[#This Row],[Recruitment Source]]))</f>
        <v>Bd Jobs</v>
      </c>
      <c r="M2238" s="15">
        <v>45021</v>
      </c>
      <c r="N2238" s="1" t="s">
        <v>26</v>
      </c>
      <c r="O2238" s="15">
        <v>45056</v>
      </c>
      <c r="P2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8" s="20" t="str">
        <f>TEXT(Applicants[[#This Row],[Confirmation Date]],"MMMM")</f>
        <v>May</v>
      </c>
      <c r="R2238" s="5" t="s">
        <v>25</v>
      </c>
      <c r="S2238" s="7">
        <v>2500</v>
      </c>
    </row>
    <row r="2239" spans="1:19" x14ac:dyDescent="0.4">
      <c r="A2239" s="4">
        <v>2613</v>
      </c>
      <c r="B2239" s="1" t="s">
        <v>824</v>
      </c>
      <c r="C2239" s="1" t="s">
        <v>13</v>
      </c>
      <c r="D2239" s="2">
        <v>30027</v>
      </c>
      <c r="E2239" s="3">
        <v>43.446575342465756</v>
      </c>
      <c r="F2239" s="1" t="s">
        <v>31</v>
      </c>
      <c r="G2239" s="1" t="s">
        <v>19</v>
      </c>
      <c r="H2239" s="1">
        <v>0</v>
      </c>
      <c r="I2239" s="1" t="s">
        <v>1579</v>
      </c>
      <c r="J2239" s="1" t="str">
        <f>VLOOKUP(Applicants[[#This Row],[Job Title]], Mapping!$A:$B, 2, FALSE)</f>
        <v>Management</v>
      </c>
      <c r="K2239" s="1" t="s">
        <v>1594</v>
      </c>
      <c r="L2239" s="14" t="str">
        <f>TRIM(PROPER(Applicants[[#This Row],[Recruitment Source]]))</f>
        <v>Bd Jobs</v>
      </c>
      <c r="M2239" s="15">
        <v>45187</v>
      </c>
      <c r="N2239" s="1" t="s">
        <v>27</v>
      </c>
      <c r="O2239" s="15">
        <v>45245</v>
      </c>
      <c r="P2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9" s="20" t="str">
        <f>TEXT(Applicants[[#This Row],[Confirmation Date]],"MMMM")</f>
        <v>November</v>
      </c>
      <c r="R2239" s="5" t="s">
        <v>25</v>
      </c>
      <c r="S2239" s="7">
        <v>3800</v>
      </c>
    </row>
    <row r="2240" spans="1:19" x14ac:dyDescent="0.4">
      <c r="A2240" s="4">
        <v>2579</v>
      </c>
      <c r="B2240" s="1" t="s">
        <v>966</v>
      </c>
      <c r="C2240" s="1" t="s">
        <v>28</v>
      </c>
      <c r="D2240" s="2">
        <v>30021</v>
      </c>
      <c r="E2240" s="3">
        <v>43.463013698630135</v>
      </c>
      <c r="F2240" s="1" t="s">
        <v>31</v>
      </c>
      <c r="G2240" s="1" t="s">
        <v>21</v>
      </c>
      <c r="H2240" s="1">
        <v>1</v>
      </c>
      <c r="I2240" s="1" t="s">
        <v>1587</v>
      </c>
      <c r="J2240" s="1" t="str">
        <f>VLOOKUP(Applicants[[#This Row],[Job Title]], Mapping!$A:$B, 2, FALSE)</f>
        <v>Admin</v>
      </c>
      <c r="K2240" s="1" t="s">
        <v>1594</v>
      </c>
      <c r="L2240" s="14" t="str">
        <f>TRIM(PROPER(Applicants[[#This Row],[Recruitment Source]]))</f>
        <v>Bd Jobs</v>
      </c>
      <c r="M2240" s="15">
        <v>45311</v>
      </c>
      <c r="N2240" s="1" t="s">
        <v>27</v>
      </c>
      <c r="O2240" s="15">
        <v>45346</v>
      </c>
      <c r="P2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0" s="20" t="str">
        <f>TEXT(Applicants[[#This Row],[Confirmation Date]],"MMMM")</f>
        <v>February</v>
      </c>
      <c r="R2240" s="5" t="s">
        <v>25</v>
      </c>
      <c r="S2240" s="7">
        <v>3600</v>
      </c>
    </row>
    <row r="2241" spans="1:19" x14ac:dyDescent="0.4">
      <c r="A2241" s="4">
        <v>1184</v>
      </c>
      <c r="B2241" s="1" t="s">
        <v>1318</v>
      </c>
      <c r="C2241" s="1" t="s">
        <v>28</v>
      </c>
      <c r="D2241" s="2">
        <v>30021</v>
      </c>
      <c r="E2241" s="3">
        <v>43.463013698630135</v>
      </c>
      <c r="F2241" s="1" t="s">
        <v>31</v>
      </c>
      <c r="G2241" s="1" t="s">
        <v>21</v>
      </c>
      <c r="H2241" s="1">
        <v>18</v>
      </c>
      <c r="I2241" s="1" t="s">
        <v>1584</v>
      </c>
      <c r="J2241" s="1" t="str">
        <f>VLOOKUP(Applicants[[#This Row],[Job Title]], Mapping!$A:$B, 2, FALSE)</f>
        <v>Sales</v>
      </c>
      <c r="K2241" s="1" t="s">
        <v>20</v>
      </c>
      <c r="L2241" s="14" t="str">
        <f>TRIM(PROPER(Applicants[[#This Row],[Recruitment Source]]))</f>
        <v>Employee Referral</v>
      </c>
      <c r="M2241" s="15">
        <v>45210</v>
      </c>
      <c r="N2241" s="1" t="s">
        <v>27</v>
      </c>
      <c r="O2241" s="15">
        <v>45252</v>
      </c>
      <c r="P2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1" s="20" t="str">
        <f>TEXT(Applicants[[#This Row],[Confirmation Date]],"MMMM")</f>
        <v>November</v>
      </c>
      <c r="R2241" s="5" t="s">
        <v>25</v>
      </c>
      <c r="S2241" s="7">
        <v>3900</v>
      </c>
    </row>
    <row r="2242" spans="1:19" x14ac:dyDescent="0.4">
      <c r="A2242" s="4">
        <v>3245</v>
      </c>
      <c r="B2242" s="1" t="s">
        <v>113</v>
      </c>
      <c r="C2242" s="1" t="s">
        <v>13</v>
      </c>
      <c r="D2242" s="2">
        <v>30017</v>
      </c>
      <c r="E2242" s="3">
        <v>43.473972602739728</v>
      </c>
      <c r="F2242" s="1" t="s">
        <v>31</v>
      </c>
      <c r="G2242" s="1" t="s">
        <v>15</v>
      </c>
      <c r="H2242" s="1">
        <v>12</v>
      </c>
      <c r="I2242" s="1" t="s">
        <v>1584</v>
      </c>
      <c r="J2242" s="1" t="str">
        <f>VLOOKUP(Applicants[[#This Row],[Job Title]], Mapping!$A:$B, 2, FALSE)</f>
        <v>Sales</v>
      </c>
      <c r="K2242" s="1" t="s">
        <v>1595</v>
      </c>
      <c r="L2242" s="14" t="str">
        <f>TRIM(PROPER(Applicants[[#This Row],[Recruitment Source]]))</f>
        <v>Linkedin</v>
      </c>
      <c r="M2242" s="15">
        <v>45507</v>
      </c>
      <c r="N2242" s="1" t="s">
        <v>16</v>
      </c>
      <c r="O2242" s="15">
        <v>45547</v>
      </c>
      <c r="P2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242" s="20" t="str">
        <f>TEXT(Applicants[[#This Row],[Confirmation Date]],"MMMM")</f>
        <v>September</v>
      </c>
      <c r="R2242" s="5" t="s">
        <v>17</v>
      </c>
      <c r="S2242" s="7">
        <v>2200</v>
      </c>
    </row>
    <row r="2243" spans="1:19" x14ac:dyDescent="0.4">
      <c r="A2243" s="4">
        <v>3052</v>
      </c>
      <c r="B2243" s="1" t="s">
        <v>308</v>
      </c>
      <c r="C2243" s="1" t="s">
        <v>23</v>
      </c>
      <c r="D2243" s="2">
        <v>30013</v>
      </c>
      <c r="E2243" s="3">
        <v>43.484931506849314</v>
      </c>
      <c r="F2243" s="1" t="s">
        <v>31</v>
      </c>
      <c r="G2243" s="1" t="s">
        <v>15</v>
      </c>
      <c r="H2243" s="1">
        <v>16</v>
      </c>
      <c r="I2243" s="1" t="s">
        <v>1590</v>
      </c>
      <c r="J2243" s="1" t="str">
        <f>VLOOKUP(Applicants[[#This Row],[Job Title]], Mapping!$A:$B, 2, FALSE)</f>
        <v>Finance</v>
      </c>
      <c r="K2243" s="1" t="s">
        <v>1594</v>
      </c>
      <c r="L2243" s="14" t="str">
        <f>TRIM(PROPER(Applicants[[#This Row],[Recruitment Source]]))</f>
        <v>Bd Jobs</v>
      </c>
      <c r="M2243" s="15">
        <v>45202</v>
      </c>
      <c r="N2243" s="1" t="s">
        <v>26</v>
      </c>
      <c r="O2243" s="15">
        <v>45243</v>
      </c>
      <c r="P2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3" s="20" t="str">
        <f>TEXT(Applicants[[#This Row],[Confirmation Date]],"MMMM")</f>
        <v>November</v>
      </c>
      <c r="R2243" s="5" t="s">
        <v>25</v>
      </c>
      <c r="S2243" s="7">
        <v>2300</v>
      </c>
    </row>
    <row r="2244" spans="1:19" x14ac:dyDescent="0.4">
      <c r="A2244" s="4">
        <v>2132</v>
      </c>
      <c r="B2244" s="1" t="s">
        <v>795</v>
      </c>
      <c r="C2244" s="1" t="s">
        <v>28</v>
      </c>
      <c r="D2244" s="2">
        <v>30013</v>
      </c>
      <c r="E2244" s="3">
        <v>43.484931506849314</v>
      </c>
      <c r="F2244" s="1" t="s">
        <v>31</v>
      </c>
      <c r="G2244" s="1" t="s">
        <v>19</v>
      </c>
      <c r="H2244" s="1">
        <v>2</v>
      </c>
      <c r="I2244" s="1" t="s">
        <v>1586</v>
      </c>
      <c r="J2244" s="1" t="str">
        <f>VLOOKUP(Applicants[[#This Row],[Job Title]], Mapping!$A:$B, 2, FALSE)</f>
        <v>Operations</v>
      </c>
      <c r="K2244" s="1" t="s">
        <v>1594</v>
      </c>
      <c r="L2244" s="14" t="str">
        <f>TRIM(PROPER(Applicants[[#This Row],[Recruitment Source]]))</f>
        <v>Bd Jobs</v>
      </c>
      <c r="M2244" s="15">
        <v>45265</v>
      </c>
      <c r="N2244" s="1" t="s">
        <v>26</v>
      </c>
      <c r="O2244" s="15">
        <v>45322</v>
      </c>
      <c r="P2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4" s="20" t="str">
        <f>TEXT(Applicants[[#This Row],[Confirmation Date]],"MMMM")</f>
        <v>January</v>
      </c>
      <c r="R2244" s="5" t="s">
        <v>25</v>
      </c>
      <c r="S2244" s="7">
        <v>3000</v>
      </c>
    </row>
    <row r="2245" spans="1:19" x14ac:dyDescent="0.4">
      <c r="A2245" s="4">
        <v>1652</v>
      </c>
      <c r="B2245" s="1" t="s">
        <v>561</v>
      </c>
      <c r="C2245" s="1" t="s">
        <v>13</v>
      </c>
      <c r="D2245" s="2">
        <v>30011</v>
      </c>
      <c r="E2245" s="3">
        <v>43.490410958904107</v>
      </c>
      <c r="F2245" s="1" t="s">
        <v>31</v>
      </c>
      <c r="G2245" s="1" t="s">
        <v>19</v>
      </c>
      <c r="H2245" s="1">
        <v>14</v>
      </c>
      <c r="I2245" s="1" t="s">
        <v>1575</v>
      </c>
      <c r="J2245" s="1" t="str">
        <f>VLOOKUP(Applicants[[#This Row],[Job Title]], Mapping!$A:$B, 2, FALSE)</f>
        <v>HR</v>
      </c>
      <c r="K2245" s="1" t="s">
        <v>1594</v>
      </c>
      <c r="L2245" s="14" t="str">
        <f>TRIM(PROPER(Applicants[[#This Row],[Recruitment Source]]))</f>
        <v>Bd Jobs</v>
      </c>
      <c r="M2245" s="15">
        <v>45572</v>
      </c>
      <c r="N2245" s="1" t="s">
        <v>27</v>
      </c>
      <c r="O2245" s="15">
        <v>45602</v>
      </c>
      <c r="P2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5" s="20" t="str">
        <f>TEXT(Applicants[[#This Row],[Confirmation Date]],"MMMM")</f>
        <v>November</v>
      </c>
      <c r="R2245" s="5" t="s">
        <v>25</v>
      </c>
      <c r="S2245" s="7">
        <v>2900</v>
      </c>
    </row>
    <row r="2246" spans="1:19" x14ac:dyDescent="0.4">
      <c r="A2246" s="4">
        <v>3221</v>
      </c>
      <c r="B2246" s="1" t="s">
        <v>469</v>
      </c>
      <c r="C2246" s="1" t="s">
        <v>28</v>
      </c>
      <c r="D2246" s="2">
        <v>30009</v>
      </c>
      <c r="E2246" s="3">
        <v>43.495890410958907</v>
      </c>
      <c r="F2246" s="1" t="s">
        <v>31</v>
      </c>
      <c r="G2246" s="1" t="s">
        <v>21</v>
      </c>
      <c r="H2246" s="1">
        <v>11</v>
      </c>
      <c r="I2246" s="1" t="s">
        <v>1585</v>
      </c>
      <c r="J2246" s="1" t="str">
        <f>VLOOKUP(Applicants[[#This Row],[Job Title]], Mapping!$A:$B, 2, FALSE)</f>
        <v>Engineering</v>
      </c>
      <c r="K2246" s="1" t="s">
        <v>1594</v>
      </c>
      <c r="L2246" s="14" t="str">
        <f>TRIM(PROPER(Applicants[[#This Row],[Recruitment Source]]))</f>
        <v>Bd Jobs</v>
      </c>
      <c r="M2246" s="15">
        <v>45085</v>
      </c>
      <c r="N2246" s="1" t="s">
        <v>29</v>
      </c>
      <c r="O2246" s="15">
        <v>45130</v>
      </c>
      <c r="P2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6" s="20" t="str">
        <f>TEXT(Applicants[[#This Row],[Confirmation Date]],"MMMM")</f>
        <v>July</v>
      </c>
      <c r="R2246" s="5" t="s">
        <v>25</v>
      </c>
      <c r="S2246" s="7">
        <v>3100</v>
      </c>
    </row>
    <row r="2247" spans="1:19" x14ac:dyDescent="0.4">
      <c r="A2247" s="4">
        <v>2263</v>
      </c>
      <c r="B2247" s="1" t="s">
        <v>1080</v>
      </c>
      <c r="C2247" s="1" t="s">
        <v>13</v>
      </c>
      <c r="D2247" s="2">
        <v>30004</v>
      </c>
      <c r="E2247" s="3">
        <v>43.509589041095893</v>
      </c>
      <c r="F2247" s="1" t="s">
        <v>31</v>
      </c>
      <c r="G2247" s="1" t="s">
        <v>15</v>
      </c>
      <c r="H2247" s="1">
        <v>6</v>
      </c>
      <c r="I2247" s="1" t="s">
        <v>1578</v>
      </c>
      <c r="J2247" s="1" t="str">
        <f>VLOOKUP(Applicants[[#This Row],[Job Title]], Mapping!$A:$B, 2, FALSE)</f>
        <v>Operations</v>
      </c>
      <c r="K2247" s="1" t="s">
        <v>1594</v>
      </c>
      <c r="L2247" s="14" t="str">
        <f>TRIM(PROPER(Applicants[[#This Row],[Recruitment Source]]))</f>
        <v>Bd Jobs</v>
      </c>
      <c r="M2247" s="15">
        <v>45329</v>
      </c>
      <c r="N2247" s="1" t="s">
        <v>24</v>
      </c>
      <c r="O2247" s="15">
        <v>45373</v>
      </c>
      <c r="P2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7" s="20" t="str">
        <f>TEXT(Applicants[[#This Row],[Confirmation Date]],"MMMM")</f>
        <v>March</v>
      </c>
      <c r="R2247" s="5" t="s">
        <v>25</v>
      </c>
      <c r="S2247" s="7">
        <v>2300</v>
      </c>
    </row>
    <row r="2248" spans="1:19" x14ac:dyDescent="0.4">
      <c r="A2248" s="4">
        <v>2414</v>
      </c>
      <c r="B2248" s="1" t="s">
        <v>70</v>
      </c>
      <c r="C2248" s="1" t="s">
        <v>28</v>
      </c>
      <c r="D2248" s="2">
        <v>30002</v>
      </c>
      <c r="E2248" s="3">
        <v>43.515068493150686</v>
      </c>
      <c r="F2248" s="1" t="s">
        <v>31</v>
      </c>
      <c r="G2248" s="1" t="s">
        <v>18</v>
      </c>
      <c r="H2248" s="1">
        <v>1</v>
      </c>
      <c r="I2248" s="1" t="s">
        <v>1580</v>
      </c>
      <c r="J2248" s="1" t="str">
        <f>VLOOKUP(Applicants[[#This Row],[Job Title]], Mapping!$A:$B, 2, FALSE)</f>
        <v>Management</v>
      </c>
      <c r="K2248" s="1" t="s">
        <v>20</v>
      </c>
      <c r="L2248" s="14" t="str">
        <f>TRIM(PROPER(Applicants[[#This Row],[Recruitment Source]]))</f>
        <v>Employee Referral</v>
      </c>
      <c r="M2248" s="15">
        <v>45079</v>
      </c>
      <c r="N2248" s="1" t="s">
        <v>16</v>
      </c>
      <c r="O2248" s="15">
        <v>45114</v>
      </c>
      <c r="P22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248" s="20" t="str">
        <f>TEXT(Applicants[[#This Row],[Confirmation Date]],"MMMM")</f>
        <v>July</v>
      </c>
      <c r="R2248" s="5" t="s">
        <v>17</v>
      </c>
      <c r="S2248" s="7">
        <v>2700</v>
      </c>
    </row>
    <row r="2249" spans="1:19" x14ac:dyDescent="0.4">
      <c r="A2249" s="4">
        <v>3538</v>
      </c>
      <c r="B2249" s="1" t="s">
        <v>1116</v>
      </c>
      <c r="C2249" s="1" t="s">
        <v>28</v>
      </c>
      <c r="D2249" s="2">
        <v>29999</v>
      </c>
      <c r="E2249" s="3">
        <v>43.523287671232879</v>
      </c>
      <c r="F2249" s="1" t="s">
        <v>31</v>
      </c>
      <c r="G2249" s="1" t="s">
        <v>21</v>
      </c>
      <c r="H2249" s="1">
        <v>14</v>
      </c>
      <c r="I2249" s="1" t="s">
        <v>1584</v>
      </c>
      <c r="J2249" s="1" t="str">
        <f>VLOOKUP(Applicants[[#This Row],[Job Title]], Mapping!$A:$B, 2, FALSE)</f>
        <v>Sales</v>
      </c>
      <c r="K2249" s="1" t="s">
        <v>1594</v>
      </c>
      <c r="L2249" s="14" t="str">
        <f>TRIM(PROPER(Applicants[[#This Row],[Recruitment Source]]))</f>
        <v>Bd Jobs</v>
      </c>
      <c r="M2249" s="15">
        <v>45437</v>
      </c>
      <c r="N2249" s="1" t="s">
        <v>24</v>
      </c>
      <c r="O2249" s="15">
        <v>45487</v>
      </c>
      <c r="P2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9" s="20" t="str">
        <f>TEXT(Applicants[[#This Row],[Confirmation Date]],"MMMM")</f>
        <v>July</v>
      </c>
      <c r="R2249" s="5" t="s">
        <v>25</v>
      </c>
      <c r="S2249" s="7">
        <v>3400</v>
      </c>
    </row>
    <row r="2250" spans="1:19" x14ac:dyDescent="0.4">
      <c r="A2250" s="4">
        <v>1839</v>
      </c>
      <c r="B2250" s="1" t="s">
        <v>987</v>
      </c>
      <c r="C2250" s="1" t="s">
        <v>13</v>
      </c>
      <c r="D2250" s="2">
        <v>29992</v>
      </c>
      <c r="E2250" s="3">
        <v>43.542465753424658</v>
      </c>
      <c r="F2250" s="1" t="s">
        <v>31</v>
      </c>
      <c r="G2250" s="1" t="s">
        <v>21</v>
      </c>
      <c r="H2250" s="1">
        <v>4</v>
      </c>
      <c r="I2250" s="1" t="s">
        <v>1584</v>
      </c>
      <c r="J2250" s="1" t="str">
        <f>VLOOKUP(Applicants[[#This Row],[Job Title]], Mapping!$A:$B, 2, FALSE)</f>
        <v>Sales</v>
      </c>
      <c r="K2250" s="1" t="s">
        <v>1594</v>
      </c>
      <c r="L2250" s="14" t="str">
        <f>TRIM(PROPER(Applicants[[#This Row],[Recruitment Source]]))</f>
        <v>Bd Jobs</v>
      </c>
      <c r="M2250" s="15">
        <v>44943</v>
      </c>
      <c r="N2250" s="1" t="s">
        <v>26</v>
      </c>
      <c r="O2250" s="15">
        <v>44989</v>
      </c>
      <c r="P2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0" s="20" t="str">
        <f>TEXT(Applicants[[#This Row],[Confirmation Date]],"MMMM")</f>
        <v>March</v>
      </c>
      <c r="R2250" s="5" t="s">
        <v>25</v>
      </c>
      <c r="S2250" s="7">
        <v>3800</v>
      </c>
    </row>
    <row r="2251" spans="1:19" x14ac:dyDescent="0.4">
      <c r="A2251" s="4">
        <v>1340</v>
      </c>
      <c r="B2251" s="1" t="s">
        <v>152</v>
      </c>
      <c r="C2251" s="1" t="s">
        <v>28</v>
      </c>
      <c r="D2251" s="2">
        <v>29990</v>
      </c>
      <c r="E2251" s="3">
        <v>43.547945205479451</v>
      </c>
      <c r="F2251" s="1" t="s">
        <v>31</v>
      </c>
      <c r="G2251" s="1" t="s">
        <v>19</v>
      </c>
      <c r="H2251" s="1">
        <v>20</v>
      </c>
      <c r="I2251" s="1" t="s">
        <v>1580</v>
      </c>
      <c r="J2251" s="1" t="str">
        <f>VLOOKUP(Applicants[[#This Row],[Job Title]], Mapping!$A:$B, 2, FALSE)</f>
        <v>Management</v>
      </c>
      <c r="K2251" s="1" t="s">
        <v>20</v>
      </c>
      <c r="L2251" s="14" t="str">
        <f>TRIM(PROPER(Applicants[[#This Row],[Recruitment Source]]))</f>
        <v>Employee Referral</v>
      </c>
      <c r="M2251" s="15">
        <v>45325</v>
      </c>
      <c r="N2251" s="1" t="s">
        <v>16</v>
      </c>
      <c r="O2251" s="15">
        <v>45375</v>
      </c>
      <c r="P22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51" s="20" t="str">
        <f>TEXT(Applicants[[#This Row],[Confirmation Date]],"MMMM")</f>
        <v>March</v>
      </c>
      <c r="R2251" s="5" t="s">
        <v>17</v>
      </c>
      <c r="S2251" s="7">
        <v>3700</v>
      </c>
    </row>
    <row r="2252" spans="1:19" x14ac:dyDescent="0.4">
      <c r="A2252" s="4">
        <v>1552</v>
      </c>
      <c r="B2252" s="1" t="s">
        <v>230</v>
      </c>
      <c r="C2252" s="1" t="s">
        <v>28</v>
      </c>
      <c r="D2252" s="2">
        <v>29984</v>
      </c>
      <c r="E2252" s="3">
        <v>43.564383561643837</v>
      </c>
      <c r="F2252" s="1" t="s">
        <v>31</v>
      </c>
      <c r="G2252" s="1" t="s">
        <v>19</v>
      </c>
      <c r="H2252" s="1">
        <v>0</v>
      </c>
      <c r="I2252" s="1" t="s">
        <v>1583</v>
      </c>
      <c r="J2252" s="1" t="str">
        <f>VLOOKUP(Applicants[[#This Row],[Job Title]], Mapping!$A:$B, 2, FALSE)</f>
        <v>Finance</v>
      </c>
      <c r="K2252" s="1" t="s">
        <v>1594</v>
      </c>
      <c r="L2252" s="14" t="str">
        <f>TRIM(PROPER(Applicants[[#This Row],[Recruitment Source]]))</f>
        <v>Bd Jobs</v>
      </c>
      <c r="M2252" s="15">
        <v>45376</v>
      </c>
      <c r="N2252" s="1" t="s">
        <v>24</v>
      </c>
      <c r="O2252" s="15">
        <v>45420</v>
      </c>
      <c r="P2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2" s="20" t="str">
        <f>TEXT(Applicants[[#This Row],[Confirmation Date]],"MMMM")</f>
        <v>May</v>
      </c>
      <c r="R2252" s="5" t="s">
        <v>25</v>
      </c>
      <c r="S2252" s="7">
        <v>3000</v>
      </c>
    </row>
    <row r="2253" spans="1:19" x14ac:dyDescent="0.4">
      <c r="A2253" s="4">
        <v>1776</v>
      </c>
      <c r="B2253" s="1" t="s">
        <v>39</v>
      </c>
      <c r="C2253" s="1" t="s">
        <v>13</v>
      </c>
      <c r="D2253" s="2">
        <v>29980</v>
      </c>
      <c r="E2253" s="3">
        <v>43.575342465753423</v>
      </c>
      <c r="F2253" s="1" t="s">
        <v>31</v>
      </c>
      <c r="G2253" s="1" t="s">
        <v>18</v>
      </c>
      <c r="H2253" s="1">
        <v>10</v>
      </c>
      <c r="I2253" s="1" t="s">
        <v>1581</v>
      </c>
      <c r="J2253" s="1" t="str">
        <f>VLOOKUP(Applicants[[#This Row],[Job Title]], Mapping!$A:$B, 2, FALSE)</f>
        <v>Business Development</v>
      </c>
      <c r="K2253" s="1" t="s">
        <v>1594</v>
      </c>
      <c r="L2253" s="14" t="str">
        <f>TRIM(PROPER(Applicants[[#This Row],[Recruitment Source]]))</f>
        <v>Bd Jobs</v>
      </c>
      <c r="M2253" s="15">
        <v>45470</v>
      </c>
      <c r="N2253" s="1" t="s">
        <v>29</v>
      </c>
      <c r="O2253" s="15">
        <v>45510</v>
      </c>
      <c r="P2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3" s="20" t="str">
        <f>TEXT(Applicants[[#This Row],[Confirmation Date]],"MMMM")</f>
        <v>August</v>
      </c>
      <c r="R2253" s="5" t="s">
        <v>25</v>
      </c>
      <c r="S2253" s="7">
        <v>2000</v>
      </c>
    </row>
    <row r="2254" spans="1:19" x14ac:dyDescent="0.4">
      <c r="A2254" s="4">
        <v>2357</v>
      </c>
      <c r="B2254" s="1" t="s">
        <v>1083</v>
      </c>
      <c r="C2254" s="1" t="s">
        <v>28</v>
      </c>
      <c r="D2254" s="2">
        <v>29967</v>
      </c>
      <c r="E2254" s="3">
        <v>43.610958904109587</v>
      </c>
      <c r="F2254" s="1" t="s">
        <v>31</v>
      </c>
      <c r="G2254" s="1" t="s">
        <v>18</v>
      </c>
      <c r="H2254" s="1">
        <v>7</v>
      </c>
      <c r="I2254" s="1" t="s">
        <v>1580</v>
      </c>
      <c r="J2254" s="1" t="str">
        <f>VLOOKUP(Applicants[[#This Row],[Job Title]], Mapping!$A:$B, 2, FALSE)</f>
        <v>Management</v>
      </c>
      <c r="K2254" s="1" t="s">
        <v>1594</v>
      </c>
      <c r="L2254" s="14" t="str">
        <f>TRIM(PROPER(Applicants[[#This Row],[Recruitment Source]]))</f>
        <v>Bd Jobs</v>
      </c>
      <c r="M2254" s="15">
        <v>45591</v>
      </c>
      <c r="N2254" s="1" t="s">
        <v>24</v>
      </c>
      <c r="O2254" s="15">
        <v>45626</v>
      </c>
      <c r="P2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4" s="20" t="str">
        <f>TEXT(Applicants[[#This Row],[Confirmation Date]],"MMMM")</f>
        <v>November</v>
      </c>
      <c r="R2254" s="5" t="s">
        <v>25</v>
      </c>
      <c r="S2254" s="7">
        <v>2700</v>
      </c>
    </row>
    <row r="2255" spans="1:19" x14ac:dyDescent="0.4">
      <c r="A2255" s="4">
        <v>1888</v>
      </c>
      <c r="B2255" s="1" t="s">
        <v>1140</v>
      </c>
      <c r="C2255" s="1" t="s">
        <v>28</v>
      </c>
      <c r="D2255" s="2">
        <v>29960</v>
      </c>
      <c r="E2255" s="3">
        <v>43.630136986301373</v>
      </c>
      <c r="F2255" s="1" t="s">
        <v>31</v>
      </c>
      <c r="G2255" s="1" t="s">
        <v>21</v>
      </c>
      <c r="H2255" s="1">
        <v>0</v>
      </c>
      <c r="I2255" s="1" t="s">
        <v>1587</v>
      </c>
      <c r="J2255" s="1" t="str">
        <f>VLOOKUP(Applicants[[#This Row],[Job Title]], Mapping!$A:$B, 2, FALSE)</f>
        <v>Admin</v>
      </c>
      <c r="K2255" s="1" t="s">
        <v>1594</v>
      </c>
      <c r="L2255" s="14" t="str">
        <f>TRIM(PROPER(Applicants[[#This Row],[Recruitment Source]]))</f>
        <v>Bd Jobs</v>
      </c>
      <c r="M2255" s="15">
        <v>44916</v>
      </c>
      <c r="N2255" s="1" t="s">
        <v>16</v>
      </c>
      <c r="O2255" s="15">
        <v>44951</v>
      </c>
      <c r="P2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5" s="20" t="str">
        <f>TEXT(Applicants[[#This Row],[Confirmation Date]],"MMMM")</f>
        <v>January</v>
      </c>
      <c r="R2255" s="5" t="s">
        <v>30</v>
      </c>
      <c r="S2255" s="7">
        <v>2700</v>
      </c>
    </row>
    <row r="2256" spans="1:19" x14ac:dyDescent="0.4">
      <c r="A2256" s="4">
        <v>3546</v>
      </c>
      <c r="B2256" s="1" t="s">
        <v>415</v>
      </c>
      <c r="C2256" s="1" t="s">
        <v>28</v>
      </c>
      <c r="D2256" s="2">
        <v>29950</v>
      </c>
      <c r="E2256" s="3">
        <v>43.657534246575345</v>
      </c>
      <c r="F2256" s="1" t="s">
        <v>31</v>
      </c>
      <c r="G2256" s="1" t="s">
        <v>21</v>
      </c>
      <c r="H2256" s="1">
        <v>1</v>
      </c>
      <c r="I2256" s="1" t="s">
        <v>1584</v>
      </c>
      <c r="J2256" s="1" t="str">
        <f>VLOOKUP(Applicants[[#This Row],[Job Title]], Mapping!$A:$B, 2, FALSE)</f>
        <v>Sales</v>
      </c>
      <c r="K2256" s="1" t="s">
        <v>1594</v>
      </c>
      <c r="L2256" s="14" t="str">
        <f>TRIM(PROPER(Applicants[[#This Row],[Recruitment Source]]))</f>
        <v>Bd Jobs</v>
      </c>
      <c r="M2256" s="15">
        <v>45519</v>
      </c>
      <c r="N2256" s="1" t="s">
        <v>24</v>
      </c>
      <c r="O2256" s="15">
        <v>45551</v>
      </c>
      <c r="P2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6" s="20" t="str">
        <f>TEXT(Applicants[[#This Row],[Confirmation Date]],"MMMM")</f>
        <v>September</v>
      </c>
      <c r="R2256" s="5" t="s">
        <v>25</v>
      </c>
      <c r="S2256" s="7">
        <v>2200</v>
      </c>
    </row>
    <row r="2257" spans="1:19" x14ac:dyDescent="0.4">
      <c r="A2257" s="4">
        <v>3796</v>
      </c>
      <c r="B2257" s="1" t="s">
        <v>83</v>
      </c>
      <c r="C2257" s="1" t="s">
        <v>28</v>
      </c>
      <c r="D2257" s="2">
        <v>29946</v>
      </c>
      <c r="E2257" s="3">
        <v>43.668493150684931</v>
      </c>
      <c r="F2257" s="1" t="s">
        <v>31</v>
      </c>
      <c r="G2257" s="1" t="s">
        <v>18</v>
      </c>
      <c r="H2257" s="1">
        <v>9</v>
      </c>
      <c r="I2257" s="1" t="s">
        <v>1582</v>
      </c>
      <c r="J2257" s="1" t="str">
        <f>VLOOKUP(Applicants[[#This Row],[Job Title]], Mapping!$A:$B, 2, FALSE)</f>
        <v>Business Development</v>
      </c>
      <c r="K2257" s="1" t="s">
        <v>1594</v>
      </c>
      <c r="L2257" s="14" t="str">
        <f>TRIM(PROPER(Applicants[[#This Row],[Recruitment Source]]))</f>
        <v>Bd Jobs</v>
      </c>
      <c r="M2257" s="15">
        <v>45408</v>
      </c>
      <c r="N2257" s="1" t="s">
        <v>24</v>
      </c>
      <c r="O2257" s="15">
        <v>45441</v>
      </c>
      <c r="P2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7" s="20" t="str">
        <f>TEXT(Applicants[[#This Row],[Confirmation Date]],"MMMM")</f>
        <v>May</v>
      </c>
      <c r="R2257" s="5" t="s">
        <v>25</v>
      </c>
      <c r="S2257" s="7">
        <v>3400</v>
      </c>
    </row>
    <row r="2258" spans="1:19" x14ac:dyDescent="0.4">
      <c r="A2258" s="4">
        <v>3868</v>
      </c>
      <c r="B2258" s="1" t="s">
        <v>777</v>
      </c>
      <c r="C2258" s="1" t="s">
        <v>13</v>
      </c>
      <c r="D2258" s="2">
        <v>29941</v>
      </c>
      <c r="E2258" s="3">
        <v>43.682191780821917</v>
      </c>
      <c r="F2258" s="1" t="s">
        <v>31</v>
      </c>
      <c r="G2258" s="1" t="s">
        <v>15</v>
      </c>
      <c r="H2258" s="1">
        <v>2</v>
      </c>
      <c r="I2258" s="1" t="s">
        <v>1586</v>
      </c>
      <c r="J2258" s="1" t="str">
        <f>VLOOKUP(Applicants[[#This Row],[Job Title]], Mapping!$A:$B, 2, FALSE)</f>
        <v>Operations</v>
      </c>
      <c r="K2258" s="1" t="s">
        <v>1594</v>
      </c>
      <c r="L2258" s="14" t="str">
        <f>TRIM(PROPER(Applicants[[#This Row],[Recruitment Source]]))</f>
        <v>Bd Jobs</v>
      </c>
      <c r="M2258" s="15">
        <v>45194</v>
      </c>
      <c r="N2258" s="1" t="s">
        <v>26</v>
      </c>
      <c r="O2258" s="15">
        <v>45233</v>
      </c>
      <c r="P2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8" s="20" t="str">
        <f>TEXT(Applicants[[#This Row],[Confirmation Date]],"MMMM")</f>
        <v>November</v>
      </c>
      <c r="R2258" s="5" t="s">
        <v>25</v>
      </c>
      <c r="S2258" s="7">
        <v>3200</v>
      </c>
    </row>
    <row r="2259" spans="1:19" x14ac:dyDescent="0.4">
      <c r="A2259" s="4">
        <v>1886</v>
      </c>
      <c r="B2259" s="1" t="s">
        <v>591</v>
      </c>
      <c r="C2259" s="1" t="s">
        <v>28</v>
      </c>
      <c r="D2259" s="2">
        <v>29940</v>
      </c>
      <c r="E2259" s="3">
        <v>43.684931506849317</v>
      </c>
      <c r="F2259" s="1" t="s">
        <v>31</v>
      </c>
      <c r="G2259" s="1" t="s">
        <v>19</v>
      </c>
      <c r="H2259" s="1">
        <v>17</v>
      </c>
      <c r="I2259" s="1" t="s">
        <v>1584</v>
      </c>
      <c r="J2259" s="1" t="str">
        <f>VLOOKUP(Applicants[[#This Row],[Job Title]], Mapping!$A:$B, 2, FALSE)</f>
        <v>Sales</v>
      </c>
      <c r="K2259" s="1" t="s">
        <v>20</v>
      </c>
      <c r="L2259" s="14" t="str">
        <f>TRIM(PROPER(Applicants[[#This Row],[Recruitment Source]]))</f>
        <v>Employee Referral</v>
      </c>
      <c r="M2259" s="15">
        <v>44976</v>
      </c>
      <c r="N2259" s="1" t="s">
        <v>26</v>
      </c>
      <c r="O2259" s="15">
        <v>45025</v>
      </c>
      <c r="P2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9" s="20" t="str">
        <f>TEXT(Applicants[[#This Row],[Confirmation Date]],"MMMM")</f>
        <v>April</v>
      </c>
      <c r="R2259" s="5" t="s">
        <v>25</v>
      </c>
      <c r="S2259" s="7">
        <v>3000</v>
      </c>
    </row>
    <row r="2260" spans="1:19" x14ac:dyDescent="0.4">
      <c r="A2260" s="4">
        <v>3144</v>
      </c>
      <c r="B2260" s="1" t="s">
        <v>1519</v>
      </c>
      <c r="C2260" s="1" t="s">
        <v>13</v>
      </c>
      <c r="D2260" s="2">
        <v>29930</v>
      </c>
      <c r="E2260" s="3">
        <v>43.712328767123289</v>
      </c>
      <c r="F2260" s="1" t="s">
        <v>31</v>
      </c>
      <c r="G2260" s="1" t="s">
        <v>18</v>
      </c>
      <c r="H2260" s="1">
        <v>15</v>
      </c>
      <c r="I2260" s="1" t="s">
        <v>1583</v>
      </c>
      <c r="J2260" s="1" t="str">
        <f>VLOOKUP(Applicants[[#This Row],[Job Title]], Mapping!$A:$B, 2, FALSE)</f>
        <v>Finance</v>
      </c>
      <c r="K2260" s="1" t="s">
        <v>20</v>
      </c>
      <c r="L2260" s="14" t="str">
        <f>TRIM(PROPER(Applicants[[#This Row],[Recruitment Source]]))</f>
        <v>Employee Referral</v>
      </c>
      <c r="M2260" s="15">
        <v>45137</v>
      </c>
      <c r="N2260" s="1" t="s">
        <v>26</v>
      </c>
      <c r="O2260" s="15">
        <v>45195</v>
      </c>
      <c r="P2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0" s="20" t="str">
        <f>TEXT(Applicants[[#This Row],[Confirmation Date]],"MMMM")</f>
        <v>September</v>
      </c>
      <c r="R2260" s="5" t="s">
        <v>25</v>
      </c>
      <c r="S2260" s="7">
        <v>3100</v>
      </c>
    </row>
    <row r="2261" spans="1:19" x14ac:dyDescent="0.4">
      <c r="A2261" s="4">
        <v>1255</v>
      </c>
      <c r="B2261" s="1" t="s">
        <v>454</v>
      </c>
      <c r="C2261" s="1" t="s">
        <v>28</v>
      </c>
      <c r="D2261" s="2">
        <v>29926</v>
      </c>
      <c r="E2261" s="3">
        <v>43.723287671232875</v>
      </c>
      <c r="F2261" s="1" t="s">
        <v>31</v>
      </c>
      <c r="G2261" s="1" t="s">
        <v>19</v>
      </c>
      <c r="H2261" s="1">
        <v>2</v>
      </c>
      <c r="I2261" s="1" t="s">
        <v>1581</v>
      </c>
      <c r="J2261" s="1" t="str">
        <f>VLOOKUP(Applicants[[#This Row],[Job Title]], Mapping!$A:$B, 2, FALSE)</f>
        <v>Business Development</v>
      </c>
      <c r="K2261" s="1" t="s">
        <v>1594</v>
      </c>
      <c r="L2261" s="14" t="str">
        <f>TRIM(PROPER(Applicants[[#This Row],[Recruitment Source]]))</f>
        <v>Bd Jobs</v>
      </c>
      <c r="M2261" s="15">
        <v>44970</v>
      </c>
      <c r="N2261" s="1" t="s">
        <v>27</v>
      </c>
      <c r="O2261" s="15">
        <v>45023</v>
      </c>
      <c r="P2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1" s="20" t="str">
        <f>TEXT(Applicants[[#This Row],[Confirmation Date]],"MMMM")</f>
        <v>April</v>
      </c>
      <c r="R2261" s="5" t="s">
        <v>25</v>
      </c>
      <c r="S2261" s="7">
        <v>2500</v>
      </c>
    </row>
    <row r="2262" spans="1:19" x14ac:dyDescent="0.4">
      <c r="A2262" s="4">
        <v>1292</v>
      </c>
      <c r="B2262" s="1" t="s">
        <v>777</v>
      </c>
      <c r="C2262" s="1" t="s">
        <v>13</v>
      </c>
      <c r="D2262" s="2">
        <v>29922</v>
      </c>
      <c r="E2262" s="3">
        <v>43.734246575342468</v>
      </c>
      <c r="F2262" s="1" t="s">
        <v>31</v>
      </c>
      <c r="G2262" s="1" t="s">
        <v>19</v>
      </c>
      <c r="H2262" s="1">
        <v>10</v>
      </c>
      <c r="I2262" s="1" t="s">
        <v>1576</v>
      </c>
      <c r="J2262" s="1" t="str">
        <f>VLOOKUP(Applicants[[#This Row],[Job Title]], Mapping!$A:$B, 2, FALSE)</f>
        <v>Operations</v>
      </c>
      <c r="K2262" s="1" t="s">
        <v>1594</v>
      </c>
      <c r="L2262" s="14" t="str">
        <f>TRIM(PROPER(Applicants[[#This Row],[Recruitment Source]]))</f>
        <v>Bd Jobs</v>
      </c>
      <c r="M2262" s="15">
        <v>45305</v>
      </c>
      <c r="N2262" s="1" t="s">
        <v>27</v>
      </c>
      <c r="O2262" s="15">
        <v>45340</v>
      </c>
      <c r="P2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2" s="20" t="str">
        <f>TEXT(Applicants[[#This Row],[Confirmation Date]],"MMMM")</f>
        <v>February</v>
      </c>
      <c r="R2262" s="5" t="s">
        <v>25</v>
      </c>
      <c r="S2262" s="7">
        <v>3400</v>
      </c>
    </row>
    <row r="2263" spans="1:19" x14ac:dyDescent="0.4">
      <c r="A2263" s="4">
        <v>2875</v>
      </c>
      <c r="B2263" s="1" t="s">
        <v>136</v>
      </c>
      <c r="C2263" s="1" t="s">
        <v>28</v>
      </c>
      <c r="D2263" s="2">
        <v>29920</v>
      </c>
      <c r="E2263" s="3">
        <v>43.739726027397261</v>
      </c>
      <c r="F2263" s="1" t="s">
        <v>31</v>
      </c>
      <c r="G2263" s="1" t="s">
        <v>15</v>
      </c>
      <c r="H2263" s="1">
        <v>12</v>
      </c>
      <c r="I2263" s="1" t="s">
        <v>1585</v>
      </c>
      <c r="J2263" s="1" t="str">
        <f>VLOOKUP(Applicants[[#This Row],[Job Title]], Mapping!$A:$B, 2, FALSE)</f>
        <v>Engineering</v>
      </c>
      <c r="K2263" s="1" t="s">
        <v>1594</v>
      </c>
      <c r="L2263" s="14" t="str">
        <f>TRIM(PROPER(Applicants[[#This Row],[Recruitment Source]]))</f>
        <v>Bd Jobs</v>
      </c>
      <c r="M2263" s="15">
        <v>45271</v>
      </c>
      <c r="N2263" s="1" t="s">
        <v>27</v>
      </c>
      <c r="O2263" s="15">
        <v>45325</v>
      </c>
      <c r="P2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3" s="20" t="str">
        <f>TEXT(Applicants[[#This Row],[Confirmation Date]],"MMMM")</f>
        <v>February</v>
      </c>
      <c r="R2263" s="5" t="s">
        <v>25</v>
      </c>
      <c r="S2263" s="7">
        <v>3800</v>
      </c>
    </row>
    <row r="2264" spans="1:19" x14ac:dyDescent="0.4">
      <c r="A2264" s="4">
        <v>2826</v>
      </c>
      <c r="B2264" s="1" t="s">
        <v>1373</v>
      </c>
      <c r="C2264" s="1" t="s">
        <v>23</v>
      </c>
      <c r="D2264" s="2">
        <v>29917</v>
      </c>
      <c r="E2264" s="3">
        <v>43.747945205479454</v>
      </c>
      <c r="F2264" s="1" t="s">
        <v>31</v>
      </c>
      <c r="G2264" s="1" t="s">
        <v>15</v>
      </c>
      <c r="H2264" s="1">
        <v>4</v>
      </c>
      <c r="I2264" s="1" t="s">
        <v>1588</v>
      </c>
      <c r="J2264" s="1" t="str">
        <f>VLOOKUP(Applicants[[#This Row],[Job Title]], Mapping!$A:$B, 2, FALSE)</f>
        <v>Business Development</v>
      </c>
      <c r="K2264" s="1" t="s">
        <v>1594</v>
      </c>
      <c r="L2264" s="14" t="str">
        <f>TRIM(PROPER(Applicants[[#This Row],[Recruitment Source]]))</f>
        <v>Bd Jobs</v>
      </c>
      <c r="M2264" s="15">
        <v>45263</v>
      </c>
      <c r="N2264" s="1" t="s">
        <v>27</v>
      </c>
      <c r="O2264" s="15">
        <v>45303</v>
      </c>
      <c r="P2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4" s="20" t="str">
        <f>TEXT(Applicants[[#This Row],[Confirmation Date]],"MMMM")</f>
        <v>January</v>
      </c>
      <c r="R2264" s="5" t="s">
        <v>25</v>
      </c>
      <c r="S2264" s="7">
        <v>2200</v>
      </c>
    </row>
    <row r="2265" spans="1:19" x14ac:dyDescent="0.4">
      <c r="A2265" s="4">
        <v>2787</v>
      </c>
      <c r="B2265" s="1" t="s">
        <v>1087</v>
      </c>
      <c r="C2265" s="1" t="s">
        <v>28</v>
      </c>
      <c r="D2265" s="2">
        <v>29914</v>
      </c>
      <c r="E2265" s="3">
        <v>43.756164383561647</v>
      </c>
      <c r="F2265" s="1" t="s">
        <v>31</v>
      </c>
      <c r="G2265" s="1" t="s">
        <v>18</v>
      </c>
      <c r="H2265" s="1">
        <v>14</v>
      </c>
      <c r="I2265" s="1" t="s">
        <v>1587</v>
      </c>
      <c r="J2265" s="1" t="str">
        <f>VLOOKUP(Applicants[[#This Row],[Job Title]], Mapping!$A:$B, 2, FALSE)</f>
        <v>Admin</v>
      </c>
      <c r="K2265" s="1" t="s">
        <v>20</v>
      </c>
      <c r="L2265" s="14" t="str">
        <f>TRIM(PROPER(Applicants[[#This Row],[Recruitment Source]]))</f>
        <v>Employee Referral</v>
      </c>
      <c r="M2265" s="15">
        <v>45294</v>
      </c>
      <c r="N2265" s="1" t="s">
        <v>27</v>
      </c>
      <c r="O2265" s="15">
        <v>45352</v>
      </c>
      <c r="P2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5" s="20" t="str">
        <f>TEXT(Applicants[[#This Row],[Confirmation Date]],"MMMM")</f>
        <v>March</v>
      </c>
      <c r="R2265" s="5" t="s">
        <v>25</v>
      </c>
      <c r="S2265" s="7">
        <v>3100</v>
      </c>
    </row>
    <row r="2266" spans="1:19" x14ac:dyDescent="0.4">
      <c r="A2266" s="4">
        <v>3436</v>
      </c>
      <c r="B2266" s="1" t="s">
        <v>526</v>
      </c>
      <c r="C2266" s="1" t="s">
        <v>28</v>
      </c>
      <c r="D2266" s="2">
        <v>29913</v>
      </c>
      <c r="E2266" s="3">
        <v>43.758904109589039</v>
      </c>
      <c r="F2266" s="1" t="s">
        <v>31</v>
      </c>
      <c r="G2266" s="1" t="s">
        <v>19</v>
      </c>
      <c r="H2266" s="1">
        <v>9</v>
      </c>
      <c r="I2266" s="1" t="s">
        <v>1576</v>
      </c>
      <c r="J2266" s="1" t="str">
        <f>VLOOKUP(Applicants[[#This Row],[Job Title]], Mapping!$A:$B, 2, FALSE)</f>
        <v>Operations</v>
      </c>
      <c r="K2266" s="1" t="s">
        <v>1594</v>
      </c>
      <c r="L2266" s="14" t="str">
        <f>TRIM(PROPER(Applicants[[#This Row],[Recruitment Source]]))</f>
        <v>Bd Jobs</v>
      </c>
      <c r="M2266" s="15">
        <v>45515</v>
      </c>
      <c r="N2266" s="1" t="s">
        <v>26</v>
      </c>
      <c r="O2266" s="15">
        <v>45565</v>
      </c>
      <c r="P2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6" s="20" t="str">
        <f>TEXT(Applicants[[#This Row],[Confirmation Date]],"MMMM")</f>
        <v>September</v>
      </c>
      <c r="R2266" s="5" t="s">
        <v>25</v>
      </c>
      <c r="S2266" s="7">
        <v>2900</v>
      </c>
    </row>
    <row r="2267" spans="1:19" x14ac:dyDescent="0.4">
      <c r="A2267" s="4">
        <v>3382</v>
      </c>
      <c r="B2267" s="1" t="s">
        <v>124</v>
      </c>
      <c r="C2267" s="1" t="s">
        <v>13</v>
      </c>
      <c r="D2267" s="2">
        <v>29911</v>
      </c>
      <c r="E2267" s="3">
        <v>43.764383561643832</v>
      </c>
      <c r="F2267" s="1" t="s">
        <v>31</v>
      </c>
      <c r="G2267" s="1" t="s">
        <v>19</v>
      </c>
      <c r="H2267" s="1">
        <v>3</v>
      </c>
      <c r="I2267" s="1" t="s">
        <v>1584</v>
      </c>
      <c r="J2267" s="1" t="str">
        <f>VLOOKUP(Applicants[[#This Row],[Job Title]], Mapping!$A:$B, 2, FALSE)</f>
        <v>Sales</v>
      </c>
      <c r="K2267" s="1" t="s">
        <v>1595</v>
      </c>
      <c r="L2267" s="14" t="str">
        <f>TRIM(PROPER(Applicants[[#This Row],[Recruitment Source]]))</f>
        <v>Linkedin</v>
      </c>
      <c r="M2267" s="15">
        <v>45396</v>
      </c>
      <c r="N2267" s="1" t="s">
        <v>16</v>
      </c>
      <c r="O2267" s="15">
        <v>45432</v>
      </c>
      <c r="P22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67" s="20" t="str">
        <f>TEXT(Applicants[[#This Row],[Confirmation Date]],"MMMM")</f>
        <v>May</v>
      </c>
      <c r="R2267" s="5" t="s">
        <v>17</v>
      </c>
      <c r="S2267" s="7">
        <v>3300</v>
      </c>
    </row>
    <row r="2268" spans="1:19" x14ac:dyDescent="0.4">
      <c r="A2268" s="4">
        <v>2597</v>
      </c>
      <c r="B2268" s="1" t="s">
        <v>1173</v>
      </c>
      <c r="C2268" s="1" t="s">
        <v>28</v>
      </c>
      <c r="D2268" s="2">
        <v>29906</v>
      </c>
      <c r="E2268" s="3">
        <v>43.778082191780825</v>
      </c>
      <c r="F2268" s="1" t="s">
        <v>31</v>
      </c>
      <c r="G2268" s="1" t="s">
        <v>15</v>
      </c>
      <c r="H2268" s="1">
        <v>13</v>
      </c>
      <c r="I2268" s="1" t="s">
        <v>1585</v>
      </c>
      <c r="J2268" s="1" t="str">
        <f>VLOOKUP(Applicants[[#This Row],[Job Title]], Mapping!$A:$B, 2, FALSE)</f>
        <v>Engineering</v>
      </c>
      <c r="K2268" s="1" t="s">
        <v>20</v>
      </c>
      <c r="L2268" s="14" t="str">
        <f>TRIM(PROPER(Applicants[[#This Row],[Recruitment Source]]))</f>
        <v>Employee Referral</v>
      </c>
      <c r="M2268" s="15">
        <v>45185</v>
      </c>
      <c r="N2268" s="1" t="s">
        <v>27</v>
      </c>
      <c r="O2268" s="15">
        <v>45218</v>
      </c>
      <c r="P2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8" s="20" t="str">
        <f>TEXT(Applicants[[#This Row],[Confirmation Date]],"MMMM")</f>
        <v>October</v>
      </c>
      <c r="R2268" s="5" t="s">
        <v>25</v>
      </c>
      <c r="S2268" s="7">
        <v>2200</v>
      </c>
    </row>
    <row r="2269" spans="1:19" x14ac:dyDescent="0.4">
      <c r="A2269" s="4">
        <v>1261</v>
      </c>
      <c r="B2269" s="1" t="s">
        <v>1081</v>
      </c>
      <c r="C2269" s="1" t="s">
        <v>13</v>
      </c>
      <c r="D2269" s="2">
        <v>29900</v>
      </c>
      <c r="E2269" s="3">
        <v>43.794520547945204</v>
      </c>
      <c r="F2269" s="1" t="s">
        <v>31</v>
      </c>
      <c r="G2269" s="1" t="s">
        <v>15</v>
      </c>
      <c r="H2269" s="1">
        <v>13</v>
      </c>
      <c r="I2269" s="1" t="s">
        <v>1578</v>
      </c>
      <c r="J2269" s="1" t="str">
        <f>VLOOKUP(Applicants[[#This Row],[Job Title]], Mapping!$A:$B, 2, FALSE)</f>
        <v>Operations</v>
      </c>
      <c r="K2269" s="1" t="s">
        <v>1594</v>
      </c>
      <c r="L2269" s="14" t="str">
        <f>TRIM(PROPER(Applicants[[#This Row],[Recruitment Source]]))</f>
        <v>Bd Jobs</v>
      </c>
      <c r="M2269" s="15">
        <v>45375</v>
      </c>
      <c r="N2269" s="1" t="s">
        <v>27</v>
      </c>
      <c r="O2269" s="15">
        <v>45432</v>
      </c>
      <c r="P2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9" s="20" t="str">
        <f>TEXT(Applicants[[#This Row],[Confirmation Date]],"MMMM")</f>
        <v>May</v>
      </c>
      <c r="R2269" s="5" t="s">
        <v>25</v>
      </c>
      <c r="S2269" s="7">
        <v>2200</v>
      </c>
    </row>
    <row r="2270" spans="1:19" x14ac:dyDescent="0.4">
      <c r="A2270" s="4">
        <v>3246</v>
      </c>
      <c r="B2270" s="1" t="s">
        <v>514</v>
      </c>
      <c r="C2270" s="1" t="s">
        <v>13</v>
      </c>
      <c r="D2270" s="2">
        <v>29883</v>
      </c>
      <c r="E2270" s="3">
        <v>43.841095890410962</v>
      </c>
      <c r="F2270" s="1" t="s">
        <v>31</v>
      </c>
      <c r="G2270" s="1" t="s">
        <v>19</v>
      </c>
      <c r="H2270" s="1">
        <v>9</v>
      </c>
      <c r="I2270" s="1" t="s">
        <v>1586</v>
      </c>
      <c r="J2270" s="1" t="str">
        <f>VLOOKUP(Applicants[[#This Row],[Job Title]], Mapping!$A:$B, 2, FALSE)</f>
        <v>Operations</v>
      </c>
      <c r="K2270" s="1" t="s">
        <v>1594</v>
      </c>
      <c r="L2270" s="14" t="str">
        <f>TRIM(PROPER(Applicants[[#This Row],[Recruitment Source]]))</f>
        <v>Bd Jobs</v>
      </c>
      <c r="M2270" s="15">
        <v>45420</v>
      </c>
      <c r="N2270" s="1" t="s">
        <v>26</v>
      </c>
      <c r="O2270" s="15">
        <v>45469</v>
      </c>
      <c r="P2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0" s="20" t="str">
        <f>TEXT(Applicants[[#This Row],[Confirmation Date]],"MMMM")</f>
        <v>June</v>
      </c>
      <c r="R2270" s="5" t="s">
        <v>25</v>
      </c>
      <c r="S2270" s="7">
        <v>3000</v>
      </c>
    </row>
    <row r="2271" spans="1:19" x14ac:dyDescent="0.4">
      <c r="A2271" s="4">
        <v>2018</v>
      </c>
      <c r="B2271" s="1" t="s">
        <v>733</v>
      </c>
      <c r="C2271" s="1" t="s">
        <v>13</v>
      </c>
      <c r="D2271" s="2">
        <v>29883</v>
      </c>
      <c r="E2271" s="3">
        <v>43.841095890410962</v>
      </c>
      <c r="F2271" s="1" t="s">
        <v>31</v>
      </c>
      <c r="G2271" s="1" t="s">
        <v>18</v>
      </c>
      <c r="H2271" s="1">
        <v>0</v>
      </c>
      <c r="I2271" s="1" t="s">
        <v>1584</v>
      </c>
      <c r="J2271" s="1" t="str">
        <f>VLOOKUP(Applicants[[#This Row],[Job Title]], Mapping!$A:$B, 2, FALSE)</f>
        <v>Sales</v>
      </c>
      <c r="K2271" s="1" t="s">
        <v>1594</v>
      </c>
      <c r="L2271" s="14" t="str">
        <f>TRIM(PROPER(Applicants[[#This Row],[Recruitment Source]]))</f>
        <v>Bd Jobs</v>
      </c>
      <c r="M2271" s="15">
        <v>45514</v>
      </c>
      <c r="N2271" s="1" t="s">
        <v>29</v>
      </c>
      <c r="O2271" s="15">
        <v>45545</v>
      </c>
      <c r="P2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1" s="20" t="str">
        <f>TEXT(Applicants[[#This Row],[Confirmation Date]],"MMMM")</f>
        <v>September</v>
      </c>
      <c r="R2271" s="5" t="s">
        <v>25</v>
      </c>
      <c r="S2271" s="7">
        <v>2700</v>
      </c>
    </row>
    <row r="2272" spans="1:19" x14ac:dyDescent="0.4">
      <c r="A2272" s="4">
        <v>2966</v>
      </c>
      <c r="B2272" s="1" t="s">
        <v>504</v>
      </c>
      <c r="C2272" s="1" t="s">
        <v>13</v>
      </c>
      <c r="D2272" s="2">
        <v>29882</v>
      </c>
      <c r="E2272" s="3">
        <v>43.843835616438355</v>
      </c>
      <c r="F2272" s="1" t="s">
        <v>31</v>
      </c>
      <c r="G2272" s="1" t="s">
        <v>15</v>
      </c>
      <c r="H2272" s="1">
        <v>11</v>
      </c>
      <c r="I2272" s="1" t="s">
        <v>1590</v>
      </c>
      <c r="J2272" s="1" t="str">
        <f>VLOOKUP(Applicants[[#This Row],[Job Title]], Mapping!$A:$B, 2, FALSE)</f>
        <v>Finance</v>
      </c>
      <c r="K2272" s="1" t="s">
        <v>1594</v>
      </c>
      <c r="L2272" s="14" t="str">
        <f>TRIM(PROPER(Applicants[[#This Row],[Recruitment Source]]))</f>
        <v>Bd Jobs</v>
      </c>
      <c r="M2272" s="15">
        <v>44968</v>
      </c>
      <c r="N2272" s="1" t="s">
        <v>26</v>
      </c>
      <c r="O2272" s="15">
        <v>45017</v>
      </c>
      <c r="P2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2" s="20" t="str">
        <f>TEXT(Applicants[[#This Row],[Confirmation Date]],"MMMM")</f>
        <v>April</v>
      </c>
      <c r="R2272" s="5" t="s">
        <v>25</v>
      </c>
      <c r="S2272" s="7">
        <v>3000</v>
      </c>
    </row>
    <row r="2273" spans="1:19" x14ac:dyDescent="0.4">
      <c r="A2273" s="4">
        <v>3442</v>
      </c>
      <c r="B2273" s="1" t="s">
        <v>431</v>
      </c>
      <c r="C2273" s="1" t="s">
        <v>28</v>
      </c>
      <c r="D2273" s="2">
        <v>29881</v>
      </c>
      <c r="E2273" s="3">
        <v>43.846575342465755</v>
      </c>
      <c r="F2273" s="1" t="s">
        <v>31</v>
      </c>
      <c r="G2273" s="1" t="s">
        <v>15</v>
      </c>
      <c r="H2273" s="1">
        <v>13</v>
      </c>
      <c r="I2273" s="1" t="s">
        <v>1576</v>
      </c>
      <c r="J2273" s="1" t="str">
        <f>VLOOKUP(Applicants[[#This Row],[Job Title]], Mapping!$A:$B, 2, FALSE)</f>
        <v>Operations</v>
      </c>
      <c r="K2273" s="1" t="s">
        <v>1594</v>
      </c>
      <c r="L2273" s="14" t="str">
        <f>TRIM(PROPER(Applicants[[#This Row],[Recruitment Source]]))</f>
        <v>Bd Jobs</v>
      </c>
      <c r="M2273" s="15">
        <v>45193</v>
      </c>
      <c r="N2273" s="1" t="s">
        <v>26</v>
      </c>
      <c r="O2273" s="15">
        <v>45228</v>
      </c>
      <c r="P2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3" s="20" t="str">
        <f>TEXT(Applicants[[#This Row],[Confirmation Date]],"MMMM")</f>
        <v>October</v>
      </c>
      <c r="R2273" s="5" t="s">
        <v>25</v>
      </c>
      <c r="S2273" s="7">
        <v>3600</v>
      </c>
    </row>
    <row r="2274" spans="1:19" x14ac:dyDescent="0.4">
      <c r="A2274" s="4">
        <v>1831</v>
      </c>
      <c r="B2274" s="1" t="s">
        <v>368</v>
      </c>
      <c r="C2274" s="1" t="s">
        <v>28</v>
      </c>
      <c r="D2274" s="2">
        <v>29881</v>
      </c>
      <c r="E2274" s="3">
        <v>43.846575342465755</v>
      </c>
      <c r="F2274" s="1" t="s">
        <v>31</v>
      </c>
      <c r="G2274" s="1" t="s">
        <v>19</v>
      </c>
      <c r="H2274" s="1">
        <v>6</v>
      </c>
      <c r="I2274" s="1" t="s">
        <v>1575</v>
      </c>
      <c r="J2274" s="1" t="str">
        <f>VLOOKUP(Applicants[[#This Row],[Job Title]], Mapping!$A:$B, 2, FALSE)</f>
        <v>HR</v>
      </c>
      <c r="K2274" s="1" t="s">
        <v>1594</v>
      </c>
      <c r="L2274" s="14" t="str">
        <f>TRIM(PROPER(Applicants[[#This Row],[Recruitment Source]]))</f>
        <v>Bd Jobs</v>
      </c>
      <c r="M2274" s="15">
        <v>45295</v>
      </c>
      <c r="N2274" s="1" t="s">
        <v>24</v>
      </c>
      <c r="O2274" s="15">
        <v>45354</v>
      </c>
      <c r="P2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4" s="20" t="str">
        <f>TEXT(Applicants[[#This Row],[Confirmation Date]],"MMMM")</f>
        <v>March</v>
      </c>
      <c r="R2274" s="5" t="s">
        <v>25</v>
      </c>
      <c r="S2274" s="7">
        <v>3000</v>
      </c>
    </row>
    <row r="2275" spans="1:19" x14ac:dyDescent="0.4">
      <c r="A2275" s="4">
        <v>2115</v>
      </c>
      <c r="B2275" s="1" t="s">
        <v>534</v>
      </c>
      <c r="C2275" s="1" t="s">
        <v>13</v>
      </c>
      <c r="D2275" s="2">
        <v>29879</v>
      </c>
      <c r="E2275" s="3">
        <v>43.852054794520548</v>
      </c>
      <c r="F2275" s="1" t="s">
        <v>31</v>
      </c>
      <c r="G2275" s="1" t="s">
        <v>15</v>
      </c>
      <c r="H2275" s="1">
        <v>6</v>
      </c>
      <c r="I2275" s="1" t="s">
        <v>1587</v>
      </c>
      <c r="J2275" s="1" t="str">
        <f>VLOOKUP(Applicants[[#This Row],[Job Title]], Mapping!$A:$B, 2, FALSE)</f>
        <v>Admin</v>
      </c>
      <c r="K2275" s="1" t="s">
        <v>1594</v>
      </c>
      <c r="L2275" s="14" t="str">
        <f>TRIM(PROPER(Applicants[[#This Row],[Recruitment Source]]))</f>
        <v>Bd Jobs</v>
      </c>
      <c r="M2275" s="15">
        <v>44904</v>
      </c>
      <c r="N2275" s="1" t="s">
        <v>16</v>
      </c>
      <c r="O2275" s="15">
        <v>44938</v>
      </c>
      <c r="P2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5" s="20" t="str">
        <f>TEXT(Applicants[[#This Row],[Confirmation Date]],"MMMM")</f>
        <v>January</v>
      </c>
      <c r="R2275" s="5" t="s">
        <v>30</v>
      </c>
      <c r="S2275" s="7">
        <v>2300</v>
      </c>
    </row>
    <row r="2276" spans="1:19" x14ac:dyDescent="0.4">
      <c r="A2276" s="4">
        <v>1227</v>
      </c>
      <c r="B2276" s="1" t="s">
        <v>1422</v>
      </c>
      <c r="C2276" s="1" t="s">
        <v>28</v>
      </c>
      <c r="D2276" s="2">
        <v>29870</v>
      </c>
      <c r="E2276" s="3">
        <v>43.876712328767127</v>
      </c>
      <c r="F2276" s="1" t="s">
        <v>31</v>
      </c>
      <c r="G2276" s="1" t="s">
        <v>18</v>
      </c>
      <c r="H2276" s="1">
        <v>9</v>
      </c>
      <c r="I2276" s="1" t="s">
        <v>1590</v>
      </c>
      <c r="J2276" s="1" t="str">
        <f>VLOOKUP(Applicants[[#This Row],[Job Title]], Mapping!$A:$B, 2, FALSE)</f>
        <v>Finance</v>
      </c>
      <c r="K2276" s="1" t="s">
        <v>1594</v>
      </c>
      <c r="L2276" s="14" t="str">
        <f>TRIM(PROPER(Applicants[[#This Row],[Recruitment Source]]))</f>
        <v>Bd Jobs</v>
      </c>
      <c r="M2276" s="15">
        <v>45416</v>
      </c>
      <c r="N2276" s="1" t="s">
        <v>26</v>
      </c>
      <c r="O2276" s="15">
        <v>45468</v>
      </c>
      <c r="P2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6" s="20" t="str">
        <f>TEXT(Applicants[[#This Row],[Confirmation Date]],"MMMM")</f>
        <v>June</v>
      </c>
      <c r="R2276" s="5" t="s">
        <v>25</v>
      </c>
      <c r="S2276" s="7">
        <v>3400</v>
      </c>
    </row>
    <row r="2277" spans="1:19" x14ac:dyDescent="0.4">
      <c r="A2277" s="4">
        <v>3120</v>
      </c>
      <c r="B2277" s="1" t="s">
        <v>105</v>
      </c>
      <c r="C2277" s="1" t="s">
        <v>13</v>
      </c>
      <c r="D2277" s="2">
        <v>29864</v>
      </c>
      <c r="E2277" s="3">
        <v>43.893150684931506</v>
      </c>
      <c r="F2277" s="1" t="s">
        <v>31</v>
      </c>
      <c r="G2277" s="1" t="s">
        <v>21</v>
      </c>
      <c r="H2277" s="1">
        <v>10</v>
      </c>
      <c r="I2277" s="1" t="s">
        <v>1583</v>
      </c>
      <c r="J2277" s="1" t="str">
        <f>VLOOKUP(Applicants[[#This Row],[Job Title]], Mapping!$A:$B, 2, FALSE)</f>
        <v>Finance</v>
      </c>
      <c r="K2277" s="1" t="s">
        <v>22</v>
      </c>
      <c r="L2277" s="14" t="str">
        <f>TRIM(PROPER(Applicants[[#This Row],[Recruitment Source]]))</f>
        <v>In-House</v>
      </c>
      <c r="M2277" s="15">
        <v>45166</v>
      </c>
      <c r="N2277" s="1" t="s">
        <v>16</v>
      </c>
      <c r="O2277" s="15">
        <v>45205</v>
      </c>
      <c r="P2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277" s="20" t="str">
        <f>TEXT(Applicants[[#This Row],[Confirmation Date]],"MMMM")</f>
        <v>October</v>
      </c>
      <c r="R2277" s="5" t="s">
        <v>17</v>
      </c>
      <c r="S2277" s="7">
        <v>2400</v>
      </c>
    </row>
    <row r="2278" spans="1:19" x14ac:dyDescent="0.4">
      <c r="A2278" s="4">
        <v>1487</v>
      </c>
      <c r="B2278" s="1" t="s">
        <v>459</v>
      </c>
      <c r="C2278" s="1" t="s">
        <v>13</v>
      </c>
      <c r="D2278" s="2">
        <v>29861</v>
      </c>
      <c r="E2278" s="3">
        <v>43.901369863013699</v>
      </c>
      <c r="F2278" s="1" t="s">
        <v>31</v>
      </c>
      <c r="G2278" s="1" t="s">
        <v>15</v>
      </c>
      <c r="H2278" s="1">
        <v>9</v>
      </c>
      <c r="I2278" s="1" t="s">
        <v>1589</v>
      </c>
      <c r="J2278" s="1" t="str">
        <f>VLOOKUP(Applicants[[#This Row],[Job Title]], Mapping!$A:$B, 2, FALSE)</f>
        <v>Admin</v>
      </c>
      <c r="K2278" s="1" t="s">
        <v>1594</v>
      </c>
      <c r="L2278" s="14" t="str">
        <f>TRIM(PROPER(Applicants[[#This Row],[Recruitment Source]]))</f>
        <v>Bd Jobs</v>
      </c>
      <c r="M2278" s="15">
        <v>45358</v>
      </c>
      <c r="N2278" s="1" t="s">
        <v>26</v>
      </c>
      <c r="O2278" s="15">
        <v>45412</v>
      </c>
      <c r="P2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8" s="20" t="str">
        <f>TEXT(Applicants[[#This Row],[Confirmation Date]],"MMMM")</f>
        <v>April</v>
      </c>
      <c r="R2278" s="5" t="s">
        <v>25</v>
      </c>
      <c r="S2278" s="7">
        <v>2500</v>
      </c>
    </row>
    <row r="2279" spans="1:19" x14ac:dyDescent="0.4">
      <c r="A2279" s="4">
        <v>1262</v>
      </c>
      <c r="B2279" s="1" t="s">
        <v>179</v>
      </c>
      <c r="C2279" s="1" t="s">
        <v>28</v>
      </c>
      <c r="D2279" s="2">
        <v>29860</v>
      </c>
      <c r="E2279" s="3">
        <v>43.904109589041099</v>
      </c>
      <c r="F2279" s="1" t="s">
        <v>31</v>
      </c>
      <c r="G2279" s="1" t="s">
        <v>18</v>
      </c>
      <c r="H2279" s="1">
        <v>20</v>
      </c>
      <c r="I2279" s="1" t="s">
        <v>1576</v>
      </c>
      <c r="J2279" s="1" t="str">
        <f>VLOOKUP(Applicants[[#This Row],[Job Title]], Mapping!$A:$B, 2, FALSE)</f>
        <v>Operations</v>
      </c>
      <c r="K2279" s="1" t="s">
        <v>22</v>
      </c>
      <c r="L2279" s="14" t="str">
        <f>TRIM(PROPER(Applicants[[#This Row],[Recruitment Source]]))</f>
        <v>In-House</v>
      </c>
      <c r="M2279" s="15">
        <v>45128</v>
      </c>
      <c r="N2279" s="1" t="s">
        <v>16</v>
      </c>
      <c r="O2279" s="15">
        <v>45174</v>
      </c>
      <c r="P2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9" s="20" t="str">
        <f>TEXT(Applicants[[#This Row],[Confirmation Date]],"MMMM")</f>
        <v>September</v>
      </c>
      <c r="R2279" s="5" t="s">
        <v>30</v>
      </c>
      <c r="S2279" s="7">
        <v>2600</v>
      </c>
    </row>
    <row r="2280" spans="1:19" x14ac:dyDescent="0.4">
      <c r="A2280" s="4">
        <v>2403</v>
      </c>
      <c r="B2280" s="1" t="s">
        <v>863</v>
      </c>
      <c r="C2280" s="1" t="s">
        <v>13</v>
      </c>
      <c r="D2280" s="2">
        <v>29859</v>
      </c>
      <c r="E2280" s="3">
        <v>43.906849315068492</v>
      </c>
      <c r="F2280" s="1" t="s">
        <v>31</v>
      </c>
      <c r="G2280" s="1" t="s">
        <v>15</v>
      </c>
      <c r="H2280" s="1">
        <v>6</v>
      </c>
      <c r="I2280" s="1" t="s">
        <v>1589</v>
      </c>
      <c r="J2280" s="1" t="str">
        <f>VLOOKUP(Applicants[[#This Row],[Job Title]], Mapping!$A:$B, 2, FALSE)</f>
        <v>Admin</v>
      </c>
      <c r="K2280" s="1" t="s">
        <v>1594</v>
      </c>
      <c r="L2280" s="14" t="str">
        <f>TRIM(PROPER(Applicants[[#This Row],[Recruitment Source]]))</f>
        <v>Bd Jobs</v>
      </c>
      <c r="M2280" s="15">
        <v>45181</v>
      </c>
      <c r="N2280" s="1" t="s">
        <v>26</v>
      </c>
      <c r="O2280" s="15">
        <v>45224</v>
      </c>
      <c r="P2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0" s="20" t="str">
        <f>TEXT(Applicants[[#This Row],[Confirmation Date]],"MMMM")</f>
        <v>October</v>
      </c>
      <c r="R2280" s="5" t="s">
        <v>25</v>
      </c>
      <c r="S2280" s="7">
        <v>3500</v>
      </c>
    </row>
    <row r="2281" spans="1:19" x14ac:dyDescent="0.4">
      <c r="A2281" s="4">
        <v>2008</v>
      </c>
      <c r="B2281" s="1" t="s">
        <v>1465</v>
      </c>
      <c r="C2281" s="1" t="s">
        <v>13</v>
      </c>
      <c r="D2281" s="2">
        <v>29853</v>
      </c>
      <c r="E2281" s="3">
        <v>43.923287671232877</v>
      </c>
      <c r="F2281" s="1" t="s">
        <v>31</v>
      </c>
      <c r="G2281" s="1" t="s">
        <v>19</v>
      </c>
      <c r="H2281" s="1">
        <v>7</v>
      </c>
      <c r="I2281" s="1" t="s">
        <v>1584</v>
      </c>
      <c r="J2281" s="1" t="str">
        <f>VLOOKUP(Applicants[[#This Row],[Job Title]], Mapping!$A:$B, 2, FALSE)</f>
        <v>Sales</v>
      </c>
      <c r="K2281" s="1" t="s">
        <v>1594</v>
      </c>
      <c r="L2281" s="14" t="str">
        <f>TRIM(PROPER(Applicants[[#This Row],[Recruitment Source]]))</f>
        <v>Bd Jobs</v>
      </c>
      <c r="M2281" s="15">
        <v>45330</v>
      </c>
      <c r="N2281" s="1" t="s">
        <v>24</v>
      </c>
      <c r="O2281" s="15">
        <v>45374</v>
      </c>
      <c r="P2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1" s="20" t="str">
        <f>TEXT(Applicants[[#This Row],[Confirmation Date]],"MMMM")</f>
        <v>March</v>
      </c>
      <c r="R2281" s="5" t="s">
        <v>25</v>
      </c>
      <c r="S2281" s="7">
        <v>2400</v>
      </c>
    </row>
    <row r="2282" spans="1:19" x14ac:dyDescent="0.4">
      <c r="A2282" s="4">
        <v>3715</v>
      </c>
      <c r="B2282" s="1" t="s">
        <v>265</v>
      </c>
      <c r="C2282" s="1" t="s">
        <v>28</v>
      </c>
      <c r="D2282" s="2">
        <v>29837</v>
      </c>
      <c r="E2282" s="3">
        <v>43.967123287671235</v>
      </c>
      <c r="F2282" s="1" t="s">
        <v>31</v>
      </c>
      <c r="G2282" s="1" t="s">
        <v>18</v>
      </c>
      <c r="H2282" s="1">
        <v>3</v>
      </c>
      <c r="I2282" s="1" t="s">
        <v>1585</v>
      </c>
      <c r="J2282" s="1" t="str">
        <f>VLOOKUP(Applicants[[#This Row],[Job Title]], Mapping!$A:$B, 2, FALSE)</f>
        <v>Engineering</v>
      </c>
      <c r="K2282" s="1" t="s">
        <v>1594</v>
      </c>
      <c r="L2282" s="14" t="str">
        <f>TRIM(PROPER(Applicants[[#This Row],[Recruitment Source]]))</f>
        <v>Bd Jobs</v>
      </c>
      <c r="M2282" s="15">
        <v>45091</v>
      </c>
      <c r="N2282" s="1" t="s">
        <v>26</v>
      </c>
      <c r="O2282" s="15">
        <v>45131</v>
      </c>
      <c r="P2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2" s="20" t="str">
        <f>TEXT(Applicants[[#This Row],[Confirmation Date]],"MMMM")</f>
        <v>July</v>
      </c>
      <c r="R2282" s="5" t="s">
        <v>25</v>
      </c>
      <c r="S2282" s="7">
        <v>3200</v>
      </c>
    </row>
    <row r="2283" spans="1:19" x14ac:dyDescent="0.4">
      <c r="A2283" s="4">
        <v>1989</v>
      </c>
      <c r="B2283" s="1" t="s">
        <v>41</v>
      </c>
      <c r="C2283" s="1" t="s">
        <v>28</v>
      </c>
      <c r="D2283" s="2">
        <v>29834</v>
      </c>
      <c r="E2283" s="3">
        <v>43.975342465753428</v>
      </c>
      <c r="F2283" s="1" t="s">
        <v>31</v>
      </c>
      <c r="G2283" s="1" t="s">
        <v>19</v>
      </c>
      <c r="H2283" s="1">
        <v>17</v>
      </c>
      <c r="I2283" s="1" t="s">
        <v>1580</v>
      </c>
      <c r="J2283" s="1" t="str">
        <f>VLOOKUP(Applicants[[#This Row],[Job Title]], Mapping!$A:$B, 2, FALSE)</f>
        <v>Management</v>
      </c>
      <c r="K2283" s="1" t="s">
        <v>1594</v>
      </c>
      <c r="L2283" s="14" t="str">
        <f>TRIM(PROPER(Applicants[[#This Row],[Recruitment Source]]))</f>
        <v>Bd Jobs</v>
      </c>
      <c r="M2283" s="15">
        <v>45569</v>
      </c>
      <c r="N2283" s="1" t="s">
        <v>27</v>
      </c>
      <c r="O2283" s="15">
        <v>45607</v>
      </c>
      <c r="P2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3" s="20" t="str">
        <f>TEXT(Applicants[[#This Row],[Confirmation Date]],"MMMM")</f>
        <v>November</v>
      </c>
      <c r="R2283" s="5" t="s">
        <v>25</v>
      </c>
      <c r="S2283" s="7">
        <v>3600</v>
      </c>
    </row>
    <row r="2284" spans="1:19" x14ac:dyDescent="0.4">
      <c r="A2284" s="4">
        <v>3369</v>
      </c>
      <c r="B2284" s="1" t="s">
        <v>404</v>
      </c>
      <c r="C2284" s="1" t="s">
        <v>13</v>
      </c>
      <c r="D2284" s="2">
        <v>29822</v>
      </c>
      <c r="E2284" s="3">
        <v>44.008219178082193</v>
      </c>
      <c r="F2284" s="1" t="s">
        <v>31</v>
      </c>
      <c r="G2284" s="1" t="s">
        <v>19</v>
      </c>
      <c r="H2284" s="1">
        <v>10</v>
      </c>
      <c r="I2284" s="1" t="s">
        <v>1577</v>
      </c>
      <c r="J2284" s="1" t="str">
        <f>VLOOKUP(Applicants[[#This Row],[Job Title]], Mapping!$A:$B, 2, FALSE)</f>
        <v>Management</v>
      </c>
      <c r="K2284" s="1" t="s">
        <v>1594</v>
      </c>
      <c r="L2284" s="14" t="str">
        <f>TRIM(PROPER(Applicants[[#This Row],[Recruitment Source]]))</f>
        <v>Bd Jobs</v>
      </c>
      <c r="M2284" s="15">
        <v>44954</v>
      </c>
      <c r="N2284" s="1" t="s">
        <v>24</v>
      </c>
      <c r="O2284" s="15">
        <v>45001</v>
      </c>
      <c r="P2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4" s="20" t="str">
        <f>TEXT(Applicants[[#This Row],[Confirmation Date]],"MMMM")</f>
        <v>March</v>
      </c>
      <c r="R2284" s="5" t="s">
        <v>25</v>
      </c>
      <c r="S2284" s="7">
        <v>2500</v>
      </c>
    </row>
    <row r="2285" spans="1:19" x14ac:dyDescent="0.4">
      <c r="A2285" s="4">
        <v>1025</v>
      </c>
      <c r="B2285" s="1" t="s">
        <v>431</v>
      </c>
      <c r="C2285" s="1" t="s">
        <v>28</v>
      </c>
      <c r="D2285" s="2">
        <v>29815</v>
      </c>
      <c r="E2285" s="3">
        <v>44.027397260273972</v>
      </c>
      <c r="F2285" s="1" t="s">
        <v>31</v>
      </c>
      <c r="G2285" s="1" t="s">
        <v>21</v>
      </c>
      <c r="H2285" s="1">
        <v>15</v>
      </c>
      <c r="I2285" s="1" t="s">
        <v>1575</v>
      </c>
      <c r="J2285" s="1" t="str">
        <f>VLOOKUP(Applicants[[#This Row],[Job Title]], Mapping!$A:$B, 2, FALSE)</f>
        <v>HR</v>
      </c>
      <c r="K2285" s="1" t="s">
        <v>1594</v>
      </c>
      <c r="L2285" s="14" t="str">
        <f>TRIM(PROPER(Applicants[[#This Row],[Recruitment Source]]))</f>
        <v>Bd Jobs</v>
      </c>
      <c r="M2285" s="15">
        <v>45007</v>
      </c>
      <c r="N2285" s="1" t="s">
        <v>24</v>
      </c>
      <c r="O2285" s="15">
        <v>45047</v>
      </c>
      <c r="P2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5" s="20" t="str">
        <f>TEXT(Applicants[[#This Row],[Confirmation Date]],"MMMM")</f>
        <v>May</v>
      </c>
      <c r="R2285" s="5" t="s">
        <v>25</v>
      </c>
      <c r="S2285" s="7">
        <v>3000</v>
      </c>
    </row>
    <row r="2286" spans="1:19" x14ac:dyDescent="0.4">
      <c r="A2286" s="4">
        <v>1221</v>
      </c>
      <c r="B2286" s="1" t="s">
        <v>430</v>
      </c>
      <c r="C2286" s="1" t="s">
        <v>28</v>
      </c>
      <c r="D2286" s="2">
        <v>29809</v>
      </c>
      <c r="E2286" s="3">
        <v>44.043835616438358</v>
      </c>
      <c r="F2286" s="1" t="s">
        <v>31</v>
      </c>
      <c r="G2286" s="1" t="s">
        <v>18</v>
      </c>
      <c r="H2286" s="1">
        <v>17</v>
      </c>
      <c r="I2286" s="1" t="s">
        <v>1588</v>
      </c>
      <c r="J2286" s="1" t="str">
        <f>VLOOKUP(Applicants[[#This Row],[Job Title]], Mapping!$A:$B, 2, FALSE)</f>
        <v>Business Development</v>
      </c>
      <c r="K2286" s="1" t="s">
        <v>1594</v>
      </c>
      <c r="L2286" s="14" t="str">
        <f>TRIM(PROPER(Applicants[[#This Row],[Recruitment Source]]))</f>
        <v>Bd Jobs</v>
      </c>
      <c r="M2286" s="15">
        <v>45029</v>
      </c>
      <c r="N2286" s="1" t="s">
        <v>27</v>
      </c>
      <c r="O2286" s="15">
        <v>45087</v>
      </c>
      <c r="P2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6" s="20" t="str">
        <f>TEXT(Applicants[[#This Row],[Confirmation Date]],"MMMM")</f>
        <v>June</v>
      </c>
      <c r="R2286" s="5" t="s">
        <v>25</v>
      </c>
      <c r="S2286" s="7">
        <v>3500</v>
      </c>
    </row>
    <row r="2287" spans="1:19" x14ac:dyDescent="0.4">
      <c r="A2287" s="4">
        <v>1054</v>
      </c>
      <c r="B2287" s="1" t="s">
        <v>957</v>
      </c>
      <c r="C2287" s="1" t="s">
        <v>28</v>
      </c>
      <c r="D2287" s="2">
        <v>29807</v>
      </c>
      <c r="E2287" s="3">
        <v>44.049315068493151</v>
      </c>
      <c r="F2287" s="1" t="s">
        <v>31</v>
      </c>
      <c r="G2287" s="1" t="s">
        <v>18</v>
      </c>
      <c r="H2287" s="1">
        <v>18</v>
      </c>
      <c r="I2287" s="1" t="s">
        <v>1589</v>
      </c>
      <c r="J2287" s="1" t="str">
        <f>VLOOKUP(Applicants[[#This Row],[Job Title]], Mapping!$A:$B, 2, FALSE)</f>
        <v>Admin</v>
      </c>
      <c r="K2287" s="1" t="s">
        <v>20</v>
      </c>
      <c r="L2287" s="14" t="str">
        <f>TRIM(PROPER(Applicants[[#This Row],[Recruitment Source]]))</f>
        <v>Employee Referral</v>
      </c>
      <c r="M2287" s="15">
        <v>45191</v>
      </c>
      <c r="N2287" s="1" t="s">
        <v>24</v>
      </c>
      <c r="O2287" s="15">
        <v>45238</v>
      </c>
      <c r="P2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7" s="20" t="str">
        <f>TEXT(Applicants[[#This Row],[Confirmation Date]],"MMMM")</f>
        <v>November</v>
      </c>
      <c r="R2287" s="5" t="s">
        <v>25</v>
      </c>
      <c r="S2287" s="7">
        <v>2400</v>
      </c>
    </row>
    <row r="2288" spans="1:19" x14ac:dyDescent="0.4">
      <c r="A2288" s="4">
        <v>1543</v>
      </c>
      <c r="B2288" s="1" t="s">
        <v>1459</v>
      </c>
      <c r="C2288" s="1" t="s">
        <v>28</v>
      </c>
      <c r="D2288" s="2">
        <v>29805</v>
      </c>
      <c r="E2288" s="3">
        <v>44.054794520547944</v>
      </c>
      <c r="F2288" s="1" t="s">
        <v>31</v>
      </c>
      <c r="G2288" s="1" t="s">
        <v>19</v>
      </c>
      <c r="H2288" s="1">
        <v>4</v>
      </c>
      <c r="I2288" s="1" t="s">
        <v>1587</v>
      </c>
      <c r="J2288" s="1" t="str">
        <f>VLOOKUP(Applicants[[#This Row],[Job Title]], Mapping!$A:$B, 2, FALSE)</f>
        <v>Admin</v>
      </c>
      <c r="K2288" s="1" t="s">
        <v>1594</v>
      </c>
      <c r="L2288" s="14" t="str">
        <f>TRIM(PROPER(Applicants[[#This Row],[Recruitment Source]]))</f>
        <v>Bd Jobs</v>
      </c>
      <c r="M2288" s="15">
        <v>45334</v>
      </c>
      <c r="N2288" s="1" t="s">
        <v>24</v>
      </c>
      <c r="O2288" s="15">
        <v>45382</v>
      </c>
      <c r="P2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8" s="20" t="str">
        <f>TEXT(Applicants[[#This Row],[Confirmation Date]],"MMMM")</f>
        <v>March</v>
      </c>
      <c r="R2288" s="5" t="s">
        <v>25</v>
      </c>
      <c r="S2288" s="7">
        <v>3000</v>
      </c>
    </row>
    <row r="2289" spans="1:19" x14ac:dyDescent="0.4">
      <c r="A2289" s="4">
        <v>3732</v>
      </c>
      <c r="B2289" s="1" t="s">
        <v>276</v>
      </c>
      <c r="C2289" s="1" t="s">
        <v>13</v>
      </c>
      <c r="D2289" s="2">
        <v>29794</v>
      </c>
      <c r="E2289" s="3">
        <v>44.084931506849315</v>
      </c>
      <c r="F2289" s="1" t="s">
        <v>31</v>
      </c>
      <c r="G2289" s="1" t="s">
        <v>19</v>
      </c>
      <c r="H2289" s="1">
        <v>1</v>
      </c>
      <c r="I2289" s="1" t="s">
        <v>1581</v>
      </c>
      <c r="J2289" s="1" t="str">
        <f>VLOOKUP(Applicants[[#This Row],[Job Title]], Mapping!$A:$B, 2, FALSE)</f>
        <v>Business Development</v>
      </c>
      <c r="K2289" s="1" t="s">
        <v>20</v>
      </c>
      <c r="L2289" s="14" t="str">
        <f>TRIM(PROPER(Applicants[[#This Row],[Recruitment Source]]))</f>
        <v>Employee Referral</v>
      </c>
      <c r="M2289" s="15">
        <v>45352</v>
      </c>
      <c r="N2289" s="1" t="s">
        <v>26</v>
      </c>
      <c r="O2289" s="15">
        <v>45400</v>
      </c>
      <c r="P2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9" s="20" t="str">
        <f>TEXT(Applicants[[#This Row],[Confirmation Date]],"MMMM")</f>
        <v>April</v>
      </c>
      <c r="R2289" s="5" t="s">
        <v>25</v>
      </c>
      <c r="S2289" s="7">
        <v>2000</v>
      </c>
    </row>
    <row r="2290" spans="1:19" x14ac:dyDescent="0.4">
      <c r="A2290" s="4">
        <v>1575</v>
      </c>
      <c r="B2290" s="1" t="s">
        <v>894</v>
      </c>
      <c r="C2290" s="1" t="s">
        <v>28</v>
      </c>
      <c r="D2290" s="2">
        <v>29783</v>
      </c>
      <c r="E2290" s="3">
        <v>44.115068493150687</v>
      </c>
      <c r="F2290" s="1" t="s">
        <v>31</v>
      </c>
      <c r="G2290" s="1" t="s">
        <v>21</v>
      </c>
      <c r="H2290" s="1">
        <v>4</v>
      </c>
      <c r="I2290" s="1" t="s">
        <v>1586</v>
      </c>
      <c r="J2290" s="1" t="str">
        <f>VLOOKUP(Applicants[[#This Row],[Job Title]], Mapping!$A:$B, 2, FALSE)</f>
        <v>Operations</v>
      </c>
      <c r="K2290" s="1" t="s">
        <v>1594</v>
      </c>
      <c r="L2290" s="14" t="str">
        <f>TRIM(PROPER(Applicants[[#This Row],[Recruitment Source]]))</f>
        <v>Bd Jobs</v>
      </c>
      <c r="M2290" s="15">
        <v>45171</v>
      </c>
      <c r="N2290" s="1" t="s">
        <v>24</v>
      </c>
      <c r="O2290" s="15">
        <v>45231</v>
      </c>
      <c r="P2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0" s="20" t="str">
        <f>TEXT(Applicants[[#This Row],[Confirmation Date]],"MMMM")</f>
        <v>November</v>
      </c>
      <c r="R2290" s="5" t="s">
        <v>25</v>
      </c>
      <c r="S2290" s="7">
        <v>3200</v>
      </c>
    </row>
    <row r="2291" spans="1:19" x14ac:dyDescent="0.4">
      <c r="A2291" s="4">
        <v>2436</v>
      </c>
      <c r="B2291" s="1" t="s">
        <v>199</v>
      </c>
      <c r="C2291" s="1" t="s">
        <v>28</v>
      </c>
      <c r="D2291" s="2">
        <v>29783</v>
      </c>
      <c r="E2291" s="3">
        <v>44.115068493150687</v>
      </c>
      <c r="F2291" s="1" t="s">
        <v>31</v>
      </c>
      <c r="G2291" s="1" t="s">
        <v>21</v>
      </c>
      <c r="H2291" s="1">
        <v>8</v>
      </c>
      <c r="I2291" s="1" t="s">
        <v>1576</v>
      </c>
      <c r="J2291" s="1" t="str">
        <f>VLOOKUP(Applicants[[#This Row],[Job Title]], Mapping!$A:$B, 2, FALSE)</f>
        <v>Operations</v>
      </c>
      <c r="K2291" s="1" t="s">
        <v>1594</v>
      </c>
      <c r="L2291" s="14" t="str">
        <f>TRIM(PROPER(Applicants[[#This Row],[Recruitment Source]]))</f>
        <v>Bd Jobs</v>
      </c>
      <c r="M2291" s="15">
        <v>45491</v>
      </c>
      <c r="N2291" s="1" t="s">
        <v>24</v>
      </c>
      <c r="O2291" s="15">
        <v>45525</v>
      </c>
      <c r="P2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1" s="20" t="str">
        <f>TEXT(Applicants[[#This Row],[Confirmation Date]],"MMMM")</f>
        <v>August</v>
      </c>
      <c r="R2291" s="5" t="s">
        <v>25</v>
      </c>
      <c r="S2291" s="7">
        <v>3100</v>
      </c>
    </row>
    <row r="2292" spans="1:19" x14ac:dyDescent="0.4">
      <c r="A2292" s="4">
        <v>3393</v>
      </c>
      <c r="B2292" s="1" t="s">
        <v>523</v>
      </c>
      <c r="C2292" s="1" t="s">
        <v>13</v>
      </c>
      <c r="D2292" s="2">
        <v>29780</v>
      </c>
      <c r="E2292" s="3">
        <v>44.123287671232873</v>
      </c>
      <c r="F2292" s="1" t="s">
        <v>31</v>
      </c>
      <c r="G2292" s="1" t="s">
        <v>19</v>
      </c>
      <c r="H2292" s="1">
        <v>6</v>
      </c>
      <c r="I2292" s="1" t="s">
        <v>1588</v>
      </c>
      <c r="J2292" s="1" t="str">
        <f>VLOOKUP(Applicants[[#This Row],[Job Title]], Mapping!$A:$B, 2, FALSE)</f>
        <v>Business Development</v>
      </c>
      <c r="K2292" s="1" t="s">
        <v>1594</v>
      </c>
      <c r="L2292" s="14" t="str">
        <f>TRIM(PROPER(Applicants[[#This Row],[Recruitment Source]]))</f>
        <v>Bd Jobs</v>
      </c>
      <c r="M2292" s="15">
        <v>45537</v>
      </c>
      <c r="N2292" s="1" t="s">
        <v>26</v>
      </c>
      <c r="O2292" s="15">
        <v>45571</v>
      </c>
      <c r="P2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2" s="20" t="str">
        <f>TEXT(Applicants[[#This Row],[Confirmation Date]],"MMMM")</f>
        <v>October</v>
      </c>
      <c r="R2292" s="5" t="s">
        <v>25</v>
      </c>
      <c r="S2292" s="7">
        <v>2200</v>
      </c>
    </row>
    <row r="2293" spans="1:19" x14ac:dyDescent="0.4">
      <c r="A2293" s="4">
        <v>1686</v>
      </c>
      <c r="B2293" s="1" t="s">
        <v>1340</v>
      </c>
      <c r="C2293" s="1" t="s">
        <v>13</v>
      </c>
      <c r="D2293" s="2">
        <v>29779</v>
      </c>
      <c r="E2293" s="3">
        <v>44.126027397260273</v>
      </c>
      <c r="F2293" s="1" t="s">
        <v>31</v>
      </c>
      <c r="G2293" s="1" t="s">
        <v>15</v>
      </c>
      <c r="H2293" s="1">
        <v>20</v>
      </c>
      <c r="I2293" s="1" t="s">
        <v>1588</v>
      </c>
      <c r="J2293" s="1" t="str">
        <f>VLOOKUP(Applicants[[#This Row],[Job Title]], Mapping!$A:$B, 2, FALSE)</f>
        <v>Business Development</v>
      </c>
      <c r="K2293" s="1" t="s">
        <v>1594</v>
      </c>
      <c r="L2293" s="14" t="str">
        <f>TRIM(PROPER(Applicants[[#This Row],[Recruitment Source]]))</f>
        <v>Bd Jobs</v>
      </c>
      <c r="M2293" s="15">
        <v>45097</v>
      </c>
      <c r="N2293" s="1" t="s">
        <v>16</v>
      </c>
      <c r="O2293" s="15">
        <v>45135</v>
      </c>
      <c r="P2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3" s="20" t="str">
        <f>TEXT(Applicants[[#This Row],[Confirmation Date]],"MMMM")</f>
        <v>July</v>
      </c>
      <c r="R2293" s="5" t="s">
        <v>30</v>
      </c>
      <c r="S2293" s="7">
        <v>3600</v>
      </c>
    </row>
    <row r="2294" spans="1:19" x14ac:dyDescent="0.4">
      <c r="A2294" s="4">
        <v>2743</v>
      </c>
      <c r="B2294" s="1" t="s">
        <v>222</v>
      </c>
      <c r="C2294" s="1" t="s">
        <v>13</v>
      </c>
      <c r="D2294" s="2">
        <v>29778</v>
      </c>
      <c r="E2294" s="3">
        <v>44.128767123287673</v>
      </c>
      <c r="F2294" s="1" t="s">
        <v>31</v>
      </c>
      <c r="G2294" s="1" t="s">
        <v>15</v>
      </c>
      <c r="H2294" s="1">
        <v>2</v>
      </c>
      <c r="I2294" s="1" t="s">
        <v>1590</v>
      </c>
      <c r="J2294" s="1" t="str">
        <f>VLOOKUP(Applicants[[#This Row],[Job Title]], Mapping!$A:$B, 2, FALSE)</f>
        <v>Finance</v>
      </c>
      <c r="K2294" s="1" t="s">
        <v>1595</v>
      </c>
      <c r="L2294" s="14" t="str">
        <f>TRIM(PROPER(Applicants[[#This Row],[Recruitment Source]]))</f>
        <v>Linkedin</v>
      </c>
      <c r="M2294" s="15">
        <v>45216</v>
      </c>
      <c r="N2294" s="1" t="s">
        <v>16</v>
      </c>
      <c r="O2294" s="15">
        <v>45272</v>
      </c>
      <c r="P22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294" s="20" t="str">
        <f>TEXT(Applicants[[#This Row],[Confirmation Date]],"MMMM")</f>
        <v>December</v>
      </c>
      <c r="R2294" s="5" t="s">
        <v>17</v>
      </c>
      <c r="S2294" s="7">
        <v>3300</v>
      </c>
    </row>
    <row r="2295" spans="1:19" x14ac:dyDescent="0.4">
      <c r="A2295" s="4">
        <v>1180</v>
      </c>
      <c r="B2295" s="1" t="s">
        <v>1532</v>
      </c>
      <c r="C2295" s="1" t="s">
        <v>28</v>
      </c>
      <c r="D2295" s="2">
        <v>29774</v>
      </c>
      <c r="E2295" s="3">
        <v>44.139726027397259</v>
      </c>
      <c r="F2295" s="1" t="s">
        <v>31</v>
      </c>
      <c r="G2295" s="1" t="s">
        <v>19</v>
      </c>
      <c r="H2295" s="1">
        <v>10</v>
      </c>
      <c r="I2295" s="1" t="s">
        <v>1587</v>
      </c>
      <c r="J2295" s="1" t="str">
        <f>VLOOKUP(Applicants[[#This Row],[Job Title]], Mapping!$A:$B, 2, FALSE)</f>
        <v>Admin</v>
      </c>
      <c r="K2295" s="1" t="s">
        <v>1594</v>
      </c>
      <c r="L2295" s="14" t="str">
        <f>TRIM(PROPER(Applicants[[#This Row],[Recruitment Source]]))</f>
        <v>Bd Jobs</v>
      </c>
      <c r="M2295" s="15">
        <v>45184</v>
      </c>
      <c r="N2295" s="1" t="s">
        <v>24</v>
      </c>
      <c r="O2295" s="15">
        <v>45226</v>
      </c>
      <c r="P2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5" s="20" t="str">
        <f>TEXT(Applicants[[#This Row],[Confirmation Date]],"MMMM")</f>
        <v>October</v>
      </c>
      <c r="R2295" s="5" t="s">
        <v>25</v>
      </c>
      <c r="S2295" s="7">
        <v>2200</v>
      </c>
    </row>
    <row r="2296" spans="1:19" x14ac:dyDescent="0.4">
      <c r="A2296" s="4">
        <v>1183</v>
      </c>
      <c r="B2296" s="1" t="s">
        <v>880</v>
      </c>
      <c r="C2296" s="1" t="s">
        <v>28</v>
      </c>
      <c r="D2296" s="2">
        <v>29773</v>
      </c>
      <c r="E2296" s="3">
        <v>44.142465753424659</v>
      </c>
      <c r="F2296" s="1" t="s">
        <v>31</v>
      </c>
      <c r="G2296" s="1" t="s">
        <v>15</v>
      </c>
      <c r="H2296" s="1">
        <v>4</v>
      </c>
      <c r="I2296" s="1" t="s">
        <v>1577</v>
      </c>
      <c r="J2296" s="1" t="str">
        <f>VLOOKUP(Applicants[[#This Row],[Job Title]], Mapping!$A:$B, 2, FALSE)</f>
        <v>Management</v>
      </c>
      <c r="K2296" s="1" t="s">
        <v>1594</v>
      </c>
      <c r="L2296" s="14" t="str">
        <f>TRIM(PROPER(Applicants[[#This Row],[Recruitment Source]]))</f>
        <v>Bd Jobs</v>
      </c>
      <c r="M2296" s="15">
        <v>45110</v>
      </c>
      <c r="N2296" s="1" t="s">
        <v>16</v>
      </c>
      <c r="O2296" s="15">
        <v>45167</v>
      </c>
      <c r="P2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296" s="20" t="str">
        <f>TEXT(Applicants[[#This Row],[Confirmation Date]],"MMMM")</f>
        <v>August</v>
      </c>
      <c r="R2296" s="5" t="s">
        <v>17</v>
      </c>
      <c r="S2296" s="7">
        <v>2400</v>
      </c>
    </row>
    <row r="2297" spans="1:19" x14ac:dyDescent="0.4">
      <c r="A2297" s="4">
        <v>2821</v>
      </c>
      <c r="B2297" s="1" t="s">
        <v>227</v>
      </c>
      <c r="C2297" s="1" t="s">
        <v>13</v>
      </c>
      <c r="D2297" s="2">
        <v>29771</v>
      </c>
      <c r="E2297" s="3">
        <v>44.147945205479452</v>
      </c>
      <c r="F2297" s="1" t="s">
        <v>31</v>
      </c>
      <c r="G2297" s="1" t="s">
        <v>15</v>
      </c>
      <c r="H2297" s="1">
        <v>9</v>
      </c>
      <c r="I2297" s="1" t="s">
        <v>1579</v>
      </c>
      <c r="J2297" s="1" t="str">
        <f>VLOOKUP(Applicants[[#This Row],[Job Title]], Mapping!$A:$B, 2, FALSE)</f>
        <v>Management</v>
      </c>
      <c r="K2297" s="1" t="s">
        <v>1595</v>
      </c>
      <c r="L2297" s="14" t="str">
        <f>TRIM(PROPER(Applicants[[#This Row],[Recruitment Source]]))</f>
        <v>Linkedin</v>
      </c>
      <c r="M2297" s="15">
        <v>45207</v>
      </c>
      <c r="N2297" s="1" t="s">
        <v>16</v>
      </c>
      <c r="O2297" s="15">
        <v>45257</v>
      </c>
      <c r="P22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97" s="20" t="str">
        <f>TEXT(Applicants[[#This Row],[Confirmation Date]],"MMMM")</f>
        <v>November</v>
      </c>
      <c r="R2297" s="5" t="s">
        <v>17</v>
      </c>
      <c r="S2297" s="7">
        <v>3300</v>
      </c>
    </row>
    <row r="2298" spans="1:19" x14ac:dyDescent="0.4">
      <c r="A2298" s="4">
        <v>2501</v>
      </c>
      <c r="B2298" s="1" t="s">
        <v>274</v>
      </c>
      <c r="C2298" s="1" t="s">
        <v>23</v>
      </c>
      <c r="D2298" s="2">
        <v>29768</v>
      </c>
      <c r="E2298" s="3">
        <v>44.156164383561645</v>
      </c>
      <c r="F2298" s="1" t="s">
        <v>31</v>
      </c>
      <c r="G2298" s="1" t="s">
        <v>21</v>
      </c>
      <c r="H2298" s="1">
        <v>6</v>
      </c>
      <c r="I2298" s="1" t="s">
        <v>1584</v>
      </c>
      <c r="J2298" s="1" t="str">
        <f>VLOOKUP(Applicants[[#This Row],[Job Title]], Mapping!$A:$B, 2, FALSE)</f>
        <v>Sales</v>
      </c>
      <c r="K2298" s="1" t="s">
        <v>20</v>
      </c>
      <c r="L2298" s="14" t="str">
        <f>TRIM(PROPER(Applicants[[#This Row],[Recruitment Source]]))</f>
        <v>Employee Referral</v>
      </c>
      <c r="M2298" s="15">
        <v>45518</v>
      </c>
      <c r="N2298" s="1" t="s">
        <v>26</v>
      </c>
      <c r="O2298" s="15">
        <v>45577</v>
      </c>
      <c r="P2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8" s="20" t="str">
        <f>TEXT(Applicants[[#This Row],[Confirmation Date]],"MMMM")</f>
        <v>October</v>
      </c>
      <c r="R2298" s="5" t="s">
        <v>25</v>
      </c>
      <c r="S2298" s="7">
        <v>3400</v>
      </c>
    </row>
    <row r="2299" spans="1:19" x14ac:dyDescent="0.4">
      <c r="A2299" s="4">
        <v>1355</v>
      </c>
      <c r="B2299" s="1" t="s">
        <v>350</v>
      </c>
      <c r="C2299" s="1" t="s">
        <v>28</v>
      </c>
      <c r="D2299" s="2">
        <v>29761</v>
      </c>
      <c r="E2299" s="3">
        <v>44.175342465753424</v>
      </c>
      <c r="F2299" s="1" t="s">
        <v>31</v>
      </c>
      <c r="G2299" s="1" t="s">
        <v>21</v>
      </c>
      <c r="H2299" s="1">
        <v>15</v>
      </c>
      <c r="I2299" s="1" t="s">
        <v>1588</v>
      </c>
      <c r="J2299" s="1" t="str">
        <f>VLOOKUP(Applicants[[#This Row],[Job Title]], Mapping!$A:$B, 2, FALSE)</f>
        <v>Business Development</v>
      </c>
      <c r="K2299" s="1" t="s">
        <v>1594</v>
      </c>
      <c r="L2299" s="14" t="str">
        <f>TRIM(PROPER(Applicants[[#This Row],[Recruitment Source]]))</f>
        <v>Bd Jobs</v>
      </c>
      <c r="M2299" s="15">
        <v>44930</v>
      </c>
      <c r="N2299" s="1" t="s">
        <v>27</v>
      </c>
      <c r="O2299" s="15">
        <v>44987</v>
      </c>
      <c r="P2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9" s="20" t="str">
        <f>TEXT(Applicants[[#This Row],[Confirmation Date]],"MMMM")</f>
        <v>March</v>
      </c>
      <c r="R2299" s="5" t="s">
        <v>25</v>
      </c>
      <c r="S2299" s="7">
        <v>2500</v>
      </c>
    </row>
    <row r="2300" spans="1:19" x14ac:dyDescent="0.4">
      <c r="A2300" s="4">
        <v>2693</v>
      </c>
      <c r="B2300" s="1" t="s">
        <v>827</v>
      </c>
      <c r="C2300" s="1" t="s">
        <v>13</v>
      </c>
      <c r="D2300" s="2">
        <v>29760</v>
      </c>
      <c r="E2300" s="3">
        <v>44.178082191780824</v>
      </c>
      <c r="F2300" s="1" t="s">
        <v>31</v>
      </c>
      <c r="G2300" s="1" t="s">
        <v>21</v>
      </c>
      <c r="H2300" s="1">
        <v>18</v>
      </c>
      <c r="I2300" s="1" t="s">
        <v>1581</v>
      </c>
      <c r="J2300" s="1" t="str">
        <f>VLOOKUP(Applicants[[#This Row],[Job Title]], Mapping!$A:$B, 2, FALSE)</f>
        <v>Business Development</v>
      </c>
      <c r="K2300" s="1" t="s">
        <v>1594</v>
      </c>
      <c r="L2300" s="14" t="str">
        <f>TRIM(PROPER(Applicants[[#This Row],[Recruitment Source]]))</f>
        <v>Bd Jobs</v>
      </c>
      <c r="M2300" s="15">
        <v>45380</v>
      </c>
      <c r="N2300" s="1" t="s">
        <v>27</v>
      </c>
      <c r="O2300" s="15">
        <v>45436</v>
      </c>
      <c r="P2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0" s="20" t="str">
        <f>TEXT(Applicants[[#This Row],[Confirmation Date]],"MMMM")</f>
        <v>May</v>
      </c>
      <c r="R2300" s="5" t="s">
        <v>25</v>
      </c>
      <c r="S2300" s="7">
        <v>2500</v>
      </c>
    </row>
    <row r="2301" spans="1:19" x14ac:dyDescent="0.4">
      <c r="A2301" s="4">
        <v>2273</v>
      </c>
      <c r="B2301" s="1" t="s">
        <v>1367</v>
      </c>
      <c r="C2301" s="1" t="s">
        <v>13</v>
      </c>
      <c r="D2301" s="2">
        <v>29758</v>
      </c>
      <c r="E2301" s="3">
        <v>44.183561643835617</v>
      </c>
      <c r="F2301" s="1" t="s">
        <v>31</v>
      </c>
      <c r="G2301" s="1" t="s">
        <v>21</v>
      </c>
      <c r="H2301" s="1">
        <v>19</v>
      </c>
      <c r="I2301" s="1" t="s">
        <v>1583</v>
      </c>
      <c r="J2301" s="1" t="str">
        <f>VLOOKUP(Applicants[[#This Row],[Job Title]], Mapping!$A:$B, 2, FALSE)</f>
        <v>Finance</v>
      </c>
      <c r="K2301" s="1" t="s">
        <v>20</v>
      </c>
      <c r="L2301" s="14" t="str">
        <f>TRIM(PROPER(Applicants[[#This Row],[Recruitment Source]]))</f>
        <v>Employee Referral</v>
      </c>
      <c r="M2301" s="15">
        <v>45305</v>
      </c>
      <c r="N2301" s="1" t="s">
        <v>27</v>
      </c>
      <c r="O2301" s="15">
        <v>45347</v>
      </c>
      <c r="P2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1" s="20" t="str">
        <f>TEXT(Applicants[[#This Row],[Confirmation Date]],"MMMM")</f>
        <v>February</v>
      </c>
      <c r="R2301" s="5" t="s">
        <v>25</v>
      </c>
      <c r="S2301" s="7">
        <v>3200</v>
      </c>
    </row>
    <row r="2302" spans="1:19" x14ac:dyDescent="0.4">
      <c r="A2302" s="4">
        <v>1644</v>
      </c>
      <c r="B2302" s="1" t="s">
        <v>318</v>
      </c>
      <c r="C2302" s="1" t="s">
        <v>13</v>
      </c>
      <c r="D2302" s="2">
        <v>29757</v>
      </c>
      <c r="E2302" s="3">
        <v>44.186301369863017</v>
      </c>
      <c r="F2302" s="1" t="s">
        <v>31</v>
      </c>
      <c r="G2302" s="1" t="s">
        <v>19</v>
      </c>
      <c r="H2302" s="1">
        <v>11</v>
      </c>
      <c r="I2302" s="1" t="s">
        <v>1586</v>
      </c>
      <c r="J2302" s="1" t="str">
        <f>VLOOKUP(Applicants[[#This Row],[Job Title]], Mapping!$A:$B, 2, FALSE)</f>
        <v>Operations</v>
      </c>
      <c r="K2302" s="1" t="s">
        <v>1595</v>
      </c>
      <c r="L2302" s="14" t="str">
        <f>TRIM(PROPER(Applicants[[#This Row],[Recruitment Source]]))</f>
        <v>Linkedin</v>
      </c>
      <c r="M2302" s="15">
        <v>45016</v>
      </c>
      <c r="N2302" s="1" t="s">
        <v>24</v>
      </c>
      <c r="O2302" s="15">
        <v>45050</v>
      </c>
      <c r="P2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2" s="20" t="str">
        <f>TEXT(Applicants[[#This Row],[Confirmation Date]],"MMMM")</f>
        <v>May</v>
      </c>
      <c r="R2302" s="5" t="s">
        <v>25</v>
      </c>
      <c r="S2302" s="7">
        <v>2000</v>
      </c>
    </row>
    <row r="2303" spans="1:19" x14ac:dyDescent="0.4">
      <c r="A2303" s="4">
        <v>3648</v>
      </c>
      <c r="B2303" s="1" t="s">
        <v>293</v>
      </c>
      <c r="C2303" s="1" t="s">
        <v>28</v>
      </c>
      <c r="D2303" s="2">
        <v>29757</v>
      </c>
      <c r="E2303" s="3">
        <v>44.186301369863017</v>
      </c>
      <c r="F2303" s="1" t="s">
        <v>31</v>
      </c>
      <c r="G2303" s="1" t="s">
        <v>19</v>
      </c>
      <c r="H2303" s="1">
        <v>17</v>
      </c>
      <c r="I2303" s="1" t="s">
        <v>1578</v>
      </c>
      <c r="J2303" s="1" t="str">
        <f>VLOOKUP(Applicants[[#This Row],[Job Title]], Mapping!$A:$B, 2, FALSE)</f>
        <v>Operations</v>
      </c>
      <c r="K2303" s="1" t="s">
        <v>1594</v>
      </c>
      <c r="L2303" s="14" t="str">
        <f>TRIM(PROPER(Applicants[[#This Row],[Recruitment Source]]))</f>
        <v>Bd Jobs</v>
      </c>
      <c r="M2303" s="15">
        <v>45335</v>
      </c>
      <c r="N2303" s="1" t="s">
        <v>27</v>
      </c>
      <c r="O2303" s="15">
        <v>45377</v>
      </c>
      <c r="P2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3" s="20" t="str">
        <f>TEXT(Applicants[[#This Row],[Confirmation Date]],"MMMM")</f>
        <v>March</v>
      </c>
      <c r="R2303" s="5" t="s">
        <v>25</v>
      </c>
      <c r="S2303" s="7">
        <v>3400</v>
      </c>
    </row>
    <row r="2304" spans="1:19" x14ac:dyDescent="0.4">
      <c r="A2304" s="4">
        <v>2487</v>
      </c>
      <c r="B2304" s="1" t="s">
        <v>592</v>
      </c>
      <c r="C2304" s="1" t="s">
        <v>28</v>
      </c>
      <c r="D2304" s="2">
        <v>29755</v>
      </c>
      <c r="E2304" s="3">
        <v>44.19178082191781</v>
      </c>
      <c r="F2304" s="1" t="s">
        <v>31</v>
      </c>
      <c r="G2304" s="1" t="s">
        <v>15</v>
      </c>
      <c r="H2304" s="1">
        <v>0</v>
      </c>
      <c r="I2304" s="1" t="s">
        <v>1587</v>
      </c>
      <c r="J2304" s="1" t="str">
        <f>VLOOKUP(Applicants[[#This Row],[Job Title]], Mapping!$A:$B, 2, FALSE)</f>
        <v>Admin</v>
      </c>
      <c r="K2304" s="1" t="s">
        <v>1594</v>
      </c>
      <c r="L2304" s="14" t="str">
        <f>TRIM(PROPER(Applicants[[#This Row],[Recruitment Source]]))</f>
        <v>Bd Jobs</v>
      </c>
      <c r="M2304" s="15">
        <v>45098</v>
      </c>
      <c r="N2304" s="1" t="s">
        <v>27</v>
      </c>
      <c r="O2304" s="15">
        <v>45150</v>
      </c>
      <c r="P2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4" s="20" t="str">
        <f>TEXT(Applicants[[#This Row],[Confirmation Date]],"MMMM")</f>
        <v>August</v>
      </c>
      <c r="R2304" s="5" t="s">
        <v>25</v>
      </c>
      <c r="S2304" s="7">
        <v>2300</v>
      </c>
    </row>
    <row r="2305" spans="1:19" x14ac:dyDescent="0.4">
      <c r="A2305" s="4">
        <v>1793</v>
      </c>
      <c r="B2305" s="1" t="s">
        <v>407</v>
      </c>
      <c r="C2305" s="1" t="s">
        <v>28</v>
      </c>
      <c r="D2305" s="2">
        <v>29739</v>
      </c>
      <c r="E2305" s="3">
        <v>44.235616438356168</v>
      </c>
      <c r="F2305" s="1" t="s">
        <v>31</v>
      </c>
      <c r="G2305" s="1" t="s">
        <v>19</v>
      </c>
      <c r="H2305" s="1">
        <v>3</v>
      </c>
      <c r="I2305" s="1" t="s">
        <v>1583</v>
      </c>
      <c r="J2305" s="1" t="str">
        <f>VLOOKUP(Applicants[[#This Row],[Job Title]], Mapping!$A:$B, 2, FALSE)</f>
        <v>Finance</v>
      </c>
      <c r="K2305" s="1" t="s">
        <v>1594</v>
      </c>
      <c r="L2305" s="14" t="str">
        <f>TRIM(PROPER(Applicants[[#This Row],[Recruitment Source]]))</f>
        <v>Bd Jobs</v>
      </c>
      <c r="M2305" s="15">
        <v>45406</v>
      </c>
      <c r="N2305" s="1" t="s">
        <v>16</v>
      </c>
      <c r="O2305" s="15">
        <v>45457</v>
      </c>
      <c r="P23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05" s="20" t="str">
        <f>TEXT(Applicants[[#This Row],[Confirmation Date]],"MMMM")</f>
        <v>June</v>
      </c>
      <c r="R2305" s="5" t="s">
        <v>17</v>
      </c>
      <c r="S2305" s="7">
        <v>3200</v>
      </c>
    </row>
    <row r="2306" spans="1:19" x14ac:dyDescent="0.4">
      <c r="A2306" s="4">
        <v>1376</v>
      </c>
      <c r="B2306" s="1" t="s">
        <v>152</v>
      </c>
      <c r="C2306" s="1" t="s">
        <v>28</v>
      </c>
      <c r="D2306" s="2">
        <v>29736</v>
      </c>
      <c r="E2306" s="3">
        <v>44.243835616438353</v>
      </c>
      <c r="F2306" s="1" t="s">
        <v>31</v>
      </c>
      <c r="G2306" s="1" t="s">
        <v>21</v>
      </c>
      <c r="H2306" s="1">
        <v>20</v>
      </c>
      <c r="I2306" s="1" t="s">
        <v>1587</v>
      </c>
      <c r="J2306" s="1" t="str">
        <f>VLOOKUP(Applicants[[#This Row],[Job Title]], Mapping!$A:$B, 2, FALSE)</f>
        <v>Admin</v>
      </c>
      <c r="K2306" s="1" t="s">
        <v>1594</v>
      </c>
      <c r="L2306" s="14" t="str">
        <f>TRIM(PROPER(Applicants[[#This Row],[Recruitment Source]]))</f>
        <v>Bd Jobs</v>
      </c>
      <c r="M2306" s="15">
        <v>45363</v>
      </c>
      <c r="N2306" s="1" t="s">
        <v>27</v>
      </c>
      <c r="O2306" s="15">
        <v>45413</v>
      </c>
      <c r="P2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6" s="20" t="str">
        <f>TEXT(Applicants[[#This Row],[Confirmation Date]],"MMMM")</f>
        <v>May</v>
      </c>
      <c r="R2306" s="5" t="s">
        <v>25</v>
      </c>
      <c r="S2306" s="7">
        <v>3600</v>
      </c>
    </row>
    <row r="2307" spans="1:19" x14ac:dyDescent="0.4">
      <c r="A2307" s="4">
        <v>3497</v>
      </c>
      <c r="B2307" s="1" t="s">
        <v>532</v>
      </c>
      <c r="C2307" s="1" t="s">
        <v>28</v>
      </c>
      <c r="D2307" s="2">
        <v>29733</v>
      </c>
      <c r="E2307" s="3">
        <v>44.252054794520546</v>
      </c>
      <c r="F2307" s="1" t="s">
        <v>31</v>
      </c>
      <c r="G2307" s="1" t="s">
        <v>21</v>
      </c>
      <c r="H2307" s="1">
        <v>15</v>
      </c>
      <c r="I2307" s="1" t="s">
        <v>1583</v>
      </c>
      <c r="J2307" s="1" t="str">
        <f>VLOOKUP(Applicants[[#This Row],[Job Title]], Mapping!$A:$B, 2, FALSE)</f>
        <v>Finance</v>
      </c>
      <c r="K2307" s="1" t="s">
        <v>1594</v>
      </c>
      <c r="L2307" s="14" t="str">
        <f>TRIM(PROPER(Applicants[[#This Row],[Recruitment Source]]))</f>
        <v>Bd Jobs</v>
      </c>
      <c r="M2307" s="15">
        <v>45285</v>
      </c>
      <c r="N2307" s="1" t="s">
        <v>26</v>
      </c>
      <c r="O2307" s="15">
        <v>45324</v>
      </c>
      <c r="P2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7" s="20" t="str">
        <f>TEXT(Applicants[[#This Row],[Confirmation Date]],"MMMM")</f>
        <v>February</v>
      </c>
      <c r="R2307" s="5" t="s">
        <v>25</v>
      </c>
      <c r="S2307" s="7">
        <v>3600</v>
      </c>
    </row>
    <row r="2308" spans="1:19" x14ac:dyDescent="0.4">
      <c r="A2308" s="4">
        <v>1691</v>
      </c>
      <c r="B2308" s="1" t="s">
        <v>233</v>
      </c>
      <c r="C2308" s="1" t="s">
        <v>13</v>
      </c>
      <c r="D2308" s="2">
        <v>29721</v>
      </c>
      <c r="E2308" s="3">
        <v>44.284931506849318</v>
      </c>
      <c r="F2308" s="1" t="s">
        <v>31</v>
      </c>
      <c r="G2308" s="1" t="s">
        <v>18</v>
      </c>
      <c r="H2308" s="1">
        <v>10</v>
      </c>
      <c r="I2308" s="1" t="s">
        <v>1584</v>
      </c>
      <c r="J2308" s="1" t="str">
        <f>VLOOKUP(Applicants[[#This Row],[Job Title]], Mapping!$A:$B, 2, FALSE)</f>
        <v>Sales</v>
      </c>
      <c r="K2308" s="1" t="s">
        <v>1594</v>
      </c>
      <c r="L2308" s="14" t="str">
        <f>TRIM(PROPER(Applicants[[#This Row],[Recruitment Source]]))</f>
        <v>Bd Jobs</v>
      </c>
      <c r="M2308" s="15">
        <v>45355</v>
      </c>
      <c r="N2308" s="1" t="s">
        <v>26</v>
      </c>
      <c r="O2308" s="15">
        <v>45395</v>
      </c>
      <c r="P2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8" s="20" t="str">
        <f>TEXT(Applicants[[#This Row],[Confirmation Date]],"MMMM")</f>
        <v>April</v>
      </c>
      <c r="R2308" s="5" t="s">
        <v>25</v>
      </c>
      <c r="S2308" s="7">
        <v>2000</v>
      </c>
    </row>
    <row r="2309" spans="1:19" x14ac:dyDescent="0.4">
      <c r="A2309" s="4">
        <v>2238</v>
      </c>
      <c r="B2309" s="1" t="s">
        <v>832</v>
      </c>
      <c r="C2309" s="1" t="s">
        <v>13</v>
      </c>
      <c r="D2309" s="2">
        <v>29716</v>
      </c>
      <c r="E2309" s="3">
        <v>44.298630136986304</v>
      </c>
      <c r="F2309" s="1" t="s">
        <v>31</v>
      </c>
      <c r="G2309" s="1" t="s">
        <v>19</v>
      </c>
      <c r="H2309" s="1">
        <v>13</v>
      </c>
      <c r="I2309" s="1" t="s">
        <v>1581</v>
      </c>
      <c r="J2309" s="1" t="str">
        <f>VLOOKUP(Applicants[[#This Row],[Job Title]], Mapping!$A:$B, 2, FALSE)</f>
        <v>Business Development</v>
      </c>
      <c r="K2309" s="1" t="s">
        <v>1594</v>
      </c>
      <c r="L2309" s="14" t="str">
        <f>TRIM(PROPER(Applicants[[#This Row],[Recruitment Source]]))</f>
        <v>Bd Jobs</v>
      </c>
      <c r="M2309" s="15">
        <v>45318</v>
      </c>
      <c r="N2309" s="1" t="s">
        <v>24</v>
      </c>
      <c r="O2309" s="15">
        <v>45371</v>
      </c>
      <c r="P2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9" s="20" t="str">
        <f>TEXT(Applicants[[#This Row],[Confirmation Date]],"MMMM")</f>
        <v>March</v>
      </c>
      <c r="R2309" s="5" t="s">
        <v>25</v>
      </c>
      <c r="S2309" s="7">
        <v>2000</v>
      </c>
    </row>
    <row r="2310" spans="1:19" x14ac:dyDescent="0.4">
      <c r="A2310" s="4">
        <v>2808</v>
      </c>
      <c r="B2310" s="1" t="s">
        <v>502</v>
      </c>
      <c r="C2310" s="1" t="s">
        <v>28</v>
      </c>
      <c r="D2310" s="2">
        <v>29715</v>
      </c>
      <c r="E2310" s="3">
        <v>44.301369863013697</v>
      </c>
      <c r="F2310" s="1" t="s">
        <v>31</v>
      </c>
      <c r="G2310" s="1" t="s">
        <v>19</v>
      </c>
      <c r="H2310" s="1">
        <v>3</v>
      </c>
      <c r="I2310" s="1" t="s">
        <v>1587</v>
      </c>
      <c r="J2310" s="1" t="str">
        <f>VLOOKUP(Applicants[[#This Row],[Job Title]], Mapping!$A:$B, 2, FALSE)</f>
        <v>Admin</v>
      </c>
      <c r="K2310" s="1" t="s">
        <v>1594</v>
      </c>
      <c r="L2310" s="14" t="str">
        <f>TRIM(PROPER(Applicants[[#This Row],[Recruitment Source]]))</f>
        <v>Bd Jobs</v>
      </c>
      <c r="M2310" s="15">
        <v>45208</v>
      </c>
      <c r="N2310" s="1" t="s">
        <v>26</v>
      </c>
      <c r="O2310" s="15">
        <v>45268</v>
      </c>
      <c r="P2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0" s="20" t="str">
        <f>TEXT(Applicants[[#This Row],[Confirmation Date]],"MMMM")</f>
        <v>December</v>
      </c>
      <c r="R2310" s="5" t="s">
        <v>25</v>
      </c>
      <c r="S2310" s="7">
        <v>3500</v>
      </c>
    </row>
    <row r="2311" spans="1:19" x14ac:dyDescent="0.4">
      <c r="A2311" s="4">
        <v>3083</v>
      </c>
      <c r="B2311" s="1" t="s">
        <v>1432</v>
      </c>
      <c r="C2311" s="1" t="s">
        <v>13</v>
      </c>
      <c r="D2311" s="2">
        <v>29712</v>
      </c>
      <c r="E2311" s="3">
        <v>44.30958904109589</v>
      </c>
      <c r="F2311" s="1" t="s">
        <v>31</v>
      </c>
      <c r="G2311" s="1" t="s">
        <v>19</v>
      </c>
      <c r="H2311" s="1">
        <v>6</v>
      </c>
      <c r="I2311" s="1" t="s">
        <v>1578</v>
      </c>
      <c r="J2311" s="1" t="str">
        <f>VLOOKUP(Applicants[[#This Row],[Job Title]], Mapping!$A:$B, 2, FALSE)</f>
        <v>Operations</v>
      </c>
      <c r="K2311" s="1" t="s">
        <v>20</v>
      </c>
      <c r="L2311" s="14" t="str">
        <f>TRIM(PROPER(Applicants[[#This Row],[Recruitment Source]]))</f>
        <v>Employee Referral</v>
      </c>
      <c r="M2311" s="15">
        <v>45250</v>
      </c>
      <c r="N2311" s="1" t="s">
        <v>26</v>
      </c>
      <c r="O2311" s="15">
        <v>45292</v>
      </c>
      <c r="P2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1" s="20" t="str">
        <f>TEXT(Applicants[[#This Row],[Confirmation Date]],"MMMM")</f>
        <v>January</v>
      </c>
      <c r="R2311" s="5" t="s">
        <v>25</v>
      </c>
      <c r="S2311" s="7">
        <v>3100</v>
      </c>
    </row>
    <row r="2312" spans="1:19" x14ac:dyDescent="0.4">
      <c r="A2312" s="4">
        <v>1412</v>
      </c>
      <c r="B2312" s="1" t="s">
        <v>535</v>
      </c>
      <c r="C2312" s="1" t="s">
        <v>28</v>
      </c>
      <c r="D2312" s="2">
        <v>29710</v>
      </c>
      <c r="E2312" s="3">
        <v>44.315068493150683</v>
      </c>
      <c r="F2312" s="1" t="s">
        <v>31</v>
      </c>
      <c r="G2312" s="1" t="s">
        <v>19</v>
      </c>
      <c r="H2312" s="1">
        <v>5</v>
      </c>
      <c r="I2312" s="1" t="s">
        <v>1581</v>
      </c>
      <c r="J2312" s="1" t="str">
        <f>VLOOKUP(Applicants[[#This Row],[Job Title]], Mapping!$A:$B, 2, FALSE)</f>
        <v>Business Development</v>
      </c>
      <c r="K2312" s="1" t="s">
        <v>1594</v>
      </c>
      <c r="L2312" s="14" t="str">
        <f>TRIM(PROPER(Applicants[[#This Row],[Recruitment Source]]))</f>
        <v>Bd Jobs</v>
      </c>
      <c r="M2312" s="15">
        <v>44961</v>
      </c>
      <c r="N2312" s="1" t="s">
        <v>26</v>
      </c>
      <c r="O2312" s="15">
        <v>44994</v>
      </c>
      <c r="P2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2" s="20" t="str">
        <f>TEXT(Applicants[[#This Row],[Confirmation Date]],"MMMM")</f>
        <v>March</v>
      </c>
      <c r="R2312" s="5" t="s">
        <v>25</v>
      </c>
      <c r="S2312" s="7">
        <v>3900</v>
      </c>
    </row>
    <row r="2313" spans="1:19" x14ac:dyDescent="0.4">
      <c r="A2313" s="4">
        <v>2142</v>
      </c>
      <c r="B2313" s="1" t="s">
        <v>357</v>
      </c>
      <c r="C2313" s="1" t="s">
        <v>28</v>
      </c>
      <c r="D2313" s="2">
        <v>29708</v>
      </c>
      <c r="E2313" s="3">
        <v>44.320547945205476</v>
      </c>
      <c r="F2313" s="1" t="s">
        <v>31</v>
      </c>
      <c r="G2313" s="1" t="s">
        <v>15</v>
      </c>
      <c r="H2313" s="1">
        <v>15</v>
      </c>
      <c r="I2313" s="1" t="s">
        <v>1587</v>
      </c>
      <c r="J2313" s="1" t="str">
        <f>VLOOKUP(Applicants[[#This Row],[Job Title]], Mapping!$A:$B, 2, FALSE)</f>
        <v>Admin</v>
      </c>
      <c r="K2313" s="1" t="s">
        <v>1594</v>
      </c>
      <c r="L2313" s="14" t="str">
        <f>TRIM(PROPER(Applicants[[#This Row],[Recruitment Source]]))</f>
        <v>Bd Jobs</v>
      </c>
      <c r="M2313" s="15">
        <v>44961</v>
      </c>
      <c r="N2313" s="1" t="s">
        <v>27</v>
      </c>
      <c r="O2313" s="15">
        <v>44994</v>
      </c>
      <c r="P2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3" s="20" t="str">
        <f>TEXT(Applicants[[#This Row],[Confirmation Date]],"MMMM")</f>
        <v>March</v>
      </c>
      <c r="R2313" s="5" t="s">
        <v>25</v>
      </c>
      <c r="S2313" s="7">
        <v>2400</v>
      </c>
    </row>
    <row r="2314" spans="1:19" x14ac:dyDescent="0.4">
      <c r="A2314" s="4">
        <v>1046</v>
      </c>
      <c r="B2314" s="1" t="s">
        <v>786</v>
      </c>
      <c r="C2314" s="1" t="s">
        <v>13</v>
      </c>
      <c r="D2314" s="2">
        <v>29706</v>
      </c>
      <c r="E2314" s="3">
        <v>44.326027397260276</v>
      </c>
      <c r="F2314" s="1" t="s">
        <v>31</v>
      </c>
      <c r="G2314" s="1" t="s">
        <v>19</v>
      </c>
      <c r="H2314" s="1">
        <v>8</v>
      </c>
      <c r="I2314" s="1" t="s">
        <v>1590</v>
      </c>
      <c r="J2314" s="1" t="str">
        <f>VLOOKUP(Applicants[[#This Row],[Job Title]], Mapping!$A:$B, 2, FALSE)</f>
        <v>Finance</v>
      </c>
      <c r="K2314" s="1" t="s">
        <v>1594</v>
      </c>
      <c r="L2314" s="14" t="str">
        <f>TRIM(PROPER(Applicants[[#This Row],[Recruitment Source]]))</f>
        <v>Bd Jobs</v>
      </c>
      <c r="M2314" s="15">
        <v>45179</v>
      </c>
      <c r="N2314" s="1" t="s">
        <v>26</v>
      </c>
      <c r="O2314" s="15">
        <v>45210</v>
      </c>
      <c r="P2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4" s="20" t="str">
        <f>TEXT(Applicants[[#This Row],[Confirmation Date]],"MMMM")</f>
        <v>October</v>
      </c>
      <c r="R2314" s="5" t="s">
        <v>25</v>
      </c>
      <c r="S2314" s="7">
        <v>3300</v>
      </c>
    </row>
    <row r="2315" spans="1:19" x14ac:dyDescent="0.4">
      <c r="A2315" s="4">
        <v>2718</v>
      </c>
      <c r="B2315" s="1" t="s">
        <v>366</v>
      </c>
      <c r="C2315" s="1" t="s">
        <v>13</v>
      </c>
      <c r="D2315" s="2">
        <v>29703</v>
      </c>
      <c r="E2315" s="3">
        <v>44.334246575342469</v>
      </c>
      <c r="F2315" s="1" t="s">
        <v>31</v>
      </c>
      <c r="G2315" s="1" t="s">
        <v>19</v>
      </c>
      <c r="H2315" s="1">
        <v>16</v>
      </c>
      <c r="I2315" s="1" t="s">
        <v>1581</v>
      </c>
      <c r="J2315" s="1" t="str">
        <f>VLOOKUP(Applicants[[#This Row],[Job Title]], Mapping!$A:$B, 2, FALSE)</f>
        <v>Business Development</v>
      </c>
      <c r="K2315" s="1" t="s">
        <v>1595</v>
      </c>
      <c r="L2315" s="14" t="str">
        <f>TRIM(PROPER(Applicants[[#This Row],[Recruitment Source]]))</f>
        <v>Linkedin</v>
      </c>
      <c r="M2315" s="15">
        <v>45451</v>
      </c>
      <c r="N2315" s="1" t="s">
        <v>24</v>
      </c>
      <c r="O2315" s="15">
        <v>45501</v>
      </c>
      <c r="P2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5" s="20" t="str">
        <f>TEXT(Applicants[[#This Row],[Confirmation Date]],"MMMM")</f>
        <v>July</v>
      </c>
      <c r="R2315" s="5" t="s">
        <v>25</v>
      </c>
      <c r="S2315" s="7">
        <v>3500</v>
      </c>
    </row>
    <row r="2316" spans="1:19" x14ac:dyDescent="0.4">
      <c r="A2316" s="4">
        <v>2493</v>
      </c>
      <c r="B2316" s="1" t="s">
        <v>594</v>
      </c>
      <c r="C2316" s="1" t="s">
        <v>13</v>
      </c>
      <c r="D2316" s="2">
        <v>29698</v>
      </c>
      <c r="E2316" s="3">
        <v>44.347945205479455</v>
      </c>
      <c r="F2316" s="1" t="s">
        <v>31</v>
      </c>
      <c r="G2316" s="1" t="s">
        <v>19</v>
      </c>
      <c r="H2316" s="1">
        <v>7</v>
      </c>
      <c r="I2316" s="1" t="s">
        <v>1588</v>
      </c>
      <c r="J2316" s="1" t="str">
        <f>VLOOKUP(Applicants[[#This Row],[Job Title]], Mapping!$A:$B, 2, FALSE)</f>
        <v>Business Development</v>
      </c>
      <c r="K2316" s="1" t="s">
        <v>1594</v>
      </c>
      <c r="L2316" s="14" t="str">
        <f>TRIM(PROPER(Applicants[[#This Row],[Recruitment Source]]))</f>
        <v>Bd Jobs</v>
      </c>
      <c r="M2316" s="15">
        <v>44987</v>
      </c>
      <c r="N2316" s="1" t="s">
        <v>27</v>
      </c>
      <c r="O2316" s="15">
        <v>45024</v>
      </c>
      <c r="P2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6" s="20" t="str">
        <f>TEXT(Applicants[[#This Row],[Confirmation Date]],"MMMM")</f>
        <v>April</v>
      </c>
      <c r="R2316" s="5" t="s">
        <v>25</v>
      </c>
      <c r="S2316" s="7">
        <v>2600</v>
      </c>
    </row>
    <row r="2317" spans="1:19" x14ac:dyDescent="0.4">
      <c r="A2317" s="4">
        <v>2617</v>
      </c>
      <c r="B2317" s="1" t="s">
        <v>1427</v>
      </c>
      <c r="C2317" s="1" t="s">
        <v>28</v>
      </c>
      <c r="D2317" s="2">
        <v>29696</v>
      </c>
      <c r="E2317" s="3">
        <v>44.353424657534248</v>
      </c>
      <c r="F2317" s="1" t="s">
        <v>31</v>
      </c>
      <c r="G2317" s="1" t="s">
        <v>19</v>
      </c>
      <c r="H2317" s="1">
        <v>18</v>
      </c>
      <c r="I2317" s="1" t="s">
        <v>1586</v>
      </c>
      <c r="J2317" s="1" t="str">
        <f>VLOOKUP(Applicants[[#This Row],[Job Title]], Mapping!$A:$B, 2, FALSE)</f>
        <v>Operations</v>
      </c>
      <c r="K2317" s="1" t="s">
        <v>1594</v>
      </c>
      <c r="L2317" s="14" t="str">
        <f>TRIM(PROPER(Applicants[[#This Row],[Recruitment Source]]))</f>
        <v>Bd Jobs</v>
      </c>
      <c r="M2317" s="15">
        <v>44958</v>
      </c>
      <c r="N2317" s="1" t="s">
        <v>24</v>
      </c>
      <c r="O2317" s="15">
        <v>44989</v>
      </c>
      <c r="P2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7" s="20" t="str">
        <f>TEXT(Applicants[[#This Row],[Confirmation Date]],"MMMM")</f>
        <v>March</v>
      </c>
      <c r="R2317" s="5" t="s">
        <v>25</v>
      </c>
      <c r="S2317" s="7">
        <v>2300</v>
      </c>
    </row>
    <row r="2318" spans="1:19" x14ac:dyDescent="0.4">
      <c r="A2318" s="4">
        <v>3708</v>
      </c>
      <c r="B2318" s="1" t="s">
        <v>280</v>
      </c>
      <c r="C2318" s="1" t="s">
        <v>28</v>
      </c>
      <c r="D2318" s="2">
        <v>29690</v>
      </c>
      <c r="E2318" s="3">
        <v>44.369863013698627</v>
      </c>
      <c r="F2318" s="1" t="s">
        <v>31</v>
      </c>
      <c r="G2318" s="1" t="s">
        <v>21</v>
      </c>
      <c r="H2318" s="1">
        <v>3</v>
      </c>
      <c r="I2318" s="1" t="s">
        <v>1581</v>
      </c>
      <c r="J2318" s="1" t="str">
        <f>VLOOKUP(Applicants[[#This Row],[Job Title]], Mapping!$A:$B, 2, FALSE)</f>
        <v>Business Development</v>
      </c>
      <c r="K2318" s="1" t="s">
        <v>1595</v>
      </c>
      <c r="L2318" s="14" t="str">
        <f>TRIM(PROPER(Applicants[[#This Row],[Recruitment Source]]))</f>
        <v>Linkedin</v>
      </c>
      <c r="M2318" s="15">
        <v>45230</v>
      </c>
      <c r="N2318" s="1" t="s">
        <v>16</v>
      </c>
      <c r="O2318" s="15">
        <v>45267</v>
      </c>
      <c r="P23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318" s="20" t="str">
        <f>TEXT(Applicants[[#This Row],[Confirmation Date]],"MMMM")</f>
        <v>December</v>
      </c>
      <c r="R2318" s="5" t="s">
        <v>17</v>
      </c>
      <c r="S2318" s="7">
        <v>2400</v>
      </c>
    </row>
    <row r="2319" spans="1:19" x14ac:dyDescent="0.4">
      <c r="A2319" s="4">
        <v>2651</v>
      </c>
      <c r="B2319" s="1" t="s">
        <v>256</v>
      </c>
      <c r="C2319" s="1" t="s">
        <v>28</v>
      </c>
      <c r="D2319" s="2">
        <v>29686</v>
      </c>
      <c r="E2319" s="3">
        <v>44.38082191780822</v>
      </c>
      <c r="F2319" s="1" t="s">
        <v>31</v>
      </c>
      <c r="G2319" s="1" t="s">
        <v>19</v>
      </c>
      <c r="H2319" s="1">
        <v>6</v>
      </c>
      <c r="I2319" s="1" t="s">
        <v>1584</v>
      </c>
      <c r="J2319" s="1" t="str">
        <f>VLOOKUP(Applicants[[#This Row],[Job Title]], Mapping!$A:$B, 2, FALSE)</f>
        <v>Sales</v>
      </c>
      <c r="K2319" s="1" t="s">
        <v>20</v>
      </c>
      <c r="L2319" s="14" t="str">
        <f>TRIM(PROPER(Applicants[[#This Row],[Recruitment Source]]))</f>
        <v>Employee Referral</v>
      </c>
      <c r="M2319" s="15">
        <v>45174</v>
      </c>
      <c r="N2319" s="1" t="s">
        <v>27</v>
      </c>
      <c r="O2319" s="15">
        <v>45228</v>
      </c>
      <c r="P2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9" s="20" t="str">
        <f>TEXT(Applicants[[#This Row],[Confirmation Date]],"MMMM")</f>
        <v>October</v>
      </c>
      <c r="R2319" s="5" t="s">
        <v>25</v>
      </c>
      <c r="S2319" s="7">
        <v>2600</v>
      </c>
    </row>
    <row r="2320" spans="1:19" x14ac:dyDescent="0.4">
      <c r="A2320" s="4">
        <v>2730</v>
      </c>
      <c r="B2320" s="1" t="s">
        <v>220</v>
      </c>
      <c r="C2320" s="1" t="s">
        <v>28</v>
      </c>
      <c r="D2320" s="2">
        <v>29684</v>
      </c>
      <c r="E2320" s="3">
        <v>44.386301369863013</v>
      </c>
      <c r="F2320" s="1" t="s">
        <v>31</v>
      </c>
      <c r="G2320" s="1" t="s">
        <v>21</v>
      </c>
      <c r="H2320" s="1">
        <v>6</v>
      </c>
      <c r="I2320" s="1" t="s">
        <v>1576</v>
      </c>
      <c r="J2320" s="1" t="str">
        <f>VLOOKUP(Applicants[[#This Row],[Job Title]], Mapping!$A:$B, 2, FALSE)</f>
        <v>Operations</v>
      </c>
      <c r="K2320" s="1" t="s">
        <v>1595</v>
      </c>
      <c r="L2320" s="14" t="str">
        <f>TRIM(PROPER(Applicants[[#This Row],[Recruitment Source]]))</f>
        <v>Linkedin</v>
      </c>
      <c r="M2320" s="15">
        <v>45520</v>
      </c>
      <c r="N2320" s="1" t="s">
        <v>16</v>
      </c>
      <c r="O2320" s="15">
        <v>45556</v>
      </c>
      <c r="P23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320" s="20" t="str">
        <f>TEXT(Applicants[[#This Row],[Confirmation Date]],"MMMM")</f>
        <v>September</v>
      </c>
      <c r="R2320" s="5" t="s">
        <v>17</v>
      </c>
      <c r="S2320" s="7">
        <v>3000</v>
      </c>
    </row>
    <row r="2321" spans="1:19" x14ac:dyDescent="0.4">
      <c r="A2321" s="4">
        <v>1419</v>
      </c>
      <c r="B2321" s="1" t="s">
        <v>669</v>
      </c>
      <c r="C2321" s="1" t="s">
        <v>28</v>
      </c>
      <c r="D2321" s="2">
        <v>29684</v>
      </c>
      <c r="E2321" s="3">
        <v>44.386301369863013</v>
      </c>
      <c r="F2321" s="1" t="s">
        <v>31</v>
      </c>
      <c r="G2321" s="1" t="s">
        <v>21</v>
      </c>
      <c r="H2321" s="1">
        <v>19</v>
      </c>
      <c r="I2321" s="1" t="s">
        <v>1580</v>
      </c>
      <c r="J2321" s="1" t="str">
        <f>VLOOKUP(Applicants[[#This Row],[Job Title]], Mapping!$A:$B, 2, FALSE)</f>
        <v>Management</v>
      </c>
      <c r="K2321" s="1" t="s">
        <v>1594</v>
      </c>
      <c r="L2321" s="14" t="str">
        <f>TRIM(PROPER(Applicants[[#This Row],[Recruitment Source]]))</f>
        <v>Bd Jobs</v>
      </c>
      <c r="M2321" s="15">
        <v>45260</v>
      </c>
      <c r="N2321" s="1" t="s">
        <v>26</v>
      </c>
      <c r="O2321" s="15">
        <v>45315</v>
      </c>
      <c r="P2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1" s="20" t="str">
        <f>TEXT(Applicants[[#This Row],[Confirmation Date]],"MMMM")</f>
        <v>January</v>
      </c>
      <c r="R2321" s="5" t="s">
        <v>25</v>
      </c>
      <c r="S2321" s="7">
        <v>3500</v>
      </c>
    </row>
    <row r="2322" spans="1:19" x14ac:dyDescent="0.4">
      <c r="A2322" s="4">
        <v>2272</v>
      </c>
      <c r="B2322" s="1" t="s">
        <v>81</v>
      </c>
      <c r="C2322" s="1" t="s">
        <v>28</v>
      </c>
      <c r="D2322" s="2">
        <v>29678</v>
      </c>
      <c r="E2322" s="3">
        <v>44.402739726027399</v>
      </c>
      <c r="F2322" s="1" t="s">
        <v>31</v>
      </c>
      <c r="G2322" s="1" t="s">
        <v>21</v>
      </c>
      <c r="H2322" s="1">
        <v>16</v>
      </c>
      <c r="I2322" s="1" t="s">
        <v>1583</v>
      </c>
      <c r="J2322" s="1" t="str">
        <f>VLOOKUP(Applicants[[#This Row],[Job Title]], Mapping!$A:$B, 2, FALSE)</f>
        <v>Finance</v>
      </c>
      <c r="K2322" s="1" t="s">
        <v>1594</v>
      </c>
      <c r="L2322" s="14" t="str">
        <f>TRIM(PROPER(Applicants[[#This Row],[Recruitment Source]]))</f>
        <v>Bd Jobs</v>
      </c>
      <c r="M2322" s="15">
        <v>45234</v>
      </c>
      <c r="N2322" s="1" t="s">
        <v>24</v>
      </c>
      <c r="O2322" s="15">
        <v>45278</v>
      </c>
      <c r="P2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2" s="20" t="str">
        <f>TEXT(Applicants[[#This Row],[Confirmation Date]],"MMMM")</f>
        <v>December</v>
      </c>
      <c r="R2322" s="5" t="s">
        <v>25</v>
      </c>
      <c r="S2322" s="7">
        <v>2600</v>
      </c>
    </row>
    <row r="2323" spans="1:19" x14ac:dyDescent="0.4">
      <c r="A2323" s="4">
        <v>1342</v>
      </c>
      <c r="B2323" s="1" t="s">
        <v>153</v>
      </c>
      <c r="C2323" s="1" t="s">
        <v>13</v>
      </c>
      <c r="D2323" s="2">
        <v>29677</v>
      </c>
      <c r="E2323" s="3">
        <v>44.405479452054792</v>
      </c>
      <c r="F2323" s="1" t="s">
        <v>31</v>
      </c>
      <c r="G2323" s="1" t="s">
        <v>15</v>
      </c>
      <c r="H2323" s="1">
        <v>10</v>
      </c>
      <c r="I2323" s="1" t="s">
        <v>1583</v>
      </c>
      <c r="J2323" s="1" t="str">
        <f>VLOOKUP(Applicants[[#This Row],[Job Title]], Mapping!$A:$B, 2, FALSE)</f>
        <v>Finance</v>
      </c>
      <c r="K2323" s="1" t="s">
        <v>1595</v>
      </c>
      <c r="L2323" s="14" t="str">
        <f>TRIM(PROPER(Applicants[[#This Row],[Recruitment Source]]))</f>
        <v>Linkedin</v>
      </c>
      <c r="M2323" s="15">
        <v>45516</v>
      </c>
      <c r="N2323" s="1" t="s">
        <v>16</v>
      </c>
      <c r="O2323" s="15">
        <v>45569</v>
      </c>
      <c r="P2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323" s="20" t="str">
        <f>TEXT(Applicants[[#This Row],[Confirmation Date]],"MMMM")</f>
        <v>October</v>
      </c>
      <c r="R2323" s="5" t="s">
        <v>17</v>
      </c>
      <c r="S2323" s="7">
        <v>3500</v>
      </c>
    </row>
    <row r="2324" spans="1:19" x14ac:dyDescent="0.4">
      <c r="A2324" s="4">
        <v>3572</v>
      </c>
      <c r="B2324" s="1" t="s">
        <v>1489</v>
      </c>
      <c r="C2324" s="1" t="s">
        <v>28</v>
      </c>
      <c r="D2324" s="2">
        <v>29667</v>
      </c>
      <c r="E2324" s="3">
        <v>44.43287671232877</v>
      </c>
      <c r="F2324" s="1" t="s">
        <v>31</v>
      </c>
      <c r="G2324" s="1" t="s">
        <v>18</v>
      </c>
      <c r="H2324" s="1">
        <v>15</v>
      </c>
      <c r="I2324" s="1" t="s">
        <v>1589</v>
      </c>
      <c r="J2324" s="1" t="str">
        <f>VLOOKUP(Applicants[[#This Row],[Job Title]], Mapping!$A:$B, 2, FALSE)</f>
        <v>Admin</v>
      </c>
      <c r="K2324" s="1" t="s">
        <v>1594</v>
      </c>
      <c r="L2324" s="14" t="str">
        <f>TRIM(PROPER(Applicants[[#This Row],[Recruitment Source]]))</f>
        <v>Bd Jobs</v>
      </c>
      <c r="M2324" s="15">
        <v>45236</v>
      </c>
      <c r="N2324" s="1" t="s">
        <v>24</v>
      </c>
      <c r="O2324" s="15">
        <v>45294</v>
      </c>
      <c r="P2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4" s="20" t="str">
        <f>TEXT(Applicants[[#This Row],[Confirmation Date]],"MMMM")</f>
        <v>January</v>
      </c>
      <c r="R2324" s="5" t="s">
        <v>25</v>
      </c>
      <c r="S2324" s="7">
        <v>3000</v>
      </c>
    </row>
    <row r="2325" spans="1:19" x14ac:dyDescent="0.4">
      <c r="A2325" s="4">
        <v>1943</v>
      </c>
      <c r="B2325" s="1" t="s">
        <v>900</v>
      </c>
      <c r="C2325" s="1" t="s">
        <v>23</v>
      </c>
      <c r="D2325" s="2">
        <v>29662</v>
      </c>
      <c r="E2325" s="3">
        <v>44.446575342465756</v>
      </c>
      <c r="F2325" s="1" t="s">
        <v>31</v>
      </c>
      <c r="G2325" s="1" t="s">
        <v>21</v>
      </c>
      <c r="H2325" s="1">
        <v>14</v>
      </c>
      <c r="I2325" s="1" t="s">
        <v>1580</v>
      </c>
      <c r="J2325" s="1" t="str">
        <f>VLOOKUP(Applicants[[#This Row],[Job Title]], Mapping!$A:$B, 2, FALSE)</f>
        <v>Management</v>
      </c>
      <c r="K2325" s="1" t="s">
        <v>1594</v>
      </c>
      <c r="L2325" s="14" t="str">
        <f>TRIM(PROPER(Applicants[[#This Row],[Recruitment Source]]))</f>
        <v>Bd Jobs</v>
      </c>
      <c r="M2325" s="15">
        <v>45053</v>
      </c>
      <c r="N2325" s="1" t="s">
        <v>27</v>
      </c>
      <c r="O2325" s="15">
        <v>45100</v>
      </c>
      <c r="P2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5" s="20" t="str">
        <f>TEXT(Applicants[[#This Row],[Confirmation Date]],"MMMM")</f>
        <v>June</v>
      </c>
      <c r="R2325" s="5" t="s">
        <v>25</v>
      </c>
      <c r="S2325" s="7">
        <v>3800</v>
      </c>
    </row>
    <row r="2326" spans="1:19" x14ac:dyDescent="0.4">
      <c r="A2326" s="4">
        <v>2498</v>
      </c>
      <c r="B2326" s="1" t="s">
        <v>92</v>
      </c>
      <c r="C2326" s="1" t="s">
        <v>28</v>
      </c>
      <c r="D2326" s="2">
        <v>29661</v>
      </c>
      <c r="E2326" s="3">
        <v>44.449315068493149</v>
      </c>
      <c r="F2326" s="1" t="s">
        <v>31</v>
      </c>
      <c r="G2326" s="1" t="s">
        <v>21</v>
      </c>
      <c r="H2326" s="1">
        <v>3</v>
      </c>
      <c r="I2326" s="1" t="s">
        <v>1581</v>
      </c>
      <c r="J2326" s="1" t="str">
        <f>VLOOKUP(Applicants[[#This Row],[Job Title]], Mapping!$A:$B, 2, FALSE)</f>
        <v>Business Development</v>
      </c>
      <c r="K2326" s="1" t="s">
        <v>1594</v>
      </c>
      <c r="L2326" s="14" t="str">
        <f>TRIM(PROPER(Applicants[[#This Row],[Recruitment Source]]))</f>
        <v>Bd Jobs</v>
      </c>
      <c r="M2326" s="15">
        <v>45228</v>
      </c>
      <c r="N2326" s="1" t="s">
        <v>26</v>
      </c>
      <c r="O2326" s="15">
        <v>45287</v>
      </c>
      <c r="P2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6" s="20" t="str">
        <f>TEXT(Applicants[[#This Row],[Confirmation Date]],"MMMM")</f>
        <v>December</v>
      </c>
      <c r="R2326" s="5" t="s">
        <v>25</v>
      </c>
      <c r="S2326" s="7">
        <v>2700</v>
      </c>
    </row>
    <row r="2327" spans="1:19" x14ac:dyDescent="0.4">
      <c r="A2327" s="4">
        <v>2384</v>
      </c>
      <c r="B2327" s="1" t="s">
        <v>1267</v>
      </c>
      <c r="C2327" s="1" t="s">
        <v>28</v>
      </c>
      <c r="D2327" s="2">
        <v>29660</v>
      </c>
      <c r="E2327" s="3">
        <v>44.452054794520549</v>
      </c>
      <c r="F2327" s="1" t="s">
        <v>31</v>
      </c>
      <c r="G2327" s="1" t="s">
        <v>18</v>
      </c>
      <c r="H2327" s="1">
        <v>9</v>
      </c>
      <c r="I2327" s="1" t="s">
        <v>1584</v>
      </c>
      <c r="J2327" s="1" t="str">
        <f>VLOOKUP(Applicants[[#This Row],[Job Title]], Mapping!$A:$B, 2, FALSE)</f>
        <v>Sales</v>
      </c>
      <c r="K2327" s="1" t="s">
        <v>1595</v>
      </c>
      <c r="L2327" s="14" t="str">
        <f>TRIM(PROPER(Applicants[[#This Row],[Recruitment Source]]))</f>
        <v>Linkedin</v>
      </c>
      <c r="M2327" s="15">
        <v>45461</v>
      </c>
      <c r="N2327" s="1" t="s">
        <v>29</v>
      </c>
      <c r="O2327" s="15">
        <v>45521</v>
      </c>
      <c r="P2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7" s="20" t="str">
        <f>TEXT(Applicants[[#This Row],[Confirmation Date]],"MMMM")</f>
        <v>August</v>
      </c>
      <c r="R2327" s="5" t="s">
        <v>25</v>
      </c>
      <c r="S2327" s="7">
        <v>2600</v>
      </c>
    </row>
    <row r="2328" spans="1:19" x14ac:dyDescent="0.4">
      <c r="A2328" s="4">
        <v>1968</v>
      </c>
      <c r="B2328" s="1" t="s">
        <v>219</v>
      </c>
      <c r="C2328" s="1" t="s">
        <v>13</v>
      </c>
      <c r="D2328" s="2">
        <v>29656</v>
      </c>
      <c r="E2328" s="3">
        <v>44.463013698630135</v>
      </c>
      <c r="F2328" s="1" t="s">
        <v>31</v>
      </c>
      <c r="G2328" s="1" t="s">
        <v>15</v>
      </c>
      <c r="H2328" s="1">
        <v>11</v>
      </c>
      <c r="I2328" s="1" t="s">
        <v>1580</v>
      </c>
      <c r="J2328" s="1" t="str">
        <f>VLOOKUP(Applicants[[#This Row],[Job Title]], Mapping!$A:$B, 2, FALSE)</f>
        <v>Management</v>
      </c>
      <c r="K2328" s="1" t="s">
        <v>1594</v>
      </c>
      <c r="L2328" s="14" t="str">
        <f>TRIM(PROPER(Applicants[[#This Row],[Recruitment Source]]))</f>
        <v>Bd Jobs</v>
      </c>
      <c r="M2328" s="15">
        <v>45392</v>
      </c>
      <c r="N2328" s="1" t="s">
        <v>27</v>
      </c>
      <c r="O2328" s="15">
        <v>45426</v>
      </c>
      <c r="P2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8" s="20" t="str">
        <f>TEXT(Applicants[[#This Row],[Confirmation Date]],"MMMM")</f>
        <v>May</v>
      </c>
      <c r="R2328" s="5" t="s">
        <v>25</v>
      </c>
      <c r="S2328" s="7">
        <v>2300</v>
      </c>
    </row>
    <row r="2329" spans="1:19" x14ac:dyDescent="0.4">
      <c r="A2329" s="4">
        <v>1794</v>
      </c>
      <c r="B2329" s="1" t="s">
        <v>684</v>
      </c>
      <c r="C2329" s="1" t="s">
        <v>28</v>
      </c>
      <c r="D2329" s="2">
        <v>29654</v>
      </c>
      <c r="E2329" s="3">
        <v>44.468493150684928</v>
      </c>
      <c r="F2329" s="1" t="s">
        <v>31</v>
      </c>
      <c r="G2329" s="1" t="s">
        <v>19</v>
      </c>
      <c r="H2329" s="1">
        <v>6</v>
      </c>
      <c r="I2329" s="1" t="s">
        <v>1576</v>
      </c>
      <c r="J2329" s="1" t="str">
        <f>VLOOKUP(Applicants[[#This Row],[Job Title]], Mapping!$A:$B, 2, FALSE)</f>
        <v>Operations</v>
      </c>
      <c r="K2329" s="1" t="s">
        <v>1594</v>
      </c>
      <c r="L2329" s="14" t="str">
        <f>TRIM(PROPER(Applicants[[#This Row],[Recruitment Source]]))</f>
        <v>Bd Jobs</v>
      </c>
      <c r="M2329" s="15">
        <v>45321</v>
      </c>
      <c r="N2329" s="1" t="s">
        <v>26</v>
      </c>
      <c r="O2329" s="15">
        <v>45372</v>
      </c>
      <c r="P2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9" s="20" t="str">
        <f>TEXT(Applicants[[#This Row],[Confirmation Date]],"MMMM")</f>
        <v>March</v>
      </c>
      <c r="R2329" s="5" t="s">
        <v>25</v>
      </c>
      <c r="S2329" s="7">
        <v>2300</v>
      </c>
    </row>
    <row r="2330" spans="1:19" x14ac:dyDescent="0.4">
      <c r="A2330" s="4">
        <v>1464</v>
      </c>
      <c r="B2330" s="1" t="s">
        <v>901</v>
      </c>
      <c r="C2330" s="1" t="s">
        <v>28</v>
      </c>
      <c r="D2330" s="2">
        <v>29654</v>
      </c>
      <c r="E2330" s="3">
        <v>44.468493150684928</v>
      </c>
      <c r="F2330" s="1" t="s">
        <v>31</v>
      </c>
      <c r="G2330" s="1" t="s">
        <v>21</v>
      </c>
      <c r="H2330" s="1">
        <v>17</v>
      </c>
      <c r="I2330" s="1" t="s">
        <v>1590</v>
      </c>
      <c r="J2330" s="1" t="str">
        <f>VLOOKUP(Applicants[[#This Row],[Job Title]], Mapping!$A:$B, 2, FALSE)</f>
        <v>Finance</v>
      </c>
      <c r="K2330" s="1" t="s">
        <v>1594</v>
      </c>
      <c r="L2330" s="14" t="str">
        <f>TRIM(PROPER(Applicants[[#This Row],[Recruitment Source]]))</f>
        <v>Bd Jobs</v>
      </c>
      <c r="M2330" s="15">
        <v>45396</v>
      </c>
      <c r="N2330" s="1" t="s">
        <v>26</v>
      </c>
      <c r="O2330" s="15">
        <v>45442</v>
      </c>
      <c r="P2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0" s="20" t="str">
        <f>TEXT(Applicants[[#This Row],[Confirmation Date]],"MMMM")</f>
        <v>May</v>
      </c>
      <c r="R2330" s="5" t="s">
        <v>25</v>
      </c>
      <c r="S2330" s="7">
        <v>3500</v>
      </c>
    </row>
    <row r="2331" spans="1:19" x14ac:dyDescent="0.4">
      <c r="A2331" s="4">
        <v>1879</v>
      </c>
      <c r="B2331" s="1" t="s">
        <v>968</v>
      </c>
      <c r="C2331" s="1" t="s">
        <v>28</v>
      </c>
      <c r="D2331" s="2">
        <v>29649</v>
      </c>
      <c r="E2331" s="3">
        <v>44.482191780821921</v>
      </c>
      <c r="F2331" s="1" t="s">
        <v>31</v>
      </c>
      <c r="G2331" s="1" t="s">
        <v>19</v>
      </c>
      <c r="H2331" s="1">
        <v>8</v>
      </c>
      <c r="I2331" s="1" t="s">
        <v>1586</v>
      </c>
      <c r="J2331" s="1" t="str">
        <f>VLOOKUP(Applicants[[#This Row],[Job Title]], Mapping!$A:$B, 2, FALSE)</f>
        <v>Operations</v>
      </c>
      <c r="K2331" s="1" t="s">
        <v>20</v>
      </c>
      <c r="L2331" s="14" t="str">
        <f>TRIM(PROPER(Applicants[[#This Row],[Recruitment Source]]))</f>
        <v>Employee Referral</v>
      </c>
      <c r="M2331" s="15">
        <v>44923</v>
      </c>
      <c r="N2331" s="1" t="s">
        <v>26</v>
      </c>
      <c r="O2331" s="15">
        <v>44963</v>
      </c>
      <c r="P2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1" s="20" t="str">
        <f>TEXT(Applicants[[#This Row],[Confirmation Date]],"MMMM")</f>
        <v>February</v>
      </c>
      <c r="R2331" s="5" t="s">
        <v>25</v>
      </c>
      <c r="S2331" s="7">
        <v>3100</v>
      </c>
    </row>
    <row r="2332" spans="1:19" x14ac:dyDescent="0.4">
      <c r="A2332" s="4">
        <v>1010</v>
      </c>
      <c r="B2332" s="1" t="s">
        <v>1570</v>
      </c>
      <c r="C2332" s="1" t="s">
        <v>28</v>
      </c>
      <c r="D2332" s="2">
        <v>29646</v>
      </c>
      <c r="E2332" s="3">
        <v>44.490410958904107</v>
      </c>
      <c r="F2332" s="1" t="s">
        <v>31</v>
      </c>
      <c r="G2332" s="1" t="s">
        <v>21</v>
      </c>
      <c r="H2332" s="1">
        <v>4</v>
      </c>
      <c r="I2332" s="1" t="s">
        <v>1581</v>
      </c>
      <c r="J2332" s="1" t="str">
        <f>VLOOKUP(Applicants[[#This Row],[Job Title]], Mapping!$A:$B, 2, FALSE)</f>
        <v>Business Development</v>
      </c>
      <c r="K2332" s="1" t="s">
        <v>1594</v>
      </c>
      <c r="L2332" s="14" t="str">
        <f>TRIM(PROPER(Applicants[[#This Row],[Recruitment Source]]))</f>
        <v>Bd Jobs</v>
      </c>
      <c r="M2332" s="15">
        <v>45399</v>
      </c>
      <c r="N2332" s="1" t="s">
        <v>16</v>
      </c>
      <c r="O2332" s="15">
        <v>45450</v>
      </c>
      <c r="P23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32" s="20" t="str">
        <f>TEXT(Applicants[[#This Row],[Confirmation Date]],"MMMM")</f>
        <v>June</v>
      </c>
      <c r="R2332" s="5" t="s">
        <v>17</v>
      </c>
      <c r="S2332" s="7">
        <v>2600</v>
      </c>
    </row>
    <row r="2333" spans="1:19" x14ac:dyDescent="0.4">
      <c r="A2333" s="4">
        <v>2494</v>
      </c>
      <c r="B2333" s="1" t="s">
        <v>1419</v>
      </c>
      <c r="C2333" s="1" t="s">
        <v>28</v>
      </c>
      <c r="D2333" s="2">
        <v>29644</v>
      </c>
      <c r="E2333" s="3">
        <v>44.495890410958907</v>
      </c>
      <c r="F2333" s="1" t="s">
        <v>31</v>
      </c>
      <c r="G2333" s="1" t="s">
        <v>18</v>
      </c>
      <c r="H2333" s="1">
        <v>2</v>
      </c>
      <c r="I2333" s="1" t="s">
        <v>1576</v>
      </c>
      <c r="J2333" s="1" t="str">
        <f>VLOOKUP(Applicants[[#This Row],[Job Title]], Mapping!$A:$B, 2, FALSE)</f>
        <v>Operations</v>
      </c>
      <c r="K2333" s="1" t="s">
        <v>20</v>
      </c>
      <c r="L2333" s="14" t="str">
        <f>TRIM(PROPER(Applicants[[#This Row],[Recruitment Source]]))</f>
        <v>Employee Referral</v>
      </c>
      <c r="M2333" s="15">
        <v>45455</v>
      </c>
      <c r="N2333" s="1" t="s">
        <v>26</v>
      </c>
      <c r="O2333" s="15">
        <v>45496</v>
      </c>
      <c r="P2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3" s="20" t="str">
        <f>TEXT(Applicants[[#This Row],[Confirmation Date]],"MMMM")</f>
        <v>July</v>
      </c>
      <c r="R2333" s="5" t="s">
        <v>25</v>
      </c>
      <c r="S2333" s="7">
        <v>2200</v>
      </c>
    </row>
    <row r="2334" spans="1:19" x14ac:dyDescent="0.4">
      <c r="A2334" s="4">
        <v>3300</v>
      </c>
      <c r="B2334" s="1" t="s">
        <v>401</v>
      </c>
      <c r="C2334" s="1" t="s">
        <v>28</v>
      </c>
      <c r="D2334" s="2">
        <v>29642</v>
      </c>
      <c r="E2334" s="3">
        <v>44.5013698630137</v>
      </c>
      <c r="F2334" s="1" t="s">
        <v>31</v>
      </c>
      <c r="G2334" s="1" t="s">
        <v>18</v>
      </c>
      <c r="H2334" s="1">
        <v>6</v>
      </c>
      <c r="I2334" s="1" t="s">
        <v>1585</v>
      </c>
      <c r="J2334" s="1" t="str">
        <f>VLOOKUP(Applicants[[#This Row],[Job Title]], Mapping!$A:$B, 2, FALSE)</f>
        <v>Engineering</v>
      </c>
      <c r="K2334" s="1" t="s">
        <v>1594</v>
      </c>
      <c r="L2334" s="14" t="str">
        <f>TRIM(PROPER(Applicants[[#This Row],[Recruitment Source]]))</f>
        <v>Bd Jobs</v>
      </c>
      <c r="M2334" s="15">
        <v>45566</v>
      </c>
      <c r="N2334" s="1" t="s">
        <v>24</v>
      </c>
      <c r="O2334" s="15">
        <v>45610</v>
      </c>
      <c r="P2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4" s="20" t="str">
        <f>TEXT(Applicants[[#This Row],[Confirmation Date]],"MMMM")</f>
        <v>November</v>
      </c>
      <c r="R2334" s="5" t="s">
        <v>25</v>
      </c>
      <c r="S2334" s="7">
        <v>2500</v>
      </c>
    </row>
    <row r="2335" spans="1:19" x14ac:dyDescent="0.4">
      <c r="A2335" s="4">
        <v>2256</v>
      </c>
      <c r="B2335" s="1" t="s">
        <v>55</v>
      </c>
      <c r="C2335" s="1" t="s">
        <v>28</v>
      </c>
      <c r="D2335" s="2">
        <v>29637</v>
      </c>
      <c r="E2335" s="3">
        <v>44.515068493150686</v>
      </c>
      <c r="F2335" s="1" t="s">
        <v>31</v>
      </c>
      <c r="G2335" s="1" t="s">
        <v>18</v>
      </c>
      <c r="H2335" s="1">
        <v>3</v>
      </c>
      <c r="I2335" s="1" t="s">
        <v>1578</v>
      </c>
      <c r="J2335" s="1" t="str">
        <f>VLOOKUP(Applicants[[#This Row],[Job Title]], Mapping!$A:$B, 2, FALSE)</f>
        <v>Operations</v>
      </c>
      <c r="K2335" s="1" t="s">
        <v>20</v>
      </c>
      <c r="L2335" s="14" t="str">
        <f>TRIM(PROPER(Applicants[[#This Row],[Recruitment Source]]))</f>
        <v>Employee Referral</v>
      </c>
      <c r="M2335" s="15">
        <v>45549</v>
      </c>
      <c r="N2335" s="1" t="s">
        <v>16</v>
      </c>
      <c r="O2335" s="15">
        <v>45594</v>
      </c>
      <c r="P23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35" s="20" t="str">
        <f>TEXT(Applicants[[#This Row],[Confirmation Date]],"MMMM")</f>
        <v>October</v>
      </c>
      <c r="R2335" s="5" t="s">
        <v>17</v>
      </c>
      <c r="S2335" s="7">
        <v>3600</v>
      </c>
    </row>
    <row r="2336" spans="1:19" x14ac:dyDescent="0.4">
      <c r="A2336" s="4">
        <v>1152</v>
      </c>
      <c r="B2336" s="1" t="s">
        <v>1485</v>
      </c>
      <c r="C2336" s="1" t="s">
        <v>13</v>
      </c>
      <c r="D2336" s="2">
        <v>29634</v>
      </c>
      <c r="E2336" s="3">
        <v>44.523287671232879</v>
      </c>
      <c r="F2336" s="1" t="s">
        <v>31</v>
      </c>
      <c r="G2336" s="1" t="s">
        <v>15</v>
      </c>
      <c r="H2336" s="1">
        <v>19</v>
      </c>
      <c r="I2336" s="1" t="s">
        <v>1576</v>
      </c>
      <c r="J2336" s="1" t="str">
        <f>VLOOKUP(Applicants[[#This Row],[Job Title]], Mapping!$A:$B, 2, FALSE)</f>
        <v>Operations</v>
      </c>
      <c r="K2336" s="1" t="s">
        <v>1594</v>
      </c>
      <c r="L2336" s="14" t="str">
        <f>TRIM(PROPER(Applicants[[#This Row],[Recruitment Source]]))</f>
        <v>Bd Jobs</v>
      </c>
      <c r="M2336" s="15">
        <v>45323</v>
      </c>
      <c r="N2336" s="1" t="s">
        <v>24</v>
      </c>
      <c r="O2336" s="15">
        <v>45383</v>
      </c>
      <c r="P2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6" s="20" t="str">
        <f>TEXT(Applicants[[#This Row],[Confirmation Date]],"MMMM")</f>
        <v>April</v>
      </c>
      <c r="R2336" s="5" t="s">
        <v>25</v>
      </c>
      <c r="S2336" s="7">
        <v>2800</v>
      </c>
    </row>
    <row r="2337" spans="1:19" x14ac:dyDescent="0.4">
      <c r="A2337" s="4">
        <v>2814</v>
      </c>
      <c r="B2337" s="1" t="s">
        <v>834</v>
      </c>
      <c r="C2337" s="1" t="s">
        <v>13</v>
      </c>
      <c r="D2337" s="2">
        <v>29625</v>
      </c>
      <c r="E2337" s="3">
        <v>44.547945205479451</v>
      </c>
      <c r="F2337" s="1" t="s">
        <v>31</v>
      </c>
      <c r="G2337" s="1" t="s">
        <v>21</v>
      </c>
      <c r="H2337" s="1">
        <v>0</v>
      </c>
      <c r="I2337" s="1" t="s">
        <v>1584</v>
      </c>
      <c r="J2337" s="1" t="str">
        <f>VLOOKUP(Applicants[[#This Row],[Job Title]], Mapping!$A:$B, 2, FALSE)</f>
        <v>Sales</v>
      </c>
      <c r="K2337" s="1" t="s">
        <v>1594</v>
      </c>
      <c r="L2337" s="14" t="str">
        <f>TRIM(PROPER(Applicants[[#This Row],[Recruitment Source]]))</f>
        <v>Bd Jobs</v>
      </c>
      <c r="M2337" s="15">
        <v>45391</v>
      </c>
      <c r="N2337" s="1" t="s">
        <v>27</v>
      </c>
      <c r="O2337" s="15">
        <v>45443</v>
      </c>
      <c r="P2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7" s="20" t="str">
        <f>TEXT(Applicants[[#This Row],[Confirmation Date]],"MMMM")</f>
        <v>May</v>
      </c>
      <c r="R2337" s="5" t="s">
        <v>25</v>
      </c>
      <c r="S2337" s="7">
        <v>2600</v>
      </c>
    </row>
    <row r="2338" spans="1:19" x14ac:dyDescent="0.4">
      <c r="A2338" s="4">
        <v>2691</v>
      </c>
      <c r="B2338" s="1" t="s">
        <v>364</v>
      </c>
      <c r="C2338" s="1" t="s">
        <v>28</v>
      </c>
      <c r="D2338" s="2">
        <v>29619</v>
      </c>
      <c r="E2338" s="3">
        <v>44.564383561643837</v>
      </c>
      <c r="F2338" s="1" t="s">
        <v>31</v>
      </c>
      <c r="G2338" s="1" t="s">
        <v>15</v>
      </c>
      <c r="H2338" s="1">
        <v>13</v>
      </c>
      <c r="I2338" s="1" t="s">
        <v>1586</v>
      </c>
      <c r="J2338" s="1" t="str">
        <f>VLOOKUP(Applicants[[#This Row],[Job Title]], Mapping!$A:$B, 2, FALSE)</f>
        <v>Operations</v>
      </c>
      <c r="K2338" s="1" t="s">
        <v>1595</v>
      </c>
      <c r="L2338" s="14" t="str">
        <f>TRIM(PROPER(Applicants[[#This Row],[Recruitment Source]]))</f>
        <v>Linkedin</v>
      </c>
      <c r="M2338" s="15">
        <v>45278</v>
      </c>
      <c r="N2338" s="1" t="s">
        <v>24</v>
      </c>
      <c r="O2338" s="15">
        <v>45312</v>
      </c>
      <c r="P2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8" s="20" t="str">
        <f>TEXT(Applicants[[#This Row],[Confirmation Date]],"MMMM")</f>
        <v>January</v>
      </c>
      <c r="R2338" s="5" t="s">
        <v>25</v>
      </c>
      <c r="S2338" s="7">
        <v>2300</v>
      </c>
    </row>
    <row r="2339" spans="1:19" x14ac:dyDescent="0.4">
      <c r="A2339" s="4">
        <v>1314</v>
      </c>
      <c r="B2339" s="1" t="s">
        <v>970</v>
      </c>
      <c r="C2339" s="1" t="s">
        <v>13</v>
      </c>
      <c r="D2339" s="2">
        <v>29617</v>
      </c>
      <c r="E2339" s="3">
        <v>44.56986301369863</v>
      </c>
      <c r="F2339" s="1" t="s">
        <v>31</v>
      </c>
      <c r="G2339" s="1" t="s">
        <v>18</v>
      </c>
      <c r="H2339" s="1">
        <v>9</v>
      </c>
      <c r="I2339" s="1" t="s">
        <v>1581</v>
      </c>
      <c r="J2339" s="1" t="str">
        <f>VLOOKUP(Applicants[[#This Row],[Job Title]], Mapping!$A:$B, 2, FALSE)</f>
        <v>Business Development</v>
      </c>
      <c r="K2339" s="1" t="s">
        <v>1594</v>
      </c>
      <c r="L2339" s="14" t="str">
        <f>TRIM(PROPER(Applicants[[#This Row],[Recruitment Source]]))</f>
        <v>Bd Jobs</v>
      </c>
      <c r="M2339" s="15">
        <v>45274</v>
      </c>
      <c r="N2339" s="1" t="s">
        <v>26</v>
      </c>
      <c r="O2339" s="15">
        <v>45312</v>
      </c>
      <c r="P2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9" s="20" t="str">
        <f>TEXT(Applicants[[#This Row],[Confirmation Date]],"MMMM")</f>
        <v>January</v>
      </c>
      <c r="R2339" s="5" t="s">
        <v>25</v>
      </c>
      <c r="S2339" s="7">
        <v>2000</v>
      </c>
    </row>
    <row r="2340" spans="1:19" x14ac:dyDescent="0.4">
      <c r="A2340" s="4">
        <v>2331</v>
      </c>
      <c r="B2340" s="1" t="s">
        <v>61</v>
      </c>
      <c r="C2340" s="1" t="s">
        <v>13</v>
      </c>
      <c r="D2340" s="2">
        <v>29616</v>
      </c>
      <c r="E2340" s="3">
        <v>44.57260273972603</v>
      </c>
      <c r="F2340" s="1" t="s">
        <v>31</v>
      </c>
      <c r="G2340" s="1" t="s">
        <v>15</v>
      </c>
      <c r="H2340" s="1">
        <v>5</v>
      </c>
      <c r="I2340" s="1" t="s">
        <v>1577</v>
      </c>
      <c r="J2340" s="1" t="str">
        <f>VLOOKUP(Applicants[[#This Row],[Job Title]], Mapping!$A:$B, 2, FALSE)</f>
        <v>Management</v>
      </c>
      <c r="K2340" s="1" t="s">
        <v>1595</v>
      </c>
      <c r="L2340" s="14" t="str">
        <f>TRIM(PROPER(Applicants[[#This Row],[Recruitment Source]]))</f>
        <v>Linkedin</v>
      </c>
      <c r="M2340" s="15">
        <v>45119</v>
      </c>
      <c r="N2340" s="1" t="s">
        <v>16</v>
      </c>
      <c r="O2340" s="15">
        <v>45152</v>
      </c>
      <c r="P23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340" s="20" t="str">
        <f>TEXT(Applicants[[#This Row],[Confirmation Date]],"MMMM")</f>
        <v>August</v>
      </c>
      <c r="R2340" s="5" t="s">
        <v>17</v>
      </c>
      <c r="S2340" s="7">
        <v>2700</v>
      </c>
    </row>
    <row r="2341" spans="1:19" x14ac:dyDescent="0.4">
      <c r="A2341" s="4">
        <v>1802</v>
      </c>
      <c r="B2341" s="1" t="s">
        <v>1462</v>
      </c>
      <c r="C2341" s="1" t="s">
        <v>28</v>
      </c>
      <c r="D2341" s="2">
        <v>29614</v>
      </c>
      <c r="E2341" s="3">
        <v>44.578082191780823</v>
      </c>
      <c r="F2341" s="1" t="s">
        <v>31</v>
      </c>
      <c r="G2341" s="1" t="s">
        <v>15</v>
      </c>
      <c r="H2341" s="1">
        <v>20</v>
      </c>
      <c r="I2341" s="1" t="s">
        <v>1580</v>
      </c>
      <c r="J2341" s="1" t="str">
        <f>VLOOKUP(Applicants[[#This Row],[Job Title]], Mapping!$A:$B, 2, FALSE)</f>
        <v>Management</v>
      </c>
      <c r="K2341" s="1" t="s">
        <v>1594</v>
      </c>
      <c r="L2341" s="14" t="str">
        <f>TRIM(PROPER(Applicants[[#This Row],[Recruitment Source]]))</f>
        <v>Bd Jobs</v>
      </c>
      <c r="M2341" s="15">
        <v>45079</v>
      </c>
      <c r="N2341" s="1" t="s">
        <v>24</v>
      </c>
      <c r="O2341" s="15">
        <v>45126</v>
      </c>
      <c r="P2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1" s="20" t="str">
        <f>TEXT(Applicants[[#This Row],[Confirmation Date]],"MMMM")</f>
        <v>July</v>
      </c>
      <c r="R2341" s="5" t="s">
        <v>25</v>
      </c>
      <c r="S2341" s="7">
        <v>2600</v>
      </c>
    </row>
    <row r="2342" spans="1:19" x14ac:dyDescent="0.4">
      <c r="A2342" s="4">
        <v>2704</v>
      </c>
      <c r="B2342" s="1" t="s">
        <v>441</v>
      </c>
      <c r="C2342" s="1" t="s">
        <v>13</v>
      </c>
      <c r="D2342" s="2">
        <v>29610</v>
      </c>
      <c r="E2342" s="3">
        <v>44.589041095890408</v>
      </c>
      <c r="F2342" s="1" t="s">
        <v>31</v>
      </c>
      <c r="G2342" s="1" t="s">
        <v>21</v>
      </c>
      <c r="H2342" s="1">
        <v>0</v>
      </c>
      <c r="I2342" s="1" t="s">
        <v>1585</v>
      </c>
      <c r="J2342" s="1" t="str">
        <f>VLOOKUP(Applicants[[#This Row],[Job Title]], Mapping!$A:$B, 2, FALSE)</f>
        <v>Engineering</v>
      </c>
      <c r="K2342" s="1" t="s">
        <v>1594</v>
      </c>
      <c r="L2342" s="14" t="str">
        <f>TRIM(PROPER(Applicants[[#This Row],[Recruitment Source]]))</f>
        <v>Bd Jobs</v>
      </c>
      <c r="M2342" s="15">
        <v>45078</v>
      </c>
      <c r="N2342" s="1" t="s">
        <v>27</v>
      </c>
      <c r="O2342" s="15">
        <v>45121</v>
      </c>
      <c r="P2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2" s="20" t="str">
        <f>TEXT(Applicants[[#This Row],[Confirmation Date]],"MMMM")</f>
        <v>July</v>
      </c>
      <c r="R2342" s="5" t="s">
        <v>25</v>
      </c>
      <c r="S2342" s="7">
        <v>2500</v>
      </c>
    </row>
    <row r="2343" spans="1:19" x14ac:dyDescent="0.4">
      <c r="A2343" s="4">
        <v>2047</v>
      </c>
      <c r="B2343" s="1" t="s">
        <v>695</v>
      </c>
      <c r="C2343" s="1" t="s">
        <v>13</v>
      </c>
      <c r="D2343" s="2">
        <v>29608</v>
      </c>
      <c r="E2343" s="3">
        <v>44.594520547945208</v>
      </c>
      <c r="F2343" s="1" t="s">
        <v>31</v>
      </c>
      <c r="G2343" s="1" t="s">
        <v>18</v>
      </c>
      <c r="H2343" s="1">
        <v>0</v>
      </c>
      <c r="I2343" s="1" t="s">
        <v>1576</v>
      </c>
      <c r="J2343" s="1" t="str">
        <f>VLOOKUP(Applicants[[#This Row],[Job Title]], Mapping!$A:$B, 2, FALSE)</f>
        <v>Operations</v>
      </c>
      <c r="K2343" s="1" t="s">
        <v>1594</v>
      </c>
      <c r="L2343" s="14" t="str">
        <f>TRIM(PROPER(Applicants[[#This Row],[Recruitment Source]]))</f>
        <v>Bd Jobs</v>
      </c>
      <c r="M2343" s="15">
        <v>45167</v>
      </c>
      <c r="N2343" s="1" t="s">
        <v>26</v>
      </c>
      <c r="O2343" s="15">
        <v>45209</v>
      </c>
      <c r="P2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3" s="20" t="str">
        <f>TEXT(Applicants[[#This Row],[Confirmation Date]],"MMMM")</f>
        <v>October</v>
      </c>
      <c r="R2343" s="5" t="s">
        <v>25</v>
      </c>
      <c r="S2343" s="7">
        <v>3700</v>
      </c>
    </row>
    <row r="2344" spans="1:19" x14ac:dyDescent="0.4">
      <c r="A2344" s="4">
        <v>1150</v>
      </c>
      <c r="B2344" s="1" t="s">
        <v>1559</v>
      </c>
      <c r="C2344" s="1" t="s">
        <v>28</v>
      </c>
      <c r="D2344" s="2">
        <v>29605</v>
      </c>
      <c r="E2344" s="3">
        <v>44.602739726027394</v>
      </c>
      <c r="F2344" s="1" t="s">
        <v>31</v>
      </c>
      <c r="G2344" s="1" t="s">
        <v>21</v>
      </c>
      <c r="H2344" s="1">
        <v>15</v>
      </c>
      <c r="I2344" s="1" t="s">
        <v>1582</v>
      </c>
      <c r="J2344" s="1" t="str">
        <f>VLOOKUP(Applicants[[#This Row],[Job Title]], Mapping!$A:$B, 2, FALSE)</f>
        <v>Business Development</v>
      </c>
      <c r="K2344" s="1" t="s">
        <v>20</v>
      </c>
      <c r="L2344" s="14" t="str">
        <f>TRIM(PROPER(Applicants[[#This Row],[Recruitment Source]]))</f>
        <v>Employee Referral</v>
      </c>
      <c r="M2344" s="15">
        <v>45490</v>
      </c>
      <c r="N2344" s="1" t="s">
        <v>24</v>
      </c>
      <c r="O2344" s="15">
        <v>45549</v>
      </c>
      <c r="P2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4" s="20" t="str">
        <f>TEXT(Applicants[[#This Row],[Confirmation Date]],"MMMM")</f>
        <v>September</v>
      </c>
      <c r="R2344" s="5" t="s">
        <v>25</v>
      </c>
      <c r="S2344" s="7">
        <v>2800</v>
      </c>
    </row>
    <row r="2345" spans="1:19" x14ac:dyDescent="0.4">
      <c r="A2345" s="4">
        <v>3085</v>
      </c>
      <c r="B2345" s="1" t="s">
        <v>491</v>
      </c>
      <c r="C2345" s="1" t="s">
        <v>28</v>
      </c>
      <c r="D2345" s="2">
        <v>29592</v>
      </c>
      <c r="E2345" s="3">
        <v>44.638356164383559</v>
      </c>
      <c r="F2345" s="1" t="s">
        <v>31</v>
      </c>
      <c r="G2345" s="1" t="s">
        <v>19</v>
      </c>
      <c r="H2345" s="1">
        <v>7</v>
      </c>
      <c r="I2345" s="1" t="s">
        <v>1579</v>
      </c>
      <c r="J2345" s="1" t="str">
        <f>VLOOKUP(Applicants[[#This Row],[Job Title]], Mapping!$A:$B, 2, FALSE)</f>
        <v>Management</v>
      </c>
      <c r="K2345" s="1" t="s">
        <v>1594</v>
      </c>
      <c r="L2345" s="14" t="str">
        <f>TRIM(PROPER(Applicants[[#This Row],[Recruitment Source]]))</f>
        <v>Bd Jobs</v>
      </c>
      <c r="M2345" s="15">
        <v>45428</v>
      </c>
      <c r="N2345" s="1" t="s">
        <v>24</v>
      </c>
      <c r="O2345" s="15">
        <v>45471</v>
      </c>
      <c r="P2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5" s="20" t="str">
        <f>TEXT(Applicants[[#This Row],[Confirmation Date]],"MMMM")</f>
        <v>June</v>
      </c>
      <c r="R2345" s="5" t="s">
        <v>25</v>
      </c>
      <c r="S2345" s="7">
        <v>3700</v>
      </c>
    </row>
    <row r="2346" spans="1:19" x14ac:dyDescent="0.4">
      <c r="A2346" s="4">
        <v>1748</v>
      </c>
      <c r="B2346" s="1" t="s">
        <v>174</v>
      </c>
      <c r="C2346" s="1" t="s">
        <v>28</v>
      </c>
      <c r="D2346" s="2">
        <v>29591</v>
      </c>
      <c r="E2346" s="3">
        <v>44.641095890410959</v>
      </c>
      <c r="F2346" s="1" t="s">
        <v>31</v>
      </c>
      <c r="G2346" s="1" t="s">
        <v>15</v>
      </c>
      <c r="H2346" s="1">
        <v>18</v>
      </c>
      <c r="I2346" s="1" t="s">
        <v>1586</v>
      </c>
      <c r="J2346" s="1" t="str">
        <f>VLOOKUP(Applicants[[#This Row],[Job Title]], Mapping!$A:$B, 2, FALSE)</f>
        <v>Operations</v>
      </c>
      <c r="K2346" s="1" t="s">
        <v>1595</v>
      </c>
      <c r="L2346" s="14" t="str">
        <f>TRIM(PROPER(Applicants[[#This Row],[Recruitment Source]]))</f>
        <v>Linkedin</v>
      </c>
      <c r="M2346" s="15">
        <v>45304</v>
      </c>
      <c r="N2346" s="1" t="s">
        <v>16</v>
      </c>
      <c r="O2346" s="15">
        <v>45350</v>
      </c>
      <c r="P23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346" s="20" t="str">
        <f>TEXT(Applicants[[#This Row],[Confirmation Date]],"MMMM")</f>
        <v>February</v>
      </c>
      <c r="R2346" s="5" t="s">
        <v>17</v>
      </c>
      <c r="S2346" s="7">
        <v>3900</v>
      </c>
    </row>
    <row r="2347" spans="1:19" x14ac:dyDescent="0.4">
      <c r="A2347" s="4">
        <v>1845</v>
      </c>
      <c r="B2347" s="1" t="s">
        <v>947</v>
      </c>
      <c r="C2347" s="1" t="s">
        <v>28</v>
      </c>
      <c r="D2347" s="2">
        <v>29591</v>
      </c>
      <c r="E2347" s="3">
        <v>44.641095890410959</v>
      </c>
      <c r="F2347" s="1" t="s">
        <v>31</v>
      </c>
      <c r="G2347" s="1" t="s">
        <v>18</v>
      </c>
      <c r="H2347" s="1">
        <v>1</v>
      </c>
      <c r="I2347" s="1" t="s">
        <v>1581</v>
      </c>
      <c r="J2347" s="1" t="str">
        <f>VLOOKUP(Applicants[[#This Row],[Job Title]], Mapping!$A:$B, 2, FALSE)</f>
        <v>Business Development</v>
      </c>
      <c r="K2347" s="1" t="s">
        <v>1594</v>
      </c>
      <c r="L2347" s="14" t="str">
        <f>TRIM(PROPER(Applicants[[#This Row],[Recruitment Source]]))</f>
        <v>Bd Jobs</v>
      </c>
      <c r="M2347" s="15">
        <v>44958</v>
      </c>
      <c r="N2347" s="1" t="s">
        <v>27</v>
      </c>
      <c r="O2347" s="15">
        <v>45008</v>
      </c>
      <c r="P2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7" s="20" t="str">
        <f>TEXT(Applicants[[#This Row],[Confirmation Date]],"MMMM")</f>
        <v>March</v>
      </c>
      <c r="R2347" s="5" t="s">
        <v>25</v>
      </c>
      <c r="S2347" s="7">
        <v>2500</v>
      </c>
    </row>
    <row r="2348" spans="1:19" x14ac:dyDescent="0.4">
      <c r="A2348" s="4">
        <v>2991</v>
      </c>
      <c r="B2348" s="1" t="s">
        <v>734</v>
      </c>
      <c r="C2348" s="1" t="s">
        <v>28</v>
      </c>
      <c r="D2348" s="2">
        <v>29586</v>
      </c>
      <c r="E2348" s="3">
        <v>44.654794520547945</v>
      </c>
      <c r="F2348" s="1" t="s">
        <v>31</v>
      </c>
      <c r="G2348" s="1" t="s">
        <v>21</v>
      </c>
      <c r="H2348" s="1">
        <v>8</v>
      </c>
      <c r="I2348" s="1" t="s">
        <v>1576</v>
      </c>
      <c r="J2348" s="1" t="str">
        <f>VLOOKUP(Applicants[[#This Row],[Job Title]], Mapping!$A:$B, 2, FALSE)</f>
        <v>Operations</v>
      </c>
      <c r="K2348" s="1" t="s">
        <v>1594</v>
      </c>
      <c r="L2348" s="14" t="str">
        <f>TRIM(PROPER(Applicants[[#This Row],[Recruitment Source]]))</f>
        <v>Bd Jobs</v>
      </c>
      <c r="M2348" s="15">
        <v>44940</v>
      </c>
      <c r="N2348" s="1" t="s">
        <v>24</v>
      </c>
      <c r="O2348" s="15">
        <v>44978</v>
      </c>
      <c r="P2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8" s="20" t="str">
        <f>TEXT(Applicants[[#This Row],[Confirmation Date]],"MMMM")</f>
        <v>February</v>
      </c>
      <c r="R2348" s="5" t="s">
        <v>25</v>
      </c>
      <c r="S2348" s="7">
        <v>3000</v>
      </c>
    </row>
    <row r="2349" spans="1:19" x14ac:dyDescent="0.4">
      <c r="A2349" s="4">
        <v>2389</v>
      </c>
      <c r="B2349" s="1" t="s">
        <v>1084</v>
      </c>
      <c r="C2349" s="1" t="s">
        <v>28</v>
      </c>
      <c r="D2349" s="2">
        <v>29585</v>
      </c>
      <c r="E2349" s="3">
        <v>44.657534246575345</v>
      </c>
      <c r="F2349" s="1" t="s">
        <v>31</v>
      </c>
      <c r="G2349" s="1" t="s">
        <v>19</v>
      </c>
      <c r="H2349" s="1">
        <v>2</v>
      </c>
      <c r="I2349" s="1" t="s">
        <v>1584</v>
      </c>
      <c r="J2349" s="1" t="str">
        <f>VLOOKUP(Applicants[[#This Row],[Job Title]], Mapping!$A:$B, 2, FALSE)</f>
        <v>Sales</v>
      </c>
      <c r="K2349" s="1" t="s">
        <v>1594</v>
      </c>
      <c r="L2349" s="14" t="str">
        <f>TRIM(PROPER(Applicants[[#This Row],[Recruitment Source]]))</f>
        <v>Bd Jobs</v>
      </c>
      <c r="M2349" s="15">
        <v>45155</v>
      </c>
      <c r="N2349" s="1" t="s">
        <v>24</v>
      </c>
      <c r="O2349" s="15">
        <v>45197</v>
      </c>
      <c r="P2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9" s="20" t="str">
        <f>TEXT(Applicants[[#This Row],[Confirmation Date]],"MMMM")</f>
        <v>September</v>
      </c>
      <c r="R2349" s="5" t="s">
        <v>25</v>
      </c>
      <c r="S2349" s="7">
        <v>2500</v>
      </c>
    </row>
    <row r="2350" spans="1:19" x14ac:dyDescent="0.4">
      <c r="A2350" s="4">
        <v>3728</v>
      </c>
      <c r="B2350" s="1" t="s">
        <v>729</v>
      </c>
      <c r="C2350" s="1" t="s">
        <v>28</v>
      </c>
      <c r="D2350" s="2">
        <v>29584</v>
      </c>
      <c r="E2350" s="3">
        <v>44.660273972602738</v>
      </c>
      <c r="F2350" s="1" t="s">
        <v>31</v>
      </c>
      <c r="G2350" s="1" t="s">
        <v>19</v>
      </c>
      <c r="H2350" s="1">
        <v>6</v>
      </c>
      <c r="I2350" s="1" t="s">
        <v>1586</v>
      </c>
      <c r="J2350" s="1" t="str">
        <f>VLOOKUP(Applicants[[#This Row],[Job Title]], Mapping!$A:$B, 2, FALSE)</f>
        <v>Operations</v>
      </c>
      <c r="K2350" s="1" t="s">
        <v>1594</v>
      </c>
      <c r="L2350" s="14" t="str">
        <f>TRIM(PROPER(Applicants[[#This Row],[Recruitment Source]]))</f>
        <v>Bd Jobs</v>
      </c>
      <c r="M2350" s="15">
        <v>45230</v>
      </c>
      <c r="N2350" s="1" t="s">
        <v>26</v>
      </c>
      <c r="O2350" s="15">
        <v>45267</v>
      </c>
      <c r="P2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0" s="20" t="str">
        <f>TEXT(Applicants[[#This Row],[Confirmation Date]],"MMMM")</f>
        <v>December</v>
      </c>
      <c r="R2350" s="5" t="s">
        <v>25</v>
      </c>
      <c r="S2350" s="7">
        <v>2600</v>
      </c>
    </row>
    <row r="2351" spans="1:19" x14ac:dyDescent="0.4">
      <c r="A2351" s="4">
        <v>3947</v>
      </c>
      <c r="B2351" s="1" t="s">
        <v>551</v>
      </c>
      <c r="C2351" s="1" t="s">
        <v>13</v>
      </c>
      <c r="D2351" s="2">
        <v>29582</v>
      </c>
      <c r="E2351" s="3">
        <v>44.665753424657531</v>
      </c>
      <c r="F2351" s="1" t="s">
        <v>31</v>
      </c>
      <c r="G2351" s="1" t="s">
        <v>15</v>
      </c>
      <c r="H2351" s="1">
        <v>10</v>
      </c>
      <c r="I2351" s="1" t="s">
        <v>1579</v>
      </c>
      <c r="J2351" s="1" t="str">
        <f>VLOOKUP(Applicants[[#This Row],[Job Title]], Mapping!$A:$B, 2, FALSE)</f>
        <v>Management</v>
      </c>
      <c r="K2351" s="1" t="s">
        <v>1594</v>
      </c>
      <c r="L2351" s="14" t="str">
        <f>TRIM(PROPER(Applicants[[#This Row],[Recruitment Source]]))</f>
        <v>Bd Jobs</v>
      </c>
      <c r="M2351" s="15">
        <v>45023</v>
      </c>
      <c r="N2351" s="1" t="s">
        <v>26</v>
      </c>
      <c r="O2351" s="15">
        <v>45067</v>
      </c>
      <c r="P2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1" s="20" t="str">
        <f>TEXT(Applicants[[#This Row],[Confirmation Date]],"MMMM")</f>
        <v>May</v>
      </c>
      <c r="R2351" s="5" t="s">
        <v>25</v>
      </c>
      <c r="S2351" s="7">
        <v>3000</v>
      </c>
    </row>
    <row r="2352" spans="1:19" x14ac:dyDescent="0.4">
      <c r="A2352" s="4">
        <v>1537</v>
      </c>
      <c r="B2352" s="1" t="s">
        <v>1089</v>
      </c>
      <c r="C2352" s="1" t="s">
        <v>28</v>
      </c>
      <c r="D2352" s="2">
        <v>29579</v>
      </c>
      <c r="E2352" s="3">
        <v>44.673972602739724</v>
      </c>
      <c r="F2352" s="1" t="s">
        <v>31</v>
      </c>
      <c r="G2352" s="1" t="s">
        <v>19</v>
      </c>
      <c r="H2352" s="1">
        <v>9</v>
      </c>
      <c r="I2352" s="1" t="s">
        <v>1581</v>
      </c>
      <c r="J2352" s="1" t="str">
        <f>VLOOKUP(Applicants[[#This Row],[Job Title]], Mapping!$A:$B, 2, FALSE)</f>
        <v>Business Development</v>
      </c>
      <c r="K2352" s="1" t="s">
        <v>1594</v>
      </c>
      <c r="L2352" s="14" t="str">
        <f>TRIM(PROPER(Applicants[[#This Row],[Recruitment Source]]))</f>
        <v>Bd Jobs</v>
      </c>
      <c r="M2352" s="15">
        <v>45401</v>
      </c>
      <c r="N2352" s="1" t="s">
        <v>26</v>
      </c>
      <c r="O2352" s="15">
        <v>45456</v>
      </c>
      <c r="P2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2" s="20" t="str">
        <f>TEXT(Applicants[[#This Row],[Confirmation Date]],"MMMM")</f>
        <v>June</v>
      </c>
      <c r="R2352" s="5" t="s">
        <v>25</v>
      </c>
      <c r="S2352" s="7">
        <v>3000</v>
      </c>
    </row>
    <row r="2353" spans="1:19" x14ac:dyDescent="0.4">
      <c r="A2353" s="4">
        <v>2102</v>
      </c>
      <c r="B2353" s="1" t="s">
        <v>799</v>
      </c>
      <c r="C2353" s="1" t="s">
        <v>28</v>
      </c>
      <c r="D2353" s="2">
        <v>29577</v>
      </c>
      <c r="E2353" s="3">
        <v>44.679452054794524</v>
      </c>
      <c r="F2353" s="1" t="s">
        <v>31</v>
      </c>
      <c r="G2353" s="1" t="s">
        <v>18</v>
      </c>
      <c r="H2353" s="1">
        <v>16</v>
      </c>
      <c r="I2353" s="1" t="s">
        <v>1575</v>
      </c>
      <c r="J2353" s="1" t="str">
        <f>VLOOKUP(Applicants[[#This Row],[Job Title]], Mapping!$A:$B, 2, FALSE)</f>
        <v>HR</v>
      </c>
      <c r="K2353" s="1" t="s">
        <v>1594</v>
      </c>
      <c r="L2353" s="14" t="str">
        <f>TRIM(PROPER(Applicants[[#This Row],[Recruitment Source]]))</f>
        <v>Bd Jobs</v>
      </c>
      <c r="M2353" s="15">
        <v>45327</v>
      </c>
      <c r="N2353" s="1" t="s">
        <v>27</v>
      </c>
      <c r="O2353" s="15">
        <v>45373</v>
      </c>
      <c r="P2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3" s="20" t="str">
        <f>TEXT(Applicants[[#This Row],[Confirmation Date]],"MMMM")</f>
        <v>March</v>
      </c>
      <c r="R2353" s="5" t="s">
        <v>25</v>
      </c>
      <c r="S2353" s="7">
        <v>3000</v>
      </c>
    </row>
    <row r="2354" spans="1:19" x14ac:dyDescent="0.4">
      <c r="A2354" s="4">
        <v>1600</v>
      </c>
      <c r="B2354" s="1" t="s">
        <v>977</v>
      </c>
      <c r="C2354" s="1" t="s">
        <v>28</v>
      </c>
      <c r="D2354" s="2">
        <v>29574</v>
      </c>
      <c r="E2354" s="3">
        <v>44.68767123287671</v>
      </c>
      <c r="F2354" s="1" t="s">
        <v>31</v>
      </c>
      <c r="G2354" s="1" t="s">
        <v>18</v>
      </c>
      <c r="H2354" s="1">
        <v>8</v>
      </c>
      <c r="I2354" s="1" t="s">
        <v>1581</v>
      </c>
      <c r="J2354" s="1" t="str">
        <f>VLOOKUP(Applicants[[#This Row],[Job Title]], Mapping!$A:$B, 2, FALSE)</f>
        <v>Business Development</v>
      </c>
      <c r="K2354" s="1" t="s">
        <v>1594</v>
      </c>
      <c r="L2354" s="14" t="str">
        <f>TRIM(PROPER(Applicants[[#This Row],[Recruitment Source]]))</f>
        <v>Bd Jobs</v>
      </c>
      <c r="M2354" s="15">
        <v>45551</v>
      </c>
      <c r="N2354" s="1" t="s">
        <v>26</v>
      </c>
      <c r="O2354" s="15">
        <v>45593</v>
      </c>
      <c r="P2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4" s="20" t="str">
        <f>TEXT(Applicants[[#This Row],[Confirmation Date]],"MMMM")</f>
        <v>October</v>
      </c>
      <c r="R2354" s="5" t="s">
        <v>25</v>
      </c>
      <c r="S2354" s="7">
        <v>3800</v>
      </c>
    </row>
    <row r="2355" spans="1:19" x14ac:dyDescent="0.4">
      <c r="A2355" s="4">
        <v>2322</v>
      </c>
      <c r="B2355" s="1" t="s">
        <v>154</v>
      </c>
      <c r="C2355" s="1" t="s">
        <v>28</v>
      </c>
      <c r="D2355" s="2">
        <v>29568</v>
      </c>
      <c r="E2355" s="3">
        <v>44.704109589041096</v>
      </c>
      <c r="F2355" s="1" t="s">
        <v>31</v>
      </c>
      <c r="G2355" s="1" t="s">
        <v>19</v>
      </c>
      <c r="H2355" s="1">
        <v>6</v>
      </c>
      <c r="I2355" s="1" t="s">
        <v>1584</v>
      </c>
      <c r="J2355" s="1" t="str">
        <f>VLOOKUP(Applicants[[#This Row],[Job Title]], Mapping!$A:$B, 2, FALSE)</f>
        <v>Sales</v>
      </c>
      <c r="K2355" s="1" t="s">
        <v>1594</v>
      </c>
      <c r="L2355" s="14" t="str">
        <f>TRIM(PROPER(Applicants[[#This Row],[Recruitment Source]]))</f>
        <v>Bd Jobs</v>
      </c>
      <c r="M2355" s="15">
        <v>45073</v>
      </c>
      <c r="N2355" s="1" t="s">
        <v>26</v>
      </c>
      <c r="O2355" s="15">
        <v>45115</v>
      </c>
      <c r="P23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5" s="20" t="str">
        <f>TEXT(Applicants[[#This Row],[Confirmation Date]],"MMMM")</f>
        <v>July</v>
      </c>
      <c r="R2355" s="5" t="s">
        <v>25</v>
      </c>
      <c r="S2355" s="7">
        <v>3900</v>
      </c>
    </row>
    <row r="2356" spans="1:19" x14ac:dyDescent="0.4">
      <c r="A2356" s="4">
        <v>1067</v>
      </c>
      <c r="B2356" s="1" t="s">
        <v>812</v>
      </c>
      <c r="C2356" s="1" t="s">
        <v>13</v>
      </c>
      <c r="D2356" s="2">
        <v>29562</v>
      </c>
      <c r="E2356" s="3">
        <v>44.720547945205482</v>
      </c>
      <c r="F2356" s="1" t="s">
        <v>31</v>
      </c>
      <c r="G2356" s="1" t="s">
        <v>15</v>
      </c>
      <c r="H2356" s="1">
        <v>18</v>
      </c>
      <c r="I2356" s="1" t="s">
        <v>1583</v>
      </c>
      <c r="J2356" s="1" t="str">
        <f>VLOOKUP(Applicants[[#This Row],[Job Title]], Mapping!$A:$B, 2, FALSE)</f>
        <v>Finance</v>
      </c>
      <c r="K2356" s="1" t="s">
        <v>1594</v>
      </c>
      <c r="L2356" s="14" t="str">
        <f>TRIM(PROPER(Applicants[[#This Row],[Recruitment Source]]))</f>
        <v>Bd Jobs</v>
      </c>
      <c r="M2356" s="15">
        <v>45007</v>
      </c>
      <c r="N2356" s="1" t="s">
        <v>26</v>
      </c>
      <c r="O2356" s="15">
        <v>45054</v>
      </c>
      <c r="P2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6" s="20" t="str">
        <f>TEXT(Applicants[[#This Row],[Confirmation Date]],"MMMM")</f>
        <v>May</v>
      </c>
      <c r="R2356" s="5" t="s">
        <v>25</v>
      </c>
      <c r="S2356" s="7">
        <v>3100</v>
      </c>
    </row>
    <row r="2357" spans="1:19" x14ac:dyDescent="0.4">
      <c r="A2357" s="4">
        <v>1788</v>
      </c>
      <c r="B2357" s="1" t="s">
        <v>176</v>
      </c>
      <c r="C2357" s="1" t="s">
        <v>28</v>
      </c>
      <c r="D2357" s="2">
        <v>29555</v>
      </c>
      <c r="E2357" s="3">
        <v>44.739726027397261</v>
      </c>
      <c r="F2357" s="1" t="s">
        <v>31</v>
      </c>
      <c r="G2357" s="1" t="s">
        <v>19</v>
      </c>
      <c r="H2357" s="1">
        <v>11</v>
      </c>
      <c r="I2357" s="1" t="s">
        <v>1584</v>
      </c>
      <c r="J2357" s="1" t="str">
        <f>VLOOKUP(Applicants[[#This Row],[Job Title]], Mapping!$A:$B, 2, FALSE)</f>
        <v>Sales</v>
      </c>
      <c r="K2357" s="1" t="s">
        <v>1595</v>
      </c>
      <c r="L2357" s="14" t="str">
        <f>TRIM(PROPER(Applicants[[#This Row],[Recruitment Source]]))</f>
        <v>Linkedin</v>
      </c>
      <c r="M2357" s="15">
        <v>45376</v>
      </c>
      <c r="N2357" s="1" t="s">
        <v>16</v>
      </c>
      <c r="O2357" s="15">
        <v>45414</v>
      </c>
      <c r="P23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357" s="20" t="str">
        <f>TEXT(Applicants[[#This Row],[Confirmation Date]],"MMMM")</f>
        <v>May</v>
      </c>
      <c r="R2357" s="5" t="s">
        <v>17</v>
      </c>
      <c r="S2357" s="7">
        <v>2600</v>
      </c>
    </row>
    <row r="2358" spans="1:19" x14ac:dyDescent="0.4">
      <c r="A2358" s="4">
        <v>3897</v>
      </c>
      <c r="B2358" s="1" t="s">
        <v>1051</v>
      </c>
      <c r="C2358" s="1" t="s">
        <v>28</v>
      </c>
      <c r="D2358" s="2">
        <v>29555</v>
      </c>
      <c r="E2358" s="3">
        <v>44.739726027397261</v>
      </c>
      <c r="F2358" s="1" t="s">
        <v>31</v>
      </c>
      <c r="G2358" s="1" t="s">
        <v>19</v>
      </c>
      <c r="H2358" s="1">
        <v>3</v>
      </c>
      <c r="I2358" s="1" t="s">
        <v>1584</v>
      </c>
      <c r="J2358" s="1" t="str">
        <f>VLOOKUP(Applicants[[#This Row],[Job Title]], Mapping!$A:$B, 2, FALSE)</f>
        <v>Sales</v>
      </c>
      <c r="K2358" s="1" t="s">
        <v>1594</v>
      </c>
      <c r="L2358" s="14" t="str">
        <f>TRIM(PROPER(Applicants[[#This Row],[Recruitment Source]]))</f>
        <v>Bd Jobs</v>
      </c>
      <c r="M2358" s="15">
        <v>45046</v>
      </c>
      <c r="N2358" s="1" t="s">
        <v>26</v>
      </c>
      <c r="O2358" s="15">
        <v>45091</v>
      </c>
      <c r="P2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8" s="20" t="str">
        <f>TEXT(Applicants[[#This Row],[Confirmation Date]],"MMMM")</f>
        <v>June</v>
      </c>
      <c r="R2358" s="5" t="s">
        <v>25</v>
      </c>
      <c r="S2358" s="7">
        <v>2900</v>
      </c>
    </row>
    <row r="2359" spans="1:19" x14ac:dyDescent="0.4">
      <c r="A2359" s="4">
        <v>1440</v>
      </c>
      <c r="B2359" s="1" t="s">
        <v>670</v>
      </c>
      <c r="C2359" s="1" t="s">
        <v>28</v>
      </c>
      <c r="D2359" s="2">
        <v>29552</v>
      </c>
      <c r="E2359" s="3">
        <v>44.747945205479454</v>
      </c>
      <c r="F2359" s="1" t="s">
        <v>31</v>
      </c>
      <c r="G2359" s="1" t="s">
        <v>18</v>
      </c>
      <c r="H2359" s="1">
        <v>7</v>
      </c>
      <c r="I2359" s="1" t="s">
        <v>1590</v>
      </c>
      <c r="J2359" s="1" t="str">
        <f>VLOOKUP(Applicants[[#This Row],[Job Title]], Mapping!$A:$B, 2, FALSE)</f>
        <v>Finance</v>
      </c>
      <c r="K2359" s="1" t="s">
        <v>1594</v>
      </c>
      <c r="L2359" s="14" t="str">
        <f>TRIM(PROPER(Applicants[[#This Row],[Recruitment Source]]))</f>
        <v>Bd Jobs</v>
      </c>
      <c r="M2359" s="15">
        <v>44951</v>
      </c>
      <c r="N2359" s="1" t="s">
        <v>26</v>
      </c>
      <c r="O2359" s="15">
        <v>44988</v>
      </c>
      <c r="P2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9" s="20" t="str">
        <f>TEXT(Applicants[[#This Row],[Confirmation Date]],"MMMM")</f>
        <v>March</v>
      </c>
      <c r="R2359" s="5" t="s">
        <v>25</v>
      </c>
      <c r="S2359" s="7">
        <v>2200</v>
      </c>
    </row>
    <row r="2360" spans="1:19" x14ac:dyDescent="0.4">
      <c r="A2360" s="4">
        <v>2835</v>
      </c>
      <c r="B2360" s="1" t="s">
        <v>1022</v>
      </c>
      <c r="C2360" s="1" t="s">
        <v>28</v>
      </c>
      <c r="D2360" s="2">
        <v>29552</v>
      </c>
      <c r="E2360" s="3">
        <v>44.747945205479454</v>
      </c>
      <c r="F2360" s="1" t="s">
        <v>31</v>
      </c>
      <c r="G2360" s="1" t="s">
        <v>15</v>
      </c>
      <c r="H2360" s="1">
        <v>4</v>
      </c>
      <c r="I2360" s="1" t="s">
        <v>1576</v>
      </c>
      <c r="J2360" s="1" t="str">
        <f>VLOOKUP(Applicants[[#This Row],[Job Title]], Mapping!$A:$B, 2, FALSE)</f>
        <v>Operations</v>
      </c>
      <c r="K2360" s="1" t="s">
        <v>1594</v>
      </c>
      <c r="L2360" s="14" t="str">
        <f>TRIM(PROPER(Applicants[[#This Row],[Recruitment Source]]))</f>
        <v>Bd Jobs</v>
      </c>
      <c r="M2360" s="15">
        <v>45305</v>
      </c>
      <c r="N2360" s="1" t="s">
        <v>26</v>
      </c>
      <c r="O2360" s="15">
        <v>45335</v>
      </c>
      <c r="P2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0" s="20" t="str">
        <f>TEXT(Applicants[[#This Row],[Confirmation Date]],"MMMM")</f>
        <v>February</v>
      </c>
      <c r="R2360" s="5" t="s">
        <v>25</v>
      </c>
      <c r="S2360" s="7">
        <v>2700</v>
      </c>
    </row>
    <row r="2361" spans="1:19" x14ac:dyDescent="0.4">
      <c r="A2361" s="4">
        <v>2606</v>
      </c>
      <c r="B2361" s="1" t="s">
        <v>427</v>
      </c>
      <c r="C2361" s="1" t="s">
        <v>13</v>
      </c>
      <c r="D2361" s="2">
        <v>29551</v>
      </c>
      <c r="E2361" s="3">
        <v>44.750684931506846</v>
      </c>
      <c r="F2361" s="1" t="s">
        <v>31</v>
      </c>
      <c r="G2361" s="1" t="s">
        <v>18</v>
      </c>
      <c r="H2361" s="1">
        <v>13</v>
      </c>
      <c r="I2361" s="1" t="s">
        <v>1576</v>
      </c>
      <c r="J2361" s="1" t="str">
        <f>VLOOKUP(Applicants[[#This Row],[Job Title]], Mapping!$A:$B, 2, FALSE)</f>
        <v>Operations</v>
      </c>
      <c r="K2361" s="1" t="s">
        <v>22</v>
      </c>
      <c r="L2361" s="14" t="str">
        <f>TRIM(PROPER(Applicants[[#This Row],[Recruitment Source]]))</f>
        <v>In-House</v>
      </c>
      <c r="M2361" s="15">
        <v>45346</v>
      </c>
      <c r="N2361" s="1" t="s">
        <v>16</v>
      </c>
      <c r="O2361" s="15">
        <v>45380</v>
      </c>
      <c r="P23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361" s="20" t="str">
        <f>TEXT(Applicants[[#This Row],[Confirmation Date]],"MMMM")</f>
        <v>March</v>
      </c>
      <c r="R2361" s="5" t="s">
        <v>17</v>
      </c>
      <c r="S2361" s="7">
        <v>2100</v>
      </c>
    </row>
    <row r="2362" spans="1:19" x14ac:dyDescent="0.4">
      <c r="A2362" s="4">
        <v>1423</v>
      </c>
      <c r="B2362" s="1" t="s">
        <v>156</v>
      </c>
      <c r="C2362" s="1" t="s">
        <v>28</v>
      </c>
      <c r="D2362" s="2">
        <v>29547</v>
      </c>
      <c r="E2362" s="3">
        <v>44.761643835616439</v>
      </c>
      <c r="F2362" s="1" t="s">
        <v>31</v>
      </c>
      <c r="G2362" s="1" t="s">
        <v>19</v>
      </c>
      <c r="H2362" s="1">
        <v>1</v>
      </c>
      <c r="I2362" s="1" t="s">
        <v>1587</v>
      </c>
      <c r="J2362" s="1" t="str">
        <f>VLOOKUP(Applicants[[#This Row],[Job Title]], Mapping!$A:$B, 2, FALSE)</f>
        <v>Admin</v>
      </c>
      <c r="K2362" s="1" t="s">
        <v>20</v>
      </c>
      <c r="L2362" s="14" t="str">
        <f>TRIM(PROPER(Applicants[[#This Row],[Recruitment Source]]))</f>
        <v>Employee Referral</v>
      </c>
      <c r="M2362" s="15">
        <v>44999</v>
      </c>
      <c r="N2362" s="1" t="s">
        <v>16</v>
      </c>
      <c r="O2362" s="15">
        <v>45053</v>
      </c>
      <c r="P23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362" s="20" t="str">
        <f>TEXT(Applicants[[#This Row],[Confirmation Date]],"MMMM")</f>
        <v>May</v>
      </c>
      <c r="R2362" s="5" t="s">
        <v>17</v>
      </c>
      <c r="S2362" s="7">
        <v>2400</v>
      </c>
    </row>
    <row r="2363" spans="1:19" x14ac:dyDescent="0.4">
      <c r="A2363" s="4">
        <v>3349</v>
      </c>
      <c r="B2363" s="1" t="s">
        <v>607</v>
      </c>
      <c r="C2363" s="1" t="s">
        <v>23</v>
      </c>
      <c r="D2363" s="2">
        <v>29543</v>
      </c>
      <c r="E2363" s="3">
        <v>44.772602739726025</v>
      </c>
      <c r="F2363" s="1" t="s">
        <v>31</v>
      </c>
      <c r="G2363" s="1" t="s">
        <v>21</v>
      </c>
      <c r="H2363" s="1">
        <v>0</v>
      </c>
      <c r="I2363" s="1" t="s">
        <v>1586</v>
      </c>
      <c r="J2363" s="1" t="str">
        <f>VLOOKUP(Applicants[[#This Row],[Job Title]], Mapping!$A:$B, 2, FALSE)</f>
        <v>Operations</v>
      </c>
      <c r="K2363" s="1" t="s">
        <v>1594</v>
      </c>
      <c r="L2363" s="14" t="str">
        <f>TRIM(PROPER(Applicants[[#This Row],[Recruitment Source]]))</f>
        <v>Bd Jobs</v>
      </c>
      <c r="M2363" s="15">
        <v>45477</v>
      </c>
      <c r="N2363" s="1" t="s">
        <v>24</v>
      </c>
      <c r="O2363" s="15">
        <v>45512</v>
      </c>
      <c r="P2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3" s="20" t="str">
        <f>TEXT(Applicants[[#This Row],[Confirmation Date]],"MMMM")</f>
        <v>August</v>
      </c>
      <c r="R2363" s="5" t="s">
        <v>25</v>
      </c>
      <c r="S2363" s="7">
        <v>2400</v>
      </c>
    </row>
    <row r="2364" spans="1:19" x14ac:dyDescent="0.4">
      <c r="A2364" s="4">
        <v>3451</v>
      </c>
      <c r="B2364" s="1" t="s">
        <v>1347</v>
      </c>
      <c r="C2364" s="1" t="s">
        <v>28</v>
      </c>
      <c r="D2364" s="2">
        <v>29538</v>
      </c>
      <c r="E2364" s="3">
        <v>44.786301369863011</v>
      </c>
      <c r="F2364" s="1" t="s">
        <v>31</v>
      </c>
      <c r="G2364" s="1" t="s">
        <v>21</v>
      </c>
      <c r="H2364" s="1">
        <v>18</v>
      </c>
      <c r="I2364" s="1" t="s">
        <v>1585</v>
      </c>
      <c r="J2364" s="1" t="str">
        <f>VLOOKUP(Applicants[[#This Row],[Job Title]], Mapping!$A:$B, 2, FALSE)</f>
        <v>Engineering</v>
      </c>
      <c r="K2364" s="1" t="s">
        <v>1594</v>
      </c>
      <c r="L2364" s="14" t="str">
        <f>TRIM(PROPER(Applicants[[#This Row],[Recruitment Source]]))</f>
        <v>Bd Jobs</v>
      </c>
      <c r="M2364" s="15">
        <v>44909</v>
      </c>
      <c r="N2364" s="1" t="s">
        <v>24</v>
      </c>
      <c r="O2364" s="15">
        <v>44966</v>
      </c>
      <c r="P2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4" s="20" t="str">
        <f>TEXT(Applicants[[#This Row],[Confirmation Date]],"MMMM")</f>
        <v>February</v>
      </c>
      <c r="R2364" s="5" t="s">
        <v>25</v>
      </c>
      <c r="S2364" s="7">
        <v>3300</v>
      </c>
    </row>
    <row r="2365" spans="1:19" x14ac:dyDescent="0.4">
      <c r="A2365" s="4">
        <v>2461</v>
      </c>
      <c r="B2365" s="1" t="s">
        <v>925</v>
      </c>
      <c r="C2365" s="1" t="s">
        <v>28</v>
      </c>
      <c r="D2365" s="2">
        <v>29533</v>
      </c>
      <c r="E2365" s="3">
        <v>44.8</v>
      </c>
      <c r="F2365" s="1" t="s">
        <v>31</v>
      </c>
      <c r="G2365" s="1" t="s">
        <v>19</v>
      </c>
      <c r="H2365" s="1">
        <v>11</v>
      </c>
      <c r="I2365" s="1" t="s">
        <v>1581</v>
      </c>
      <c r="J2365" s="1" t="str">
        <f>VLOOKUP(Applicants[[#This Row],[Job Title]], Mapping!$A:$B, 2, FALSE)</f>
        <v>Business Development</v>
      </c>
      <c r="K2365" s="1" t="s">
        <v>1594</v>
      </c>
      <c r="L2365" s="14" t="str">
        <f>TRIM(PROPER(Applicants[[#This Row],[Recruitment Source]]))</f>
        <v>Bd Jobs</v>
      </c>
      <c r="M2365" s="15">
        <v>44952</v>
      </c>
      <c r="N2365" s="1" t="s">
        <v>29</v>
      </c>
      <c r="O2365" s="15">
        <v>44989</v>
      </c>
      <c r="P2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5" s="20" t="str">
        <f>TEXT(Applicants[[#This Row],[Confirmation Date]],"MMMM")</f>
        <v>March</v>
      </c>
      <c r="R2365" s="5" t="s">
        <v>25</v>
      </c>
      <c r="S2365" s="7">
        <v>3300</v>
      </c>
    </row>
    <row r="2366" spans="1:19" x14ac:dyDescent="0.4">
      <c r="A2366" s="4">
        <v>3359</v>
      </c>
      <c r="B2366" s="1" t="s">
        <v>1332</v>
      </c>
      <c r="C2366" s="1" t="s">
        <v>13</v>
      </c>
      <c r="D2366" s="2">
        <v>29532</v>
      </c>
      <c r="E2366" s="3">
        <v>44.802739726027397</v>
      </c>
      <c r="F2366" s="1" t="s">
        <v>31</v>
      </c>
      <c r="G2366" s="1" t="s">
        <v>18</v>
      </c>
      <c r="H2366" s="1">
        <v>0</v>
      </c>
      <c r="I2366" s="1" t="s">
        <v>1590</v>
      </c>
      <c r="J2366" s="1" t="str">
        <f>VLOOKUP(Applicants[[#This Row],[Job Title]], Mapping!$A:$B, 2, FALSE)</f>
        <v>Finance</v>
      </c>
      <c r="K2366" s="1" t="s">
        <v>20</v>
      </c>
      <c r="L2366" s="14" t="str">
        <f>TRIM(PROPER(Applicants[[#This Row],[Recruitment Source]]))</f>
        <v>Employee Referral</v>
      </c>
      <c r="M2366" s="15">
        <v>45299</v>
      </c>
      <c r="N2366" s="1" t="s">
        <v>27</v>
      </c>
      <c r="O2366" s="15">
        <v>45331</v>
      </c>
      <c r="P2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6" s="20" t="str">
        <f>TEXT(Applicants[[#This Row],[Confirmation Date]],"MMMM")</f>
        <v>February</v>
      </c>
      <c r="R2366" s="5" t="s">
        <v>25</v>
      </c>
      <c r="S2366" s="7">
        <v>3700</v>
      </c>
    </row>
    <row r="2367" spans="1:19" x14ac:dyDescent="0.4">
      <c r="A2367" s="4">
        <v>2982</v>
      </c>
      <c r="B2367" s="1" t="s">
        <v>1428</v>
      </c>
      <c r="C2367" s="1" t="s">
        <v>28</v>
      </c>
      <c r="D2367" s="2">
        <v>29527</v>
      </c>
      <c r="E2367" s="3">
        <v>44.816438356164383</v>
      </c>
      <c r="F2367" s="1" t="s">
        <v>31</v>
      </c>
      <c r="G2367" s="1" t="s">
        <v>19</v>
      </c>
      <c r="H2367" s="1">
        <v>19</v>
      </c>
      <c r="I2367" s="1" t="s">
        <v>1581</v>
      </c>
      <c r="J2367" s="1" t="str">
        <f>VLOOKUP(Applicants[[#This Row],[Job Title]], Mapping!$A:$B, 2, FALSE)</f>
        <v>Business Development</v>
      </c>
      <c r="K2367" s="1" t="s">
        <v>20</v>
      </c>
      <c r="L2367" s="14" t="str">
        <f>TRIM(PROPER(Applicants[[#This Row],[Recruitment Source]]))</f>
        <v>Employee Referral</v>
      </c>
      <c r="M2367" s="15">
        <v>45252</v>
      </c>
      <c r="N2367" s="1" t="s">
        <v>26</v>
      </c>
      <c r="O2367" s="15">
        <v>45286</v>
      </c>
      <c r="P2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7" s="20" t="str">
        <f>TEXT(Applicants[[#This Row],[Confirmation Date]],"MMMM")</f>
        <v>December</v>
      </c>
      <c r="R2367" s="5" t="s">
        <v>25</v>
      </c>
      <c r="S2367" s="7">
        <v>3800</v>
      </c>
    </row>
    <row r="2368" spans="1:19" x14ac:dyDescent="0.4">
      <c r="A2368" s="4">
        <v>2760</v>
      </c>
      <c r="B2368" s="1" t="s">
        <v>612</v>
      </c>
      <c r="C2368" s="1" t="s">
        <v>28</v>
      </c>
      <c r="D2368" s="2">
        <v>29516</v>
      </c>
      <c r="E2368" s="3">
        <v>44.846575342465755</v>
      </c>
      <c r="F2368" s="1" t="s">
        <v>31</v>
      </c>
      <c r="G2368" s="1" t="s">
        <v>18</v>
      </c>
      <c r="H2368" s="1">
        <v>1</v>
      </c>
      <c r="I2368" s="1" t="s">
        <v>1588</v>
      </c>
      <c r="J2368" s="1" t="str">
        <f>VLOOKUP(Applicants[[#This Row],[Job Title]], Mapping!$A:$B, 2, FALSE)</f>
        <v>Business Development</v>
      </c>
      <c r="K2368" s="1" t="s">
        <v>1594</v>
      </c>
      <c r="L2368" s="14" t="str">
        <f>TRIM(PROPER(Applicants[[#This Row],[Recruitment Source]]))</f>
        <v>Bd Jobs</v>
      </c>
      <c r="M2368" s="15">
        <v>45311</v>
      </c>
      <c r="N2368" s="1" t="s">
        <v>27</v>
      </c>
      <c r="O2368" s="15">
        <v>45343</v>
      </c>
      <c r="P2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8" s="20" t="str">
        <f>TEXT(Applicants[[#This Row],[Confirmation Date]],"MMMM")</f>
        <v>February</v>
      </c>
      <c r="R2368" s="5" t="s">
        <v>25</v>
      </c>
      <c r="S2368" s="7">
        <v>2000</v>
      </c>
    </row>
    <row r="2369" spans="1:19" x14ac:dyDescent="0.4">
      <c r="A2369" s="4">
        <v>3318</v>
      </c>
      <c r="B2369" s="1" t="s">
        <v>951</v>
      </c>
      <c r="C2369" s="1" t="s">
        <v>28</v>
      </c>
      <c r="D2369" s="2">
        <v>29505</v>
      </c>
      <c r="E2369" s="3">
        <v>44.876712328767127</v>
      </c>
      <c r="F2369" s="1" t="s">
        <v>31</v>
      </c>
      <c r="G2369" s="1" t="s">
        <v>19</v>
      </c>
      <c r="H2369" s="1">
        <v>15</v>
      </c>
      <c r="I2369" s="1" t="s">
        <v>1583</v>
      </c>
      <c r="J2369" s="1" t="str">
        <f>VLOOKUP(Applicants[[#This Row],[Job Title]], Mapping!$A:$B, 2, FALSE)</f>
        <v>Finance</v>
      </c>
      <c r="K2369" s="1" t="s">
        <v>1594</v>
      </c>
      <c r="L2369" s="14" t="str">
        <f>TRIM(PROPER(Applicants[[#This Row],[Recruitment Source]]))</f>
        <v>Bd Jobs</v>
      </c>
      <c r="M2369" s="15">
        <v>45095</v>
      </c>
      <c r="N2369" s="1" t="s">
        <v>29</v>
      </c>
      <c r="O2369" s="15">
        <v>45152</v>
      </c>
      <c r="P2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9" s="20" t="str">
        <f>TEXT(Applicants[[#This Row],[Confirmation Date]],"MMMM")</f>
        <v>August</v>
      </c>
      <c r="R2369" s="5" t="s">
        <v>25</v>
      </c>
      <c r="S2369" s="7">
        <v>2500</v>
      </c>
    </row>
    <row r="2370" spans="1:19" x14ac:dyDescent="0.4">
      <c r="A2370" s="4">
        <v>1852</v>
      </c>
      <c r="B2370" s="1" t="s">
        <v>988</v>
      </c>
      <c r="C2370" s="1" t="s">
        <v>13</v>
      </c>
      <c r="D2370" s="2">
        <v>29500</v>
      </c>
      <c r="E2370" s="3">
        <v>44.890410958904113</v>
      </c>
      <c r="F2370" s="1" t="s">
        <v>31</v>
      </c>
      <c r="G2370" s="1" t="s">
        <v>19</v>
      </c>
      <c r="H2370" s="1">
        <v>20</v>
      </c>
      <c r="I2370" s="1" t="s">
        <v>1579</v>
      </c>
      <c r="J2370" s="1" t="str">
        <f>VLOOKUP(Applicants[[#This Row],[Job Title]], Mapping!$A:$B, 2, FALSE)</f>
        <v>Management</v>
      </c>
      <c r="K2370" s="1" t="s">
        <v>1594</v>
      </c>
      <c r="L2370" s="14" t="str">
        <f>TRIM(PROPER(Applicants[[#This Row],[Recruitment Source]]))</f>
        <v>Bd Jobs</v>
      </c>
      <c r="M2370" s="15">
        <v>45478</v>
      </c>
      <c r="N2370" s="1" t="s">
        <v>26</v>
      </c>
      <c r="O2370" s="15">
        <v>45512</v>
      </c>
      <c r="P2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0" s="20" t="str">
        <f>TEXT(Applicants[[#This Row],[Confirmation Date]],"MMMM")</f>
        <v>August</v>
      </c>
      <c r="R2370" s="5" t="s">
        <v>25</v>
      </c>
      <c r="S2370" s="7">
        <v>3500</v>
      </c>
    </row>
    <row r="2371" spans="1:19" x14ac:dyDescent="0.4">
      <c r="A2371" s="4">
        <v>2130</v>
      </c>
      <c r="B2371" s="1" t="s">
        <v>340</v>
      </c>
      <c r="C2371" s="1" t="s">
        <v>28</v>
      </c>
      <c r="D2371" s="2">
        <v>29499</v>
      </c>
      <c r="E2371" s="3">
        <v>44.893150684931506</v>
      </c>
      <c r="F2371" s="1" t="s">
        <v>31</v>
      </c>
      <c r="G2371" s="1" t="s">
        <v>18</v>
      </c>
      <c r="H2371" s="1">
        <v>16</v>
      </c>
      <c r="I2371" s="1" t="s">
        <v>1584</v>
      </c>
      <c r="J2371" s="1" t="str">
        <f>VLOOKUP(Applicants[[#This Row],[Job Title]], Mapping!$A:$B, 2, FALSE)</f>
        <v>Sales</v>
      </c>
      <c r="K2371" s="1" t="s">
        <v>22</v>
      </c>
      <c r="L2371" s="14" t="str">
        <f>TRIM(PROPER(Applicants[[#This Row],[Recruitment Source]]))</f>
        <v>In-House</v>
      </c>
      <c r="M2371" s="15">
        <v>45204</v>
      </c>
      <c r="N2371" s="1" t="s">
        <v>24</v>
      </c>
      <c r="O2371" s="15">
        <v>45251</v>
      </c>
      <c r="P2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1" s="20" t="str">
        <f>TEXT(Applicants[[#This Row],[Confirmation Date]],"MMMM")</f>
        <v>November</v>
      </c>
      <c r="R2371" s="5" t="s">
        <v>25</v>
      </c>
      <c r="S2371" s="7">
        <v>2900</v>
      </c>
    </row>
    <row r="2372" spans="1:19" x14ac:dyDescent="0.4">
      <c r="A2372" s="4">
        <v>3137</v>
      </c>
      <c r="B2372" s="1" t="s">
        <v>823</v>
      </c>
      <c r="C2372" s="1" t="s">
        <v>13</v>
      </c>
      <c r="D2372" s="2">
        <v>29489</v>
      </c>
      <c r="E2372" s="3">
        <v>44.920547945205477</v>
      </c>
      <c r="F2372" s="1" t="s">
        <v>31</v>
      </c>
      <c r="G2372" s="1" t="s">
        <v>21</v>
      </c>
      <c r="H2372" s="1">
        <v>13</v>
      </c>
      <c r="I2372" s="1" t="s">
        <v>1580</v>
      </c>
      <c r="J2372" s="1" t="str">
        <f>VLOOKUP(Applicants[[#This Row],[Job Title]], Mapping!$A:$B, 2, FALSE)</f>
        <v>Management</v>
      </c>
      <c r="K2372" s="1" t="s">
        <v>1594</v>
      </c>
      <c r="L2372" s="14" t="str">
        <f>TRIM(PROPER(Applicants[[#This Row],[Recruitment Source]]))</f>
        <v>Bd Jobs</v>
      </c>
      <c r="M2372" s="15">
        <v>45026</v>
      </c>
      <c r="N2372" s="1" t="s">
        <v>29</v>
      </c>
      <c r="O2372" s="15">
        <v>45074</v>
      </c>
      <c r="P2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2" s="20" t="str">
        <f>TEXT(Applicants[[#This Row],[Confirmation Date]],"MMMM")</f>
        <v>May</v>
      </c>
      <c r="R2372" s="5" t="s">
        <v>25</v>
      </c>
      <c r="S2372" s="7">
        <v>2500</v>
      </c>
    </row>
    <row r="2373" spans="1:19" x14ac:dyDescent="0.4">
      <c r="A2373" s="4">
        <v>2970</v>
      </c>
      <c r="B2373" s="1" t="s">
        <v>94</v>
      </c>
      <c r="C2373" s="1" t="s">
        <v>28</v>
      </c>
      <c r="D2373" s="2">
        <v>29482</v>
      </c>
      <c r="E2373" s="3">
        <v>44.939726027397263</v>
      </c>
      <c r="F2373" s="1" t="s">
        <v>31</v>
      </c>
      <c r="G2373" s="1" t="s">
        <v>18</v>
      </c>
      <c r="H2373" s="1">
        <v>17</v>
      </c>
      <c r="I2373" s="1" t="s">
        <v>1588</v>
      </c>
      <c r="J2373" s="1" t="str">
        <f>VLOOKUP(Applicants[[#This Row],[Job Title]], Mapping!$A:$B, 2, FALSE)</f>
        <v>Business Development</v>
      </c>
      <c r="K2373" s="1" t="s">
        <v>22</v>
      </c>
      <c r="L2373" s="14" t="str">
        <f>TRIM(PROPER(Applicants[[#This Row],[Recruitment Source]]))</f>
        <v>In-House</v>
      </c>
      <c r="M2373" s="15">
        <v>45264</v>
      </c>
      <c r="N2373" s="1" t="s">
        <v>16</v>
      </c>
      <c r="O2373" s="15">
        <v>45312</v>
      </c>
      <c r="P23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373" s="20" t="str">
        <f>TEXT(Applicants[[#This Row],[Confirmation Date]],"MMMM")</f>
        <v>January</v>
      </c>
      <c r="R2373" s="5" t="s">
        <v>17</v>
      </c>
      <c r="S2373" s="7">
        <v>2900</v>
      </c>
    </row>
    <row r="2374" spans="1:19" x14ac:dyDescent="0.4">
      <c r="A2374" s="4">
        <v>3875</v>
      </c>
      <c r="B2374" s="1" t="s">
        <v>1343</v>
      </c>
      <c r="C2374" s="1" t="s">
        <v>13</v>
      </c>
      <c r="D2374" s="2">
        <v>29481</v>
      </c>
      <c r="E2374" s="3">
        <v>44.942465753424656</v>
      </c>
      <c r="F2374" s="1" t="s">
        <v>31</v>
      </c>
      <c r="G2374" s="1" t="s">
        <v>15</v>
      </c>
      <c r="H2374" s="1">
        <v>20</v>
      </c>
      <c r="I2374" s="1" t="s">
        <v>1584</v>
      </c>
      <c r="J2374" s="1" t="str">
        <f>VLOOKUP(Applicants[[#This Row],[Job Title]], Mapping!$A:$B, 2, FALSE)</f>
        <v>Sales</v>
      </c>
      <c r="K2374" s="1" t="s">
        <v>20</v>
      </c>
      <c r="L2374" s="14" t="str">
        <f>TRIM(PROPER(Applicants[[#This Row],[Recruitment Source]]))</f>
        <v>Employee Referral</v>
      </c>
      <c r="M2374" s="15">
        <v>45354</v>
      </c>
      <c r="N2374" s="1" t="s">
        <v>24</v>
      </c>
      <c r="O2374" s="15">
        <v>45398</v>
      </c>
      <c r="P2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4" s="20" t="str">
        <f>TEXT(Applicants[[#This Row],[Confirmation Date]],"MMMM")</f>
        <v>April</v>
      </c>
      <c r="R2374" s="5" t="s">
        <v>25</v>
      </c>
      <c r="S2374" s="7">
        <v>2100</v>
      </c>
    </row>
    <row r="2375" spans="1:19" x14ac:dyDescent="0.4">
      <c r="A2375" s="4">
        <v>2243</v>
      </c>
      <c r="B2375" s="1" t="s">
        <v>1414</v>
      </c>
      <c r="C2375" s="1" t="s">
        <v>28</v>
      </c>
      <c r="D2375" s="2">
        <v>29481</v>
      </c>
      <c r="E2375" s="3">
        <v>44.942465753424656</v>
      </c>
      <c r="F2375" s="1" t="s">
        <v>31</v>
      </c>
      <c r="G2375" s="1" t="s">
        <v>19</v>
      </c>
      <c r="H2375" s="1">
        <v>0</v>
      </c>
      <c r="I2375" s="1" t="s">
        <v>1584</v>
      </c>
      <c r="J2375" s="1" t="str">
        <f>VLOOKUP(Applicants[[#This Row],[Job Title]], Mapping!$A:$B, 2, FALSE)</f>
        <v>Sales</v>
      </c>
      <c r="K2375" s="1" t="s">
        <v>1594</v>
      </c>
      <c r="L2375" s="14" t="str">
        <f>TRIM(PROPER(Applicants[[#This Row],[Recruitment Source]]))</f>
        <v>Bd Jobs</v>
      </c>
      <c r="M2375" s="15">
        <v>45097</v>
      </c>
      <c r="N2375" s="1" t="s">
        <v>26</v>
      </c>
      <c r="O2375" s="15">
        <v>45154</v>
      </c>
      <c r="P2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5" s="20" t="str">
        <f>TEXT(Applicants[[#This Row],[Confirmation Date]],"MMMM")</f>
        <v>August</v>
      </c>
      <c r="R2375" s="5" t="s">
        <v>25</v>
      </c>
      <c r="S2375" s="7">
        <v>3300</v>
      </c>
    </row>
    <row r="2376" spans="1:19" x14ac:dyDescent="0.4">
      <c r="A2376" s="4">
        <v>3627</v>
      </c>
      <c r="B2376" s="1" t="s">
        <v>274</v>
      </c>
      <c r="C2376" s="1" t="s">
        <v>28</v>
      </c>
      <c r="D2376" s="2">
        <v>29478</v>
      </c>
      <c r="E2376" s="3">
        <v>44.950684931506849</v>
      </c>
      <c r="F2376" s="1" t="s">
        <v>31</v>
      </c>
      <c r="G2376" s="1" t="s">
        <v>21</v>
      </c>
      <c r="H2376" s="1">
        <v>6</v>
      </c>
      <c r="I2376" s="1" t="s">
        <v>1583</v>
      </c>
      <c r="J2376" s="1" t="str">
        <f>VLOOKUP(Applicants[[#This Row],[Job Title]], Mapping!$A:$B, 2, FALSE)</f>
        <v>Finance</v>
      </c>
      <c r="K2376" s="1" t="s">
        <v>1595</v>
      </c>
      <c r="L2376" s="14" t="str">
        <f>TRIM(PROPER(Applicants[[#This Row],[Recruitment Source]]))</f>
        <v>Linkedin</v>
      </c>
      <c r="M2376" s="15">
        <v>45422</v>
      </c>
      <c r="N2376" s="1" t="s">
        <v>16</v>
      </c>
      <c r="O2376" s="15">
        <v>45453</v>
      </c>
      <c r="P23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376" s="20" t="str">
        <f>TEXT(Applicants[[#This Row],[Confirmation Date]],"MMMM")</f>
        <v>June</v>
      </c>
      <c r="R2376" s="5" t="s">
        <v>17</v>
      </c>
      <c r="S2376" s="7">
        <v>3900</v>
      </c>
    </row>
    <row r="2377" spans="1:19" x14ac:dyDescent="0.4">
      <c r="A2377" s="4">
        <v>1781</v>
      </c>
      <c r="B2377" s="1" t="s">
        <v>1308</v>
      </c>
      <c r="C2377" s="1" t="s">
        <v>28</v>
      </c>
      <c r="D2377" s="2">
        <v>29476</v>
      </c>
      <c r="E2377" s="3">
        <v>44.956164383561642</v>
      </c>
      <c r="F2377" s="1" t="s">
        <v>31</v>
      </c>
      <c r="G2377" s="1" t="s">
        <v>19</v>
      </c>
      <c r="H2377" s="1">
        <v>9</v>
      </c>
      <c r="I2377" s="1" t="s">
        <v>1578</v>
      </c>
      <c r="J2377" s="1" t="str">
        <f>VLOOKUP(Applicants[[#This Row],[Job Title]], Mapping!$A:$B, 2, FALSE)</f>
        <v>Operations</v>
      </c>
      <c r="K2377" s="1" t="s">
        <v>1594</v>
      </c>
      <c r="L2377" s="14" t="str">
        <f>TRIM(PROPER(Applicants[[#This Row],[Recruitment Source]]))</f>
        <v>Bd Jobs</v>
      </c>
      <c r="M2377" s="15">
        <v>45252</v>
      </c>
      <c r="N2377" s="1" t="s">
        <v>26</v>
      </c>
      <c r="O2377" s="15">
        <v>45312</v>
      </c>
      <c r="P2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7" s="20" t="str">
        <f>TEXT(Applicants[[#This Row],[Confirmation Date]],"MMMM")</f>
        <v>January</v>
      </c>
      <c r="R2377" s="5" t="s">
        <v>25</v>
      </c>
      <c r="S2377" s="7">
        <v>3200</v>
      </c>
    </row>
    <row r="2378" spans="1:19" x14ac:dyDescent="0.4">
      <c r="A2378" s="4">
        <v>3285</v>
      </c>
      <c r="B2378" s="1" t="s">
        <v>116</v>
      </c>
      <c r="C2378" s="1" t="s">
        <v>28</v>
      </c>
      <c r="D2378" s="2">
        <v>29473</v>
      </c>
      <c r="E2378" s="3">
        <v>44.964383561643835</v>
      </c>
      <c r="F2378" s="1" t="s">
        <v>31</v>
      </c>
      <c r="G2378" s="1" t="s">
        <v>21</v>
      </c>
      <c r="H2378" s="1">
        <v>14</v>
      </c>
      <c r="I2378" s="1" t="s">
        <v>1586</v>
      </c>
      <c r="J2378" s="1" t="str">
        <f>VLOOKUP(Applicants[[#This Row],[Job Title]], Mapping!$A:$B, 2, FALSE)</f>
        <v>Operations</v>
      </c>
      <c r="K2378" s="1" t="s">
        <v>1595</v>
      </c>
      <c r="L2378" s="14" t="str">
        <f>TRIM(PROPER(Applicants[[#This Row],[Recruitment Source]]))</f>
        <v>Linkedin</v>
      </c>
      <c r="M2378" s="15">
        <v>44898</v>
      </c>
      <c r="N2378" s="1" t="s">
        <v>16</v>
      </c>
      <c r="O2378" s="15">
        <v>44948</v>
      </c>
      <c r="P23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378" s="20" t="str">
        <f>TEXT(Applicants[[#This Row],[Confirmation Date]],"MMMM")</f>
        <v>January</v>
      </c>
      <c r="R2378" s="5" t="s">
        <v>17</v>
      </c>
      <c r="S2378" s="7">
        <v>3200</v>
      </c>
    </row>
    <row r="2379" spans="1:19" x14ac:dyDescent="0.4">
      <c r="A2379" s="4">
        <v>1907</v>
      </c>
      <c r="B2379" s="1" t="s">
        <v>1141</v>
      </c>
      <c r="C2379" s="1" t="s">
        <v>28</v>
      </c>
      <c r="D2379" s="2">
        <v>29468</v>
      </c>
      <c r="E2379" s="3">
        <v>44.978082191780821</v>
      </c>
      <c r="F2379" s="1" t="s">
        <v>31</v>
      </c>
      <c r="G2379" s="1" t="s">
        <v>15</v>
      </c>
      <c r="H2379" s="1">
        <v>20</v>
      </c>
      <c r="I2379" s="1" t="s">
        <v>1576</v>
      </c>
      <c r="J2379" s="1" t="str">
        <f>VLOOKUP(Applicants[[#This Row],[Job Title]], Mapping!$A:$B, 2, FALSE)</f>
        <v>Operations</v>
      </c>
      <c r="K2379" s="1" t="s">
        <v>1594</v>
      </c>
      <c r="L2379" s="14" t="str">
        <f>TRIM(PROPER(Applicants[[#This Row],[Recruitment Source]]))</f>
        <v>Bd Jobs</v>
      </c>
      <c r="M2379" s="15">
        <v>45124</v>
      </c>
      <c r="N2379" s="1" t="s">
        <v>16</v>
      </c>
      <c r="O2379" s="15">
        <v>45163</v>
      </c>
      <c r="P2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9" s="20" t="str">
        <f>TEXT(Applicants[[#This Row],[Confirmation Date]],"MMMM")</f>
        <v>August</v>
      </c>
      <c r="R2379" s="5" t="s">
        <v>30</v>
      </c>
      <c r="S2379" s="7">
        <v>3400</v>
      </c>
    </row>
    <row r="2380" spans="1:19" x14ac:dyDescent="0.4">
      <c r="A2380" s="4">
        <v>2992</v>
      </c>
      <c r="B2380" s="1" t="s">
        <v>843</v>
      </c>
      <c r="C2380" s="1" t="s">
        <v>28</v>
      </c>
      <c r="D2380" s="2">
        <v>29467</v>
      </c>
      <c r="E2380" s="3">
        <v>44.980821917808221</v>
      </c>
      <c r="F2380" s="1" t="s">
        <v>31</v>
      </c>
      <c r="G2380" s="1" t="s">
        <v>19</v>
      </c>
      <c r="H2380" s="1">
        <v>8</v>
      </c>
      <c r="I2380" s="1" t="s">
        <v>1586</v>
      </c>
      <c r="J2380" s="1" t="str">
        <f>VLOOKUP(Applicants[[#This Row],[Job Title]], Mapping!$A:$B, 2, FALSE)</f>
        <v>Operations</v>
      </c>
      <c r="K2380" s="1" t="s">
        <v>1594</v>
      </c>
      <c r="L2380" s="14" t="str">
        <f>TRIM(PROPER(Applicants[[#This Row],[Recruitment Source]]))</f>
        <v>Bd Jobs</v>
      </c>
      <c r="M2380" s="15">
        <v>45009</v>
      </c>
      <c r="N2380" s="1" t="s">
        <v>27</v>
      </c>
      <c r="O2380" s="15">
        <v>45048</v>
      </c>
      <c r="P2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0" s="20" t="str">
        <f>TEXT(Applicants[[#This Row],[Confirmation Date]],"MMMM")</f>
        <v>May</v>
      </c>
      <c r="R2380" s="5" t="s">
        <v>25</v>
      </c>
      <c r="S2380" s="7">
        <v>2100</v>
      </c>
    </row>
    <row r="2381" spans="1:19" x14ac:dyDescent="0.4">
      <c r="A2381" s="4">
        <v>1790</v>
      </c>
      <c r="B2381" s="1" t="s">
        <v>1407</v>
      </c>
      <c r="C2381" s="1" t="s">
        <v>13</v>
      </c>
      <c r="D2381" s="2">
        <v>29467</v>
      </c>
      <c r="E2381" s="3">
        <v>44.980821917808221</v>
      </c>
      <c r="F2381" s="1" t="s">
        <v>31</v>
      </c>
      <c r="G2381" s="1" t="s">
        <v>19</v>
      </c>
      <c r="H2381" s="1">
        <v>2</v>
      </c>
      <c r="I2381" s="1" t="s">
        <v>1584</v>
      </c>
      <c r="J2381" s="1" t="str">
        <f>VLOOKUP(Applicants[[#This Row],[Job Title]], Mapping!$A:$B, 2, FALSE)</f>
        <v>Sales</v>
      </c>
      <c r="K2381" s="1" t="s">
        <v>20</v>
      </c>
      <c r="L2381" s="14" t="str">
        <f>TRIM(PROPER(Applicants[[#This Row],[Recruitment Source]]))</f>
        <v>Employee Referral</v>
      </c>
      <c r="M2381" s="15">
        <v>45306</v>
      </c>
      <c r="N2381" s="1" t="s">
        <v>26</v>
      </c>
      <c r="O2381" s="15">
        <v>45355</v>
      </c>
      <c r="P2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1" s="20" t="str">
        <f>TEXT(Applicants[[#This Row],[Confirmation Date]],"MMMM")</f>
        <v>March</v>
      </c>
      <c r="R2381" s="5" t="s">
        <v>25</v>
      </c>
      <c r="S2381" s="7">
        <v>3800</v>
      </c>
    </row>
    <row r="2382" spans="1:19" x14ac:dyDescent="0.4">
      <c r="A2382" s="4">
        <v>3102</v>
      </c>
      <c r="B2382" s="1" t="s">
        <v>795</v>
      </c>
      <c r="C2382" s="1" t="s">
        <v>28</v>
      </c>
      <c r="D2382" s="2">
        <v>29464</v>
      </c>
      <c r="E2382" s="3">
        <v>44.989041095890414</v>
      </c>
      <c r="F2382" s="1" t="s">
        <v>31</v>
      </c>
      <c r="G2382" s="1" t="s">
        <v>18</v>
      </c>
      <c r="H2382" s="1">
        <v>8</v>
      </c>
      <c r="I2382" s="1" t="s">
        <v>1590</v>
      </c>
      <c r="J2382" s="1" t="str">
        <f>VLOOKUP(Applicants[[#This Row],[Job Title]], Mapping!$A:$B, 2, FALSE)</f>
        <v>Finance</v>
      </c>
      <c r="K2382" s="1" t="s">
        <v>1594</v>
      </c>
      <c r="L2382" s="14" t="str">
        <f>TRIM(PROPER(Applicants[[#This Row],[Recruitment Source]]))</f>
        <v>Bd Jobs</v>
      </c>
      <c r="M2382" s="15">
        <v>45160</v>
      </c>
      <c r="N2382" s="1" t="s">
        <v>26</v>
      </c>
      <c r="O2382" s="15">
        <v>45213</v>
      </c>
      <c r="P2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2" s="20" t="str">
        <f>TEXT(Applicants[[#This Row],[Confirmation Date]],"MMMM")</f>
        <v>October</v>
      </c>
      <c r="R2382" s="5" t="s">
        <v>25</v>
      </c>
      <c r="S2382" s="7">
        <v>2200</v>
      </c>
    </row>
    <row r="2383" spans="1:19" x14ac:dyDescent="0.4">
      <c r="A2383" s="4">
        <v>2536</v>
      </c>
      <c r="B2383" s="1" t="s">
        <v>80</v>
      </c>
      <c r="C2383" s="1" t="s">
        <v>13</v>
      </c>
      <c r="D2383" s="2">
        <v>29462</v>
      </c>
      <c r="E2383" s="3">
        <v>44.994520547945207</v>
      </c>
      <c r="F2383" s="1" t="s">
        <v>31</v>
      </c>
      <c r="G2383" s="1" t="s">
        <v>21</v>
      </c>
      <c r="H2383" s="1">
        <v>8</v>
      </c>
      <c r="I2383" s="1" t="s">
        <v>1585</v>
      </c>
      <c r="J2383" s="1" t="str">
        <f>VLOOKUP(Applicants[[#This Row],[Job Title]], Mapping!$A:$B, 2, FALSE)</f>
        <v>Engineering</v>
      </c>
      <c r="K2383" s="1" t="s">
        <v>1594</v>
      </c>
      <c r="L2383" s="14" t="str">
        <f>TRIM(PROPER(Applicants[[#This Row],[Recruitment Source]]))</f>
        <v>Bd Jobs</v>
      </c>
      <c r="M2383" s="15">
        <v>45223</v>
      </c>
      <c r="N2383" s="1" t="s">
        <v>24</v>
      </c>
      <c r="O2383" s="15">
        <v>45269</v>
      </c>
      <c r="P2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3" s="20" t="str">
        <f>TEXT(Applicants[[#This Row],[Confirmation Date]],"MMMM")</f>
        <v>December</v>
      </c>
      <c r="R2383" s="5" t="s">
        <v>25</v>
      </c>
      <c r="S2383" s="7">
        <v>2400</v>
      </c>
    </row>
    <row r="2384" spans="1:19" x14ac:dyDescent="0.4">
      <c r="A2384" s="4">
        <v>3419</v>
      </c>
      <c r="B2384" s="1" t="s">
        <v>873</v>
      </c>
      <c r="C2384" s="1" t="s">
        <v>23</v>
      </c>
      <c r="D2384" s="2">
        <v>29462</v>
      </c>
      <c r="E2384" s="3">
        <v>44.994520547945207</v>
      </c>
      <c r="F2384" s="1" t="s">
        <v>31</v>
      </c>
      <c r="G2384" s="1" t="s">
        <v>19</v>
      </c>
      <c r="H2384" s="1">
        <v>7</v>
      </c>
      <c r="I2384" s="1" t="s">
        <v>1581</v>
      </c>
      <c r="J2384" s="1" t="str">
        <f>VLOOKUP(Applicants[[#This Row],[Job Title]], Mapping!$A:$B, 2, FALSE)</f>
        <v>Business Development</v>
      </c>
      <c r="K2384" s="1" t="s">
        <v>1595</v>
      </c>
      <c r="L2384" s="14" t="str">
        <f>TRIM(PROPER(Applicants[[#This Row],[Recruitment Source]]))</f>
        <v>Linkedin</v>
      </c>
      <c r="M2384" s="15">
        <v>45216</v>
      </c>
      <c r="N2384" s="1" t="s">
        <v>27</v>
      </c>
      <c r="O2384" s="15">
        <v>45254</v>
      </c>
      <c r="P2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4" s="20" t="str">
        <f>TEXT(Applicants[[#This Row],[Confirmation Date]],"MMMM")</f>
        <v>November</v>
      </c>
      <c r="R2384" s="5" t="s">
        <v>25</v>
      </c>
      <c r="S2384" s="7">
        <v>2100</v>
      </c>
    </row>
    <row r="2385" spans="1:19" x14ac:dyDescent="0.4">
      <c r="A2385" s="4">
        <v>1818</v>
      </c>
      <c r="B2385" s="1" t="s">
        <v>927</v>
      </c>
      <c r="C2385" s="1" t="s">
        <v>28</v>
      </c>
      <c r="D2385" s="2">
        <v>29461</v>
      </c>
      <c r="E2385" s="3">
        <v>44.9972602739726</v>
      </c>
      <c r="F2385" s="1" t="s">
        <v>31</v>
      </c>
      <c r="G2385" s="1" t="s">
        <v>19</v>
      </c>
      <c r="H2385" s="1">
        <v>6</v>
      </c>
      <c r="I2385" s="1" t="s">
        <v>1579</v>
      </c>
      <c r="J2385" s="1" t="str">
        <f>VLOOKUP(Applicants[[#This Row],[Job Title]], Mapping!$A:$B, 2, FALSE)</f>
        <v>Management</v>
      </c>
      <c r="K2385" s="1" t="s">
        <v>1594</v>
      </c>
      <c r="L2385" s="14" t="str">
        <f>TRIM(PROPER(Applicants[[#This Row],[Recruitment Source]]))</f>
        <v>Bd Jobs</v>
      </c>
      <c r="M2385" s="15">
        <v>45383</v>
      </c>
      <c r="N2385" s="1" t="s">
        <v>26</v>
      </c>
      <c r="O2385" s="15">
        <v>45440</v>
      </c>
      <c r="P2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5" s="20" t="str">
        <f>TEXT(Applicants[[#This Row],[Confirmation Date]],"MMMM")</f>
        <v>May</v>
      </c>
      <c r="R2385" s="5" t="s">
        <v>25</v>
      </c>
      <c r="S2385" s="7">
        <v>3600</v>
      </c>
    </row>
    <row r="2386" spans="1:19" x14ac:dyDescent="0.4">
      <c r="A2386" s="4">
        <v>2267</v>
      </c>
      <c r="B2386" s="1" t="s">
        <v>475</v>
      </c>
      <c r="C2386" s="1" t="s">
        <v>28</v>
      </c>
      <c r="D2386" s="2">
        <v>29458</v>
      </c>
      <c r="E2386" s="3">
        <v>45.005479452054793</v>
      </c>
      <c r="F2386" s="1" t="s">
        <v>31</v>
      </c>
      <c r="G2386" s="1" t="s">
        <v>21</v>
      </c>
      <c r="H2386" s="1">
        <v>1</v>
      </c>
      <c r="I2386" s="1" t="s">
        <v>1583</v>
      </c>
      <c r="J2386" s="1" t="str">
        <f>VLOOKUP(Applicants[[#This Row],[Job Title]], Mapping!$A:$B, 2, FALSE)</f>
        <v>Finance</v>
      </c>
      <c r="K2386" s="1" t="s">
        <v>1594</v>
      </c>
      <c r="L2386" s="14" t="str">
        <f>TRIM(PROPER(Applicants[[#This Row],[Recruitment Source]]))</f>
        <v>Bd Jobs</v>
      </c>
      <c r="M2386" s="15">
        <v>45256</v>
      </c>
      <c r="N2386" s="1" t="s">
        <v>26</v>
      </c>
      <c r="O2386" s="15">
        <v>45314</v>
      </c>
      <c r="P2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6" s="20" t="str">
        <f>TEXT(Applicants[[#This Row],[Confirmation Date]],"MMMM")</f>
        <v>January</v>
      </c>
      <c r="R2386" s="5" t="s">
        <v>25</v>
      </c>
      <c r="S2386" s="7">
        <v>2500</v>
      </c>
    </row>
    <row r="2387" spans="1:19" x14ac:dyDescent="0.4">
      <c r="A2387" s="4">
        <v>1101</v>
      </c>
      <c r="B2387" s="1" t="s">
        <v>512</v>
      </c>
      <c r="C2387" s="1" t="s">
        <v>13</v>
      </c>
      <c r="D2387" s="2">
        <v>29458</v>
      </c>
      <c r="E2387" s="3">
        <v>45.005479452054793</v>
      </c>
      <c r="F2387" s="1" t="s">
        <v>31</v>
      </c>
      <c r="G2387" s="1" t="s">
        <v>18</v>
      </c>
      <c r="H2387" s="1">
        <v>18</v>
      </c>
      <c r="I2387" s="1" t="s">
        <v>1584</v>
      </c>
      <c r="J2387" s="1" t="str">
        <f>VLOOKUP(Applicants[[#This Row],[Job Title]], Mapping!$A:$B, 2, FALSE)</f>
        <v>Sales</v>
      </c>
      <c r="K2387" s="1" t="s">
        <v>22</v>
      </c>
      <c r="L2387" s="14" t="str">
        <f>TRIM(PROPER(Applicants[[#This Row],[Recruitment Source]]))</f>
        <v>In-House</v>
      </c>
      <c r="M2387" s="15">
        <v>45169</v>
      </c>
      <c r="N2387" s="1" t="s">
        <v>16</v>
      </c>
      <c r="O2387" s="15">
        <v>45213</v>
      </c>
      <c r="P2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7" s="20" t="str">
        <f>TEXT(Applicants[[#This Row],[Confirmation Date]],"MMMM")</f>
        <v>October</v>
      </c>
      <c r="R2387" s="5" t="s">
        <v>30</v>
      </c>
      <c r="S2387" s="7">
        <v>2000</v>
      </c>
    </row>
    <row r="2388" spans="1:19" x14ac:dyDescent="0.4">
      <c r="A2388" s="4">
        <v>1321</v>
      </c>
      <c r="B2388" s="1" t="s">
        <v>55</v>
      </c>
      <c r="C2388" s="1" t="s">
        <v>13</v>
      </c>
      <c r="D2388" s="2">
        <v>29452</v>
      </c>
      <c r="E2388" s="3">
        <v>45.021917808219179</v>
      </c>
      <c r="F2388" s="1" t="s">
        <v>31</v>
      </c>
      <c r="G2388" s="1" t="s">
        <v>18</v>
      </c>
      <c r="H2388" s="1">
        <v>4</v>
      </c>
      <c r="I2388" s="1" t="s">
        <v>1579</v>
      </c>
      <c r="J2388" s="1" t="str">
        <f>VLOOKUP(Applicants[[#This Row],[Job Title]], Mapping!$A:$B, 2, FALSE)</f>
        <v>Management</v>
      </c>
      <c r="K2388" s="1" t="s">
        <v>1595</v>
      </c>
      <c r="L2388" s="14" t="str">
        <f>TRIM(PROPER(Applicants[[#This Row],[Recruitment Source]]))</f>
        <v>Linkedin</v>
      </c>
      <c r="M2388" s="15">
        <v>45330</v>
      </c>
      <c r="N2388" s="1" t="s">
        <v>24</v>
      </c>
      <c r="O2388" s="15">
        <v>45365</v>
      </c>
      <c r="P2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88" s="20" t="str">
        <f>TEXT(Applicants[[#This Row],[Confirmation Date]],"MMMM")</f>
        <v>March</v>
      </c>
      <c r="R2388" s="5" t="s">
        <v>17</v>
      </c>
      <c r="S2388" s="7">
        <v>2400</v>
      </c>
    </row>
    <row r="2389" spans="1:19" x14ac:dyDescent="0.4">
      <c r="A2389" s="4">
        <v>2420</v>
      </c>
      <c r="B2389" s="1" t="s">
        <v>71</v>
      </c>
      <c r="C2389" s="1" t="s">
        <v>28</v>
      </c>
      <c r="D2389" s="2">
        <v>29451</v>
      </c>
      <c r="E2389" s="3">
        <v>45.024657534246572</v>
      </c>
      <c r="F2389" s="1" t="s">
        <v>31</v>
      </c>
      <c r="G2389" s="1" t="s">
        <v>18</v>
      </c>
      <c r="H2389" s="1">
        <v>5</v>
      </c>
      <c r="I2389" s="1" t="s">
        <v>1578</v>
      </c>
      <c r="J2389" s="1" t="str">
        <f>VLOOKUP(Applicants[[#This Row],[Job Title]], Mapping!$A:$B, 2, FALSE)</f>
        <v>Operations</v>
      </c>
      <c r="K2389" s="1" t="s">
        <v>20</v>
      </c>
      <c r="L2389" s="14" t="str">
        <f>TRIM(PROPER(Applicants[[#This Row],[Recruitment Source]]))</f>
        <v>Employee Referral</v>
      </c>
      <c r="M2389" s="15">
        <v>45173</v>
      </c>
      <c r="N2389" s="1" t="s">
        <v>16</v>
      </c>
      <c r="O2389" s="15">
        <v>45212</v>
      </c>
      <c r="P23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389" s="20" t="str">
        <f>TEXT(Applicants[[#This Row],[Confirmation Date]],"MMMM")</f>
        <v>October</v>
      </c>
      <c r="R2389" s="5" t="s">
        <v>17</v>
      </c>
      <c r="S2389" s="7">
        <v>3800</v>
      </c>
    </row>
    <row r="2390" spans="1:19" x14ac:dyDescent="0.4">
      <c r="A2390" s="4">
        <v>3140</v>
      </c>
      <c r="B2390" s="1" t="s">
        <v>49</v>
      </c>
      <c r="C2390" s="1" t="s">
        <v>28</v>
      </c>
      <c r="D2390" s="2">
        <v>29450</v>
      </c>
      <c r="E2390" s="3">
        <v>45.027397260273972</v>
      </c>
      <c r="F2390" s="1" t="s">
        <v>31</v>
      </c>
      <c r="G2390" s="1" t="s">
        <v>15</v>
      </c>
      <c r="H2390" s="1">
        <v>9</v>
      </c>
      <c r="I2390" s="1" t="s">
        <v>1588</v>
      </c>
      <c r="J2390" s="1" t="str">
        <f>VLOOKUP(Applicants[[#This Row],[Job Title]], Mapping!$A:$B, 2, FALSE)</f>
        <v>Business Development</v>
      </c>
      <c r="K2390" s="1" t="s">
        <v>1594</v>
      </c>
      <c r="L2390" s="14" t="str">
        <f>TRIM(PROPER(Applicants[[#This Row],[Recruitment Source]]))</f>
        <v>Bd Jobs</v>
      </c>
      <c r="M2390" s="15">
        <v>44999</v>
      </c>
      <c r="N2390" s="1" t="s">
        <v>26</v>
      </c>
      <c r="O2390" s="15">
        <v>45035</v>
      </c>
      <c r="P2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0" s="20" t="str">
        <f>TEXT(Applicants[[#This Row],[Confirmation Date]],"MMMM")</f>
        <v>April</v>
      </c>
      <c r="R2390" s="5" t="s">
        <v>25</v>
      </c>
      <c r="S2390" s="7">
        <v>2900</v>
      </c>
    </row>
    <row r="2391" spans="1:19" x14ac:dyDescent="0.4">
      <c r="A2391" s="4">
        <v>3108</v>
      </c>
      <c r="B2391" s="1" t="s">
        <v>102</v>
      </c>
      <c r="C2391" s="1" t="s">
        <v>28</v>
      </c>
      <c r="D2391" s="2">
        <v>29447</v>
      </c>
      <c r="E2391" s="3">
        <v>45.035616438356165</v>
      </c>
      <c r="F2391" s="1" t="s">
        <v>31</v>
      </c>
      <c r="G2391" s="1" t="s">
        <v>18</v>
      </c>
      <c r="H2391" s="1">
        <v>3</v>
      </c>
      <c r="I2391" s="1" t="s">
        <v>1579</v>
      </c>
      <c r="J2391" s="1" t="str">
        <f>VLOOKUP(Applicants[[#This Row],[Job Title]], Mapping!$A:$B, 2, FALSE)</f>
        <v>Management</v>
      </c>
      <c r="K2391" s="1" t="s">
        <v>22</v>
      </c>
      <c r="L2391" s="14" t="str">
        <f>TRIM(PROPER(Applicants[[#This Row],[Recruitment Source]]))</f>
        <v>In-House</v>
      </c>
      <c r="M2391" s="15">
        <v>45435</v>
      </c>
      <c r="N2391" s="1" t="s">
        <v>16</v>
      </c>
      <c r="O2391" s="15">
        <v>45480</v>
      </c>
      <c r="P2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91" s="20" t="str">
        <f>TEXT(Applicants[[#This Row],[Confirmation Date]],"MMMM")</f>
        <v>July</v>
      </c>
      <c r="R2391" s="5" t="s">
        <v>17</v>
      </c>
      <c r="S2391" s="7">
        <v>3000</v>
      </c>
    </row>
    <row r="2392" spans="1:19" x14ac:dyDescent="0.4">
      <c r="A2392" s="4">
        <v>1807</v>
      </c>
      <c r="B2392" s="1" t="s">
        <v>481</v>
      </c>
      <c r="C2392" s="1" t="s">
        <v>28</v>
      </c>
      <c r="D2392" s="2">
        <v>29445</v>
      </c>
      <c r="E2392" s="3">
        <v>45.041095890410958</v>
      </c>
      <c r="F2392" s="1" t="s">
        <v>31</v>
      </c>
      <c r="G2392" s="1" t="s">
        <v>18</v>
      </c>
      <c r="H2392" s="1">
        <v>3</v>
      </c>
      <c r="I2392" s="1" t="s">
        <v>1585</v>
      </c>
      <c r="J2392" s="1" t="str">
        <f>VLOOKUP(Applicants[[#This Row],[Job Title]], Mapping!$A:$B, 2, FALSE)</f>
        <v>Engineering</v>
      </c>
      <c r="K2392" s="1" t="s">
        <v>1594</v>
      </c>
      <c r="L2392" s="14" t="str">
        <f>TRIM(PROPER(Applicants[[#This Row],[Recruitment Source]]))</f>
        <v>Bd Jobs</v>
      </c>
      <c r="M2392" s="15">
        <v>45009</v>
      </c>
      <c r="N2392" s="1" t="s">
        <v>26</v>
      </c>
      <c r="O2392" s="15">
        <v>45046</v>
      </c>
      <c r="P2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2" s="20" t="str">
        <f>TEXT(Applicants[[#This Row],[Confirmation Date]],"MMMM")</f>
        <v>April</v>
      </c>
      <c r="R2392" s="5" t="s">
        <v>25</v>
      </c>
      <c r="S2392" s="7">
        <v>2500</v>
      </c>
    </row>
    <row r="2393" spans="1:19" x14ac:dyDescent="0.4">
      <c r="A2393" s="4">
        <v>3887</v>
      </c>
      <c r="B2393" s="1" t="s">
        <v>655</v>
      </c>
      <c r="C2393" s="1" t="s">
        <v>28</v>
      </c>
      <c r="D2393" s="2">
        <v>29444</v>
      </c>
      <c r="E2393" s="3">
        <v>45.043835616438358</v>
      </c>
      <c r="F2393" s="1" t="s">
        <v>31</v>
      </c>
      <c r="G2393" s="1" t="s">
        <v>21</v>
      </c>
      <c r="H2393" s="1">
        <v>11</v>
      </c>
      <c r="I2393" s="1" t="s">
        <v>1583</v>
      </c>
      <c r="J2393" s="1" t="str">
        <f>VLOOKUP(Applicants[[#This Row],[Job Title]], Mapping!$A:$B, 2, FALSE)</f>
        <v>Finance</v>
      </c>
      <c r="K2393" s="1" t="s">
        <v>1594</v>
      </c>
      <c r="L2393" s="14" t="str">
        <f>TRIM(PROPER(Applicants[[#This Row],[Recruitment Source]]))</f>
        <v>Bd Jobs</v>
      </c>
      <c r="M2393" s="15">
        <v>45293</v>
      </c>
      <c r="N2393" s="1" t="s">
        <v>27</v>
      </c>
      <c r="O2393" s="15">
        <v>45340</v>
      </c>
      <c r="P2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3" s="20" t="str">
        <f>TEXT(Applicants[[#This Row],[Confirmation Date]],"MMMM")</f>
        <v>February</v>
      </c>
      <c r="R2393" s="5" t="s">
        <v>25</v>
      </c>
      <c r="S2393" s="7">
        <v>3500</v>
      </c>
    </row>
    <row r="2394" spans="1:19" x14ac:dyDescent="0.4">
      <c r="A2394" s="4">
        <v>1166</v>
      </c>
      <c r="B2394" s="1" t="s">
        <v>955</v>
      </c>
      <c r="C2394" s="1" t="s">
        <v>13</v>
      </c>
      <c r="D2394" s="2">
        <v>29443</v>
      </c>
      <c r="E2394" s="3">
        <v>45.046575342465751</v>
      </c>
      <c r="F2394" s="1" t="s">
        <v>31</v>
      </c>
      <c r="G2394" s="1" t="s">
        <v>15</v>
      </c>
      <c r="H2394" s="1">
        <v>20</v>
      </c>
      <c r="I2394" s="1" t="s">
        <v>1582</v>
      </c>
      <c r="J2394" s="1" t="str">
        <f>VLOOKUP(Applicants[[#This Row],[Job Title]], Mapping!$A:$B, 2, FALSE)</f>
        <v>Business Development</v>
      </c>
      <c r="K2394" s="1" t="s">
        <v>1594</v>
      </c>
      <c r="L2394" s="14" t="str">
        <f>TRIM(PROPER(Applicants[[#This Row],[Recruitment Source]]))</f>
        <v>Bd Jobs</v>
      </c>
      <c r="M2394" s="15">
        <v>45275</v>
      </c>
      <c r="N2394" s="1" t="s">
        <v>27</v>
      </c>
      <c r="O2394" s="15">
        <v>45334</v>
      </c>
      <c r="P2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4" s="20" t="str">
        <f>TEXT(Applicants[[#This Row],[Confirmation Date]],"MMMM")</f>
        <v>February</v>
      </c>
      <c r="R2394" s="5" t="s">
        <v>25</v>
      </c>
      <c r="S2394" s="7">
        <v>2300</v>
      </c>
    </row>
    <row r="2395" spans="1:19" x14ac:dyDescent="0.4">
      <c r="A2395" s="4">
        <v>3000</v>
      </c>
      <c r="B2395" s="1" t="s">
        <v>383</v>
      </c>
      <c r="C2395" s="1" t="s">
        <v>28</v>
      </c>
      <c r="D2395" s="2">
        <v>29442</v>
      </c>
      <c r="E2395" s="3">
        <v>45.049315068493151</v>
      </c>
      <c r="F2395" s="1" t="s">
        <v>31</v>
      </c>
      <c r="G2395" s="1" t="s">
        <v>21</v>
      </c>
      <c r="H2395" s="1">
        <v>15</v>
      </c>
      <c r="I2395" s="1" t="s">
        <v>1590</v>
      </c>
      <c r="J2395" s="1" t="str">
        <f>VLOOKUP(Applicants[[#This Row],[Job Title]], Mapping!$A:$B, 2, FALSE)</f>
        <v>Finance</v>
      </c>
      <c r="K2395" s="1" t="s">
        <v>1594</v>
      </c>
      <c r="L2395" s="14" t="str">
        <f>TRIM(PROPER(Applicants[[#This Row],[Recruitment Source]]))</f>
        <v>Bd Jobs</v>
      </c>
      <c r="M2395" s="15">
        <v>45185</v>
      </c>
      <c r="N2395" s="1" t="s">
        <v>24</v>
      </c>
      <c r="O2395" s="15">
        <v>45242</v>
      </c>
      <c r="P2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5" s="20" t="str">
        <f>TEXT(Applicants[[#This Row],[Confirmation Date]],"MMMM")</f>
        <v>November</v>
      </c>
      <c r="R2395" s="5" t="s">
        <v>25</v>
      </c>
      <c r="S2395" s="7">
        <v>2100</v>
      </c>
    </row>
    <row r="2396" spans="1:19" x14ac:dyDescent="0.4">
      <c r="A2396" s="4">
        <v>3642</v>
      </c>
      <c r="B2396" s="1" t="s">
        <v>421</v>
      </c>
      <c r="C2396" s="1" t="s">
        <v>13</v>
      </c>
      <c r="D2396" s="2">
        <v>29442</v>
      </c>
      <c r="E2396" s="3">
        <v>45.049315068493151</v>
      </c>
      <c r="F2396" s="1" t="s">
        <v>31</v>
      </c>
      <c r="G2396" s="1" t="s">
        <v>21</v>
      </c>
      <c r="H2396" s="1">
        <v>2</v>
      </c>
      <c r="I2396" s="1" t="s">
        <v>1586</v>
      </c>
      <c r="J2396" s="1" t="str">
        <f>VLOOKUP(Applicants[[#This Row],[Job Title]], Mapping!$A:$B, 2, FALSE)</f>
        <v>Operations</v>
      </c>
      <c r="K2396" s="1" t="s">
        <v>1594</v>
      </c>
      <c r="L2396" s="14" t="str">
        <f>TRIM(PROPER(Applicants[[#This Row],[Recruitment Source]]))</f>
        <v>Bd Jobs</v>
      </c>
      <c r="M2396" s="15">
        <v>45296</v>
      </c>
      <c r="N2396" s="1" t="s">
        <v>24</v>
      </c>
      <c r="O2396" s="15">
        <v>45346</v>
      </c>
      <c r="P2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6" s="20" t="str">
        <f>TEXT(Applicants[[#This Row],[Confirmation Date]],"MMMM")</f>
        <v>February</v>
      </c>
      <c r="R2396" s="5" t="s">
        <v>25</v>
      </c>
      <c r="S2396" s="7">
        <v>2800</v>
      </c>
    </row>
    <row r="2397" spans="1:19" x14ac:dyDescent="0.4">
      <c r="A2397" s="4">
        <v>3551</v>
      </c>
      <c r="B2397" s="1" t="s">
        <v>416</v>
      </c>
      <c r="C2397" s="1" t="s">
        <v>13</v>
      </c>
      <c r="D2397" s="2">
        <v>29441</v>
      </c>
      <c r="E2397" s="3">
        <v>45.052054794520551</v>
      </c>
      <c r="F2397" s="1" t="s">
        <v>31</v>
      </c>
      <c r="G2397" s="1" t="s">
        <v>18</v>
      </c>
      <c r="H2397" s="1">
        <v>4</v>
      </c>
      <c r="I2397" s="1" t="s">
        <v>1580</v>
      </c>
      <c r="J2397" s="1" t="str">
        <f>VLOOKUP(Applicants[[#This Row],[Job Title]], Mapping!$A:$B, 2, FALSE)</f>
        <v>Management</v>
      </c>
      <c r="K2397" s="1" t="s">
        <v>1594</v>
      </c>
      <c r="L2397" s="14" t="str">
        <f>TRIM(PROPER(Applicants[[#This Row],[Recruitment Source]]))</f>
        <v>Bd Jobs</v>
      </c>
      <c r="M2397" s="15">
        <v>44939</v>
      </c>
      <c r="N2397" s="1" t="s">
        <v>24</v>
      </c>
      <c r="O2397" s="15">
        <v>44970</v>
      </c>
      <c r="P2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7" s="20" t="str">
        <f>TEXT(Applicants[[#This Row],[Confirmation Date]],"MMMM")</f>
        <v>February</v>
      </c>
      <c r="R2397" s="5" t="s">
        <v>25</v>
      </c>
      <c r="S2397" s="7">
        <v>3500</v>
      </c>
    </row>
    <row r="2398" spans="1:19" x14ac:dyDescent="0.4">
      <c r="A2398" s="4">
        <v>1589</v>
      </c>
      <c r="B2398" s="1" t="s">
        <v>671</v>
      </c>
      <c r="C2398" s="1" t="s">
        <v>28</v>
      </c>
      <c r="D2398" s="2">
        <v>29433</v>
      </c>
      <c r="E2398" s="3">
        <v>45.073972602739723</v>
      </c>
      <c r="F2398" s="1" t="s">
        <v>31</v>
      </c>
      <c r="G2398" s="1" t="s">
        <v>18</v>
      </c>
      <c r="H2398" s="1">
        <v>10</v>
      </c>
      <c r="I2398" s="1" t="s">
        <v>1580</v>
      </c>
      <c r="J2398" s="1" t="str">
        <f>VLOOKUP(Applicants[[#This Row],[Job Title]], Mapping!$A:$B, 2, FALSE)</f>
        <v>Management</v>
      </c>
      <c r="K2398" s="1" t="s">
        <v>1594</v>
      </c>
      <c r="L2398" s="14" t="str">
        <f>TRIM(PROPER(Applicants[[#This Row],[Recruitment Source]]))</f>
        <v>Bd Jobs</v>
      </c>
      <c r="M2398" s="15">
        <v>45195</v>
      </c>
      <c r="N2398" s="1" t="s">
        <v>27</v>
      </c>
      <c r="O2398" s="15">
        <v>45245</v>
      </c>
      <c r="P2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8" s="20" t="str">
        <f>TEXT(Applicants[[#This Row],[Confirmation Date]],"MMMM")</f>
        <v>November</v>
      </c>
      <c r="R2398" s="5" t="s">
        <v>25</v>
      </c>
      <c r="S2398" s="7">
        <v>2500</v>
      </c>
    </row>
    <row r="2399" spans="1:19" x14ac:dyDescent="0.4">
      <c r="A2399" s="4">
        <v>1421</v>
      </c>
      <c r="B2399" s="1" t="s">
        <v>39</v>
      </c>
      <c r="C2399" s="1" t="s">
        <v>13</v>
      </c>
      <c r="D2399" s="2">
        <v>29430</v>
      </c>
      <c r="E2399" s="3">
        <v>45.082191780821915</v>
      </c>
      <c r="F2399" s="1" t="s">
        <v>31</v>
      </c>
      <c r="G2399" s="1" t="s">
        <v>19</v>
      </c>
      <c r="H2399" s="1">
        <v>3</v>
      </c>
      <c r="I2399" s="1" t="s">
        <v>1588</v>
      </c>
      <c r="J2399" s="1" t="str">
        <f>VLOOKUP(Applicants[[#This Row],[Job Title]], Mapping!$A:$B, 2, FALSE)</f>
        <v>Business Development</v>
      </c>
      <c r="K2399" s="1" t="s">
        <v>20</v>
      </c>
      <c r="L2399" s="14" t="str">
        <f>TRIM(PROPER(Applicants[[#This Row],[Recruitment Source]]))</f>
        <v>Employee Referral</v>
      </c>
      <c r="M2399" s="15">
        <v>45539</v>
      </c>
      <c r="N2399" s="1" t="s">
        <v>16</v>
      </c>
      <c r="O2399" s="15">
        <v>45575</v>
      </c>
      <c r="P2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9" s="20" t="str">
        <f>TEXT(Applicants[[#This Row],[Confirmation Date]],"MMMM")</f>
        <v>October</v>
      </c>
      <c r="R2399" s="5" t="s">
        <v>30</v>
      </c>
      <c r="S2399" s="7">
        <v>3800</v>
      </c>
    </row>
    <row r="2400" spans="1:19" x14ac:dyDescent="0.4">
      <c r="A2400" s="4">
        <v>1018</v>
      </c>
      <c r="B2400" s="1" t="s">
        <v>1286</v>
      </c>
      <c r="C2400" s="1" t="s">
        <v>13</v>
      </c>
      <c r="D2400" s="2">
        <v>29422</v>
      </c>
      <c r="E2400" s="3">
        <v>45.104109589041094</v>
      </c>
      <c r="F2400" s="1" t="s">
        <v>31</v>
      </c>
      <c r="G2400" s="1" t="s">
        <v>19</v>
      </c>
      <c r="H2400" s="1">
        <v>20</v>
      </c>
      <c r="I2400" s="1" t="s">
        <v>1578</v>
      </c>
      <c r="J2400" s="1" t="str">
        <f>VLOOKUP(Applicants[[#This Row],[Job Title]], Mapping!$A:$B, 2, FALSE)</f>
        <v>Operations</v>
      </c>
      <c r="K2400" s="1" t="s">
        <v>1594</v>
      </c>
      <c r="L2400" s="14" t="str">
        <f>TRIM(PROPER(Applicants[[#This Row],[Recruitment Source]]))</f>
        <v>Bd Jobs</v>
      </c>
      <c r="M2400" s="15">
        <v>45520</v>
      </c>
      <c r="N2400" s="1" t="s">
        <v>16</v>
      </c>
      <c r="O2400" s="15">
        <v>45556</v>
      </c>
      <c r="P2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0" s="20" t="str">
        <f>TEXT(Applicants[[#This Row],[Confirmation Date]],"MMMM")</f>
        <v>September</v>
      </c>
      <c r="R2400" s="5" t="s">
        <v>30</v>
      </c>
      <c r="S2400" s="7">
        <v>2300</v>
      </c>
    </row>
    <row r="2401" spans="1:19" x14ac:dyDescent="0.4">
      <c r="A2401" s="4">
        <v>3423</v>
      </c>
      <c r="B2401" s="1" t="s">
        <v>1012</v>
      </c>
      <c r="C2401" s="1" t="s">
        <v>13</v>
      </c>
      <c r="D2401" s="2">
        <v>29420</v>
      </c>
      <c r="E2401" s="3">
        <v>45.109589041095887</v>
      </c>
      <c r="F2401" s="1" t="s">
        <v>31</v>
      </c>
      <c r="G2401" s="1" t="s">
        <v>21</v>
      </c>
      <c r="H2401" s="1">
        <v>13</v>
      </c>
      <c r="I2401" s="1" t="s">
        <v>1588</v>
      </c>
      <c r="J2401" s="1" t="str">
        <f>VLOOKUP(Applicants[[#This Row],[Job Title]], Mapping!$A:$B, 2, FALSE)</f>
        <v>Business Development</v>
      </c>
      <c r="K2401" s="1" t="s">
        <v>20</v>
      </c>
      <c r="L2401" s="14" t="str">
        <f>TRIM(PROPER(Applicants[[#This Row],[Recruitment Source]]))</f>
        <v>Employee Referral</v>
      </c>
      <c r="M2401" s="15">
        <v>44942</v>
      </c>
      <c r="N2401" s="1" t="s">
        <v>26</v>
      </c>
      <c r="O2401" s="15">
        <v>44986</v>
      </c>
      <c r="P2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1" s="20" t="str">
        <f>TEXT(Applicants[[#This Row],[Confirmation Date]],"MMMM")</f>
        <v>March</v>
      </c>
      <c r="R2401" s="5" t="s">
        <v>25</v>
      </c>
      <c r="S2401" s="7">
        <v>3900</v>
      </c>
    </row>
    <row r="2402" spans="1:19" x14ac:dyDescent="0.4">
      <c r="A2402" s="4">
        <v>2468</v>
      </c>
      <c r="B2402" s="1" t="s">
        <v>301</v>
      </c>
      <c r="C2402" s="1" t="s">
        <v>13</v>
      </c>
      <c r="D2402" s="2">
        <v>29415</v>
      </c>
      <c r="E2402" s="3">
        <v>45.123287671232873</v>
      </c>
      <c r="F2402" s="1" t="s">
        <v>31</v>
      </c>
      <c r="G2402" s="1" t="s">
        <v>21</v>
      </c>
      <c r="H2402" s="1">
        <v>0</v>
      </c>
      <c r="I2402" s="1" t="s">
        <v>1585</v>
      </c>
      <c r="J2402" s="1" t="str">
        <f>VLOOKUP(Applicants[[#This Row],[Job Title]], Mapping!$A:$B, 2, FALSE)</f>
        <v>Engineering</v>
      </c>
      <c r="K2402" s="1" t="s">
        <v>1594</v>
      </c>
      <c r="L2402" s="14" t="str">
        <f>TRIM(PROPER(Applicants[[#This Row],[Recruitment Source]]))</f>
        <v>Bd Jobs</v>
      </c>
      <c r="M2402" s="15">
        <v>45566</v>
      </c>
      <c r="N2402" s="1" t="s">
        <v>27</v>
      </c>
      <c r="O2402" s="15">
        <v>45615</v>
      </c>
      <c r="P2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2" s="20" t="str">
        <f>TEXT(Applicants[[#This Row],[Confirmation Date]],"MMMM")</f>
        <v>November</v>
      </c>
      <c r="R2402" s="5" t="s">
        <v>25</v>
      </c>
      <c r="S2402" s="7">
        <v>3000</v>
      </c>
    </row>
    <row r="2403" spans="1:19" x14ac:dyDescent="0.4">
      <c r="A2403" s="4">
        <v>2337</v>
      </c>
      <c r="B2403" s="1" t="s">
        <v>815</v>
      </c>
      <c r="C2403" s="1" t="s">
        <v>13</v>
      </c>
      <c r="D2403" s="2">
        <v>29407</v>
      </c>
      <c r="E2403" s="3">
        <v>45.145205479452052</v>
      </c>
      <c r="F2403" s="1" t="s">
        <v>31</v>
      </c>
      <c r="G2403" s="1" t="s">
        <v>15</v>
      </c>
      <c r="H2403" s="1">
        <v>20</v>
      </c>
      <c r="I2403" s="1" t="s">
        <v>1584</v>
      </c>
      <c r="J2403" s="1" t="str">
        <f>VLOOKUP(Applicants[[#This Row],[Job Title]], Mapping!$A:$B, 2, FALSE)</f>
        <v>Sales</v>
      </c>
      <c r="K2403" s="1" t="s">
        <v>1594</v>
      </c>
      <c r="L2403" s="14" t="str">
        <f>TRIM(PROPER(Applicants[[#This Row],[Recruitment Source]]))</f>
        <v>Bd Jobs</v>
      </c>
      <c r="M2403" s="15">
        <v>45020</v>
      </c>
      <c r="N2403" s="1" t="s">
        <v>27</v>
      </c>
      <c r="O2403" s="15">
        <v>45073</v>
      </c>
      <c r="P2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3" s="20" t="str">
        <f>TEXT(Applicants[[#This Row],[Confirmation Date]],"MMMM")</f>
        <v>May</v>
      </c>
      <c r="R2403" s="5" t="s">
        <v>25</v>
      </c>
      <c r="S2403" s="7">
        <v>2200</v>
      </c>
    </row>
    <row r="2404" spans="1:19" x14ac:dyDescent="0.4">
      <c r="A2404" s="4">
        <v>3247</v>
      </c>
      <c r="B2404" s="1" t="s">
        <v>1331</v>
      </c>
      <c r="C2404" s="1" t="s">
        <v>28</v>
      </c>
      <c r="D2404" s="2">
        <v>29407</v>
      </c>
      <c r="E2404" s="3">
        <v>45.145205479452052</v>
      </c>
      <c r="F2404" s="1" t="s">
        <v>31</v>
      </c>
      <c r="G2404" s="1" t="s">
        <v>18</v>
      </c>
      <c r="H2404" s="1">
        <v>13</v>
      </c>
      <c r="I2404" s="1" t="s">
        <v>1583</v>
      </c>
      <c r="J2404" s="1" t="str">
        <f>VLOOKUP(Applicants[[#This Row],[Job Title]], Mapping!$A:$B, 2, FALSE)</f>
        <v>Finance</v>
      </c>
      <c r="K2404" s="1" t="s">
        <v>20</v>
      </c>
      <c r="L2404" s="14" t="str">
        <f>TRIM(PROPER(Applicants[[#This Row],[Recruitment Source]]))</f>
        <v>Employee Referral</v>
      </c>
      <c r="M2404" s="15">
        <v>45121</v>
      </c>
      <c r="N2404" s="1" t="s">
        <v>27</v>
      </c>
      <c r="O2404" s="15">
        <v>45160</v>
      </c>
      <c r="P2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4" s="20" t="str">
        <f>TEXT(Applicants[[#This Row],[Confirmation Date]],"MMMM")</f>
        <v>August</v>
      </c>
      <c r="R2404" s="5" t="s">
        <v>25</v>
      </c>
      <c r="S2404" s="7">
        <v>2000</v>
      </c>
    </row>
    <row r="2405" spans="1:19" x14ac:dyDescent="0.4">
      <c r="A2405" s="4">
        <v>2021</v>
      </c>
      <c r="B2405" s="1" t="s">
        <v>556</v>
      </c>
      <c r="C2405" s="1" t="s">
        <v>28</v>
      </c>
      <c r="D2405" s="2">
        <v>29403</v>
      </c>
      <c r="E2405" s="3">
        <v>45.156164383561645</v>
      </c>
      <c r="F2405" s="1" t="s">
        <v>31</v>
      </c>
      <c r="G2405" s="1" t="s">
        <v>19</v>
      </c>
      <c r="H2405" s="1">
        <v>4</v>
      </c>
      <c r="I2405" s="1" t="s">
        <v>1575</v>
      </c>
      <c r="J2405" s="1" t="str">
        <f>VLOOKUP(Applicants[[#This Row],[Job Title]], Mapping!$A:$B, 2, FALSE)</f>
        <v>HR</v>
      </c>
      <c r="K2405" s="1" t="s">
        <v>1594</v>
      </c>
      <c r="L2405" s="14" t="str">
        <f>TRIM(PROPER(Applicants[[#This Row],[Recruitment Source]]))</f>
        <v>Bd Jobs</v>
      </c>
      <c r="M2405" s="15">
        <v>45551</v>
      </c>
      <c r="N2405" s="1" t="s">
        <v>24</v>
      </c>
      <c r="O2405" s="15">
        <v>45611</v>
      </c>
      <c r="P2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5" s="20" t="str">
        <f>TEXT(Applicants[[#This Row],[Confirmation Date]],"MMMM")</f>
        <v>November</v>
      </c>
      <c r="R2405" s="5" t="s">
        <v>25</v>
      </c>
      <c r="S2405" s="7">
        <v>3800</v>
      </c>
    </row>
    <row r="2406" spans="1:19" x14ac:dyDescent="0.4">
      <c r="A2406" s="4">
        <v>2936</v>
      </c>
      <c r="B2406" s="1" t="s">
        <v>731</v>
      </c>
      <c r="C2406" s="1" t="s">
        <v>28</v>
      </c>
      <c r="D2406" s="2">
        <v>29398</v>
      </c>
      <c r="E2406" s="3">
        <v>45.169863013698631</v>
      </c>
      <c r="F2406" s="1" t="s">
        <v>31</v>
      </c>
      <c r="G2406" s="1" t="s">
        <v>19</v>
      </c>
      <c r="H2406" s="1">
        <v>1</v>
      </c>
      <c r="I2406" s="1" t="s">
        <v>1585</v>
      </c>
      <c r="J2406" s="1" t="str">
        <f>VLOOKUP(Applicants[[#This Row],[Job Title]], Mapping!$A:$B, 2, FALSE)</f>
        <v>Engineering</v>
      </c>
      <c r="K2406" s="1" t="s">
        <v>1594</v>
      </c>
      <c r="L2406" s="14" t="str">
        <f>TRIM(PROPER(Applicants[[#This Row],[Recruitment Source]]))</f>
        <v>Bd Jobs</v>
      </c>
      <c r="M2406" s="15">
        <v>45106</v>
      </c>
      <c r="N2406" s="1" t="s">
        <v>24</v>
      </c>
      <c r="O2406" s="15">
        <v>45160</v>
      </c>
      <c r="P2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6" s="20" t="str">
        <f>TEXT(Applicants[[#This Row],[Confirmation Date]],"MMMM")</f>
        <v>August</v>
      </c>
      <c r="R2406" s="5" t="s">
        <v>25</v>
      </c>
      <c r="S2406" s="7">
        <v>2900</v>
      </c>
    </row>
    <row r="2407" spans="1:19" x14ac:dyDescent="0.4">
      <c r="A2407" s="4">
        <v>2993</v>
      </c>
      <c r="B2407" s="1" t="s">
        <v>381</v>
      </c>
      <c r="C2407" s="1" t="s">
        <v>13</v>
      </c>
      <c r="D2407" s="2">
        <v>29397</v>
      </c>
      <c r="E2407" s="3">
        <v>45.172602739726024</v>
      </c>
      <c r="F2407" s="1" t="s">
        <v>31</v>
      </c>
      <c r="G2407" s="1" t="s">
        <v>21</v>
      </c>
      <c r="H2407" s="1">
        <v>14</v>
      </c>
      <c r="I2407" s="1" t="s">
        <v>1582</v>
      </c>
      <c r="J2407" s="1" t="str">
        <f>VLOOKUP(Applicants[[#This Row],[Job Title]], Mapping!$A:$B, 2, FALSE)</f>
        <v>Business Development</v>
      </c>
      <c r="K2407" s="1" t="s">
        <v>1594</v>
      </c>
      <c r="L2407" s="14" t="str">
        <f>TRIM(PROPER(Applicants[[#This Row],[Recruitment Source]]))</f>
        <v>Bd Jobs</v>
      </c>
      <c r="M2407" s="15">
        <v>45104</v>
      </c>
      <c r="N2407" s="1" t="s">
        <v>24</v>
      </c>
      <c r="O2407" s="15">
        <v>45148</v>
      </c>
      <c r="P2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7" s="20" t="str">
        <f>TEXT(Applicants[[#This Row],[Confirmation Date]],"MMMM")</f>
        <v>August</v>
      </c>
      <c r="R2407" s="5" t="s">
        <v>25</v>
      </c>
      <c r="S2407" s="7">
        <v>3900</v>
      </c>
    </row>
    <row r="2408" spans="1:19" x14ac:dyDescent="0.4">
      <c r="A2408" s="4">
        <v>2484</v>
      </c>
      <c r="B2408" s="1" t="s">
        <v>682</v>
      </c>
      <c r="C2408" s="1" t="s">
        <v>28</v>
      </c>
      <c r="D2408" s="2">
        <v>29391</v>
      </c>
      <c r="E2408" s="3">
        <v>45.18904109589041</v>
      </c>
      <c r="F2408" s="1" t="s">
        <v>31</v>
      </c>
      <c r="G2408" s="1" t="s">
        <v>18</v>
      </c>
      <c r="H2408" s="1">
        <v>5</v>
      </c>
      <c r="I2408" s="1" t="s">
        <v>1585</v>
      </c>
      <c r="J2408" s="1" t="str">
        <f>VLOOKUP(Applicants[[#This Row],[Job Title]], Mapping!$A:$B, 2, FALSE)</f>
        <v>Engineering</v>
      </c>
      <c r="K2408" s="1" t="s">
        <v>1594</v>
      </c>
      <c r="L2408" s="14" t="str">
        <f>TRIM(PROPER(Applicants[[#This Row],[Recruitment Source]]))</f>
        <v>Bd Jobs</v>
      </c>
      <c r="M2408" s="15">
        <v>45563</v>
      </c>
      <c r="N2408" s="1" t="s">
        <v>27</v>
      </c>
      <c r="O2408" s="15">
        <v>45622</v>
      </c>
      <c r="P2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8" s="20" t="str">
        <f>TEXT(Applicants[[#This Row],[Confirmation Date]],"MMMM")</f>
        <v>November</v>
      </c>
      <c r="R2408" s="5" t="s">
        <v>25</v>
      </c>
      <c r="S2408" s="7">
        <v>3700</v>
      </c>
    </row>
    <row r="2409" spans="1:19" x14ac:dyDescent="0.4">
      <c r="A2409" s="4">
        <v>2847</v>
      </c>
      <c r="B2409" s="1" t="s">
        <v>673</v>
      </c>
      <c r="C2409" s="1" t="s">
        <v>13</v>
      </c>
      <c r="D2409" s="2">
        <v>29387</v>
      </c>
      <c r="E2409" s="3">
        <v>45.2</v>
      </c>
      <c r="F2409" s="1" t="s">
        <v>31</v>
      </c>
      <c r="G2409" s="1" t="s">
        <v>19</v>
      </c>
      <c r="H2409" s="1">
        <v>20</v>
      </c>
      <c r="I2409" s="1" t="s">
        <v>1580</v>
      </c>
      <c r="J2409" s="1" t="str">
        <f>VLOOKUP(Applicants[[#This Row],[Job Title]], Mapping!$A:$B, 2, FALSE)</f>
        <v>Management</v>
      </c>
      <c r="K2409" s="1" t="s">
        <v>1594</v>
      </c>
      <c r="L2409" s="14" t="str">
        <f>TRIM(PROPER(Applicants[[#This Row],[Recruitment Source]]))</f>
        <v>Bd Jobs</v>
      </c>
      <c r="M2409" s="15">
        <v>45105</v>
      </c>
      <c r="N2409" s="1" t="s">
        <v>27</v>
      </c>
      <c r="O2409" s="15">
        <v>45158</v>
      </c>
      <c r="P2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9" s="20" t="str">
        <f>TEXT(Applicants[[#This Row],[Confirmation Date]],"MMMM")</f>
        <v>August</v>
      </c>
      <c r="R2409" s="5" t="s">
        <v>25</v>
      </c>
      <c r="S2409" s="7">
        <v>2000</v>
      </c>
    </row>
    <row r="2410" spans="1:19" x14ac:dyDescent="0.4">
      <c r="A2410" s="4">
        <v>3251</v>
      </c>
      <c r="B2410" s="1" t="s">
        <v>114</v>
      </c>
      <c r="C2410" s="1" t="s">
        <v>28</v>
      </c>
      <c r="D2410" s="2">
        <v>29384</v>
      </c>
      <c r="E2410" s="3">
        <v>45.208219178082189</v>
      </c>
      <c r="F2410" s="1" t="s">
        <v>31</v>
      </c>
      <c r="G2410" s="1" t="s">
        <v>18</v>
      </c>
      <c r="H2410" s="1">
        <v>14</v>
      </c>
      <c r="I2410" s="1" t="s">
        <v>1588</v>
      </c>
      <c r="J2410" s="1" t="str">
        <f>VLOOKUP(Applicants[[#This Row],[Job Title]], Mapping!$A:$B, 2, FALSE)</f>
        <v>Business Development</v>
      </c>
      <c r="K2410" s="1" t="s">
        <v>1595</v>
      </c>
      <c r="L2410" s="14" t="str">
        <f>TRIM(PROPER(Applicants[[#This Row],[Recruitment Source]]))</f>
        <v>Linkedin</v>
      </c>
      <c r="M2410" s="15">
        <v>45296</v>
      </c>
      <c r="N2410" s="1" t="s">
        <v>16</v>
      </c>
      <c r="O2410" s="15">
        <v>45337</v>
      </c>
      <c r="P2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410" s="20" t="str">
        <f>TEXT(Applicants[[#This Row],[Confirmation Date]],"MMMM")</f>
        <v>February</v>
      </c>
      <c r="R2410" s="5" t="s">
        <v>17</v>
      </c>
      <c r="S2410" s="7">
        <v>2000</v>
      </c>
    </row>
    <row r="2411" spans="1:19" x14ac:dyDescent="0.4">
      <c r="A2411" s="4">
        <v>3803</v>
      </c>
      <c r="B2411" s="1" t="s">
        <v>1047</v>
      </c>
      <c r="C2411" s="1" t="s">
        <v>13</v>
      </c>
      <c r="D2411" s="2">
        <v>29382</v>
      </c>
      <c r="E2411" s="3">
        <v>45.213698630136989</v>
      </c>
      <c r="F2411" s="1" t="s">
        <v>31</v>
      </c>
      <c r="G2411" s="1" t="s">
        <v>18</v>
      </c>
      <c r="H2411" s="1">
        <v>4</v>
      </c>
      <c r="I2411" s="1" t="s">
        <v>1587</v>
      </c>
      <c r="J2411" s="1" t="str">
        <f>VLOOKUP(Applicants[[#This Row],[Job Title]], Mapping!$A:$B, 2, FALSE)</f>
        <v>Admin</v>
      </c>
      <c r="K2411" s="1" t="s">
        <v>1594</v>
      </c>
      <c r="L2411" s="14" t="str">
        <f>TRIM(PROPER(Applicants[[#This Row],[Recruitment Source]]))</f>
        <v>Bd Jobs</v>
      </c>
      <c r="M2411" s="15">
        <v>45421</v>
      </c>
      <c r="N2411" s="1" t="s">
        <v>26</v>
      </c>
      <c r="O2411" s="15">
        <v>45471</v>
      </c>
      <c r="P2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1" s="20" t="str">
        <f>TEXT(Applicants[[#This Row],[Confirmation Date]],"MMMM")</f>
        <v>June</v>
      </c>
      <c r="R2411" s="5" t="s">
        <v>25</v>
      </c>
      <c r="S2411" s="7">
        <v>2600</v>
      </c>
    </row>
    <row r="2412" spans="1:19" x14ac:dyDescent="0.4">
      <c r="A2412" s="4">
        <v>3886</v>
      </c>
      <c r="B2412" s="1" t="s">
        <v>293</v>
      </c>
      <c r="C2412" s="1" t="s">
        <v>28</v>
      </c>
      <c r="D2412" s="2">
        <v>29377</v>
      </c>
      <c r="E2412" s="3">
        <v>45.227397260273975</v>
      </c>
      <c r="F2412" s="1" t="s">
        <v>31</v>
      </c>
      <c r="G2412" s="1" t="s">
        <v>21</v>
      </c>
      <c r="H2412" s="1">
        <v>8</v>
      </c>
      <c r="I2412" s="1" t="s">
        <v>1582</v>
      </c>
      <c r="J2412" s="1" t="str">
        <f>VLOOKUP(Applicants[[#This Row],[Job Title]], Mapping!$A:$B, 2, FALSE)</f>
        <v>Business Development</v>
      </c>
      <c r="K2412" s="1" t="s">
        <v>1595</v>
      </c>
      <c r="L2412" s="14" t="str">
        <f>TRIM(PROPER(Applicants[[#This Row],[Recruitment Source]]))</f>
        <v>Linkedin</v>
      </c>
      <c r="M2412" s="15">
        <v>45405</v>
      </c>
      <c r="N2412" s="1" t="s">
        <v>16</v>
      </c>
      <c r="O2412" s="15">
        <v>45438</v>
      </c>
      <c r="P24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412" s="20" t="str">
        <f>TEXT(Applicants[[#This Row],[Confirmation Date]],"MMMM")</f>
        <v>May</v>
      </c>
      <c r="R2412" s="5" t="s">
        <v>17</v>
      </c>
      <c r="S2412" s="7">
        <v>3000</v>
      </c>
    </row>
    <row r="2413" spans="1:19" x14ac:dyDescent="0.4">
      <c r="A2413" s="4">
        <v>3951</v>
      </c>
      <c r="B2413" s="1" t="s">
        <v>1450</v>
      </c>
      <c r="C2413" s="1" t="s">
        <v>13</v>
      </c>
      <c r="D2413" s="2">
        <v>29370</v>
      </c>
      <c r="E2413" s="3">
        <v>45.246575342465754</v>
      </c>
      <c r="F2413" s="1" t="s">
        <v>31</v>
      </c>
      <c r="G2413" s="1" t="s">
        <v>15</v>
      </c>
      <c r="H2413" s="1">
        <v>20</v>
      </c>
      <c r="I2413" s="1" t="s">
        <v>1584</v>
      </c>
      <c r="J2413" s="1" t="str">
        <f>VLOOKUP(Applicants[[#This Row],[Job Title]], Mapping!$A:$B, 2, FALSE)</f>
        <v>Sales</v>
      </c>
      <c r="K2413" s="1" t="s">
        <v>1594</v>
      </c>
      <c r="L2413" s="14" t="str">
        <f>TRIM(PROPER(Applicants[[#This Row],[Recruitment Source]]))</f>
        <v>Bd Jobs</v>
      </c>
      <c r="M2413" s="15">
        <v>45118</v>
      </c>
      <c r="N2413" s="1" t="s">
        <v>26</v>
      </c>
      <c r="O2413" s="15">
        <v>45167</v>
      </c>
      <c r="P2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3" s="20" t="str">
        <f>TEXT(Applicants[[#This Row],[Confirmation Date]],"MMMM")</f>
        <v>August</v>
      </c>
      <c r="R2413" s="5" t="s">
        <v>25</v>
      </c>
      <c r="S2413" s="7">
        <v>3000</v>
      </c>
    </row>
    <row r="2414" spans="1:19" x14ac:dyDescent="0.4">
      <c r="A2414" s="4">
        <v>2472</v>
      </c>
      <c r="B2414" s="1" t="s">
        <v>1470</v>
      </c>
      <c r="C2414" s="1" t="s">
        <v>13</v>
      </c>
      <c r="D2414" s="2">
        <v>29369</v>
      </c>
      <c r="E2414" s="3">
        <v>45.249315068493154</v>
      </c>
      <c r="F2414" s="1" t="s">
        <v>31</v>
      </c>
      <c r="G2414" s="1" t="s">
        <v>21</v>
      </c>
      <c r="H2414" s="1">
        <v>8</v>
      </c>
      <c r="I2414" s="1" t="s">
        <v>1584</v>
      </c>
      <c r="J2414" s="1" t="str">
        <f>VLOOKUP(Applicants[[#This Row],[Job Title]], Mapping!$A:$B, 2, FALSE)</f>
        <v>Sales</v>
      </c>
      <c r="K2414" s="1" t="s">
        <v>1594</v>
      </c>
      <c r="L2414" s="14" t="str">
        <f>TRIM(PROPER(Applicants[[#This Row],[Recruitment Source]]))</f>
        <v>Bd Jobs</v>
      </c>
      <c r="M2414" s="15">
        <v>44884</v>
      </c>
      <c r="N2414" s="1" t="s">
        <v>24</v>
      </c>
      <c r="O2414" s="15">
        <v>44936</v>
      </c>
      <c r="P2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4" s="20" t="str">
        <f>TEXT(Applicants[[#This Row],[Confirmation Date]],"MMMM")</f>
        <v>January</v>
      </c>
      <c r="R2414" s="5" t="s">
        <v>25</v>
      </c>
      <c r="S2414" s="7">
        <v>2100</v>
      </c>
    </row>
    <row r="2415" spans="1:19" x14ac:dyDescent="0.4">
      <c r="A2415" s="4">
        <v>2428</v>
      </c>
      <c r="B2415" s="1" t="s">
        <v>1014</v>
      </c>
      <c r="C2415" s="1" t="s">
        <v>28</v>
      </c>
      <c r="D2415" s="2">
        <v>29367</v>
      </c>
      <c r="E2415" s="3">
        <v>45.254794520547946</v>
      </c>
      <c r="F2415" s="1" t="s">
        <v>31</v>
      </c>
      <c r="G2415" s="1" t="s">
        <v>21</v>
      </c>
      <c r="H2415" s="1">
        <v>15</v>
      </c>
      <c r="I2415" s="1" t="s">
        <v>1576</v>
      </c>
      <c r="J2415" s="1" t="str">
        <f>VLOOKUP(Applicants[[#This Row],[Job Title]], Mapping!$A:$B, 2, FALSE)</f>
        <v>Operations</v>
      </c>
      <c r="K2415" s="1" t="s">
        <v>1594</v>
      </c>
      <c r="L2415" s="14" t="str">
        <f>TRIM(PROPER(Applicants[[#This Row],[Recruitment Source]]))</f>
        <v>Bd Jobs</v>
      </c>
      <c r="M2415" s="15">
        <v>45221</v>
      </c>
      <c r="N2415" s="1" t="s">
        <v>26</v>
      </c>
      <c r="O2415" s="15">
        <v>45262</v>
      </c>
      <c r="P2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5" s="20" t="str">
        <f>TEXT(Applicants[[#This Row],[Confirmation Date]],"MMMM")</f>
        <v>December</v>
      </c>
      <c r="R2415" s="5" t="s">
        <v>25</v>
      </c>
      <c r="S2415" s="7">
        <v>2300</v>
      </c>
    </row>
    <row r="2416" spans="1:19" x14ac:dyDescent="0.4">
      <c r="A2416" s="4">
        <v>3829</v>
      </c>
      <c r="B2416" s="1" t="s">
        <v>169</v>
      </c>
      <c r="C2416" s="1" t="s">
        <v>28</v>
      </c>
      <c r="D2416" s="2">
        <v>29364</v>
      </c>
      <c r="E2416" s="3">
        <v>45.263013698630139</v>
      </c>
      <c r="F2416" s="1" t="s">
        <v>31</v>
      </c>
      <c r="G2416" s="1" t="s">
        <v>15</v>
      </c>
      <c r="H2416" s="1">
        <v>13</v>
      </c>
      <c r="I2416" s="1" t="s">
        <v>1589</v>
      </c>
      <c r="J2416" s="1" t="str">
        <f>VLOOKUP(Applicants[[#This Row],[Job Title]], Mapping!$A:$B, 2, FALSE)</f>
        <v>Admin</v>
      </c>
      <c r="K2416" s="1" t="s">
        <v>1594</v>
      </c>
      <c r="L2416" s="14" t="str">
        <f>TRIM(PROPER(Applicants[[#This Row],[Recruitment Source]]))</f>
        <v>Bd Jobs</v>
      </c>
      <c r="M2416" s="15">
        <v>45425</v>
      </c>
      <c r="N2416" s="1" t="s">
        <v>26</v>
      </c>
      <c r="O2416" s="15">
        <v>45471</v>
      </c>
      <c r="P2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6" s="20" t="str">
        <f>TEXT(Applicants[[#This Row],[Confirmation Date]],"MMMM")</f>
        <v>June</v>
      </c>
      <c r="R2416" s="5" t="s">
        <v>25</v>
      </c>
      <c r="S2416" s="7">
        <v>2500</v>
      </c>
    </row>
    <row r="2417" spans="1:19" x14ac:dyDescent="0.4">
      <c r="A2417" s="4">
        <v>1396</v>
      </c>
      <c r="B2417" s="1" t="s">
        <v>517</v>
      </c>
      <c r="C2417" s="1" t="s">
        <v>28</v>
      </c>
      <c r="D2417" s="2">
        <v>29356</v>
      </c>
      <c r="E2417" s="3">
        <v>45.284931506849318</v>
      </c>
      <c r="F2417" s="1" t="s">
        <v>31</v>
      </c>
      <c r="G2417" s="1" t="s">
        <v>18</v>
      </c>
      <c r="H2417" s="1">
        <v>9</v>
      </c>
      <c r="I2417" s="1" t="s">
        <v>1584</v>
      </c>
      <c r="J2417" s="1" t="str">
        <f>VLOOKUP(Applicants[[#This Row],[Job Title]], Mapping!$A:$B, 2, FALSE)</f>
        <v>Sales</v>
      </c>
      <c r="K2417" s="1" t="s">
        <v>1595</v>
      </c>
      <c r="L2417" s="14" t="str">
        <f>TRIM(PROPER(Applicants[[#This Row],[Recruitment Source]]))</f>
        <v>Linkedin</v>
      </c>
      <c r="M2417" s="15">
        <v>45561</v>
      </c>
      <c r="N2417" s="1" t="s">
        <v>27</v>
      </c>
      <c r="O2417" s="15">
        <v>45611</v>
      </c>
      <c r="P2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7" s="20" t="str">
        <f>TEXT(Applicants[[#This Row],[Confirmation Date]],"MMMM")</f>
        <v>November</v>
      </c>
      <c r="R2417" s="5" t="s">
        <v>25</v>
      </c>
      <c r="S2417" s="7">
        <v>3000</v>
      </c>
    </row>
    <row r="2418" spans="1:19" x14ac:dyDescent="0.4">
      <c r="A2418" s="4">
        <v>1966</v>
      </c>
      <c r="B2418" s="1" t="s">
        <v>690</v>
      </c>
      <c r="C2418" s="1" t="s">
        <v>28</v>
      </c>
      <c r="D2418" s="2">
        <v>29354</v>
      </c>
      <c r="E2418" s="3">
        <v>45.290410958904111</v>
      </c>
      <c r="F2418" s="1" t="s">
        <v>31</v>
      </c>
      <c r="G2418" s="1" t="s">
        <v>21</v>
      </c>
      <c r="H2418" s="1">
        <v>6</v>
      </c>
      <c r="I2418" s="1" t="s">
        <v>1585</v>
      </c>
      <c r="J2418" s="1" t="str">
        <f>VLOOKUP(Applicants[[#This Row],[Job Title]], Mapping!$A:$B, 2, FALSE)</f>
        <v>Engineering</v>
      </c>
      <c r="K2418" s="1" t="s">
        <v>1594</v>
      </c>
      <c r="L2418" s="14" t="str">
        <f>TRIM(PROPER(Applicants[[#This Row],[Recruitment Source]]))</f>
        <v>Bd Jobs</v>
      </c>
      <c r="M2418" s="15">
        <v>45064</v>
      </c>
      <c r="N2418" s="1" t="s">
        <v>26</v>
      </c>
      <c r="O2418" s="15">
        <v>45118</v>
      </c>
      <c r="P2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8" s="20" t="str">
        <f>TEXT(Applicants[[#This Row],[Confirmation Date]],"MMMM")</f>
        <v>July</v>
      </c>
      <c r="R2418" s="5" t="s">
        <v>25</v>
      </c>
      <c r="S2418" s="7">
        <v>2600</v>
      </c>
    </row>
    <row r="2419" spans="1:19" x14ac:dyDescent="0.4">
      <c r="A2419" s="4">
        <v>1434</v>
      </c>
      <c r="B2419" s="1" t="s">
        <v>1127</v>
      </c>
      <c r="C2419" s="1" t="s">
        <v>13</v>
      </c>
      <c r="D2419" s="2">
        <v>29351</v>
      </c>
      <c r="E2419" s="3">
        <v>45.298630136986304</v>
      </c>
      <c r="F2419" s="1" t="s">
        <v>31</v>
      </c>
      <c r="G2419" s="1" t="s">
        <v>21</v>
      </c>
      <c r="H2419" s="1">
        <v>8</v>
      </c>
      <c r="I2419" s="1" t="s">
        <v>1582</v>
      </c>
      <c r="J2419" s="1" t="str">
        <f>VLOOKUP(Applicants[[#This Row],[Job Title]], Mapping!$A:$B, 2, FALSE)</f>
        <v>Business Development</v>
      </c>
      <c r="K2419" s="1" t="s">
        <v>1594</v>
      </c>
      <c r="L2419" s="14" t="str">
        <f>TRIM(PROPER(Applicants[[#This Row],[Recruitment Source]]))</f>
        <v>Bd Jobs</v>
      </c>
      <c r="M2419" s="15">
        <v>45307</v>
      </c>
      <c r="N2419" s="1" t="s">
        <v>16</v>
      </c>
      <c r="O2419" s="15">
        <v>45345</v>
      </c>
      <c r="P2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19" s="20" t="str">
        <f>TEXT(Applicants[[#This Row],[Confirmation Date]],"MMMM")</f>
        <v>February</v>
      </c>
      <c r="R2419" s="5" t="s">
        <v>17</v>
      </c>
      <c r="S2419" s="7">
        <v>2900</v>
      </c>
    </row>
    <row r="2420" spans="1:19" x14ac:dyDescent="0.4">
      <c r="A2420" s="4">
        <v>3593</v>
      </c>
      <c r="B2420" s="1" t="s">
        <v>161</v>
      </c>
      <c r="C2420" s="1" t="s">
        <v>28</v>
      </c>
      <c r="D2420" s="2">
        <v>29346</v>
      </c>
      <c r="E2420" s="3">
        <v>45.31232876712329</v>
      </c>
      <c r="F2420" s="1" t="s">
        <v>31</v>
      </c>
      <c r="G2420" s="1" t="s">
        <v>19</v>
      </c>
      <c r="H2420" s="1">
        <v>12</v>
      </c>
      <c r="I2420" s="1" t="s">
        <v>1590</v>
      </c>
      <c r="J2420" s="1" t="str">
        <f>VLOOKUP(Applicants[[#This Row],[Job Title]], Mapping!$A:$B, 2, FALSE)</f>
        <v>Finance</v>
      </c>
      <c r="K2420" s="1" t="s">
        <v>1594</v>
      </c>
      <c r="L2420" s="14" t="str">
        <f>TRIM(PROPER(Applicants[[#This Row],[Recruitment Source]]))</f>
        <v>Bd Jobs</v>
      </c>
      <c r="M2420" s="15">
        <v>45197</v>
      </c>
      <c r="N2420" s="1" t="s">
        <v>27</v>
      </c>
      <c r="O2420" s="15">
        <v>45253</v>
      </c>
      <c r="P2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0" s="20" t="str">
        <f>TEXT(Applicants[[#This Row],[Confirmation Date]],"MMMM")</f>
        <v>November</v>
      </c>
      <c r="R2420" s="5" t="s">
        <v>25</v>
      </c>
      <c r="S2420" s="7">
        <v>3000</v>
      </c>
    </row>
    <row r="2421" spans="1:19" x14ac:dyDescent="0.4">
      <c r="A2421" s="4">
        <v>3617</v>
      </c>
      <c r="B2421" s="1" t="s">
        <v>1042</v>
      </c>
      <c r="C2421" s="1" t="s">
        <v>28</v>
      </c>
      <c r="D2421" s="2">
        <v>29345</v>
      </c>
      <c r="E2421" s="3">
        <v>45.315068493150683</v>
      </c>
      <c r="F2421" s="1" t="s">
        <v>31</v>
      </c>
      <c r="G2421" s="1" t="s">
        <v>21</v>
      </c>
      <c r="H2421" s="1">
        <v>12</v>
      </c>
      <c r="I2421" s="1" t="s">
        <v>1583</v>
      </c>
      <c r="J2421" s="1" t="str">
        <f>VLOOKUP(Applicants[[#This Row],[Job Title]], Mapping!$A:$B, 2, FALSE)</f>
        <v>Finance</v>
      </c>
      <c r="K2421" s="1" t="s">
        <v>1594</v>
      </c>
      <c r="L2421" s="14" t="str">
        <f>TRIM(PROPER(Applicants[[#This Row],[Recruitment Source]]))</f>
        <v>Bd Jobs</v>
      </c>
      <c r="M2421" s="15">
        <v>45330</v>
      </c>
      <c r="N2421" s="1" t="s">
        <v>26</v>
      </c>
      <c r="O2421" s="15">
        <v>45381</v>
      </c>
      <c r="P2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1" s="20" t="str">
        <f>TEXT(Applicants[[#This Row],[Confirmation Date]],"MMMM")</f>
        <v>March</v>
      </c>
      <c r="R2421" s="5" t="s">
        <v>25</v>
      </c>
      <c r="S2421" s="7">
        <v>3200</v>
      </c>
    </row>
    <row r="2422" spans="1:19" x14ac:dyDescent="0.4">
      <c r="A2422" s="4">
        <v>2833</v>
      </c>
      <c r="B2422" s="1" t="s">
        <v>371</v>
      </c>
      <c r="C2422" s="1" t="s">
        <v>28</v>
      </c>
      <c r="D2422" s="2">
        <v>29342</v>
      </c>
      <c r="E2422" s="3">
        <v>45.323287671232876</v>
      </c>
      <c r="F2422" s="1" t="s">
        <v>31</v>
      </c>
      <c r="G2422" s="1" t="s">
        <v>19</v>
      </c>
      <c r="H2422" s="1">
        <v>13</v>
      </c>
      <c r="I2422" s="1" t="s">
        <v>1590</v>
      </c>
      <c r="J2422" s="1" t="str">
        <f>VLOOKUP(Applicants[[#This Row],[Job Title]], Mapping!$A:$B, 2, FALSE)</f>
        <v>Finance</v>
      </c>
      <c r="K2422" s="1" t="s">
        <v>1594</v>
      </c>
      <c r="L2422" s="14" t="str">
        <f>TRIM(PROPER(Applicants[[#This Row],[Recruitment Source]]))</f>
        <v>Bd Jobs</v>
      </c>
      <c r="M2422" s="15">
        <v>45535</v>
      </c>
      <c r="N2422" s="1" t="s">
        <v>24</v>
      </c>
      <c r="O2422" s="15">
        <v>45589</v>
      </c>
      <c r="P2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2" s="20" t="str">
        <f>TEXT(Applicants[[#This Row],[Confirmation Date]],"MMMM")</f>
        <v>October</v>
      </c>
      <c r="R2422" s="5" t="s">
        <v>25</v>
      </c>
      <c r="S2422" s="7">
        <v>2100</v>
      </c>
    </row>
    <row r="2423" spans="1:19" x14ac:dyDescent="0.4">
      <c r="A2423" s="4">
        <v>2754</v>
      </c>
      <c r="B2423" s="1" t="s">
        <v>85</v>
      </c>
      <c r="C2423" s="1" t="s">
        <v>28</v>
      </c>
      <c r="D2423" s="2">
        <v>29330</v>
      </c>
      <c r="E2423" s="3">
        <v>45.356164383561641</v>
      </c>
      <c r="F2423" s="1" t="s">
        <v>31</v>
      </c>
      <c r="G2423" s="1" t="s">
        <v>15</v>
      </c>
      <c r="H2423" s="1">
        <v>8</v>
      </c>
      <c r="I2423" s="1" t="s">
        <v>1584</v>
      </c>
      <c r="J2423" s="1" t="str">
        <f>VLOOKUP(Applicants[[#This Row],[Job Title]], Mapping!$A:$B, 2, FALSE)</f>
        <v>Sales</v>
      </c>
      <c r="K2423" s="1" t="s">
        <v>22</v>
      </c>
      <c r="L2423" s="14" t="str">
        <f>TRIM(PROPER(Applicants[[#This Row],[Recruitment Source]]))</f>
        <v>In-House</v>
      </c>
      <c r="M2423" s="15">
        <v>45036</v>
      </c>
      <c r="N2423" s="1" t="s">
        <v>16</v>
      </c>
      <c r="O2423" s="15">
        <v>45071</v>
      </c>
      <c r="P2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423" s="20" t="str">
        <f>TEXT(Applicants[[#This Row],[Confirmation Date]],"MMMM")</f>
        <v>May</v>
      </c>
      <c r="R2423" s="5" t="s">
        <v>17</v>
      </c>
      <c r="S2423" s="7">
        <v>2500</v>
      </c>
    </row>
    <row r="2424" spans="1:19" x14ac:dyDescent="0.4">
      <c r="A2424" s="4">
        <v>1478</v>
      </c>
      <c r="B2424" s="1" t="s">
        <v>1424</v>
      </c>
      <c r="C2424" s="1" t="s">
        <v>13</v>
      </c>
      <c r="D2424" s="2">
        <v>29324</v>
      </c>
      <c r="E2424" s="3">
        <v>45.372602739726027</v>
      </c>
      <c r="F2424" s="1" t="s">
        <v>31</v>
      </c>
      <c r="G2424" s="1" t="s">
        <v>21</v>
      </c>
      <c r="H2424" s="1">
        <v>0</v>
      </c>
      <c r="I2424" s="1" t="s">
        <v>1575</v>
      </c>
      <c r="J2424" s="1" t="str">
        <f>VLOOKUP(Applicants[[#This Row],[Job Title]], Mapping!$A:$B, 2, FALSE)</f>
        <v>HR</v>
      </c>
      <c r="K2424" s="1" t="s">
        <v>20</v>
      </c>
      <c r="L2424" s="14" t="str">
        <f>TRIM(PROPER(Applicants[[#This Row],[Recruitment Source]]))</f>
        <v>Employee Referral</v>
      </c>
      <c r="M2424" s="15">
        <v>44950</v>
      </c>
      <c r="N2424" s="1" t="s">
        <v>16</v>
      </c>
      <c r="O2424" s="15">
        <v>44982</v>
      </c>
      <c r="P2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4" s="20" t="str">
        <f>TEXT(Applicants[[#This Row],[Confirmation Date]],"MMMM")</f>
        <v>February</v>
      </c>
      <c r="R2424" s="5" t="s">
        <v>30</v>
      </c>
      <c r="S2424" s="7">
        <v>2200</v>
      </c>
    </row>
    <row r="2425" spans="1:19" x14ac:dyDescent="0.4">
      <c r="A2425" s="4">
        <v>2404</v>
      </c>
      <c r="B2425" s="1" t="s">
        <v>757</v>
      </c>
      <c r="C2425" s="1" t="s">
        <v>28</v>
      </c>
      <c r="D2425" s="2">
        <v>29322</v>
      </c>
      <c r="E2425" s="3">
        <v>45.37808219178082</v>
      </c>
      <c r="F2425" s="1" t="s">
        <v>31</v>
      </c>
      <c r="G2425" s="1" t="s">
        <v>15</v>
      </c>
      <c r="H2425" s="1">
        <v>2</v>
      </c>
      <c r="I2425" s="1" t="s">
        <v>1584</v>
      </c>
      <c r="J2425" s="1" t="str">
        <f>VLOOKUP(Applicants[[#This Row],[Job Title]], Mapping!$A:$B, 2, FALSE)</f>
        <v>Sales</v>
      </c>
      <c r="K2425" s="1" t="s">
        <v>1595</v>
      </c>
      <c r="L2425" s="14" t="str">
        <f>TRIM(PROPER(Applicants[[#This Row],[Recruitment Source]]))</f>
        <v>Linkedin</v>
      </c>
      <c r="M2425" s="15">
        <v>45320</v>
      </c>
      <c r="N2425" s="1" t="s">
        <v>29</v>
      </c>
      <c r="O2425" s="15">
        <v>45377</v>
      </c>
      <c r="P2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5" s="20" t="str">
        <f>TEXT(Applicants[[#This Row],[Confirmation Date]],"MMMM")</f>
        <v>March</v>
      </c>
      <c r="R2425" s="5" t="s">
        <v>25</v>
      </c>
      <c r="S2425" s="7">
        <v>3900</v>
      </c>
    </row>
    <row r="2426" spans="1:19" x14ac:dyDescent="0.4">
      <c r="A2426" s="4">
        <v>2442</v>
      </c>
      <c r="B2426" s="1" t="s">
        <v>575</v>
      </c>
      <c r="C2426" s="1" t="s">
        <v>28</v>
      </c>
      <c r="D2426" s="2">
        <v>29317</v>
      </c>
      <c r="E2426" s="3">
        <v>45.391780821917806</v>
      </c>
      <c r="F2426" s="1" t="s">
        <v>31</v>
      </c>
      <c r="G2426" s="1" t="s">
        <v>19</v>
      </c>
      <c r="H2426" s="1">
        <v>9</v>
      </c>
      <c r="I2426" s="1" t="s">
        <v>1581</v>
      </c>
      <c r="J2426" s="1" t="str">
        <f>VLOOKUP(Applicants[[#This Row],[Job Title]], Mapping!$A:$B, 2, FALSE)</f>
        <v>Business Development</v>
      </c>
      <c r="K2426" s="1" t="s">
        <v>20</v>
      </c>
      <c r="L2426" s="14" t="str">
        <f>TRIM(PROPER(Applicants[[#This Row],[Recruitment Source]]))</f>
        <v>Employee Referral</v>
      </c>
      <c r="M2426" s="15">
        <v>45316</v>
      </c>
      <c r="N2426" s="1" t="s">
        <v>26</v>
      </c>
      <c r="O2426" s="15">
        <v>45362</v>
      </c>
      <c r="P2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6" s="20" t="str">
        <f>TEXT(Applicants[[#This Row],[Confirmation Date]],"MMMM")</f>
        <v>March</v>
      </c>
      <c r="R2426" s="5" t="s">
        <v>25</v>
      </c>
      <c r="S2426" s="7">
        <v>2200</v>
      </c>
    </row>
    <row r="2427" spans="1:19" x14ac:dyDescent="0.4">
      <c r="A2427" s="4">
        <v>1053</v>
      </c>
      <c r="B2427" s="1" t="s">
        <v>1073</v>
      </c>
      <c r="C2427" s="1" t="s">
        <v>13</v>
      </c>
      <c r="D2427" s="2">
        <v>29314</v>
      </c>
      <c r="E2427" s="3">
        <v>45.4</v>
      </c>
      <c r="F2427" s="1" t="s">
        <v>31</v>
      </c>
      <c r="G2427" s="1" t="s">
        <v>18</v>
      </c>
      <c r="H2427" s="1">
        <v>4</v>
      </c>
      <c r="I2427" s="1" t="s">
        <v>1586</v>
      </c>
      <c r="J2427" s="1" t="str">
        <f>VLOOKUP(Applicants[[#This Row],[Job Title]], Mapping!$A:$B, 2, FALSE)</f>
        <v>Operations</v>
      </c>
      <c r="K2427" s="1" t="s">
        <v>20</v>
      </c>
      <c r="L2427" s="14" t="str">
        <f>TRIM(PROPER(Applicants[[#This Row],[Recruitment Source]]))</f>
        <v>Employee Referral</v>
      </c>
      <c r="M2427" s="15">
        <v>45180</v>
      </c>
      <c r="N2427" s="1" t="s">
        <v>24</v>
      </c>
      <c r="O2427" s="15">
        <v>45229</v>
      </c>
      <c r="P2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7" s="20" t="str">
        <f>TEXT(Applicants[[#This Row],[Confirmation Date]],"MMMM")</f>
        <v>October</v>
      </c>
      <c r="R2427" s="5" t="s">
        <v>25</v>
      </c>
      <c r="S2427" s="7">
        <v>3200</v>
      </c>
    </row>
    <row r="2428" spans="1:19" x14ac:dyDescent="0.4">
      <c r="A2428" s="4">
        <v>3515</v>
      </c>
      <c r="B2428" s="1" t="s">
        <v>1285</v>
      </c>
      <c r="C2428" s="1" t="s">
        <v>13</v>
      </c>
      <c r="D2428" s="2">
        <v>29312</v>
      </c>
      <c r="E2428" s="3">
        <v>45.405479452054792</v>
      </c>
      <c r="F2428" s="1" t="s">
        <v>31</v>
      </c>
      <c r="G2428" s="1" t="s">
        <v>18</v>
      </c>
      <c r="H2428" s="1">
        <v>9</v>
      </c>
      <c r="I2428" s="1" t="s">
        <v>1581</v>
      </c>
      <c r="J2428" s="1" t="str">
        <f>VLOOKUP(Applicants[[#This Row],[Job Title]], Mapping!$A:$B, 2, FALSE)</f>
        <v>Business Development</v>
      </c>
      <c r="K2428" s="1" t="s">
        <v>1594</v>
      </c>
      <c r="L2428" s="14" t="str">
        <f>TRIM(PROPER(Applicants[[#This Row],[Recruitment Source]]))</f>
        <v>Bd Jobs</v>
      </c>
      <c r="M2428" s="15">
        <v>45027</v>
      </c>
      <c r="N2428" s="1" t="s">
        <v>24</v>
      </c>
      <c r="O2428" s="15">
        <v>45074</v>
      </c>
      <c r="P2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8" s="20" t="str">
        <f>TEXT(Applicants[[#This Row],[Confirmation Date]],"MMMM")</f>
        <v>May</v>
      </c>
      <c r="R2428" s="5" t="s">
        <v>25</v>
      </c>
      <c r="S2428" s="7">
        <v>2300</v>
      </c>
    </row>
    <row r="2429" spans="1:19" x14ac:dyDescent="0.4">
      <c r="A2429" s="4">
        <v>1489</v>
      </c>
      <c r="B2429" s="1" t="s">
        <v>1316</v>
      </c>
      <c r="C2429" s="1" t="s">
        <v>13</v>
      </c>
      <c r="D2429" s="2">
        <v>29312</v>
      </c>
      <c r="E2429" s="3">
        <v>45.405479452054792</v>
      </c>
      <c r="F2429" s="1" t="s">
        <v>31</v>
      </c>
      <c r="G2429" s="1" t="s">
        <v>15</v>
      </c>
      <c r="H2429" s="1">
        <v>10</v>
      </c>
      <c r="I2429" s="1" t="s">
        <v>1580</v>
      </c>
      <c r="J2429" s="1" t="str">
        <f>VLOOKUP(Applicants[[#This Row],[Job Title]], Mapping!$A:$B, 2, FALSE)</f>
        <v>Management</v>
      </c>
      <c r="K2429" s="1" t="s">
        <v>1594</v>
      </c>
      <c r="L2429" s="14" t="str">
        <f>TRIM(PROPER(Applicants[[#This Row],[Recruitment Source]]))</f>
        <v>Bd Jobs</v>
      </c>
      <c r="M2429" s="15">
        <v>45483</v>
      </c>
      <c r="N2429" s="1" t="s">
        <v>26</v>
      </c>
      <c r="O2429" s="15">
        <v>45539</v>
      </c>
      <c r="P2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9" s="20" t="str">
        <f>TEXT(Applicants[[#This Row],[Confirmation Date]],"MMMM")</f>
        <v>September</v>
      </c>
      <c r="R2429" s="5" t="s">
        <v>25</v>
      </c>
      <c r="S2429" s="7">
        <v>2700</v>
      </c>
    </row>
    <row r="2430" spans="1:19" x14ac:dyDescent="0.4">
      <c r="A2430" s="4">
        <v>1351</v>
      </c>
      <c r="B2430" s="1" t="s">
        <v>40</v>
      </c>
      <c r="C2430" s="1" t="s">
        <v>28</v>
      </c>
      <c r="D2430" s="2">
        <v>29311</v>
      </c>
      <c r="E2430" s="3">
        <v>45.408219178082192</v>
      </c>
      <c r="F2430" s="1" t="s">
        <v>31</v>
      </c>
      <c r="G2430" s="1" t="s">
        <v>18</v>
      </c>
      <c r="H2430" s="1">
        <v>0</v>
      </c>
      <c r="I2430" s="1" t="s">
        <v>1581</v>
      </c>
      <c r="J2430" s="1" t="str">
        <f>VLOOKUP(Applicants[[#This Row],[Job Title]], Mapping!$A:$B, 2, FALSE)</f>
        <v>Business Development</v>
      </c>
      <c r="K2430" s="1" t="s">
        <v>1594</v>
      </c>
      <c r="L2430" s="14" t="str">
        <f>TRIM(PROPER(Applicants[[#This Row],[Recruitment Source]]))</f>
        <v>Bd Jobs</v>
      </c>
      <c r="M2430" s="15">
        <v>45349</v>
      </c>
      <c r="N2430" s="1" t="s">
        <v>16</v>
      </c>
      <c r="O2430" s="15">
        <v>45392</v>
      </c>
      <c r="P2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0" s="20" t="str">
        <f>TEXT(Applicants[[#This Row],[Confirmation Date]],"MMMM")</f>
        <v>April</v>
      </c>
      <c r="R2430" s="5" t="s">
        <v>30</v>
      </c>
      <c r="S2430" s="7">
        <v>2000</v>
      </c>
    </row>
    <row r="2431" spans="1:19" x14ac:dyDescent="0.4">
      <c r="A2431" s="4">
        <v>3397</v>
      </c>
      <c r="B2431" s="1" t="s">
        <v>100</v>
      </c>
      <c r="C2431" s="1" t="s">
        <v>28</v>
      </c>
      <c r="D2431" s="2">
        <v>29300</v>
      </c>
      <c r="E2431" s="3">
        <v>45.438356164383563</v>
      </c>
      <c r="F2431" s="1" t="s">
        <v>31</v>
      </c>
      <c r="G2431" s="1" t="s">
        <v>21</v>
      </c>
      <c r="H2431" s="1">
        <v>19</v>
      </c>
      <c r="I2431" s="1" t="s">
        <v>1578</v>
      </c>
      <c r="J2431" s="1" t="str">
        <f>VLOOKUP(Applicants[[#This Row],[Job Title]], Mapping!$A:$B, 2, FALSE)</f>
        <v>Operations</v>
      </c>
      <c r="K2431" s="1" t="s">
        <v>1594</v>
      </c>
      <c r="L2431" s="14" t="str">
        <f>TRIM(PROPER(Applicants[[#This Row],[Recruitment Source]]))</f>
        <v>Bd Jobs</v>
      </c>
      <c r="M2431" s="15">
        <v>44911</v>
      </c>
      <c r="N2431" s="1" t="s">
        <v>24</v>
      </c>
      <c r="O2431" s="15">
        <v>44949</v>
      </c>
      <c r="P2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1" s="20" t="str">
        <f>TEXT(Applicants[[#This Row],[Confirmation Date]],"MMMM")</f>
        <v>January</v>
      </c>
      <c r="R2431" s="5" t="s">
        <v>25</v>
      </c>
      <c r="S2431" s="7">
        <v>2800</v>
      </c>
    </row>
    <row r="2432" spans="1:19" x14ac:dyDescent="0.4">
      <c r="A2432" s="4">
        <v>2005</v>
      </c>
      <c r="B2432" s="1" t="s">
        <v>691</v>
      </c>
      <c r="C2432" s="1" t="s">
        <v>28</v>
      </c>
      <c r="D2432" s="2">
        <v>29294</v>
      </c>
      <c r="E2432" s="3">
        <v>45.454794520547942</v>
      </c>
      <c r="F2432" s="1" t="s">
        <v>31</v>
      </c>
      <c r="G2432" s="1" t="s">
        <v>21</v>
      </c>
      <c r="H2432" s="1">
        <v>7</v>
      </c>
      <c r="I2432" s="1" t="s">
        <v>1587</v>
      </c>
      <c r="J2432" s="1" t="str">
        <f>VLOOKUP(Applicants[[#This Row],[Job Title]], Mapping!$A:$B, 2, FALSE)</f>
        <v>Admin</v>
      </c>
      <c r="K2432" s="1" t="s">
        <v>1594</v>
      </c>
      <c r="L2432" s="14" t="str">
        <f>TRIM(PROPER(Applicants[[#This Row],[Recruitment Source]]))</f>
        <v>Bd Jobs</v>
      </c>
      <c r="M2432" s="15">
        <v>45170</v>
      </c>
      <c r="N2432" s="1" t="s">
        <v>26</v>
      </c>
      <c r="O2432" s="15">
        <v>45209</v>
      </c>
      <c r="P2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2" s="20" t="str">
        <f>TEXT(Applicants[[#This Row],[Confirmation Date]],"MMMM")</f>
        <v>October</v>
      </c>
      <c r="R2432" s="5" t="s">
        <v>25</v>
      </c>
      <c r="S2432" s="7">
        <v>3600</v>
      </c>
    </row>
    <row r="2433" spans="1:19" x14ac:dyDescent="0.4">
      <c r="A2433" s="4">
        <v>1586</v>
      </c>
      <c r="B2433" s="1" t="s">
        <v>1065</v>
      </c>
      <c r="C2433" s="1" t="s">
        <v>13</v>
      </c>
      <c r="D2433" s="2">
        <v>29290</v>
      </c>
      <c r="E2433" s="3">
        <v>45.465753424657535</v>
      </c>
      <c r="F2433" s="1" t="s">
        <v>31</v>
      </c>
      <c r="G2433" s="1" t="s">
        <v>21</v>
      </c>
      <c r="H2433" s="1">
        <v>6</v>
      </c>
      <c r="I2433" s="1" t="s">
        <v>1579</v>
      </c>
      <c r="J2433" s="1" t="str">
        <f>VLOOKUP(Applicants[[#This Row],[Job Title]], Mapping!$A:$B, 2, FALSE)</f>
        <v>Management</v>
      </c>
      <c r="K2433" s="1" t="s">
        <v>1594</v>
      </c>
      <c r="L2433" s="14" t="str">
        <f>TRIM(PROPER(Applicants[[#This Row],[Recruitment Source]]))</f>
        <v>Bd Jobs</v>
      </c>
      <c r="M2433" s="15">
        <v>45010</v>
      </c>
      <c r="N2433" s="1" t="s">
        <v>24</v>
      </c>
      <c r="O2433" s="15">
        <v>45049</v>
      </c>
      <c r="P2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3" s="20" t="str">
        <f>TEXT(Applicants[[#This Row],[Confirmation Date]],"MMMM")</f>
        <v>May</v>
      </c>
      <c r="R2433" s="5" t="s">
        <v>25</v>
      </c>
      <c r="S2433" s="7">
        <v>3800</v>
      </c>
    </row>
    <row r="2434" spans="1:19" x14ac:dyDescent="0.4">
      <c r="A2434" s="4">
        <v>2554</v>
      </c>
      <c r="B2434" s="1" t="s">
        <v>267</v>
      </c>
      <c r="C2434" s="1" t="s">
        <v>28</v>
      </c>
      <c r="D2434" s="2">
        <v>29289</v>
      </c>
      <c r="E2434" s="3">
        <v>45.468493150684928</v>
      </c>
      <c r="F2434" s="1" t="s">
        <v>31</v>
      </c>
      <c r="G2434" s="1" t="s">
        <v>15</v>
      </c>
      <c r="H2434" s="1">
        <v>2</v>
      </c>
      <c r="I2434" s="1" t="s">
        <v>1590</v>
      </c>
      <c r="J2434" s="1" t="str">
        <f>VLOOKUP(Applicants[[#This Row],[Job Title]], Mapping!$A:$B, 2, FALSE)</f>
        <v>Finance</v>
      </c>
      <c r="K2434" s="1" t="s">
        <v>1594</v>
      </c>
      <c r="L2434" s="14" t="str">
        <f>TRIM(PROPER(Applicants[[#This Row],[Recruitment Source]]))</f>
        <v>Bd Jobs</v>
      </c>
      <c r="M2434" s="15">
        <v>45490</v>
      </c>
      <c r="N2434" s="1" t="s">
        <v>26</v>
      </c>
      <c r="O2434" s="15">
        <v>45546</v>
      </c>
      <c r="P2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4" s="20" t="str">
        <f>TEXT(Applicants[[#This Row],[Confirmation Date]],"MMMM")</f>
        <v>September</v>
      </c>
      <c r="R2434" s="5" t="s">
        <v>25</v>
      </c>
      <c r="S2434" s="7">
        <v>2500</v>
      </c>
    </row>
    <row r="2435" spans="1:19" x14ac:dyDescent="0.4">
      <c r="A2435" s="4">
        <v>2056</v>
      </c>
      <c r="B2435" s="1" t="s">
        <v>345</v>
      </c>
      <c r="C2435" s="1" t="s">
        <v>28</v>
      </c>
      <c r="D2435" s="2">
        <v>29289</v>
      </c>
      <c r="E2435" s="3">
        <v>45.468493150684928</v>
      </c>
      <c r="F2435" s="1" t="s">
        <v>31</v>
      </c>
      <c r="G2435" s="1" t="s">
        <v>19</v>
      </c>
      <c r="H2435" s="1">
        <v>10</v>
      </c>
      <c r="I2435" s="1" t="s">
        <v>1576</v>
      </c>
      <c r="J2435" s="1" t="str">
        <f>VLOOKUP(Applicants[[#This Row],[Job Title]], Mapping!$A:$B, 2, FALSE)</f>
        <v>Operations</v>
      </c>
      <c r="K2435" s="1" t="s">
        <v>1594</v>
      </c>
      <c r="L2435" s="14" t="str">
        <f>TRIM(PROPER(Applicants[[#This Row],[Recruitment Source]]))</f>
        <v>Bd Jobs</v>
      </c>
      <c r="M2435" s="15">
        <v>45171</v>
      </c>
      <c r="N2435" s="1" t="s">
        <v>26</v>
      </c>
      <c r="O2435" s="15">
        <v>45231</v>
      </c>
      <c r="P2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5" s="20" t="str">
        <f>TEXT(Applicants[[#This Row],[Confirmation Date]],"MMMM")</f>
        <v>November</v>
      </c>
      <c r="R2435" s="5" t="s">
        <v>25</v>
      </c>
      <c r="S2435" s="7">
        <v>3700</v>
      </c>
    </row>
    <row r="2436" spans="1:19" x14ac:dyDescent="0.4">
      <c r="A2436" s="4">
        <v>1085</v>
      </c>
      <c r="B2436" s="1" t="s">
        <v>1545</v>
      </c>
      <c r="C2436" s="1" t="s">
        <v>28</v>
      </c>
      <c r="D2436" s="2">
        <v>29287</v>
      </c>
      <c r="E2436" s="3">
        <v>45.473972602739728</v>
      </c>
      <c r="F2436" s="1" t="s">
        <v>31</v>
      </c>
      <c r="G2436" s="1" t="s">
        <v>15</v>
      </c>
      <c r="H2436" s="1">
        <v>17</v>
      </c>
      <c r="I2436" s="1" t="s">
        <v>1583</v>
      </c>
      <c r="J2436" s="1" t="str">
        <f>VLOOKUP(Applicants[[#This Row],[Job Title]], Mapping!$A:$B, 2, FALSE)</f>
        <v>Finance</v>
      </c>
      <c r="K2436" s="1" t="s">
        <v>20</v>
      </c>
      <c r="L2436" s="14" t="str">
        <f>TRIM(PROPER(Applicants[[#This Row],[Recruitment Source]]))</f>
        <v>Employee Referral</v>
      </c>
      <c r="M2436" s="15">
        <v>44989</v>
      </c>
      <c r="N2436" s="1" t="s">
        <v>27</v>
      </c>
      <c r="O2436" s="15">
        <v>45020</v>
      </c>
      <c r="P2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6" s="20" t="str">
        <f>TEXT(Applicants[[#This Row],[Confirmation Date]],"MMMM")</f>
        <v>April</v>
      </c>
      <c r="R2436" s="5" t="s">
        <v>25</v>
      </c>
      <c r="S2436" s="7">
        <v>2100</v>
      </c>
    </row>
    <row r="2437" spans="1:19" x14ac:dyDescent="0.4">
      <c r="A2437" s="4">
        <v>1662</v>
      </c>
      <c r="B2437" s="1" t="s">
        <v>399</v>
      </c>
      <c r="C2437" s="1" t="s">
        <v>13</v>
      </c>
      <c r="D2437" s="2">
        <v>29282</v>
      </c>
      <c r="E2437" s="3">
        <v>45.487671232876714</v>
      </c>
      <c r="F2437" s="1" t="s">
        <v>31</v>
      </c>
      <c r="G2437" s="1" t="s">
        <v>21</v>
      </c>
      <c r="H2437" s="1">
        <v>8</v>
      </c>
      <c r="I2437" s="1" t="s">
        <v>1577</v>
      </c>
      <c r="J2437" s="1" t="str">
        <f>VLOOKUP(Applicants[[#This Row],[Job Title]], Mapping!$A:$B, 2, FALSE)</f>
        <v>Management</v>
      </c>
      <c r="K2437" s="1" t="s">
        <v>1595</v>
      </c>
      <c r="L2437" s="14" t="str">
        <f>TRIM(PROPER(Applicants[[#This Row],[Recruitment Source]]))</f>
        <v>Linkedin</v>
      </c>
      <c r="M2437" s="15">
        <v>45535</v>
      </c>
      <c r="N2437" s="1" t="s">
        <v>29</v>
      </c>
      <c r="O2437" s="15">
        <v>45577</v>
      </c>
      <c r="P2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7" s="20" t="str">
        <f>TEXT(Applicants[[#This Row],[Confirmation Date]],"MMMM")</f>
        <v>October</v>
      </c>
      <c r="R2437" s="5" t="s">
        <v>25</v>
      </c>
      <c r="S2437" s="7">
        <v>3900</v>
      </c>
    </row>
    <row r="2438" spans="1:19" x14ac:dyDescent="0.4">
      <c r="A2438" s="4">
        <v>2070</v>
      </c>
      <c r="B2438" s="1" t="s">
        <v>797</v>
      </c>
      <c r="C2438" s="1" t="s">
        <v>13</v>
      </c>
      <c r="D2438" s="2">
        <v>29281</v>
      </c>
      <c r="E2438" s="3">
        <v>45.490410958904107</v>
      </c>
      <c r="F2438" s="1" t="s">
        <v>31</v>
      </c>
      <c r="G2438" s="1" t="s">
        <v>15</v>
      </c>
      <c r="H2438" s="1">
        <v>17</v>
      </c>
      <c r="I2438" s="1" t="s">
        <v>1579</v>
      </c>
      <c r="J2438" s="1" t="str">
        <f>VLOOKUP(Applicants[[#This Row],[Job Title]], Mapping!$A:$B, 2, FALSE)</f>
        <v>Management</v>
      </c>
      <c r="K2438" s="1" t="s">
        <v>1594</v>
      </c>
      <c r="L2438" s="14" t="str">
        <f>TRIM(PROPER(Applicants[[#This Row],[Recruitment Source]]))</f>
        <v>Bd Jobs</v>
      </c>
      <c r="M2438" s="15">
        <v>45123</v>
      </c>
      <c r="N2438" s="1" t="s">
        <v>27</v>
      </c>
      <c r="O2438" s="15">
        <v>45165</v>
      </c>
      <c r="P2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8" s="20" t="str">
        <f>TEXT(Applicants[[#This Row],[Confirmation Date]],"MMMM")</f>
        <v>August</v>
      </c>
      <c r="R2438" s="5" t="s">
        <v>25</v>
      </c>
      <c r="S2438" s="7">
        <v>2300</v>
      </c>
    </row>
    <row r="2439" spans="1:19" x14ac:dyDescent="0.4">
      <c r="A2439" s="4">
        <v>2959</v>
      </c>
      <c r="B2439" s="1" t="s">
        <v>513</v>
      </c>
      <c r="C2439" s="1" t="s">
        <v>13</v>
      </c>
      <c r="D2439" s="2">
        <v>29280</v>
      </c>
      <c r="E2439" s="3">
        <v>45.493150684931507</v>
      </c>
      <c r="F2439" s="1" t="s">
        <v>31</v>
      </c>
      <c r="G2439" s="1" t="s">
        <v>15</v>
      </c>
      <c r="H2439" s="1">
        <v>14</v>
      </c>
      <c r="I2439" s="1" t="s">
        <v>1580</v>
      </c>
      <c r="J2439" s="1" t="str">
        <f>VLOOKUP(Applicants[[#This Row],[Job Title]], Mapping!$A:$B, 2, FALSE)</f>
        <v>Management</v>
      </c>
      <c r="K2439" s="1" t="s">
        <v>20</v>
      </c>
      <c r="L2439" s="14" t="str">
        <f>TRIM(PROPER(Applicants[[#This Row],[Recruitment Source]]))</f>
        <v>Employee Referral</v>
      </c>
      <c r="M2439" s="15">
        <v>45065</v>
      </c>
      <c r="N2439" s="1" t="s">
        <v>27</v>
      </c>
      <c r="O2439" s="15">
        <v>45098</v>
      </c>
      <c r="P2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9" s="20" t="str">
        <f>TEXT(Applicants[[#This Row],[Confirmation Date]],"MMMM")</f>
        <v>June</v>
      </c>
      <c r="R2439" s="5" t="s">
        <v>25</v>
      </c>
      <c r="S2439" s="7">
        <v>2500</v>
      </c>
    </row>
    <row r="2440" spans="1:19" x14ac:dyDescent="0.4">
      <c r="A2440" s="4">
        <v>3243</v>
      </c>
      <c r="B2440" s="1" t="s">
        <v>253</v>
      </c>
      <c r="C2440" s="1" t="s">
        <v>28</v>
      </c>
      <c r="D2440" s="2">
        <v>29272</v>
      </c>
      <c r="E2440" s="3">
        <v>45.515068493150686</v>
      </c>
      <c r="F2440" s="1" t="s">
        <v>31</v>
      </c>
      <c r="G2440" s="1" t="s">
        <v>18</v>
      </c>
      <c r="H2440" s="1">
        <v>3</v>
      </c>
      <c r="I2440" s="1" t="s">
        <v>1584</v>
      </c>
      <c r="J2440" s="1" t="str">
        <f>VLOOKUP(Applicants[[#This Row],[Job Title]], Mapping!$A:$B, 2, FALSE)</f>
        <v>Sales</v>
      </c>
      <c r="K2440" s="1" t="s">
        <v>1595</v>
      </c>
      <c r="L2440" s="14" t="str">
        <f>TRIM(PROPER(Applicants[[#This Row],[Recruitment Source]]))</f>
        <v>Linkedin</v>
      </c>
      <c r="M2440" s="15">
        <v>45315</v>
      </c>
      <c r="N2440" s="1" t="s">
        <v>16</v>
      </c>
      <c r="O2440" s="15">
        <v>45371</v>
      </c>
      <c r="P24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40" s="20" t="str">
        <f>TEXT(Applicants[[#This Row],[Confirmation Date]],"MMMM")</f>
        <v>March</v>
      </c>
      <c r="R2440" s="5" t="s">
        <v>17</v>
      </c>
      <c r="S2440" s="7">
        <v>3100</v>
      </c>
    </row>
    <row r="2441" spans="1:19" x14ac:dyDescent="0.4">
      <c r="A2441" s="4">
        <v>1774</v>
      </c>
      <c r="B2441" s="1" t="s">
        <v>1215</v>
      </c>
      <c r="C2441" s="1" t="s">
        <v>13</v>
      </c>
      <c r="D2441" s="2">
        <v>29271</v>
      </c>
      <c r="E2441" s="3">
        <v>45.517808219178079</v>
      </c>
      <c r="F2441" s="1" t="s">
        <v>31</v>
      </c>
      <c r="G2441" s="1" t="s">
        <v>15</v>
      </c>
      <c r="H2441" s="1">
        <v>17</v>
      </c>
      <c r="I2441" s="1" t="s">
        <v>1581</v>
      </c>
      <c r="J2441" s="1" t="str">
        <f>VLOOKUP(Applicants[[#This Row],[Job Title]], Mapping!$A:$B, 2, FALSE)</f>
        <v>Business Development</v>
      </c>
      <c r="K2441" s="1" t="s">
        <v>22</v>
      </c>
      <c r="L2441" s="14" t="str">
        <f>TRIM(PROPER(Applicants[[#This Row],[Recruitment Source]]))</f>
        <v>In-House</v>
      </c>
      <c r="M2441" s="15">
        <v>45111</v>
      </c>
      <c r="N2441" s="1" t="s">
        <v>26</v>
      </c>
      <c r="O2441" s="15">
        <v>45146</v>
      </c>
      <c r="P2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1" s="20" t="str">
        <f>TEXT(Applicants[[#This Row],[Confirmation Date]],"MMMM")</f>
        <v>August</v>
      </c>
      <c r="R2441" s="5" t="s">
        <v>25</v>
      </c>
      <c r="S2441" s="7">
        <v>3000</v>
      </c>
    </row>
    <row r="2442" spans="1:19" x14ac:dyDescent="0.4">
      <c r="A2442" s="4">
        <v>1239</v>
      </c>
      <c r="B2442" s="1" t="s">
        <v>1197</v>
      </c>
      <c r="C2442" s="1" t="s">
        <v>13</v>
      </c>
      <c r="D2442" s="2">
        <v>29261</v>
      </c>
      <c r="E2442" s="3">
        <v>45.545205479452058</v>
      </c>
      <c r="F2442" s="1" t="s">
        <v>31</v>
      </c>
      <c r="G2442" s="1" t="s">
        <v>18</v>
      </c>
      <c r="H2442" s="1">
        <v>15</v>
      </c>
      <c r="I2442" s="1" t="s">
        <v>1578</v>
      </c>
      <c r="J2442" s="1" t="str">
        <f>VLOOKUP(Applicants[[#This Row],[Job Title]], Mapping!$A:$B, 2, FALSE)</f>
        <v>Operations</v>
      </c>
      <c r="K2442" s="1" t="s">
        <v>1594</v>
      </c>
      <c r="L2442" s="14" t="str">
        <f>TRIM(PROPER(Applicants[[#This Row],[Recruitment Source]]))</f>
        <v>Bd Jobs</v>
      </c>
      <c r="M2442" s="15">
        <v>45570</v>
      </c>
      <c r="N2442" s="1" t="s">
        <v>27</v>
      </c>
      <c r="O2442" s="15">
        <v>45604</v>
      </c>
      <c r="P2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2" s="20" t="str">
        <f>TEXT(Applicants[[#This Row],[Confirmation Date]],"MMMM")</f>
        <v>November</v>
      </c>
      <c r="R2442" s="5" t="s">
        <v>25</v>
      </c>
      <c r="S2442" s="7">
        <v>3500</v>
      </c>
    </row>
    <row r="2443" spans="1:19" x14ac:dyDescent="0.4">
      <c r="A2443" s="4">
        <v>1659</v>
      </c>
      <c r="B2443" s="1" t="s">
        <v>979</v>
      </c>
      <c r="C2443" s="1" t="s">
        <v>28</v>
      </c>
      <c r="D2443" s="2">
        <v>29260</v>
      </c>
      <c r="E2443" s="3">
        <v>45.547945205479451</v>
      </c>
      <c r="F2443" s="1" t="s">
        <v>31</v>
      </c>
      <c r="G2443" s="1" t="s">
        <v>18</v>
      </c>
      <c r="H2443" s="1">
        <v>18</v>
      </c>
      <c r="I2443" s="1" t="s">
        <v>1584</v>
      </c>
      <c r="J2443" s="1" t="str">
        <f>VLOOKUP(Applicants[[#This Row],[Job Title]], Mapping!$A:$B, 2, FALSE)</f>
        <v>Sales</v>
      </c>
      <c r="K2443" s="1" t="s">
        <v>1594</v>
      </c>
      <c r="L2443" s="14" t="str">
        <f>TRIM(PROPER(Applicants[[#This Row],[Recruitment Source]]))</f>
        <v>Bd Jobs</v>
      </c>
      <c r="M2443" s="15">
        <v>45380</v>
      </c>
      <c r="N2443" s="1" t="s">
        <v>26</v>
      </c>
      <c r="O2443" s="15">
        <v>45440</v>
      </c>
      <c r="P2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3" s="20" t="str">
        <f>TEXT(Applicants[[#This Row],[Confirmation Date]],"MMMM")</f>
        <v>May</v>
      </c>
      <c r="R2443" s="5" t="s">
        <v>25</v>
      </c>
      <c r="S2443" s="7">
        <v>3200</v>
      </c>
    </row>
    <row r="2444" spans="1:19" x14ac:dyDescent="0.4">
      <c r="A2444" s="4">
        <v>3242</v>
      </c>
      <c r="B2444" s="1" t="s">
        <v>853</v>
      </c>
      <c r="C2444" s="1" t="s">
        <v>28</v>
      </c>
      <c r="D2444" s="2">
        <v>29250</v>
      </c>
      <c r="E2444" s="3">
        <v>45.575342465753423</v>
      </c>
      <c r="F2444" s="1" t="s">
        <v>31</v>
      </c>
      <c r="G2444" s="1" t="s">
        <v>15</v>
      </c>
      <c r="H2444" s="1">
        <v>7</v>
      </c>
      <c r="I2444" s="1" t="s">
        <v>1584</v>
      </c>
      <c r="J2444" s="1" t="str">
        <f>VLOOKUP(Applicants[[#This Row],[Job Title]], Mapping!$A:$B, 2, FALSE)</f>
        <v>Sales</v>
      </c>
      <c r="K2444" s="1" t="s">
        <v>1594</v>
      </c>
      <c r="L2444" s="14" t="str">
        <f>TRIM(PROPER(Applicants[[#This Row],[Recruitment Source]]))</f>
        <v>Bd Jobs</v>
      </c>
      <c r="M2444" s="15">
        <v>45584</v>
      </c>
      <c r="N2444" s="1" t="s">
        <v>27</v>
      </c>
      <c r="O2444" s="15">
        <v>45616</v>
      </c>
      <c r="P2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4" s="20" t="str">
        <f>TEXT(Applicants[[#This Row],[Confirmation Date]],"MMMM")</f>
        <v>November</v>
      </c>
      <c r="R2444" s="5" t="s">
        <v>25</v>
      </c>
      <c r="S2444" s="7">
        <v>2100</v>
      </c>
    </row>
    <row r="2445" spans="1:19" x14ac:dyDescent="0.4">
      <c r="A2445" s="4">
        <v>3070</v>
      </c>
      <c r="B2445" s="1" t="s">
        <v>1329</v>
      </c>
      <c r="C2445" s="1" t="s">
        <v>28</v>
      </c>
      <c r="D2445" s="2">
        <v>29250</v>
      </c>
      <c r="E2445" s="3">
        <v>45.575342465753423</v>
      </c>
      <c r="F2445" s="1" t="s">
        <v>31</v>
      </c>
      <c r="G2445" s="1" t="s">
        <v>18</v>
      </c>
      <c r="H2445" s="1">
        <v>18</v>
      </c>
      <c r="I2445" s="1" t="s">
        <v>1588</v>
      </c>
      <c r="J2445" s="1" t="str">
        <f>VLOOKUP(Applicants[[#This Row],[Job Title]], Mapping!$A:$B, 2, FALSE)</f>
        <v>Business Development</v>
      </c>
      <c r="K2445" s="1" t="s">
        <v>1594</v>
      </c>
      <c r="L2445" s="14" t="str">
        <f>TRIM(PROPER(Applicants[[#This Row],[Recruitment Source]]))</f>
        <v>Bd Jobs</v>
      </c>
      <c r="M2445" s="15">
        <v>45092</v>
      </c>
      <c r="N2445" s="1" t="s">
        <v>27</v>
      </c>
      <c r="O2445" s="15">
        <v>45123</v>
      </c>
      <c r="P2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5" s="20" t="str">
        <f>TEXT(Applicants[[#This Row],[Confirmation Date]],"MMMM")</f>
        <v>July</v>
      </c>
      <c r="R2445" s="5" t="s">
        <v>25</v>
      </c>
      <c r="S2445" s="7">
        <v>3600</v>
      </c>
    </row>
    <row r="2446" spans="1:19" x14ac:dyDescent="0.4">
      <c r="A2446" s="4">
        <v>3690</v>
      </c>
      <c r="B2446" s="1" t="s">
        <v>586</v>
      </c>
      <c r="C2446" s="1" t="s">
        <v>28</v>
      </c>
      <c r="D2446" s="2">
        <v>29246</v>
      </c>
      <c r="E2446" s="3">
        <v>45.586301369863016</v>
      </c>
      <c r="F2446" s="1" t="s">
        <v>31</v>
      </c>
      <c r="G2446" s="1" t="s">
        <v>15</v>
      </c>
      <c r="H2446" s="1">
        <v>2</v>
      </c>
      <c r="I2446" s="1" t="s">
        <v>1587</v>
      </c>
      <c r="J2446" s="1" t="str">
        <f>VLOOKUP(Applicants[[#This Row],[Job Title]], Mapping!$A:$B, 2, FALSE)</f>
        <v>Admin</v>
      </c>
      <c r="K2446" s="1" t="s">
        <v>1594</v>
      </c>
      <c r="L2446" s="14" t="str">
        <f>TRIM(PROPER(Applicants[[#This Row],[Recruitment Source]]))</f>
        <v>Bd Jobs</v>
      </c>
      <c r="M2446" s="15">
        <v>45208</v>
      </c>
      <c r="N2446" s="1" t="s">
        <v>26</v>
      </c>
      <c r="O2446" s="15">
        <v>45244</v>
      </c>
      <c r="P2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6" s="20" t="str">
        <f>TEXT(Applicants[[#This Row],[Confirmation Date]],"MMMM")</f>
        <v>November</v>
      </c>
      <c r="R2446" s="5" t="s">
        <v>25</v>
      </c>
      <c r="S2446" s="7">
        <v>2100</v>
      </c>
    </row>
    <row r="2447" spans="1:19" x14ac:dyDescent="0.4">
      <c r="A2447" s="4">
        <v>2492</v>
      </c>
      <c r="B2447" s="1" t="s">
        <v>1203</v>
      </c>
      <c r="C2447" s="1" t="s">
        <v>13</v>
      </c>
      <c r="D2447" s="2">
        <v>29246</v>
      </c>
      <c r="E2447" s="3">
        <v>45.586301369863016</v>
      </c>
      <c r="F2447" s="1" t="s">
        <v>31</v>
      </c>
      <c r="G2447" s="1" t="s">
        <v>19</v>
      </c>
      <c r="H2447" s="1">
        <v>17</v>
      </c>
      <c r="I2447" s="1" t="s">
        <v>1587</v>
      </c>
      <c r="J2447" s="1" t="str">
        <f>VLOOKUP(Applicants[[#This Row],[Job Title]], Mapping!$A:$B, 2, FALSE)</f>
        <v>Admin</v>
      </c>
      <c r="K2447" s="1" t="s">
        <v>1594</v>
      </c>
      <c r="L2447" s="14" t="str">
        <f>TRIM(PROPER(Applicants[[#This Row],[Recruitment Source]]))</f>
        <v>Bd Jobs</v>
      </c>
      <c r="M2447" s="15">
        <v>45139</v>
      </c>
      <c r="N2447" s="1" t="s">
        <v>24</v>
      </c>
      <c r="O2447" s="15">
        <v>45177</v>
      </c>
      <c r="P2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7" s="20" t="str">
        <f>TEXT(Applicants[[#This Row],[Confirmation Date]],"MMMM")</f>
        <v>September</v>
      </c>
      <c r="R2447" s="5" t="s">
        <v>25</v>
      </c>
      <c r="S2447" s="7">
        <v>2300</v>
      </c>
    </row>
    <row r="2448" spans="1:19" x14ac:dyDescent="0.4">
      <c r="A2448" s="4">
        <v>1211</v>
      </c>
      <c r="B2448" s="1" t="s">
        <v>715</v>
      </c>
      <c r="C2448" s="1" t="s">
        <v>13</v>
      </c>
      <c r="D2448" s="2">
        <v>29244</v>
      </c>
      <c r="E2448" s="3">
        <v>45.591780821917808</v>
      </c>
      <c r="F2448" s="1" t="s">
        <v>31</v>
      </c>
      <c r="G2448" s="1" t="s">
        <v>18</v>
      </c>
      <c r="H2448" s="1">
        <v>13</v>
      </c>
      <c r="I2448" s="1" t="s">
        <v>1584</v>
      </c>
      <c r="J2448" s="1" t="str">
        <f>VLOOKUP(Applicants[[#This Row],[Job Title]], Mapping!$A:$B, 2, FALSE)</f>
        <v>Sales</v>
      </c>
      <c r="K2448" s="1" t="s">
        <v>1594</v>
      </c>
      <c r="L2448" s="14" t="str">
        <f>TRIM(PROPER(Applicants[[#This Row],[Recruitment Source]]))</f>
        <v>Bd Jobs</v>
      </c>
      <c r="M2448" s="15">
        <v>45413</v>
      </c>
      <c r="N2448" s="1" t="s">
        <v>27</v>
      </c>
      <c r="O2448" s="15">
        <v>45471</v>
      </c>
      <c r="P2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8" s="20" t="str">
        <f>TEXT(Applicants[[#This Row],[Confirmation Date]],"MMMM")</f>
        <v>June</v>
      </c>
      <c r="R2448" s="5" t="s">
        <v>25</v>
      </c>
      <c r="S2448" s="7">
        <v>3000</v>
      </c>
    </row>
    <row r="2449" spans="1:19" x14ac:dyDescent="0.4">
      <c r="A2449" s="4">
        <v>3277</v>
      </c>
      <c r="B2449" s="1" t="s">
        <v>1217</v>
      </c>
      <c r="C2449" s="1" t="s">
        <v>28</v>
      </c>
      <c r="D2449" s="2">
        <v>29241</v>
      </c>
      <c r="E2449" s="3">
        <v>45.6</v>
      </c>
      <c r="F2449" s="1" t="s">
        <v>31</v>
      </c>
      <c r="G2449" s="1" t="s">
        <v>15</v>
      </c>
      <c r="H2449" s="1">
        <v>18</v>
      </c>
      <c r="I2449" s="1" t="s">
        <v>1581</v>
      </c>
      <c r="J2449" s="1" t="str">
        <f>VLOOKUP(Applicants[[#This Row],[Job Title]], Mapping!$A:$B, 2, FALSE)</f>
        <v>Business Development</v>
      </c>
      <c r="K2449" s="1" t="s">
        <v>1594</v>
      </c>
      <c r="L2449" s="14" t="str">
        <f>TRIM(PROPER(Applicants[[#This Row],[Recruitment Source]]))</f>
        <v>Bd Jobs</v>
      </c>
      <c r="M2449" s="15">
        <v>45018</v>
      </c>
      <c r="N2449" s="1" t="s">
        <v>26</v>
      </c>
      <c r="O2449" s="15">
        <v>45053</v>
      </c>
      <c r="P2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9" s="20" t="str">
        <f>TEXT(Applicants[[#This Row],[Confirmation Date]],"MMMM")</f>
        <v>May</v>
      </c>
      <c r="R2449" s="5" t="s">
        <v>25</v>
      </c>
      <c r="S2449" s="7">
        <v>3400</v>
      </c>
    </row>
    <row r="2450" spans="1:19" x14ac:dyDescent="0.4">
      <c r="A2450" s="4">
        <v>1882</v>
      </c>
      <c r="B2450" s="1" t="s">
        <v>1463</v>
      </c>
      <c r="C2450" s="1" t="s">
        <v>28</v>
      </c>
      <c r="D2450" s="2">
        <v>29240</v>
      </c>
      <c r="E2450" s="3">
        <v>45.602739726027394</v>
      </c>
      <c r="F2450" s="1" t="s">
        <v>31</v>
      </c>
      <c r="G2450" s="1" t="s">
        <v>19</v>
      </c>
      <c r="H2450" s="1">
        <v>6</v>
      </c>
      <c r="I2450" s="1" t="s">
        <v>1575</v>
      </c>
      <c r="J2450" s="1" t="str">
        <f>VLOOKUP(Applicants[[#This Row],[Job Title]], Mapping!$A:$B, 2, FALSE)</f>
        <v>HR</v>
      </c>
      <c r="K2450" s="1" t="s">
        <v>1594</v>
      </c>
      <c r="L2450" s="14" t="str">
        <f>TRIM(PROPER(Applicants[[#This Row],[Recruitment Source]]))</f>
        <v>Bd Jobs</v>
      </c>
      <c r="M2450" s="15">
        <v>45469</v>
      </c>
      <c r="N2450" s="1" t="s">
        <v>26</v>
      </c>
      <c r="O2450" s="15">
        <v>45503</v>
      </c>
      <c r="P2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0" s="20" t="str">
        <f>TEXT(Applicants[[#This Row],[Confirmation Date]],"MMMM")</f>
        <v>July</v>
      </c>
      <c r="R2450" s="5" t="s">
        <v>25</v>
      </c>
      <c r="S2450" s="7">
        <v>2800</v>
      </c>
    </row>
    <row r="2451" spans="1:19" x14ac:dyDescent="0.4">
      <c r="A2451" s="4">
        <v>3959</v>
      </c>
      <c r="B2451" s="1" t="s">
        <v>255</v>
      </c>
      <c r="C2451" s="1" t="s">
        <v>13</v>
      </c>
      <c r="D2451" s="2">
        <v>29230</v>
      </c>
      <c r="E2451" s="3">
        <v>45.630136986301373</v>
      </c>
      <c r="F2451" s="1" t="s">
        <v>31</v>
      </c>
      <c r="G2451" s="1" t="s">
        <v>19</v>
      </c>
      <c r="H2451" s="1">
        <v>3</v>
      </c>
      <c r="I2451" s="1" t="s">
        <v>1586</v>
      </c>
      <c r="J2451" s="1" t="str">
        <f>VLOOKUP(Applicants[[#This Row],[Job Title]], Mapping!$A:$B, 2, FALSE)</f>
        <v>Operations</v>
      </c>
      <c r="K2451" s="1" t="s">
        <v>1594</v>
      </c>
      <c r="L2451" s="14" t="str">
        <f>TRIM(PROPER(Applicants[[#This Row],[Recruitment Source]]))</f>
        <v>Bd Jobs</v>
      </c>
      <c r="M2451" s="15">
        <v>44892</v>
      </c>
      <c r="N2451" s="1" t="s">
        <v>24</v>
      </c>
      <c r="O2451" s="15">
        <v>44934</v>
      </c>
      <c r="P2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1" s="20" t="str">
        <f>TEXT(Applicants[[#This Row],[Confirmation Date]],"MMMM")</f>
        <v>January</v>
      </c>
      <c r="R2451" s="5" t="s">
        <v>25</v>
      </c>
      <c r="S2451" s="7">
        <v>2700</v>
      </c>
    </row>
    <row r="2452" spans="1:19" x14ac:dyDescent="0.4">
      <c r="A2452" s="4">
        <v>1736</v>
      </c>
      <c r="B2452" s="1" t="s">
        <v>402</v>
      </c>
      <c r="C2452" s="1" t="s">
        <v>13</v>
      </c>
      <c r="D2452" s="2">
        <v>29230</v>
      </c>
      <c r="E2452" s="3">
        <v>45.630136986301373</v>
      </c>
      <c r="F2452" s="1" t="s">
        <v>31</v>
      </c>
      <c r="G2452" s="1" t="s">
        <v>18</v>
      </c>
      <c r="H2452" s="1">
        <v>1</v>
      </c>
      <c r="I2452" s="1" t="s">
        <v>1584</v>
      </c>
      <c r="J2452" s="1" t="str">
        <f>VLOOKUP(Applicants[[#This Row],[Job Title]], Mapping!$A:$B, 2, FALSE)</f>
        <v>Sales</v>
      </c>
      <c r="K2452" s="1" t="s">
        <v>22</v>
      </c>
      <c r="L2452" s="14" t="str">
        <f>TRIM(PROPER(Applicants[[#This Row],[Recruitment Source]]))</f>
        <v>In-House</v>
      </c>
      <c r="M2452" s="15">
        <v>45101</v>
      </c>
      <c r="N2452" s="1" t="s">
        <v>16</v>
      </c>
      <c r="O2452" s="15">
        <v>45152</v>
      </c>
      <c r="P2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2" s="20" t="str">
        <f>TEXT(Applicants[[#This Row],[Confirmation Date]],"MMMM")</f>
        <v>August</v>
      </c>
      <c r="R2452" s="5" t="s">
        <v>30</v>
      </c>
      <c r="S2452" s="7">
        <v>3000</v>
      </c>
    </row>
    <row r="2453" spans="1:19" x14ac:dyDescent="0.4">
      <c r="A2453" s="4">
        <v>3840</v>
      </c>
      <c r="B2453" s="1" t="s">
        <v>289</v>
      </c>
      <c r="C2453" s="1" t="s">
        <v>28</v>
      </c>
      <c r="D2453" s="2">
        <v>29227</v>
      </c>
      <c r="E2453" s="3">
        <v>45.638356164383559</v>
      </c>
      <c r="F2453" s="1" t="s">
        <v>31</v>
      </c>
      <c r="G2453" s="1" t="s">
        <v>19</v>
      </c>
      <c r="H2453" s="1">
        <v>7</v>
      </c>
      <c r="I2453" s="1" t="s">
        <v>1586</v>
      </c>
      <c r="J2453" s="1" t="str">
        <f>VLOOKUP(Applicants[[#This Row],[Job Title]], Mapping!$A:$B, 2, FALSE)</f>
        <v>Operations</v>
      </c>
      <c r="K2453" s="1" t="s">
        <v>1595</v>
      </c>
      <c r="L2453" s="14" t="str">
        <f>TRIM(PROPER(Applicants[[#This Row],[Recruitment Source]]))</f>
        <v>Linkedin</v>
      </c>
      <c r="M2453" s="15">
        <v>45291</v>
      </c>
      <c r="N2453" s="1" t="s">
        <v>16</v>
      </c>
      <c r="O2453" s="15">
        <v>45346</v>
      </c>
      <c r="P24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453" s="20" t="str">
        <f>TEXT(Applicants[[#This Row],[Confirmation Date]],"MMMM")</f>
        <v>February</v>
      </c>
      <c r="R2453" s="5" t="s">
        <v>17</v>
      </c>
      <c r="S2453" s="7">
        <v>2700</v>
      </c>
    </row>
    <row r="2454" spans="1:19" x14ac:dyDescent="0.4">
      <c r="A2454" s="4">
        <v>3184</v>
      </c>
      <c r="B2454" s="1" t="s">
        <v>388</v>
      </c>
      <c r="C2454" s="1" t="s">
        <v>13</v>
      </c>
      <c r="D2454" s="2">
        <v>29224</v>
      </c>
      <c r="E2454" s="3">
        <v>45.646575342465752</v>
      </c>
      <c r="F2454" s="1" t="s">
        <v>31</v>
      </c>
      <c r="G2454" s="1" t="s">
        <v>19</v>
      </c>
      <c r="H2454" s="1">
        <v>14</v>
      </c>
      <c r="I2454" s="1" t="s">
        <v>1580</v>
      </c>
      <c r="J2454" s="1" t="str">
        <f>VLOOKUP(Applicants[[#This Row],[Job Title]], Mapping!$A:$B, 2, FALSE)</f>
        <v>Management</v>
      </c>
      <c r="K2454" s="1" t="s">
        <v>1594</v>
      </c>
      <c r="L2454" s="14" t="str">
        <f>TRIM(PROPER(Applicants[[#This Row],[Recruitment Source]]))</f>
        <v>Bd Jobs</v>
      </c>
      <c r="M2454" s="15">
        <v>45307</v>
      </c>
      <c r="N2454" s="1" t="s">
        <v>27</v>
      </c>
      <c r="O2454" s="15">
        <v>45354</v>
      </c>
      <c r="P2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4" s="20" t="str">
        <f>TEXT(Applicants[[#This Row],[Confirmation Date]],"MMMM")</f>
        <v>March</v>
      </c>
      <c r="R2454" s="5" t="s">
        <v>25</v>
      </c>
      <c r="S2454" s="7">
        <v>2000</v>
      </c>
    </row>
    <row r="2455" spans="1:19" x14ac:dyDescent="0.4">
      <c r="A2455" s="4">
        <v>2017</v>
      </c>
      <c r="B2455" s="1" t="s">
        <v>1409</v>
      </c>
      <c r="C2455" s="1" t="s">
        <v>13</v>
      </c>
      <c r="D2455" s="2">
        <v>29224</v>
      </c>
      <c r="E2455" s="3">
        <v>45.646575342465752</v>
      </c>
      <c r="F2455" s="1" t="s">
        <v>31</v>
      </c>
      <c r="G2455" s="1" t="s">
        <v>15</v>
      </c>
      <c r="H2455" s="1">
        <v>19</v>
      </c>
      <c r="I2455" s="1" t="s">
        <v>1581</v>
      </c>
      <c r="J2455" s="1" t="str">
        <f>VLOOKUP(Applicants[[#This Row],[Job Title]], Mapping!$A:$B, 2, FALSE)</f>
        <v>Business Development</v>
      </c>
      <c r="K2455" s="1" t="s">
        <v>1594</v>
      </c>
      <c r="L2455" s="14" t="str">
        <f>TRIM(PROPER(Applicants[[#This Row],[Recruitment Source]]))</f>
        <v>Bd Jobs</v>
      </c>
      <c r="M2455" s="15">
        <v>45089</v>
      </c>
      <c r="N2455" s="1" t="s">
        <v>26</v>
      </c>
      <c r="O2455" s="15">
        <v>45132</v>
      </c>
      <c r="P2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5" s="20" t="str">
        <f>TEXT(Applicants[[#This Row],[Confirmation Date]],"MMMM")</f>
        <v>July</v>
      </c>
      <c r="R2455" s="5" t="s">
        <v>25</v>
      </c>
      <c r="S2455" s="7">
        <v>2500</v>
      </c>
    </row>
    <row r="2456" spans="1:19" x14ac:dyDescent="0.4">
      <c r="A2456" s="4">
        <v>1938</v>
      </c>
      <c r="B2456" s="1" t="s">
        <v>630</v>
      </c>
      <c r="C2456" s="1" t="s">
        <v>28</v>
      </c>
      <c r="D2456" s="2">
        <v>29217</v>
      </c>
      <c r="E2456" s="3">
        <v>45.665753424657531</v>
      </c>
      <c r="F2456" s="1" t="s">
        <v>31</v>
      </c>
      <c r="G2456" s="1" t="s">
        <v>19</v>
      </c>
      <c r="H2456" s="1">
        <v>7</v>
      </c>
      <c r="I2456" s="1" t="s">
        <v>1590</v>
      </c>
      <c r="J2456" s="1" t="str">
        <f>VLOOKUP(Applicants[[#This Row],[Job Title]], Mapping!$A:$B, 2, FALSE)</f>
        <v>Finance</v>
      </c>
      <c r="K2456" s="1" t="s">
        <v>1594</v>
      </c>
      <c r="L2456" s="14" t="str">
        <f>TRIM(PROPER(Applicants[[#This Row],[Recruitment Source]]))</f>
        <v>Bd Jobs</v>
      </c>
      <c r="M2456" s="15">
        <v>45425</v>
      </c>
      <c r="N2456" s="1" t="s">
        <v>16</v>
      </c>
      <c r="O2456" s="15">
        <v>45475</v>
      </c>
      <c r="P2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6" s="20" t="str">
        <f>TEXT(Applicants[[#This Row],[Confirmation Date]],"MMMM")</f>
        <v>July</v>
      </c>
      <c r="R2456" s="5" t="s">
        <v>30</v>
      </c>
      <c r="S2456" s="7">
        <v>3900</v>
      </c>
    </row>
    <row r="2457" spans="1:19" x14ac:dyDescent="0.4">
      <c r="A2457" s="4">
        <v>3160</v>
      </c>
      <c r="B2457" s="1" t="s">
        <v>1011</v>
      </c>
      <c r="C2457" s="1" t="s">
        <v>28</v>
      </c>
      <c r="D2457" s="2">
        <v>29215</v>
      </c>
      <c r="E2457" s="3">
        <v>45.671232876712331</v>
      </c>
      <c r="F2457" s="1" t="s">
        <v>31</v>
      </c>
      <c r="G2457" s="1" t="s">
        <v>15</v>
      </c>
      <c r="H2457" s="1">
        <v>15</v>
      </c>
      <c r="I2457" s="1" t="s">
        <v>1579</v>
      </c>
      <c r="J2457" s="1" t="str">
        <f>VLOOKUP(Applicants[[#This Row],[Job Title]], Mapping!$A:$B, 2, FALSE)</f>
        <v>Management</v>
      </c>
      <c r="K2457" s="1" t="s">
        <v>1594</v>
      </c>
      <c r="L2457" s="14" t="str">
        <f>TRIM(PROPER(Applicants[[#This Row],[Recruitment Source]]))</f>
        <v>Bd Jobs</v>
      </c>
      <c r="M2457" s="15">
        <v>45575</v>
      </c>
      <c r="N2457" s="1" t="s">
        <v>26</v>
      </c>
      <c r="O2457" s="15">
        <v>45621</v>
      </c>
      <c r="P2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7" s="20" t="str">
        <f>TEXT(Applicants[[#This Row],[Confirmation Date]],"MMMM")</f>
        <v>November</v>
      </c>
      <c r="R2457" s="5" t="s">
        <v>25</v>
      </c>
      <c r="S2457" s="7">
        <v>3300</v>
      </c>
    </row>
    <row r="2458" spans="1:19" x14ac:dyDescent="0.4">
      <c r="A2458" s="4">
        <v>3065</v>
      </c>
      <c r="B2458" s="1" t="s">
        <v>1479</v>
      </c>
      <c r="C2458" s="1" t="s">
        <v>13</v>
      </c>
      <c r="D2458" s="2">
        <v>29212</v>
      </c>
      <c r="E2458" s="3">
        <v>45.679452054794524</v>
      </c>
      <c r="F2458" s="1" t="s">
        <v>31</v>
      </c>
      <c r="G2458" s="1" t="s">
        <v>19</v>
      </c>
      <c r="H2458" s="1">
        <v>11</v>
      </c>
      <c r="I2458" s="1" t="s">
        <v>1581</v>
      </c>
      <c r="J2458" s="1" t="str">
        <f>VLOOKUP(Applicants[[#This Row],[Job Title]], Mapping!$A:$B, 2, FALSE)</f>
        <v>Business Development</v>
      </c>
      <c r="K2458" s="1" t="s">
        <v>20</v>
      </c>
      <c r="L2458" s="14" t="str">
        <f>TRIM(PROPER(Applicants[[#This Row],[Recruitment Source]]))</f>
        <v>Employee Referral</v>
      </c>
      <c r="M2458" s="15">
        <v>45134</v>
      </c>
      <c r="N2458" s="1" t="s">
        <v>26</v>
      </c>
      <c r="O2458" s="15">
        <v>45171</v>
      </c>
      <c r="P2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8" s="20" t="str">
        <f>TEXT(Applicants[[#This Row],[Confirmation Date]],"MMMM")</f>
        <v>September</v>
      </c>
      <c r="R2458" s="5" t="s">
        <v>25</v>
      </c>
      <c r="S2458" s="7">
        <v>2900</v>
      </c>
    </row>
    <row r="2459" spans="1:19" x14ac:dyDescent="0.4">
      <c r="A2459" s="4">
        <v>2953</v>
      </c>
      <c r="B2459" s="1" t="s">
        <v>732</v>
      </c>
      <c r="C2459" s="1" t="s">
        <v>28</v>
      </c>
      <c r="D2459" s="2">
        <v>29211</v>
      </c>
      <c r="E2459" s="3">
        <v>45.682191780821917</v>
      </c>
      <c r="F2459" s="1" t="s">
        <v>31</v>
      </c>
      <c r="G2459" s="1" t="s">
        <v>21</v>
      </c>
      <c r="H2459" s="1">
        <v>10</v>
      </c>
      <c r="I2459" s="1" t="s">
        <v>1576</v>
      </c>
      <c r="J2459" s="1" t="str">
        <f>VLOOKUP(Applicants[[#This Row],[Job Title]], Mapping!$A:$B, 2, FALSE)</f>
        <v>Operations</v>
      </c>
      <c r="K2459" s="1" t="s">
        <v>1594</v>
      </c>
      <c r="L2459" s="14" t="str">
        <f>TRIM(PROPER(Applicants[[#This Row],[Recruitment Source]]))</f>
        <v>Bd Jobs</v>
      </c>
      <c r="M2459" s="15">
        <v>45561</v>
      </c>
      <c r="N2459" s="1" t="s">
        <v>24</v>
      </c>
      <c r="O2459" s="15">
        <v>45614</v>
      </c>
      <c r="P2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9" s="20" t="str">
        <f>TEXT(Applicants[[#This Row],[Confirmation Date]],"MMMM")</f>
        <v>November</v>
      </c>
      <c r="R2459" s="5" t="s">
        <v>25</v>
      </c>
      <c r="S2459" s="7">
        <v>2900</v>
      </c>
    </row>
    <row r="2460" spans="1:19" x14ac:dyDescent="0.4">
      <c r="A2460" s="4">
        <v>2664</v>
      </c>
      <c r="B2460" s="1" t="s">
        <v>281</v>
      </c>
      <c r="C2460" s="1" t="s">
        <v>13</v>
      </c>
      <c r="D2460" s="2">
        <v>29211</v>
      </c>
      <c r="E2460" s="3">
        <v>45.682191780821917</v>
      </c>
      <c r="F2460" s="1" t="s">
        <v>31</v>
      </c>
      <c r="G2460" s="1" t="s">
        <v>21</v>
      </c>
      <c r="H2460" s="1">
        <v>15</v>
      </c>
      <c r="I2460" s="1" t="s">
        <v>1588</v>
      </c>
      <c r="J2460" s="1" t="str">
        <f>VLOOKUP(Applicants[[#This Row],[Job Title]], Mapping!$A:$B, 2, FALSE)</f>
        <v>Business Development</v>
      </c>
      <c r="K2460" s="1" t="s">
        <v>20</v>
      </c>
      <c r="L2460" s="14" t="str">
        <f>TRIM(PROPER(Applicants[[#This Row],[Recruitment Source]]))</f>
        <v>Employee Referral</v>
      </c>
      <c r="M2460" s="15">
        <v>44939</v>
      </c>
      <c r="N2460" s="1" t="s">
        <v>27</v>
      </c>
      <c r="O2460" s="15">
        <v>44997</v>
      </c>
      <c r="P2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0" s="20" t="str">
        <f>TEXT(Applicants[[#This Row],[Confirmation Date]],"MMMM")</f>
        <v>March</v>
      </c>
      <c r="R2460" s="5" t="s">
        <v>25</v>
      </c>
      <c r="S2460" s="7">
        <v>2000</v>
      </c>
    </row>
    <row r="2461" spans="1:19" x14ac:dyDescent="0.4">
      <c r="A2461" s="4">
        <v>3810</v>
      </c>
      <c r="B2461" s="1" t="s">
        <v>543</v>
      </c>
      <c r="C2461" s="1" t="s">
        <v>28</v>
      </c>
      <c r="D2461" s="2">
        <v>29202</v>
      </c>
      <c r="E2461" s="3">
        <v>45.706849315068496</v>
      </c>
      <c r="F2461" s="1" t="s">
        <v>31</v>
      </c>
      <c r="G2461" s="1" t="s">
        <v>19</v>
      </c>
      <c r="H2461" s="1">
        <v>5</v>
      </c>
      <c r="I2461" s="1" t="s">
        <v>1584</v>
      </c>
      <c r="J2461" s="1" t="str">
        <f>VLOOKUP(Applicants[[#This Row],[Job Title]], Mapping!$A:$B, 2, FALSE)</f>
        <v>Sales</v>
      </c>
      <c r="K2461" s="1" t="s">
        <v>1594</v>
      </c>
      <c r="L2461" s="14" t="str">
        <f>TRIM(PROPER(Applicants[[#This Row],[Recruitment Source]]))</f>
        <v>Bd Jobs</v>
      </c>
      <c r="M2461" s="15">
        <v>44983</v>
      </c>
      <c r="N2461" s="1" t="s">
        <v>26</v>
      </c>
      <c r="O2461" s="15">
        <v>45037</v>
      </c>
      <c r="P2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1" s="20" t="str">
        <f>TEXT(Applicants[[#This Row],[Confirmation Date]],"MMMM")</f>
        <v>April</v>
      </c>
      <c r="R2461" s="5" t="s">
        <v>25</v>
      </c>
      <c r="S2461" s="7">
        <v>2200</v>
      </c>
    </row>
    <row r="2462" spans="1:19" x14ac:dyDescent="0.4">
      <c r="A2462" s="4">
        <v>3058</v>
      </c>
      <c r="B2462" s="1" t="s">
        <v>442</v>
      </c>
      <c r="C2462" s="1" t="s">
        <v>28</v>
      </c>
      <c r="D2462" s="2">
        <v>29202</v>
      </c>
      <c r="E2462" s="3">
        <v>45.706849315068496</v>
      </c>
      <c r="F2462" s="1" t="s">
        <v>31</v>
      </c>
      <c r="G2462" s="1" t="s">
        <v>18</v>
      </c>
      <c r="H2462" s="1">
        <v>4</v>
      </c>
      <c r="I2462" s="1" t="s">
        <v>1579</v>
      </c>
      <c r="J2462" s="1" t="str">
        <f>VLOOKUP(Applicants[[#This Row],[Job Title]], Mapping!$A:$B, 2, FALSE)</f>
        <v>Management</v>
      </c>
      <c r="K2462" s="1" t="s">
        <v>20</v>
      </c>
      <c r="L2462" s="14" t="str">
        <f>TRIM(PROPER(Applicants[[#This Row],[Recruitment Source]]))</f>
        <v>Employee Referral</v>
      </c>
      <c r="M2462" s="15">
        <v>44904</v>
      </c>
      <c r="N2462" s="1" t="s">
        <v>27</v>
      </c>
      <c r="O2462" s="15">
        <v>44954</v>
      </c>
      <c r="P2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2" s="20" t="str">
        <f>TEXT(Applicants[[#This Row],[Confirmation Date]],"MMMM")</f>
        <v>January</v>
      </c>
      <c r="R2462" s="5" t="s">
        <v>25</v>
      </c>
      <c r="S2462" s="7">
        <v>3100</v>
      </c>
    </row>
    <row r="2463" spans="1:19" x14ac:dyDescent="0.4">
      <c r="A2463" s="4">
        <v>2702</v>
      </c>
      <c r="B2463" s="1" t="s">
        <v>365</v>
      </c>
      <c r="C2463" s="1" t="s">
        <v>28</v>
      </c>
      <c r="D2463" s="2">
        <v>29200</v>
      </c>
      <c r="E2463" s="3">
        <v>45.712328767123289</v>
      </c>
      <c r="F2463" s="1" t="s">
        <v>31</v>
      </c>
      <c r="G2463" s="1" t="s">
        <v>19</v>
      </c>
      <c r="H2463" s="1">
        <v>11</v>
      </c>
      <c r="I2463" s="1" t="s">
        <v>1575</v>
      </c>
      <c r="J2463" s="1" t="str">
        <f>VLOOKUP(Applicants[[#This Row],[Job Title]], Mapping!$A:$B, 2, FALSE)</f>
        <v>HR</v>
      </c>
      <c r="K2463" s="1" t="s">
        <v>1595</v>
      </c>
      <c r="L2463" s="14" t="str">
        <f>TRIM(PROPER(Applicants[[#This Row],[Recruitment Source]]))</f>
        <v>Linkedin</v>
      </c>
      <c r="M2463" s="15">
        <v>45422</v>
      </c>
      <c r="N2463" s="1" t="s">
        <v>24</v>
      </c>
      <c r="O2463" s="15">
        <v>45452</v>
      </c>
      <c r="P2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3" s="20" t="str">
        <f>TEXT(Applicants[[#This Row],[Confirmation Date]],"MMMM")</f>
        <v>June</v>
      </c>
      <c r="R2463" s="5" t="s">
        <v>25</v>
      </c>
      <c r="S2463" s="7">
        <v>2200</v>
      </c>
    </row>
    <row r="2464" spans="1:19" x14ac:dyDescent="0.4">
      <c r="A2464" s="4">
        <v>3306</v>
      </c>
      <c r="B2464" s="1" t="s">
        <v>754</v>
      </c>
      <c r="C2464" s="1" t="s">
        <v>28</v>
      </c>
      <c r="D2464" s="2">
        <v>29199</v>
      </c>
      <c r="E2464" s="3">
        <v>45.715068493150682</v>
      </c>
      <c r="F2464" s="1" t="s">
        <v>31</v>
      </c>
      <c r="G2464" s="1" t="s">
        <v>19</v>
      </c>
      <c r="H2464" s="1">
        <v>16</v>
      </c>
      <c r="I2464" s="1" t="s">
        <v>1584</v>
      </c>
      <c r="J2464" s="1" t="str">
        <f>VLOOKUP(Applicants[[#This Row],[Job Title]], Mapping!$A:$B, 2, FALSE)</f>
        <v>Sales</v>
      </c>
      <c r="K2464" s="1" t="s">
        <v>1594</v>
      </c>
      <c r="L2464" s="14" t="str">
        <f>TRIM(PROPER(Applicants[[#This Row],[Recruitment Source]]))</f>
        <v>Bd Jobs</v>
      </c>
      <c r="M2464" s="15">
        <v>45410</v>
      </c>
      <c r="N2464" s="1" t="s">
        <v>24</v>
      </c>
      <c r="O2464" s="15">
        <v>45447</v>
      </c>
      <c r="P2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4" s="20" t="str">
        <f>TEXT(Applicants[[#This Row],[Confirmation Date]],"MMMM")</f>
        <v>June</v>
      </c>
      <c r="R2464" s="5" t="s">
        <v>25</v>
      </c>
      <c r="S2464" s="7">
        <v>2900</v>
      </c>
    </row>
    <row r="2465" spans="1:19" x14ac:dyDescent="0.4">
      <c r="A2465" s="4">
        <v>2842</v>
      </c>
      <c r="B2465" s="1" t="s">
        <v>1422</v>
      </c>
      <c r="C2465" s="1" t="s">
        <v>13</v>
      </c>
      <c r="D2465" s="2">
        <v>29199</v>
      </c>
      <c r="E2465" s="3">
        <v>45.715068493150682</v>
      </c>
      <c r="F2465" s="1" t="s">
        <v>31</v>
      </c>
      <c r="G2465" s="1" t="s">
        <v>15</v>
      </c>
      <c r="H2465" s="1">
        <v>9</v>
      </c>
      <c r="I2465" s="1" t="s">
        <v>1584</v>
      </c>
      <c r="J2465" s="1" t="str">
        <f>VLOOKUP(Applicants[[#This Row],[Job Title]], Mapping!$A:$B, 2, FALSE)</f>
        <v>Sales</v>
      </c>
      <c r="K2465" s="1" t="s">
        <v>1594</v>
      </c>
      <c r="L2465" s="14" t="str">
        <f>TRIM(PROPER(Applicants[[#This Row],[Recruitment Source]]))</f>
        <v>Bd Jobs</v>
      </c>
      <c r="M2465" s="15">
        <v>45346</v>
      </c>
      <c r="N2465" s="1" t="s">
        <v>26</v>
      </c>
      <c r="O2465" s="15">
        <v>45380</v>
      </c>
      <c r="P2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5" s="20" t="str">
        <f>TEXT(Applicants[[#This Row],[Confirmation Date]],"MMMM")</f>
        <v>March</v>
      </c>
      <c r="R2465" s="5" t="s">
        <v>25</v>
      </c>
      <c r="S2465" s="7">
        <v>2000</v>
      </c>
    </row>
    <row r="2466" spans="1:19" x14ac:dyDescent="0.4">
      <c r="A2466" s="4">
        <v>2824</v>
      </c>
      <c r="B2466" s="1" t="s">
        <v>836</v>
      </c>
      <c r="C2466" s="1" t="s">
        <v>13</v>
      </c>
      <c r="D2466" s="2">
        <v>29193</v>
      </c>
      <c r="E2466" s="3">
        <v>45.731506849315068</v>
      </c>
      <c r="F2466" s="1" t="s">
        <v>31</v>
      </c>
      <c r="G2466" s="1" t="s">
        <v>19</v>
      </c>
      <c r="H2466" s="1">
        <v>11</v>
      </c>
      <c r="I2466" s="1" t="s">
        <v>1590</v>
      </c>
      <c r="J2466" s="1" t="str">
        <f>VLOOKUP(Applicants[[#This Row],[Job Title]], Mapping!$A:$B, 2, FALSE)</f>
        <v>Finance</v>
      </c>
      <c r="K2466" s="1" t="s">
        <v>1594</v>
      </c>
      <c r="L2466" s="14" t="str">
        <f>TRIM(PROPER(Applicants[[#This Row],[Recruitment Source]]))</f>
        <v>Bd Jobs</v>
      </c>
      <c r="M2466" s="15">
        <v>45402</v>
      </c>
      <c r="N2466" s="1" t="s">
        <v>27</v>
      </c>
      <c r="O2466" s="15">
        <v>45453</v>
      </c>
      <c r="P2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6" s="20" t="str">
        <f>TEXT(Applicants[[#This Row],[Confirmation Date]],"MMMM")</f>
        <v>June</v>
      </c>
      <c r="R2466" s="5" t="s">
        <v>25</v>
      </c>
      <c r="S2466" s="7">
        <v>2300</v>
      </c>
    </row>
    <row r="2467" spans="1:19" x14ac:dyDescent="0.4">
      <c r="A2467" s="4">
        <v>3771</v>
      </c>
      <c r="B2467" s="1" t="s">
        <v>409</v>
      </c>
      <c r="C2467" s="1" t="s">
        <v>28</v>
      </c>
      <c r="D2467" s="2">
        <v>29193</v>
      </c>
      <c r="E2467" s="3">
        <v>45.731506849315068</v>
      </c>
      <c r="F2467" s="1" t="s">
        <v>31</v>
      </c>
      <c r="G2467" s="1" t="s">
        <v>18</v>
      </c>
      <c r="H2467" s="1">
        <v>16</v>
      </c>
      <c r="I2467" s="1" t="s">
        <v>1583</v>
      </c>
      <c r="J2467" s="1" t="str">
        <f>VLOOKUP(Applicants[[#This Row],[Job Title]], Mapping!$A:$B, 2, FALSE)</f>
        <v>Finance</v>
      </c>
      <c r="K2467" s="1" t="s">
        <v>1594</v>
      </c>
      <c r="L2467" s="14" t="str">
        <f>TRIM(PROPER(Applicants[[#This Row],[Recruitment Source]]))</f>
        <v>Bd Jobs</v>
      </c>
      <c r="M2467" s="15">
        <v>45514</v>
      </c>
      <c r="N2467" s="1" t="s">
        <v>27</v>
      </c>
      <c r="O2467" s="15">
        <v>45570</v>
      </c>
      <c r="P2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7" s="20" t="str">
        <f>TEXT(Applicants[[#This Row],[Confirmation Date]],"MMMM")</f>
        <v>October</v>
      </c>
      <c r="R2467" s="5" t="s">
        <v>25</v>
      </c>
      <c r="S2467" s="7">
        <v>2100</v>
      </c>
    </row>
    <row r="2468" spans="1:19" x14ac:dyDescent="0.4">
      <c r="A2468" s="4">
        <v>1655</v>
      </c>
      <c r="B2468" s="1" t="s">
        <v>706</v>
      </c>
      <c r="C2468" s="1" t="s">
        <v>13</v>
      </c>
      <c r="D2468" s="2">
        <v>29187</v>
      </c>
      <c r="E2468" s="3">
        <v>45.747945205479454</v>
      </c>
      <c r="F2468" s="1" t="s">
        <v>31</v>
      </c>
      <c r="G2468" s="1" t="s">
        <v>15</v>
      </c>
      <c r="H2468" s="1">
        <v>10</v>
      </c>
      <c r="I2468" s="1" t="s">
        <v>1586</v>
      </c>
      <c r="J2468" s="1" t="str">
        <f>VLOOKUP(Applicants[[#This Row],[Job Title]], Mapping!$A:$B, 2, FALSE)</f>
        <v>Operations</v>
      </c>
      <c r="K2468" s="1" t="s">
        <v>1594</v>
      </c>
      <c r="L2468" s="14" t="str">
        <f>TRIM(PROPER(Applicants[[#This Row],[Recruitment Source]]))</f>
        <v>Bd Jobs</v>
      </c>
      <c r="M2468" s="15">
        <v>45086</v>
      </c>
      <c r="N2468" s="1" t="s">
        <v>24</v>
      </c>
      <c r="O2468" s="15">
        <v>45120</v>
      </c>
      <c r="P2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8" s="20" t="str">
        <f>TEXT(Applicants[[#This Row],[Confirmation Date]],"MMMM")</f>
        <v>July</v>
      </c>
      <c r="R2468" s="5" t="s">
        <v>25</v>
      </c>
      <c r="S2468" s="7">
        <v>3500</v>
      </c>
    </row>
    <row r="2469" spans="1:19" x14ac:dyDescent="0.4">
      <c r="A2469" s="4">
        <v>3399</v>
      </c>
      <c r="B2469" s="1" t="s">
        <v>954</v>
      </c>
      <c r="C2469" s="1" t="s">
        <v>28</v>
      </c>
      <c r="D2469" s="2">
        <v>29186</v>
      </c>
      <c r="E2469" s="3">
        <v>45.750684931506846</v>
      </c>
      <c r="F2469" s="1" t="s">
        <v>31</v>
      </c>
      <c r="G2469" s="1" t="s">
        <v>15</v>
      </c>
      <c r="H2469" s="1">
        <v>8</v>
      </c>
      <c r="I2469" s="1" t="s">
        <v>1587</v>
      </c>
      <c r="J2469" s="1" t="str">
        <f>VLOOKUP(Applicants[[#This Row],[Job Title]], Mapping!$A:$B, 2, FALSE)</f>
        <v>Admin</v>
      </c>
      <c r="K2469" s="1" t="s">
        <v>1594</v>
      </c>
      <c r="L2469" s="14" t="str">
        <f>TRIM(PROPER(Applicants[[#This Row],[Recruitment Source]]))</f>
        <v>Bd Jobs</v>
      </c>
      <c r="M2469" s="15">
        <v>45078</v>
      </c>
      <c r="N2469" s="1" t="s">
        <v>29</v>
      </c>
      <c r="O2469" s="15">
        <v>45124</v>
      </c>
      <c r="P2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9" s="20" t="str">
        <f>TEXT(Applicants[[#This Row],[Confirmation Date]],"MMMM")</f>
        <v>July</v>
      </c>
      <c r="R2469" s="5" t="s">
        <v>25</v>
      </c>
      <c r="S2469" s="7">
        <v>2300</v>
      </c>
    </row>
    <row r="2470" spans="1:19" x14ac:dyDescent="0.4">
      <c r="A2470" s="4">
        <v>1539</v>
      </c>
      <c r="B2470" s="1" t="s">
        <v>444</v>
      </c>
      <c r="C2470" s="1" t="s">
        <v>28</v>
      </c>
      <c r="D2470" s="2">
        <v>29172</v>
      </c>
      <c r="E2470" s="3">
        <v>45.789041095890411</v>
      </c>
      <c r="F2470" s="1" t="s">
        <v>31</v>
      </c>
      <c r="G2470" s="1" t="s">
        <v>18</v>
      </c>
      <c r="H2470" s="1">
        <v>7</v>
      </c>
      <c r="I2470" s="1" t="s">
        <v>1580</v>
      </c>
      <c r="J2470" s="1" t="str">
        <f>VLOOKUP(Applicants[[#This Row],[Job Title]], Mapping!$A:$B, 2, FALSE)</f>
        <v>Management</v>
      </c>
      <c r="K2470" s="1" t="s">
        <v>1594</v>
      </c>
      <c r="L2470" s="14" t="str">
        <f>TRIM(PROPER(Applicants[[#This Row],[Recruitment Source]]))</f>
        <v>Bd Jobs</v>
      </c>
      <c r="M2470" s="15">
        <v>44908</v>
      </c>
      <c r="N2470" s="1" t="s">
        <v>26</v>
      </c>
      <c r="O2470" s="15">
        <v>44951</v>
      </c>
      <c r="P2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0" s="20" t="str">
        <f>TEXT(Applicants[[#This Row],[Confirmation Date]],"MMMM")</f>
        <v>January</v>
      </c>
      <c r="R2470" s="5" t="s">
        <v>25</v>
      </c>
      <c r="S2470" s="7">
        <v>2900</v>
      </c>
    </row>
    <row r="2471" spans="1:19" x14ac:dyDescent="0.4">
      <c r="A2471" s="4">
        <v>3565</v>
      </c>
      <c r="B2471" s="1" t="s">
        <v>1177</v>
      </c>
      <c r="C2471" s="1" t="s">
        <v>28</v>
      </c>
      <c r="D2471" s="2">
        <v>29172</v>
      </c>
      <c r="E2471" s="3">
        <v>45.789041095890411</v>
      </c>
      <c r="F2471" s="1" t="s">
        <v>31</v>
      </c>
      <c r="G2471" s="1" t="s">
        <v>18</v>
      </c>
      <c r="H2471" s="1">
        <v>18</v>
      </c>
      <c r="I2471" s="1" t="s">
        <v>1576</v>
      </c>
      <c r="J2471" s="1" t="str">
        <f>VLOOKUP(Applicants[[#This Row],[Job Title]], Mapping!$A:$B, 2, FALSE)</f>
        <v>Operations</v>
      </c>
      <c r="K2471" s="1" t="s">
        <v>1595</v>
      </c>
      <c r="L2471" s="14" t="str">
        <f>TRIM(PROPER(Applicants[[#This Row],[Recruitment Source]]))</f>
        <v>Linkedin</v>
      </c>
      <c r="M2471" s="15">
        <v>45369</v>
      </c>
      <c r="N2471" s="1" t="s">
        <v>29</v>
      </c>
      <c r="O2471" s="15">
        <v>45404</v>
      </c>
      <c r="P2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1" s="20" t="str">
        <f>TEXT(Applicants[[#This Row],[Confirmation Date]],"MMMM")</f>
        <v>April</v>
      </c>
      <c r="R2471" s="5" t="s">
        <v>25</v>
      </c>
      <c r="S2471" s="7">
        <v>2900</v>
      </c>
    </row>
    <row r="2472" spans="1:19" x14ac:dyDescent="0.4">
      <c r="A2472" s="4">
        <v>2569</v>
      </c>
      <c r="B2472" s="1" t="s">
        <v>207</v>
      </c>
      <c r="C2472" s="1" t="s">
        <v>13</v>
      </c>
      <c r="D2472" s="2">
        <v>29166</v>
      </c>
      <c r="E2472" s="3">
        <v>45.805479452054797</v>
      </c>
      <c r="F2472" s="1" t="s">
        <v>31</v>
      </c>
      <c r="G2472" s="1" t="s">
        <v>21</v>
      </c>
      <c r="H2472" s="1">
        <v>20</v>
      </c>
      <c r="I2472" s="1" t="s">
        <v>1582</v>
      </c>
      <c r="J2472" s="1" t="str">
        <f>VLOOKUP(Applicants[[#This Row],[Job Title]], Mapping!$A:$B, 2, FALSE)</f>
        <v>Business Development</v>
      </c>
      <c r="K2472" s="1" t="s">
        <v>1595</v>
      </c>
      <c r="L2472" s="14" t="str">
        <f>TRIM(PROPER(Applicants[[#This Row],[Recruitment Source]]))</f>
        <v>Linkedin</v>
      </c>
      <c r="M2472" s="15">
        <v>45162</v>
      </c>
      <c r="N2472" s="1" t="s">
        <v>16</v>
      </c>
      <c r="O2472" s="15">
        <v>45212</v>
      </c>
      <c r="P24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472" s="20" t="str">
        <f>TEXT(Applicants[[#This Row],[Confirmation Date]],"MMMM")</f>
        <v>October</v>
      </c>
      <c r="R2472" s="5" t="s">
        <v>17</v>
      </c>
      <c r="S2472" s="7">
        <v>2600</v>
      </c>
    </row>
    <row r="2473" spans="1:19" x14ac:dyDescent="0.4">
      <c r="A2473" s="4">
        <v>1565</v>
      </c>
      <c r="B2473" s="1" t="s">
        <v>892</v>
      </c>
      <c r="C2473" s="1" t="s">
        <v>28</v>
      </c>
      <c r="D2473" s="2">
        <v>29160</v>
      </c>
      <c r="E2473" s="3">
        <v>45.821917808219176</v>
      </c>
      <c r="F2473" s="1" t="s">
        <v>31</v>
      </c>
      <c r="G2473" s="1" t="s">
        <v>19</v>
      </c>
      <c r="H2473" s="1">
        <v>13</v>
      </c>
      <c r="I2473" s="1" t="s">
        <v>1584</v>
      </c>
      <c r="J2473" s="1" t="str">
        <f>VLOOKUP(Applicants[[#This Row],[Job Title]], Mapping!$A:$B, 2, FALSE)</f>
        <v>Sales</v>
      </c>
      <c r="K2473" s="1" t="s">
        <v>1594</v>
      </c>
      <c r="L2473" s="14" t="str">
        <f>TRIM(PROPER(Applicants[[#This Row],[Recruitment Source]]))</f>
        <v>Bd Jobs</v>
      </c>
      <c r="M2473" s="15">
        <v>45367</v>
      </c>
      <c r="N2473" s="1" t="s">
        <v>24</v>
      </c>
      <c r="O2473" s="15">
        <v>45419</v>
      </c>
      <c r="P2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3" s="20" t="str">
        <f>TEXT(Applicants[[#This Row],[Confirmation Date]],"MMMM")</f>
        <v>May</v>
      </c>
      <c r="R2473" s="5" t="s">
        <v>25</v>
      </c>
      <c r="S2473" s="7">
        <v>3800</v>
      </c>
    </row>
    <row r="2474" spans="1:19" x14ac:dyDescent="0.4">
      <c r="A2474" s="4">
        <v>2079</v>
      </c>
      <c r="B2474" s="1" t="s">
        <v>149</v>
      </c>
      <c r="C2474" s="1" t="s">
        <v>13</v>
      </c>
      <c r="D2474" s="2">
        <v>29155</v>
      </c>
      <c r="E2474" s="3">
        <v>45.835616438356162</v>
      </c>
      <c r="F2474" s="1" t="s">
        <v>31</v>
      </c>
      <c r="G2474" s="1" t="s">
        <v>21</v>
      </c>
      <c r="H2474" s="1">
        <v>10</v>
      </c>
      <c r="I2474" s="1" t="s">
        <v>1579</v>
      </c>
      <c r="J2474" s="1" t="str">
        <f>VLOOKUP(Applicants[[#This Row],[Job Title]], Mapping!$A:$B, 2, FALSE)</f>
        <v>Management</v>
      </c>
      <c r="K2474" s="1" t="s">
        <v>1594</v>
      </c>
      <c r="L2474" s="14" t="str">
        <f>TRIM(PROPER(Applicants[[#This Row],[Recruitment Source]]))</f>
        <v>Bd Jobs</v>
      </c>
      <c r="M2474" s="15">
        <v>45194</v>
      </c>
      <c r="N2474" s="1" t="s">
        <v>27</v>
      </c>
      <c r="O2474" s="15">
        <v>45252</v>
      </c>
      <c r="P2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4" s="20" t="str">
        <f>TEXT(Applicants[[#This Row],[Confirmation Date]],"MMMM")</f>
        <v>November</v>
      </c>
      <c r="R2474" s="5" t="s">
        <v>25</v>
      </c>
      <c r="S2474" s="7">
        <v>3400</v>
      </c>
    </row>
    <row r="2475" spans="1:19" x14ac:dyDescent="0.4">
      <c r="A2475" s="4">
        <v>1078</v>
      </c>
      <c r="B2475" s="1" t="s">
        <v>1541</v>
      </c>
      <c r="C2475" s="1" t="s">
        <v>28</v>
      </c>
      <c r="D2475" s="2">
        <v>29148</v>
      </c>
      <c r="E2475" s="3">
        <v>45.854794520547948</v>
      </c>
      <c r="F2475" s="1" t="s">
        <v>31</v>
      </c>
      <c r="G2475" s="1" t="s">
        <v>18</v>
      </c>
      <c r="H2475" s="1">
        <v>20</v>
      </c>
      <c r="I2475" s="1" t="s">
        <v>1581</v>
      </c>
      <c r="J2475" s="1" t="str">
        <f>VLOOKUP(Applicants[[#This Row],[Job Title]], Mapping!$A:$B, 2, FALSE)</f>
        <v>Business Development</v>
      </c>
      <c r="K2475" s="1" t="s">
        <v>20</v>
      </c>
      <c r="L2475" s="14" t="str">
        <f>TRIM(PROPER(Applicants[[#This Row],[Recruitment Source]]))</f>
        <v>Employee Referral</v>
      </c>
      <c r="M2475" s="15">
        <v>45073</v>
      </c>
      <c r="N2475" s="1" t="s">
        <v>16</v>
      </c>
      <c r="O2475" s="15">
        <v>45121</v>
      </c>
      <c r="P2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75" s="20" t="str">
        <f>TEXT(Applicants[[#This Row],[Confirmation Date]],"MMMM")</f>
        <v>July</v>
      </c>
      <c r="R2475" s="5" t="s">
        <v>17</v>
      </c>
      <c r="S2475" s="7">
        <v>2100</v>
      </c>
    </row>
    <row r="2476" spans="1:19" x14ac:dyDescent="0.4">
      <c r="A2476" s="4">
        <v>2338</v>
      </c>
      <c r="B2476" s="1" t="s">
        <v>1011</v>
      </c>
      <c r="C2476" s="1" t="s">
        <v>13</v>
      </c>
      <c r="D2476" s="2">
        <v>29144</v>
      </c>
      <c r="E2476" s="3">
        <v>45.865753424657534</v>
      </c>
      <c r="F2476" s="1" t="s">
        <v>31</v>
      </c>
      <c r="G2476" s="1" t="s">
        <v>18</v>
      </c>
      <c r="H2476" s="1">
        <v>8</v>
      </c>
      <c r="I2476" s="1" t="s">
        <v>1581</v>
      </c>
      <c r="J2476" s="1" t="str">
        <f>VLOOKUP(Applicants[[#This Row],[Job Title]], Mapping!$A:$B, 2, FALSE)</f>
        <v>Business Development</v>
      </c>
      <c r="K2476" s="1" t="s">
        <v>1594</v>
      </c>
      <c r="L2476" s="14" t="str">
        <f>TRIM(PROPER(Applicants[[#This Row],[Recruitment Source]]))</f>
        <v>Bd Jobs</v>
      </c>
      <c r="M2476" s="15">
        <v>45456</v>
      </c>
      <c r="N2476" s="1" t="s">
        <v>26</v>
      </c>
      <c r="O2476" s="15">
        <v>45498</v>
      </c>
      <c r="P2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6" s="20" t="str">
        <f>TEXT(Applicants[[#This Row],[Confirmation Date]],"MMMM")</f>
        <v>July</v>
      </c>
      <c r="R2476" s="5" t="s">
        <v>25</v>
      </c>
      <c r="S2476" s="7">
        <v>2200</v>
      </c>
    </row>
    <row r="2477" spans="1:19" x14ac:dyDescent="0.4">
      <c r="A2477" s="4">
        <v>1012</v>
      </c>
      <c r="B2477" s="1" t="s">
        <v>1549</v>
      </c>
      <c r="C2477" s="1" t="s">
        <v>13</v>
      </c>
      <c r="D2477" s="2">
        <v>29141</v>
      </c>
      <c r="E2477" s="3">
        <v>45.873972602739727</v>
      </c>
      <c r="F2477" s="1" t="s">
        <v>31</v>
      </c>
      <c r="G2477" s="1" t="s">
        <v>19</v>
      </c>
      <c r="H2477" s="1">
        <v>7</v>
      </c>
      <c r="I2477" s="1" t="s">
        <v>1579</v>
      </c>
      <c r="J2477" s="1" t="str">
        <f>VLOOKUP(Applicants[[#This Row],[Job Title]], Mapping!$A:$B, 2, FALSE)</f>
        <v>Management</v>
      </c>
      <c r="K2477" s="1" t="s">
        <v>1594</v>
      </c>
      <c r="L2477" s="14" t="str">
        <f>TRIM(PROPER(Applicants[[#This Row],[Recruitment Source]]))</f>
        <v>Bd Jobs</v>
      </c>
      <c r="M2477" s="15">
        <v>45088</v>
      </c>
      <c r="N2477" s="1" t="s">
        <v>26</v>
      </c>
      <c r="O2477" s="15">
        <v>45139</v>
      </c>
      <c r="P2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7" s="20" t="str">
        <f>TEXT(Applicants[[#This Row],[Confirmation Date]],"MMMM")</f>
        <v>August</v>
      </c>
      <c r="R2477" s="5" t="s">
        <v>25</v>
      </c>
      <c r="S2477" s="7">
        <v>3000</v>
      </c>
    </row>
    <row r="2478" spans="1:19" x14ac:dyDescent="0.4">
      <c r="A2478" s="4">
        <v>3892</v>
      </c>
      <c r="B2478" s="1" t="s">
        <v>145</v>
      </c>
      <c r="C2478" s="1" t="s">
        <v>28</v>
      </c>
      <c r="D2478" s="2">
        <v>29140</v>
      </c>
      <c r="E2478" s="3">
        <v>45.876712328767127</v>
      </c>
      <c r="F2478" s="1" t="s">
        <v>31</v>
      </c>
      <c r="G2478" s="1" t="s">
        <v>15</v>
      </c>
      <c r="H2478" s="1">
        <v>14</v>
      </c>
      <c r="I2478" s="1" t="s">
        <v>1581</v>
      </c>
      <c r="J2478" s="1" t="str">
        <f>VLOOKUP(Applicants[[#This Row],[Job Title]], Mapping!$A:$B, 2, FALSE)</f>
        <v>Business Development</v>
      </c>
      <c r="K2478" s="1" t="s">
        <v>1595</v>
      </c>
      <c r="L2478" s="14" t="str">
        <f>TRIM(PROPER(Applicants[[#This Row],[Recruitment Source]]))</f>
        <v>Linkedin</v>
      </c>
      <c r="M2478" s="15">
        <v>44908</v>
      </c>
      <c r="N2478" s="1" t="s">
        <v>16</v>
      </c>
      <c r="O2478" s="15">
        <v>44957</v>
      </c>
      <c r="P24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478" s="20" t="str">
        <f>TEXT(Applicants[[#This Row],[Confirmation Date]],"MMMM")</f>
        <v>January</v>
      </c>
      <c r="R2478" s="5" t="s">
        <v>17</v>
      </c>
      <c r="S2478" s="7">
        <v>2000</v>
      </c>
    </row>
    <row r="2479" spans="1:19" x14ac:dyDescent="0.4">
      <c r="A2479" s="4">
        <v>2460</v>
      </c>
      <c r="B2479" s="1" t="s">
        <v>875</v>
      </c>
      <c r="C2479" s="1" t="s">
        <v>28</v>
      </c>
      <c r="D2479" s="2">
        <v>29138</v>
      </c>
      <c r="E2479" s="3">
        <v>45.88219178082192</v>
      </c>
      <c r="F2479" s="1" t="s">
        <v>31</v>
      </c>
      <c r="G2479" s="1" t="s">
        <v>19</v>
      </c>
      <c r="H2479" s="1">
        <v>16</v>
      </c>
      <c r="I2479" s="1" t="s">
        <v>1583</v>
      </c>
      <c r="J2479" s="1" t="str">
        <f>VLOOKUP(Applicants[[#This Row],[Job Title]], Mapping!$A:$B, 2, FALSE)</f>
        <v>Finance</v>
      </c>
      <c r="K2479" s="1" t="s">
        <v>1594</v>
      </c>
      <c r="L2479" s="14" t="str">
        <f>TRIM(PROPER(Applicants[[#This Row],[Recruitment Source]]))</f>
        <v>Bd Jobs</v>
      </c>
      <c r="M2479" s="15">
        <v>45456</v>
      </c>
      <c r="N2479" s="1" t="s">
        <v>24</v>
      </c>
      <c r="O2479" s="15">
        <v>45488</v>
      </c>
      <c r="P2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9" s="20" t="str">
        <f>TEXT(Applicants[[#This Row],[Confirmation Date]],"MMMM")</f>
        <v>July</v>
      </c>
      <c r="R2479" s="5" t="s">
        <v>25</v>
      </c>
      <c r="S2479" s="7">
        <v>3700</v>
      </c>
    </row>
    <row r="2480" spans="1:19" x14ac:dyDescent="0.4">
      <c r="A2480" s="4">
        <v>2471</v>
      </c>
      <c r="B2480" s="1" t="s">
        <v>203</v>
      </c>
      <c r="C2480" s="1" t="s">
        <v>28</v>
      </c>
      <c r="D2480" s="2">
        <v>29130</v>
      </c>
      <c r="E2480" s="3">
        <v>45.904109589041099</v>
      </c>
      <c r="F2480" s="1" t="s">
        <v>31</v>
      </c>
      <c r="G2480" s="1" t="s">
        <v>18</v>
      </c>
      <c r="H2480" s="1">
        <v>6</v>
      </c>
      <c r="I2480" s="1" t="s">
        <v>1583</v>
      </c>
      <c r="J2480" s="1" t="str">
        <f>VLOOKUP(Applicants[[#This Row],[Job Title]], Mapping!$A:$B, 2, FALSE)</f>
        <v>Finance</v>
      </c>
      <c r="K2480" s="1" t="s">
        <v>1595</v>
      </c>
      <c r="L2480" s="14" t="str">
        <f>TRIM(PROPER(Applicants[[#This Row],[Recruitment Source]]))</f>
        <v>Linkedin</v>
      </c>
      <c r="M2480" s="15">
        <v>45560</v>
      </c>
      <c r="N2480" s="1" t="s">
        <v>16</v>
      </c>
      <c r="O2480" s="15">
        <v>45606</v>
      </c>
      <c r="P24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480" s="20" t="str">
        <f>TEXT(Applicants[[#This Row],[Confirmation Date]],"MMMM")</f>
        <v>November</v>
      </c>
      <c r="R2480" s="5" t="s">
        <v>17</v>
      </c>
      <c r="S2480" s="7">
        <v>2000</v>
      </c>
    </row>
    <row r="2481" spans="1:19" x14ac:dyDescent="0.4">
      <c r="A2481" s="4">
        <v>2303</v>
      </c>
      <c r="B2481" s="1" t="s">
        <v>192</v>
      </c>
      <c r="C2481" s="1" t="s">
        <v>28</v>
      </c>
      <c r="D2481" s="2">
        <v>29129</v>
      </c>
      <c r="E2481" s="3">
        <v>45.906849315068492</v>
      </c>
      <c r="F2481" s="1" t="s">
        <v>31</v>
      </c>
      <c r="G2481" s="1" t="s">
        <v>21</v>
      </c>
      <c r="H2481" s="1">
        <v>7</v>
      </c>
      <c r="I2481" s="1" t="s">
        <v>1578</v>
      </c>
      <c r="J2481" s="1" t="str">
        <f>VLOOKUP(Applicants[[#This Row],[Job Title]], Mapping!$A:$B, 2, FALSE)</f>
        <v>Operations</v>
      </c>
      <c r="K2481" s="1" t="s">
        <v>1594</v>
      </c>
      <c r="L2481" s="14" t="str">
        <f>TRIM(PROPER(Applicants[[#This Row],[Recruitment Source]]))</f>
        <v>Bd Jobs</v>
      </c>
      <c r="M2481" s="15">
        <v>45358</v>
      </c>
      <c r="N2481" s="1" t="s">
        <v>26</v>
      </c>
      <c r="O2481" s="15">
        <v>45390</v>
      </c>
      <c r="P2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1" s="20" t="str">
        <f>TEXT(Applicants[[#This Row],[Confirmation Date]],"MMMM")</f>
        <v>April</v>
      </c>
      <c r="R2481" s="5" t="s">
        <v>25</v>
      </c>
      <c r="S2481" s="7">
        <v>3800</v>
      </c>
    </row>
    <row r="2482" spans="1:19" x14ac:dyDescent="0.4">
      <c r="A2482" s="4">
        <v>3493</v>
      </c>
      <c r="B2482" s="1" t="s">
        <v>531</v>
      </c>
      <c r="C2482" s="1" t="s">
        <v>13</v>
      </c>
      <c r="D2482" s="2">
        <v>29128</v>
      </c>
      <c r="E2482" s="3">
        <v>45.909589041095892</v>
      </c>
      <c r="F2482" s="1" t="s">
        <v>31</v>
      </c>
      <c r="G2482" s="1" t="s">
        <v>19</v>
      </c>
      <c r="H2482" s="1">
        <v>6</v>
      </c>
      <c r="I2482" s="1" t="s">
        <v>1581</v>
      </c>
      <c r="J2482" s="1" t="str">
        <f>VLOOKUP(Applicants[[#This Row],[Job Title]], Mapping!$A:$B, 2, FALSE)</f>
        <v>Business Development</v>
      </c>
      <c r="K2482" s="1" t="s">
        <v>1594</v>
      </c>
      <c r="L2482" s="14" t="str">
        <f>TRIM(PROPER(Applicants[[#This Row],[Recruitment Source]]))</f>
        <v>Bd Jobs</v>
      </c>
      <c r="M2482" s="15">
        <v>45300</v>
      </c>
      <c r="N2482" s="1" t="s">
        <v>26</v>
      </c>
      <c r="O2482" s="15">
        <v>45360</v>
      </c>
      <c r="P2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2" s="20" t="str">
        <f>TEXT(Applicants[[#This Row],[Confirmation Date]],"MMMM")</f>
        <v>March</v>
      </c>
      <c r="R2482" s="5" t="s">
        <v>25</v>
      </c>
      <c r="S2482" s="7">
        <v>3000</v>
      </c>
    </row>
    <row r="2483" spans="1:19" x14ac:dyDescent="0.4">
      <c r="A2483" s="4">
        <v>1680</v>
      </c>
      <c r="B2483" s="1" t="s">
        <v>981</v>
      </c>
      <c r="C2483" s="1" t="s">
        <v>13</v>
      </c>
      <c r="D2483" s="2">
        <v>29128</v>
      </c>
      <c r="E2483" s="3">
        <v>45.909589041095892</v>
      </c>
      <c r="F2483" s="1" t="s">
        <v>31</v>
      </c>
      <c r="G2483" s="1" t="s">
        <v>18</v>
      </c>
      <c r="H2483" s="1">
        <v>2</v>
      </c>
      <c r="I2483" s="1" t="s">
        <v>1590</v>
      </c>
      <c r="J2483" s="1" t="str">
        <f>VLOOKUP(Applicants[[#This Row],[Job Title]], Mapping!$A:$B, 2, FALSE)</f>
        <v>Finance</v>
      </c>
      <c r="K2483" s="1" t="s">
        <v>1594</v>
      </c>
      <c r="L2483" s="14" t="str">
        <f>TRIM(PROPER(Applicants[[#This Row],[Recruitment Source]]))</f>
        <v>Bd Jobs</v>
      </c>
      <c r="M2483" s="15">
        <v>45348</v>
      </c>
      <c r="N2483" s="1" t="s">
        <v>26</v>
      </c>
      <c r="O2483" s="15">
        <v>45390</v>
      </c>
      <c r="P2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3" s="20" t="str">
        <f>TEXT(Applicants[[#This Row],[Confirmation Date]],"MMMM")</f>
        <v>April</v>
      </c>
      <c r="R2483" s="5" t="s">
        <v>25</v>
      </c>
      <c r="S2483" s="7">
        <v>2600</v>
      </c>
    </row>
    <row r="2484" spans="1:19" x14ac:dyDescent="0.4">
      <c r="A2484" s="4">
        <v>1001</v>
      </c>
      <c r="B2484" s="1" t="s">
        <v>63</v>
      </c>
      <c r="C2484" s="1" t="s">
        <v>28</v>
      </c>
      <c r="D2484" s="2">
        <v>29128</v>
      </c>
      <c r="E2484" s="3">
        <v>45.909589041095892</v>
      </c>
      <c r="F2484" s="1" t="s">
        <v>31</v>
      </c>
      <c r="G2484" s="1" t="s">
        <v>15</v>
      </c>
      <c r="H2484" s="1">
        <v>8</v>
      </c>
      <c r="I2484" s="1" t="s">
        <v>1587</v>
      </c>
      <c r="J2484" s="1" t="str">
        <f>VLOOKUP(Applicants[[#This Row],[Job Title]], Mapping!$A:$B, 2, FALSE)</f>
        <v>Admin</v>
      </c>
      <c r="K2484" s="1" t="s">
        <v>1594</v>
      </c>
      <c r="L2484" s="14" t="str">
        <f>TRIM(PROPER(Applicants[[#This Row],[Recruitment Source]]))</f>
        <v>Bd Jobs</v>
      </c>
      <c r="M2484" s="15">
        <v>45503</v>
      </c>
      <c r="N2484" s="1" t="s">
        <v>24</v>
      </c>
      <c r="O2484" s="15">
        <v>45557</v>
      </c>
      <c r="P2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4" s="20" t="str">
        <f>TEXT(Applicants[[#This Row],[Confirmation Date]],"MMMM")</f>
        <v>September</v>
      </c>
      <c r="R2484" s="5" t="s">
        <v>25</v>
      </c>
      <c r="S2484" s="7">
        <v>3100</v>
      </c>
    </row>
    <row r="2485" spans="1:19" x14ac:dyDescent="0.4">
      <c r="A2485" s="4">
        <v>2972</v>
      </c>
      <c r="B2485" s="1" t="s">
        <v>505</v>
      </c>
      <c r="C2485" s="1" t="s">
        <v>28</v>
      </c>
      <c r="D2485" s="2">
        <v>29127</v>
      </c>
      <c r="E2485" s="3">
        <v>45.912328767123284</v>
      </c>
      <c r="F2485" s="1" t="s">
        <v>31</v>
      </c>
      <c r="G2485" s="1" t="s">
        <v>18</v>
      </c>
      <c r="H2485" s="1">
        <v>6</v>
      </c>
      <c r="I2485" s="1" t="s">
        <v>1590</v>
      </c>
      <c r="J2485" s="1" t="str">
        <f>VLOOKUP(Applicants[[#This Row],[Job Title]], Mapping!$A:$B, 2, FALSE)</f>
        <v>Finance</v>
      </c>
      <c r="K2485" s="1" t="s">
        <v>1594</v>
      </c>
      <c r="L2485" s="14" t="str">
        <f>TRIM(PROPER(Applicants[[#This Row],[Recruitment Source]]))</f>
        <v>Bd Jobs</v>
      </c>
      <c r="M2485" s="15">
        <v>45139</v>
      </c>
      <c r="N2485" s="1" t="s">
        <v>26</v>
      </c>
      <c r="O2485" s="15">
        <v>45169</v>
      </c>
      <c r="P2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5" s="20" t="str">
        <f>TEXT(Applicants[[#This Row],[Confirmation Date]],"MMMM")</f>
        <v>August</v>
      </c>
      <c r="R2485" s="5" t="s">
        <v>25</v>
      </c>
      <c r="S2485" s="7">
        <v>3000</v>
      </c>
    </row>
    <row r="2486" spans="1:19" x14ac:dyDescent="0.4">
      <c r="A2486" s="4">
        <v>3595</v>
      </c>
      <c r="B2486" s="1" t="s">
        <v>1244</v>
      </c>
      <c r="C2486" s="1" t="s">
        <v>28</v>
      </c>
      <c r="D2486" s="2">
        <v>29127</v>
      </c>
      <c r="E2486" s="3">
        <v>45.912328767123284</v>
      </c>
      <c r="F2486" s="1" t="s">
        <v>31</v>
      </c>
      <c r="G2486" s="1" t="s">
        <v>18</v>
      </c>
      <c r="H2486" s="1">
        <v>18</v>
      </c>
      <c r="I2486" s="1" t="s">
        <v>1585</v>
      </c>
      <c r="J2486" s="1" t="str">
        <f>VLOOKUP(Applicants[[#This Row],[Job Title]], Mapping!$A:$B, 2, FALSE)</f>
        <v>Engineering</v>
      </c>
      <c r="K2486" s="1" t="s">
        <v>1595</v>
      </c>
      <c r="L2486" s="14" t="str">
        <f>TRIM(PROPER(Applicants[[#This Row],[Recruitment Source]]))</f>
        <v>Linkedin</v>
      </c>
      <c r="M2486" s="15">
        <v>45369</v>
      </c>
      <c r="N2486" s="1" t="s">
        <v>16</v>
      </c>
      <c r="O2486" s="15">
        <v>45421</v>
      </c>
      <c r="P2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6" s="20" t="str">
        <f>TEXT(Applicants[[#This Row],[Confirmation Date]],"MMMM")</f>
        <v>May</v>
      </c>
      <c r="R2486" s="5" t="s">
        <v>30</v>
      </c>
      <c r="S2486" s="7">
        <v>3500</v>
      </c>
    </row>
    <row r="2487" spans="1:19" x14ac:dyDescent="0.4">
      <c r="A2487" s="4">
        <v>1390</v>
      </c>
      <c r="B2487" s="1" t="s">
        <v>555</v>
      </c>
      <c r="C2487" s="1" t="s">
        <v>28</v>
      </c>
      <c r="D2487" s="2">
        <v>29124</v>
      </c>
      <c r="E2487" s="3">
        <v>45.920547945205477</v>
      </c>
      <c r="F2487" s="1" t="s">
        <v>31</v>
      </c>
      <c r="G2487" s="1" t="s">
        <v>15</v>
      </c>
      <c r="H2487" s="1">
        <v>19</v>
      </c>
      <c r="I2487" s="1" t="s">
        <v>1589</v>
      </c>
      <c r="J2487" s="1" t="str">
        <f>VLOOKUP(Applicants[[#This Row],[Job Title]], Mapping!$A:$B, 2, FALSE)</f>
        <v>Admin</v>
      </c>
      <c r="K2487" s="1" t="s">
        <v>1594</v>
      </c>
      <c r="L2487" s="14" t="str">
        <f>TRIM(PROPER(Applicants[[#This Row],[Recruitment Source]]))</f>
        <v>Bd Jobs</v>
      </c>
      <c r="M2487" s="15">
        <v>45496</v>
      </c>
      <c r="N2487" s="1" t="s">
        <v>27</v>
      </c>
      <c r="O2487" s="15">
        <v>45531</v>
      </c>
      <c r="P2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7" s="20" t="str">
        <f>TEXT(Applicants[[#This Row],[Confirmation Date]],"MMMM")</f>
        <v>August</v>
      </c>
      <c r="R2487" s="5" t="s">
        <v>25</v>
      </c>
      <c r="S2487" s="7">
        <v>2900</v>
      </c>
    </row>
    <row r="2488" spans="1:19" x14ac:dyDescent="0.4">
      <c r="A2488" s="4">
        <v>2510</v>
      </c>
      <c r="B2488" s="1" t="s">
        <v>75</v>
      </c>
      <c r="C2488" s="1" t="s">
        <v>13</v>
      </c>
      <c r="D2488" s="2">
        <v>29120</v>
      </c>
      <c r="E2488" s="3">
        <v>45.93150684931507</v>
      </c>
      <c r="F2488" s="1" t="s">
        <v>31</v>
      </c>
      <c r="G2488" s="1" t="s">
        <v>15</v>
      </c>
      <c r="H2488" s="1">
        <v>6</v>
      </c>
      <c r="I2488" s="1" t="s">
        <v>1578</v>
      </c>
      <c r="J2488" s="1" t="str">
        <f>VLOOKUP(Applicants[[#This Row],[Job Title]], Mapping!$A:$B, 2, FALSE)</f>
        <v>Operations</v>
      </c>
      <c r="K2488" s="1" t="s">
        <v>1595</v>
      </c>
      <c r="L2488" s="14" t="str">
        <f>TRIM(PROPER(Applicants[[#This Row],[Recruitment Source]]))</f>
        <v>Linkedin</v>
      </c>
      <c r="M2488" s="15">
        <v>45354</v>
      </c>
      <c r="N2488" s="1" t="s">
        <v>16</v>
      </c>
      <c r="O2488" s="15">
        <v>45412</v>
      </c>
      <c r="P24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488" s="20" t="str">
        <f>TEXT(Applicants[[#This Row],[Confirmation Date]],"MMMM")</f>
        <v>April</v>
      </c>
      <c r="R2488" s="5" t="s">
        <v>17</v>
      </c>
      <c r="S2488" s="7">
        <v>2500</v>
      </c>
    </row>
    <row r="2489" spans="1:19" x14ac:dyDescent="0.4">
      <c r="A2489" s="4">
        <v>3522</v>
      </c>
      <c r="B2489" s="1" t="s">
        <v>406</v>
      </c>
      <c r="C2489" s="1" t="s">
        <v>28</v>
      </c>
      <c r="D2489" s="2">
        <v>29118</v>
      </c>
      <c r="E2489" s="3">
        <v>45.936986301369863</v>
      </c>
      <c r="F2489" s="1" t="s">
        <v>31</v>
      </c>
      <c r="G2489" s="1" t="s">
        <v>21</v>
      </c>
      <c r="H2489" s="1">
        <v>5</v>
      </c>
      <c r="I2489" s="1" t="s">
        <v>1581</v>
      </c>
      <c r="J2489" s="1" t="str">
        <f>VLOOKUP(Applicants[[#This Row],[Job Title]], Mapping!$A:$B, 2, FALSE)</f>
        <v>Business Development</v>
      </c>
      <c r="K2489" s="1" t="s">
        <v>1594</v>
      </c>
      <c r="L2489" s="14" t="str">
        <f>TRIM(PROPER(Applicants[[#This Row],[Recruitment Source]]))</f>
        <v>Bd Jobs</v>
      </c>
      <c r="M2489" s="15">
        <v>44997</v>
      </c>
      <c r="N2489" s="1" t="s">
        <v>27</v>
      </c>
      <c r="O2489" s="15">
        <v>45029</v>
      </c>
      <c r="P2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9" s="20" t="str">
        <f>TEXT(Applicants[[#This Row],[Confirmation Date]],"MMMM")</f>
        <v>April</v>
      </c>
      <c r="R2489" s="5" t="s">
        <v>25</v>
      </c>
      <c r="S2489" s="7">
        <v>3000</v>
      </c>
    </row>
    <row r="2490" spans="1:19" x14ac:dyDescent="0.4">
      <c r="A2490" s="4">
        <v>2451</v>
      </c>
      <c r="B2490" s="1" t="s">
        <v>42</v>
      </c>
      <c r="C2490" s="1" t="s">
        <v>13</v>
      </c>
      <c r="D2490" s="2">
        <v>29115</v>
      </c>
      <c r="E2490" s="3">
        <v>45.945205479452056</v>
      </c>
      <c r="F2490" s="1" t="s">
        <v>31</v>
      </c>
      <c r="G2490" s="1" t="s">
        <v>18</v>
      </c>
      <c r="H2490" s="1">
        <v>0</v>
      </c>
      <c r="I2490" s="1" t="s">
        <v>1585</v>
      </c>
      <c r="J2490" s="1" t="str">
        <f>VLOOKUP(Applicants[[#This Row],[Job Title]], Mapping!$A:$B, 2, FALSE)</f>
        <v>Engineering</v>
      </c>
      <c r="K2490" s="1" t="s">
        <v>1594</v>
      </c>
      <c r="L2490" s="14" t="str">
        <f>TRIM(PROPER(Applicants[[#This Row],[Recruitment Source]]))</f>
        <v>Bd Jobs</v>
      </c>
      <c r="M2490" s="15">
        <v>44933</v>
      </c>
      <c r="N2490" s="1" t="s">
        <v>24</v>
      </c>
      <c r="O2490" s="15">
        <v>44993</v>
      </c>
      <c r="P2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0" s="20" t="str">
        <f>TEXT(Applicants[[#This Row],[Confirmation Date]],"MMMM")</f>
        <v>March</v>
      </c>
      <c r="R2490" s="5" t="s">
        <v>25</v>
      </c>
      <c r="S2490" s="7">
        <v>3200</v>
      </c>
    </row>
    <row r="2491" spans="1:19" x14ac:dyDescent="0.4">
      <c r="A2491" s="4">
        <v>1752</v>
      </c>
      <c r="B2491" s="1" t="s">
        <v>175</v>
      </c>
      <c r="C2491" s="1" t="s">
        <v>28</v>
      </c>
      <c r="D2491" s="2">
        <v>29110</v>
      </c>
      <c r="E2491" s="3">
        <v>45.958904109589042</v>
      </c>
      <c r="F2491" s="1" t="s">
        <v>31</v>
      </c>
      <c r="G2491" s="1" t="s">
        <v>18</v>
      </c>
      <c r="H2491" s="1">
        <v>15</v>
      </c>
      <c r="I2491" s="1" t="s">
        <v>1586</v>
      </c>
      <c r="J2491" s="1" t="str">
        <f>VLOOKUP(Applicants[[#This Row],[Job Title]], Mapping!$A:$B, 2, FALSE)</f>
        <v>Operations</v>
      </c>
      <c r="K2491" s="1" t="s">
        <v>1595</v>
      </c>
      <c r="L2491" s="14" t="str">
        <f>TRIM(PROPER(Applicants[[#This Row],[Recruitment Source]]))</f>
        <v>Linkedin</v>
      </c>
      <c r="M2491" s="15">
        <v>44904</v>
      </c>
      <c r="N2491" s="1" t="s">
        <v>16</v>
      </c>
      <c r="O2491" s="15">
        <v>44961</v>
      </c>
      <c r="P2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491" s="20" t="str">
        <f>TEXT(Applicants[[#This Row],[Confirmation Date]],"MMMM")</f>
        <v>February</v>
      </c>
      <c r="R2491" s="5" t="s">
        <v>17</v>
      </c>
      <c r="S2491" s="7">
        <v>2900</v>
      </c>
    </row>
    <row r="2492" spans="1:19" x14ac:dyDescent="0.4">
      <c r="A2492" s="4">
        <v>1577</v>
      </c>
      <c r="B2492" s="1" t="s">
        <v>1064</v>
      </c>
      <c r="C2492" s="1" t="s">
        <v>28</v>
      </c>
      <c r="D2492" s="2">
        <v>29110</v>
      </c>
      <c r="E2492" s="3">
        <v>45.958904109589042</v>
      </c>
      <c r="F2492" s="1" t="s">
        <v>31</v>
      </c>
      <c r="G2492" s="1" t="s">
        <v>18</v>
      </c>
      <c r="H2492" s="1">
        <v>14</v>
      </c>
      <c r="I2492" s="1" t="s">
        <v>1590</v>
      </c>
      <c r="J2492" s="1" t="str">
        <f>VLOOKUP(Applicants[[#This Row],[Job Title]], Mapping!$A:$B, 2, FALSE)</f>
        <v>Finance</v>
      </c>
      <c r="K2492" s="1" t="s">
        <v>1594</v>
      </c>
      <c r="L2492" s="14" t="str">
        <f>TRIM(PROPER(Applicants[[#This Row],[Recruitment Source]]))</f>
        <v>Bd Jobs</v>
      </c>
      <c r="M2492" s="15">
        <v>45107</v>
      </c>
      <c r="N2492" s="1" t="s">
        <v>24</v>
      </c>
      <c r="O2492" s="15">
        <v>45167</v>
      </c>
      <c r="P2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2" s="20" t="str">
        <f>TEXT(Applicants[[#This Row],[Confirmation Date]],"MMMM")</f>
        <v>August</v>
      </c>
      <c r="R2492" s="5" t="s">
        <v>25</v>
      </c>
      <c r="S2492" s="7">
        <v>3200</v>
      </c>
    </row>
    <row r="2493" spans="1:19" x14ac:dyDescent="0.4">
      <c r="A2493" s="4">
        <v>2105</v>
      </c>
      <c r="B2493" s="1" t="s">
        <v>338</v>
      </c>
      <c r="C2493" s="1" t="s">
        <v>28</v>
      </c>
      <c r="D2493" s="2">
        <v>29104</v>
      </c>
      <c r="E2493" s="3">
        <v>45.975342465753428</v>
      </c>
      <c r="F2493" s="1" t="s">
        <v>31</v>
      </c>
      <c r="G2493" s="1" t="s">
        <v>18</v>
      </c>
      <c r="H2493" s="1">
        <v>4</v>
      </c>
      <c r="I2493" s="1" t="s">
        <v>1589</v>
      </c>
      <c r="J2493" s="1" t="str">
        <f>VLOOKUP(Applicants[[#This Row],[Job Title]], Mapping!$A:$B, 2, FALSE)</f>
        <v>Admin</v>
      </c>
      <c r="K2493" s="1" t="s">
        <v>22</v>
      </c>
      <c r="L2493" s="14" t="str">
        <f>TRIM(PROPER(Applicants[[#This Row],[Recruitment Source]]))</f>
        <v>In-House</v>
      </c>
      <c r="M2493" s="15">
        <v>45372</v>
      </c>
      <c r="N2493" s="1" t="s">
        <v>24</v>
      </c>
      <c r="O2493" s="15">
        <v>45424</v>
      </c>
      <c r="P2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3" s="20" t="str">
        <f>TEXT(Applicants[[#This Row],[Confirmation Date]],"MMMM")</f>
        <v>May</v>
      </c>
      <c r="R2493" s="5" t="s">
        <v>25</v>
      </c>
      <c r="S2493" s="7">
        <v>2200</v>
      </c>
    </row>
    <row r="2494" spans="1:19" x14ac:dyDescent="0.4">
      <c r="A2494" s="4">
        <v>3666</v>
      </c>
      <c r="B2494" s="1" t="s">
        <v>1088</v>
      </c>
      <c r="C2494" s="1" t="s">
        <v>28</v>
      </c>
      <c r="D2494" s="2">
        <v>29099</v>
      </c>
      <c r="E2494" s="3">
        <v>45.989041095890414</v>
      </c>
      <c r="F2494" s="1" t="s">
        <v>31</v>
      </c>
      <c r="G2494" s="1" t="s">
        <v>15</v>
      </c>
      <c r="H2494" s="1">
        <v>3</v>
      </c>
      <c r="I2494" s="1" t="s">
        <v>1583</v>
      </c>
      <c r="J2494" s="1" t="str">
        <f>VLOOKUP(Applicants[[#This Row],[Job Title]], Mapping!$A:$B, 2, FALSE)</f>
        <v>Finance</v>
      </c>
      <c r="K2494" s="1" t="s">
        <v>22</v>
      </c>
      <c r="L2494" s="14" t="str">
        <f>TRIM(PROPER(Applicants[[#This Row],[Recruitment Source]]))</f>
        <v>In-House</v>
      </c>
      <c r="M2494" s="15">
        <v>45491</v>
      </c>
      <c r="N2494" s="1" t="s">
        <v>16</v>
      </c>
      <c r="O2494" s="15">
        <v>45524</v>
      </c>
      <c r="P2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4" s="20" t="str">
        <f>TEXT(Applicants[[#This Row],[Confirmation Date]],"MMMM")</f>
        <v>August</v>
      </c>
      <c r="R2494" s="5" t="s">
        <v>30</v>
      </c>
      <c r="S2494" s="7">
        <v>3000</v>
      </c>
    </row>
    <row r="2495" spans="1:19" x14ac:dyDescent="0.4">
      <c r="A2495" s="4">
        <v>2205</v>
      </c>
      <c r="B2495" s="1" t="s">
        <v>53</v>
      </c>
      <c r="C2495" s="1" t="s">
        <v>28</v>
      </c>
      <c r="D2495" s="2">
        <v>29094</v>
      </c>
      <c r="E2495" s="3">
        <v>46.0027397260274</v>
      </c>
      <c r="F2495" s="1" t="s">
        <v>31</v>
      </c>
      <c r="G2495" s="1" t="s">
        <v>21</v>
      </c>
      <c r="H2495" s="1">
        <v>13</v>
      </c>
      <c r="I2495" s="1" t="s">
        <v>1586</v>
      </c>
      <c r="J2495" s="1" t="str">
        <f>VLOOKUP(Applicants[[#This Row],[Job Title]], Mapping!$A:$B, 2, FALSE)</f>
        <v>Operations</v>
      </c>
      <c r="K2495" s="1" t="s">
        <v>20</v>
      </c>
      <c r="L2495" s="14" t="str">
        <f>TRIM(PROPER(Applicants[[#This Row],[Recruitment Source]]))</f>
        <v>Employee Referral</v>
      </c>
      <c r="M2495" s="15">
        <v>45261</v>
      </c>
      <c r="N2495" s="1" t="s">
        <v>16</v>
      </c>
      <c r="O2495" s="15">
        <v>45295</v>
      </c>
      <c r="P24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495" s="20" t="str">
        <f>TEXT(Applicants[[#This Row],[Confirmation Date]],"MMMM")</f>
        <v>January</v>
      </c>
      <c r="R2495" s="5" t="s">
        <v>17</v>
      </c>
      <c r="S2495" s="7">
        <v>2700</v>
      </c>
    </row>
    <row r="2496" spans="1:19" x14ac:dyDescent="0.4">
      <c r="A2496" s="4">
        <v>3152</v>
      </c>
      <c r="B2496" s="1" t="s">
        <v>1480</v>
      </c>
      <c r="C2496" s="1" t="s">
        <v>13</v>
      </c>
      <c r="D2496" s="2">
        <v>29094</v>
      </c>
      <c r="E2496" s="3">
        <v>46.0027397260274</v>
      </c>
      <c r="F2496" s="1" t="s">
        <v>31</v>
      </c>
      <c r="G2496" s="1" t="s">
        <v>19</v>
      </c>
      <c r="H2496" s="1">
        <v>1</v>
      </c>
      <c r="I2496" s="1" t="s">
        <v>1582</v>
      </c>
      <c r="J2496" s="1" t="str">
        <f>VLOOKUP(Applicants[[#This Row],[Job Title]], Mapping!$A:$B, 2, FALSE)</f>
        <v>Business Development</v>
      </c>
      <c r="K2496" s="1" t="s">
        <v>1594</v>
      </c>
      <c r="L2496" s="14" t="str">
        <f>TRIM(PROPER(Applicants[[#This Row],[Recruitment Source]]))</f>
        <v>Bd Jobs</v>
      </c>
      <c r="M2496" s="15">
        <v>45537</v>
      </c>
      <c r="N2496" s="1" t="s">
        <v>24</v>
      </c>
      <c r="O2496" s="15">
        <v>45572</v>
      </c>
      <c r="P2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6" s="20" t="str">
        <f>TEXT(Applicants[[#This Row],[Confirmation Date]],"MMMM")</f>
        <v>October</v>
      </c>
      <c r="R2496" s="5" t="s">
        <v>25</v>
      </c>
      <c r="S2496" s="7">
        <v>3300</v>
      </c>
    </row>
    <row r="2497" spans="1:19" x14ac:dyDescent="0.4">
      <c r="A2497" s="4">
        <v>1709</v>
      </c>
      <c r="B2497" s="1" t="s">
        <v>1124</v>
      </c>
      <c r="C2497" s="1" t="s">
        <v>28</v>
      </c>
      <c r="D2497" s="2">
        <v>29088</v>
      </c>
      <c r="E2497" s="3">
        <v>46.019178082191779</v>
      </c>
      <c r="F2497" s="1" t="s">
        <v>31</v>
      </c>
      <c r="G2497" s="1" t="s">
        <v>18</v>
      </c>
      <c r="H2497" s="1">
        <v>1</v>
      </c>
      <c r="I2497" s="1" t="s">
        <v>1579</v>
      </c>
      <c r="J2497" s="1" t="str">
        <f>VLOOKUP(Applicants[[#This Row],[Job Title]], Mapping!$A:$B, 2, FALSE)</f>
        <v>Management</v>
      </c>
      <c r="K2497" s="1" t="s">
        <v>1594</v>
      </c>
      <c r="L2497" s="14" t="str">
        <f>TRIM(PROPER(Applicants[[#This Row],[Recruitment Source]]))</f>
        <v>Bd Jobs</v>
      </c>
      <c r="M2497" s="15">
        <v>45204</v>
      </c>
      <c r="N2497" s="1" t="s">
        <v>27</v>
      </c>
      <c r="O2497" s="15">
        <v>45252</v>
      </c>
      <c r="P2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7" s="20" t="str">
        <f>TEXT(Applicants[[#This Row],[Confirmation Date]],"MMMM")</f>
        <v>November</v>
      </c>
      <c r="R2497" s="5" t="s">
        <v>25</v>
      </c>
      <c r="S2497" s="7">
        <v>3100</v>
      </c>
    </row>
    <row r="2498" spans="1:19" x14ac:dyDescent="0.4">
      <c r="A2498" s="4">
        <v>3757</v>
      </c>
      <c r="B2498" s="1" t="s">
        <v>419</v>
      </c>
      <c r="C2498" s="1" t="s">
        <v>13</v>
      </c>
      <c r="D2498" s="2">
        <v>29088</v>
      </c>
      <c r="E2498" s="3">
        <v>46.019178082191779</v>
      </c>
      <c r="F2498" s="1" t="s">
        <v>31</v>
      </c>
      <c r="G2498" s="1" t="s">
        <v>18</v>
      </c>
      <c r="H2498" s="1">
        <v>8</v>
      </c>
      <c r="I2498" s="1" t="s">
        <v>1581</v>
      </c>
      <c r="J2498" s="1" t="str">
        <f>VLOOKUP(Applicants[[#This Row],[Job Title]], Mapping!$A:$B, 2, FALSE)</f>
        <v>Business Development</v>
      </c>
      <c r="K2498" s="1" t="s">
        <v>20</v>
      </c>
      <c r="L2498" s="14" t="str">
        <f>TRIM(PROPER(Applicants[[#This Row],[Recruitment Source]]))</f>
        <v>Employee Referral</v>
      </c>
      <c r="M2498" s="15">
        <v>45333</v>
      </c>
      <c r="N2498" s="1" t="s">
        <v>26</v>
      </c>
      <c r="O2498" s="15">
        <v>45376</v>
      </c>
      <c r="P2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8" s="20" t="str">
        <f>TEXT(Applicants[[#This Row],[Confirmation Date]],"MMMM")</f>
        <v>March</v>
      </c>
      <c r="R2498" s="5" t="s">
        <v>25</v>
      </c>
      <c r="S2498" s="7">
        <v>2700</v>
      </c>
    </row>
    <row r="2499" spans="1:19" x14ac:dyDescent="0.4">
      <c r="A2499" s="4">
        <v>3424</v>
      </c>
      <c r="B2499" s="1" t="s">
        <v>760</v>
      </c>
      <c r="C2499" s="1" t="s">
        <v>28</v>
      </c>
      <c r="D2499" s="2">
        <v>29086</v>
      </c>
      <c r="E2499" s="3">
        <v>46.024657534246572</v>
      </c>
      <c r="F2499" s="1" t="s">
        <v>31</v>
      </c>
      <c r="G2499" s="1" t="s">
        <v>19</v>
      </c>
      <c r="H2499" s="1">
        <v>5</v>
      </c>
      <c r="I2499" s="1" t="s">
        <v>1588</v>
      </c>
      <c r="J2499" s="1" t="str">
        <f>VLOOKUP(Applicants[[#This Row],[Job Title]], Mapping!$A:$B, 2, FALSE)</f>
        <v>Business Development</v>
      </c>
      <c r="K2499" s="1" t="s">
        <v>1594</v>
      </c>
      <c r="L2499" s="14" t="str">
        <f>TRIM(PROPER(Applicants[[#This Row],[Recruitment Source]]))</f>
        <v>Bd Jobs</v>
      </c>
      <c r="M2499" s="15">
        <v>45291</v>
      </c>
      <c r="N2499" s="1" t="s">
        <v>24</v>
      </c>
      <c r="O2499" s="15">
        <v>45344</v>
      </c>
      <c r="P2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9" s="20" t="str">
        <f>TEXT(Applicants[[#This Row],[Confirmation Date]],"MMMM")</f>
        <v>February</v>
      </c>
      <c r="R2499" s="5" t="s">
        <v>25</v>
      </c>
      <c r="S2499" s="7">
        <v>2800</v>
      </c>
    </row>
    <row r="2500" spans="1:19" x14ac:dyDescent="0.4">
      <c r="A2500" s="4">
        <v>1507</v>
      </c>
      <c r="B2500" s="1" t="s">
        <v>161</v>
      </c>
      <c r="C2500" s="1" t="s">
        <v>13</v>
      </c>
      <c r="D2500" s="2">
        <v>29081</v>
      </c>
      <c r="E2500" s="3">
        <v>46.038356164383565</v>
      </c>
      <c r="F2500" s="1" t="s">
        <v>31</v>
      </c>
      <c r="G2500" s="1" t="s">
        <v>19</v>
      </c>
      <c r="H2500" s="1">
        <v>2</v>
      </c>
      <c r="I2500" s="1" t="s">
        <v>1578</v>
      </c>
      <c r="J2500" s="1" t="str">
        <f>VLOOKUP(Applicants[[#This Row],[Job Title]], Mapping!$A:$B, 2, FALSE)</f>
        <v>Operations</v>
      </c>
      <c r="K2500" s="1" t="s">
        <v>20</v>
      </c>
      <c r="L2500" s="14" t="str">
        <f>TRIM(PROPER(Applicants[[#This Row],[Recruitment Source]]))</f>
        <v>Employee Referral</v>
      </c>
      <c r="M2500" s="15">
        <v>45371</v>
      </c>
      <c r="N2500" s="1" t="s">
        <v>16</v>
      </c>
      <c r="O2500" s="15">
        <v>45424</v>
      </c>
      <c r="P25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500" s="20" t="str">
        <f>TEXT(Applicants[[#This Row],[Confirmation Date]],"MMMM")</f>
        <v>May</v>
      </c>
      <c r="R2500" s="5" t="s">
        <v>17</v>
      </c>
      <c r="S2500" s="7">
        <v>3000</v>
      </c>
    </row>
    <row r="2501" spans="1:19" x14ac:dyDescent="0.4">
      <c r="A2501" s="4">
        <v>2002</v>
      </c>
      <c r="B2501" s="1" t="s">
        <v>131</v>
      </c>
      <c r="C2501" s="1" t="s">
        <v>13</v>
      </c>
      <c r="D2501" s="2">
        <v>29081</v>
      </c>
      <c r="E2501" s="3">
        <v>46.038356164383565</v>
      </c>
      <c r="F2501" s="1" t="s">
        <v>31</v>
      </c>
      <c r="G2501" s="1" t="s">
        <v>21</v>
      </c>
      <c r="H2501" s="1">
        <v>20</v>
      </c>
      <c r="I2501" s="1" t="s">
        <v>1587</v>
      </c>
      <c r="J2501" s="1" t="str">
        <f>VLOOKUP(Applicants[[#This Row],[Job Title]], Mapping!$A:$B, 2, FALSE)</f>
        <v>Admin</v>
      </c>
      <c r="K2501" s="1" t="s">
        <v>1595</v>
      </c>
      <c r="L2501" s="14" t="str">
        <f>TRIM(PROPER(Applicants[[#This Row],[Recruitment Source]]))</f>
        <v>Linkedin</v>
      </c>
      <c r="M2501" s="15">
        <v>45109</v>
      </c>
      <c r="N2501" s="1" t="s">
        <v>16</v>
      </c>
      <c r="O2501" s="15">
        <v>45158</v>
      </c>
      <c r="P2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1" s="20" t="str">
        <f>TEXT(Applicants[[#This Row],[Confirmation Date]],"MMMM")</f>
        <v>August</v>
      </c>
      <c r="R2501" s="5" t="s">
        <v>30</v>
      </c>
      <c r="S2501" s="7">
        <v>2700</v>
      </c>
    </row>
    <row r="2502" spans="1:19" x14ac:dyDescent="0.4">
      <c r="A2502" s="4">
        <v>2854</v>
      </c>
      <c r="B2502" s="1" t="s">
        <v>729</v>
      </c>
      <c r="C2502" s="1" t="s">
        <v>13</v>
      </c>
      <c r="D2502" s="2">
        <v>29074</v>
      </c>
      <c r="E2502" s="3">
        <v>46.057534246575344</v>
      </c>
      <c r="F2502" s="1" t="s">
        <v>31</v>
      </c>
      <c r="G2502" s="1" t="s">
        <v>18</v>
      </c>
      <c r="H2502" s="1">
        <v>0</v>
      </c>
      <c r="I2502" s="1" t="s">
        <v>1587</v>
      </c>
      <c r="J2502" s="1" t="str">
        <f>VLOOKUP(Applicants[[#This Row],[Job Title]], Mapping!$A:$B, 2, FALSE)</f>
        <v>Admin</v>
      </c>
      <c r="K2502" s="1" t="s">
        <v>1594</v>
      </c>
      <c r="L2502" s="14" t="str">
        <f>TRIM(PROPER(Applicants[[#This Row],[Recruitment Source]]))</f>
        <v>Bd Jobs</v>
      </c>
      <c r="M2502" s="15">
        <v>45503</v>
      </c>
      <c r="N2502" s="1" t="s">
        <v>24</v>
      </c>
      <c r="O2502" s="15">
        <v>45543</v>
      </c>
      <c r="P2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2" s="20" t="str">
        <f>TEXT(Applicants[[#This Row],[Confirmation Date]],"MMMM")</f>
        <v>September</v>
      </c>
      <c r="R2502" s="5" t="s">
        <v>25</v>
      </c>
      <c r="S2502" s="7">
        <v>3500</v>
      </c>
    </row>
    <row r="2503" spans="1:19" x14ac:dyDescent="0.4">
      <c r="A2503" s="4">
        <v>2783</v>
      </c>
      <c r="B2503" s="1" t="s">
        <v>774</v>
      </c>
      <c r="C2503" s="1" t="s">
        <v>13</v>
      </c>
      <c r="D2503" s="2">
        <v>29067</v>
      </c>
      <c r="E2503" s="3">
        <v>46.076712328767123</v>
      </c>
      <c r="F2503" s="1" t="s">
        <v>31</v>
      </c>
      <c r="G2503" s="1" t="s">
        <v>15</v>
      </c>
      <c r="H2503" s="1">
        <v>13</v>
      </c>
      <c r="I2503" s="1" t="s">
        <v>1588</v>
      </c>
      <c r="J2503" s="1" t="str">
        <f>VLOOKUP(Applicants[[#This Row],[Job Title]], Mapping!$A:$B, 2, FALSE)</f>
        <v>Business Development</v>
      </c>
      <c r="K2503" s="1" t="s">
        <v>1595</v>
      </c>
      <c r="L2503" s="14" t="str">
        <f>TRIM(PROPER(Applicants[[#This Row],[Recruitment Source]]))</f>
        <v>Linkedin</v>
      </c>
      <c r="M2503" s="15">
        <v>45412</v>
      </c>
      <c r="N2503" s="1" t="s">
        <v>27</v>
      </c>
      <c r="O2503" s="15">
        <v>45464</v>
      </c>
      <c r="P2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3" s="20" t="str">
        <f>TEXT(Applicants[[#This Row],[Confirmation Date]],"MMMM")</f>
        <v>June</v>
      </c>
      <c r="R2503" s="5" t="s">
        <v>25</v>
      </c>
      <c r="S2503" s="7">
        <v>2700</v>
      </c>
    </row>
    <row r="2504" spans="1:19" x14ac:dyDescent="0.4">
      <c r="A2504" s="4">
        <v>2186</v>
      </c>
      <c r="B2504" s="1" t="s">
        <v>1467</v>
      </c>
      <c r="C2504" s="1" t="s">
        <v>28</v>
      </c>
      <c r="D2504" s="2">
        <v>29065</v>
      </c>
      <c r="E2504" s="3">
        <v>46.082191780821915</v>
      </c>
      <c r="F2504" s="1" t="s">
        <v>31</v>
      </c>
      <c r="G2504" s="1" t="s">
        <v>18</v>
      </c>
      <c r="H2504" s="1">
        <v>12</v>
      </c>
      <c r="I2504" s="1" t="s">
        <v>1587</v>
      </c>
      <c r="J2504" s="1" t="str">
        <f>VLOOKUP(Applicants[[#This Row],[Job Title]], Mapping!$A:$B, 2, FALSE)</f>
        <v>Admin</v>
      </c>
      <c r="K2504" s="1" t="s">
        <v>1594</v>
      </c>
      <c r="L2504" s="14" t="str">
        <f>TRIM(PROPER(Applicants[[#This Row],[Recruitment Source]]))</f>
        <v>Bd Jobs</v>
      </c>
      <c r="M2504" s="15">
        <v>45360</v>
      </c>
      <c r="N2504" s="1" t="s">
        <v>24</v>
      </c>
      <c r="O2504" s="15">
        <v>45411</v>
      </c>
      <c r="P2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4" s="20" t="str">
        <f>TEXT(Applicants[[#This Row],[Confirmation Date]],"MMMM")</f>
        <v>April</v>
      </c>
      <c r="R2504" s="5" t="s">
        <v>25</v>
      </c>
      <c r="S2504" s="7">
        <v>3900</v>
      </c>
    </row>
    <row r="2505" spans="1:19" x14ac:dyDescent="0.4">
      <c r="A2505" s="4">
        <v>2544</v>
      </c>
      <c r="B2505" s="1" t="s">
        <v>1018</v>
      </c>
      <c r="C2505" s="1" t="s">
        <v>28</v>
      </c>
      <c r="D2505" s="2">
        <v>29064</v>
      </c>
      <c r="E2505" s="3">
        <v>46.084931506849315</v>
      </c>
      <c r="F2505" s="1" t="s">
        <v>31</v>
      </c>
      <c r="G2505" s="1" t="s">
        <v>21</v>
      </c>
      <c r="H2505" s="1">
        <v>9</v>
      </c>
      <c r="I2505" s="1" t="s">
        <v>1586</v>
      </c>
      <c r="J2505" s="1" t="str">
        <f>VLOOKUP(Applicants[[#This Row],[Job Title]], Mapping!$A:$B, 2, FALSE)</f>
        <v>Operations</v>
      </c>
      <c r="K2505" s="1" t="s">
        <v>1594</v>
      </c>
      <c r="L2505" s="14" t="str">
        <f>TRIM(PROPER(Applicants[[#This Row],[Recruitment Source]]))</f>
        <v>Bd Jobs</v>
      </c>
      <c r="M2505" s="15">
        <v>45096</v>
      </c>
      <c r="N2505" s="1" t="s">
        <v>26</v>
      </c>
      <c r="O2505" s="15">
        <v>45137</v>
      </c>
      <c r="P2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5" s="20" t="str">
        <f>TEXT(Applicants[[#This Row],[Confirmation Date]],"MMMM")</f>
        <v>July</v>
      </c>
      <c r="R2505" s="5" t="s">
        <v>25</v>
      </c>
      <c r="S2505" s="7">
        <v>3400</v>
      </c>
    </row>
    <row r="2506" spans="1:19" x14ac:dyDescent="0.4">
      <c r="A2506" s="4">
        <v>3036</v>
      </c>
      <c r="B2506" s="1" t="s">
        <v>581</v>
      </c>
      <c r="C2506" s="1" t="s">
        <v>13</v>
      </c>
      <c r="D2506" s="2">
        <v>29057</v>
      </c>
      <c r="E2506" s="3">
        <v>46.104109589041094</v>
      </c>
      <c r="F2506" s="1" t="s">
        <v>31</v>
      </c>
      <c r="G2506" s="1" t="s">
        <v>15</v>
      </c>
      <c r="H2506" s="1">
        <v>14</v>
      </c>
      <c r="I2506" s="1" t="s">
        <v>1590</v>
      </c>
      <c r="J2506" s="1" t="str">
        <f>VLOOKUP(Applicants[[#This Row],[Job Title]], Mapping!$A:$B, 2, FALSE)</f>
        <v>Finance</v>
      </c>
      <c r="K2506" s="1" t="s">
        <v>1594</v>
      </c>
      <c r="L2506" s="14" t="str">
        <f>TRIM(PROPER(Applicants[[#This Row],[Recruitment Source]]))</f>
        <v>Bd Jobs</v>
      </c>
      <c r="M2506" s="15">
        <v>45160</v>
      </c>
      <c r="N2506" s="1" t="s">
        <v>24</v>
      </c>
      <c r="O2506" s="15">
        <v>45220</v>
      </c>
      <c r="P2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6" s="20" t="str">
        <f>TEXT(Applicants[[#This Row],[Confirmation Date]],"MMMM")</f>
        <v>October</v>
      </c>
      <c r="R2506" s="5" t="s">
        <v>25</v>
      </c>
      <c r="S2506" s="7">
        <v>2200</v>
      </c>
    </row>
    <row r="2507" spans="1:19" x14ac:dyDescent="0.4">
      <c r="A2507" s="4">
        <v>2640</v>
      </c>
      <c r="B2507" s="1" t="s">
        <v>1065</v>
      </c>
      <c r="C2507" s="1" t="s">
        <v>28</v>
      </c>
      <c r="D2507" s="2">
        <v>29056</v>
      </c>
      <c r="E2507" s="3">
        <v>46.106849315068494</v>
      </c>
      <c r="F2507" s="1" t="s">
        <v>31</v>
      </c>
      <c r="G2507" s="1" t="s">
        <v>15</v>
      </c>
      <c r="H2507" s="1">
        <v>15</v>
      </c>
      <c r="I2507" s="1" t="s">
        <v>1584</v>
      </c>
      <c r="J2507" s="1" t="str">
        <f>VLOOKUP(Applicants[[#This Row],[Job Title]], Mapping!$A:$B, 2, FALSE)</f>
        <v>Sales</v>
      </c>
      <c r="K2507" s="1" t="s">
        <v>22</v>
      </c>
      <c r="L2507" s="14" t="str">
        <f>TRIM(PROPER(Applicants[[#This Row],[Recruitment Source]]))</f>
        <v>In-House</v>
      </c>
      <c r="M2507" s="15">
        <v>45313</v>
      </c>
      <c r="N2507" s="1" t="s">
        <v>16</v>
      </c>
      <c r="O2507" s="15">
        <v>45348</v>
      </c>
      <c r="P25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507" s="20" t="str">
        <f>TEXT(Applicants[[#This Row],[Confirmation Date]],"MMMM")</f>
        <v>February</v>
      </c>
      <c r="R2507" s="5" t="s">
        <v>17</v>
      </c>
      <c r="S2507" s="7">
        <v>3500</v>
      </c>
    </row>
    <row r="2508" spans="1:19" x14ac:dyDescent="0.4">
      <c r="A2508" s="4">
        <v>1605</v>
      </c>
      <c r="B2508" s="1" t="s">
        <v>894</v>
      </c>
      <c r="C2508" s="1" t="s">
        <v>28</v>
      </c>
      <c r="D2508" s="2">
        <v>29055</v>
      </c>
      <c r="E2508" s="3">
        <v>46.109589041095887</v>
      </c>
      <c r="F2508" s="1" t="s">
        <v>31</v>
      </c>
      <c r="G2508" s="1" t="s">
        <v>21</v>
      </c>
      <c r="H2508" s="1">
        <v>2</v>
      </c>
      <c r="I2508" s="1" t="s">
        <v>1579</v>
      </c>
      <c r="J2508" s="1" t="str">
        <f>VLOOKUP(Applicants[[#This Row],[Job Title]], Mapping!$A:$B, 2, FALSE)</f>
        <v>Management</v>
      </c>
      <c r="K2508" s="1" t="s">
        <v>1594</v>
      </c>
      <c r="L2508" s="14" t="str">
        <f>TRIM(PROPER(Applicants[[#This Row],[Recruitment Source]]))</f>
        <v>Bd Jobs</v>
      </c>
      <c r="M2508" s="15">
        <v>45305</v>
      </c>
      <c r="N2508" s="1" t="s">
        <v>26</v>
      </c>
      <c r="O2508" s="15">
        <v>45361</v>
      </c>
      <c r="P2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8" s="20" t="str">
        <f>TEXT(Applicants[[#This Row],[Confirmation Date]],"MMMM")</f>
        <v>March</v>
      </c>
      <c r="R2508" s="5" t="s">
        <v>25</v>
      </c>
      <c r="S2508" s="7">
        <v>2100</v>
      </c>
    </row>
    <row r="2509" spans="1:19" x14ac:dyDescent="0.4">
      <c r="A2509" s="4">
        <v>1097</v>
      </c>
      <c r="B2509" s="1" t="s">
        <v>1441</v>
      </c>
      <c r="C2509" s="1" t="s">
        <v>13</v>
      </c>
      <c r="D2509" s="2">
        <v>29050</v>
      </c>
      <c r="E2509" s="3">
        <v>46.123287671232873</v>
      </c>
      <c r="F2509" s="1" t="s">
        <v>31</v>
      </c>
      <c r="G2509" s="1" t="s">
        <v>18</v>
      </c>
      <c r="H2509" s="1">
        <v>16</v>
      </c>
      <c r="I2509" s="1" t="s">
        <v>1588</v>
      </c>
      <c r="J2509" s="1" t="str">
        <f>VLOOKUP(Applicants[[#This Row],[Job Title]], Mapping!$A:$B, 2, FALSE)</f>
        <v>Business Development</v>
      </c>
      <c r="K2509" s="1" t="s">
        <v>1594</v>
      </c>
      <c r="L2509" s="14" t="str">
        <f>TRIM(PROPER(Applicants[[#This Row],[Recruitment Source]]))</f>
        <v>Bd Jobs</v>
      </c>
      <c r="M2509" s="15">
        <v>45407</v>
      </c>
      <c r="N2509" s="1" t="s">
        <v>24</v>
      </c>
      <c r="O2509" s="15">
        <v>45456</v>
      </c>
      <c r="P2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9" s="20" t="str">
        <f>TEXT(Applicants[[#This Row],[Confirmation Date]],"MMMM")</f>
        <v>June</v>
      </c>
      <c r="R2509" s="5" t="s">
        <v>25</v>
      </c>
      <c r="S2509" s="7">
        <v>3100</v>
      </c>
    </row>
    <row r="2510" spans="1:19" x14ac:dyDescent="0.4">
      <c r="A2510" s="4">
        <v>1091</v>
      </c>
      <c r="B2510" s="1" t="s">
        <v>564</v>
      </c>
      <c r="C2510" s="1" t="s">
        <v>28</v>
      </c>
      <c r="D2510" s="2">
        <v>29046</v>
      </c>
      <c r="E2510" s="3">
        <v>46.134246575342466</v>
      </c>
      <c r="F2510" s="1" t="s">
        <v>31</v>
      </c>
      <c r="G2510" s="1" t="s">
        <v>19</v>
      </c>
      <c r="H2510" s="1">
        <v>8</v>
      </c>
      <c r="I2510" s="1" t="s">
        <v>1590</v>
      </c>
      <c r="J2510" s="1" t="str">
        <f>VLOOKUP(Applicants[[#This Row],[Job Title]], Mapping!$A:$B, 2, FALSE)</f>
        <v>Finance</v>
      </c>
      <c r="K2510" s="1" t="s">
        <v>20</v>
      </c>
      <c r="L2510" s="14" t="str">
        <f>TRIM(PROPER(Applicants[[#This Row],[Recruitment Source]]))</f>
        <v>Employee Referral</v>
      </c>
      <c r="M2510" s="15">
        <v>45071</v>
      </c>
      <c r="N2510" s="1" t="s">
        <v>24</v>
      </c>
      <c r="O2510" s="15">
        <v>45125</v>
      </c>
      <c r="P2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0" s="20" t="str">
        <f>TEXT(Applicants[[#This Row],[Confirmation Date]],"MMMM")</f>
        <v>July</v>
      </c>
      <c r="R2510" s="5" t="s">
        <v>25</v>
      </c>
      <c r="S2510" s="7">
        <v>2600</v>
      </c>
    </row>
    <row r="2511" spans="1:19" x14ac:dyDescent="0.4">
      <c r="A2511" s="4">
        <v>1951</v>
      </c>
      <c r="B2511" s="1" t="s">
        <v>995</v>
      </c>
      <c r="C2511" s="1" t="s">
        <v>28</v>
      </c>
      <c r="D2511" s="2">
        <v>29038</v>
      </c>
      <c r="E2511" s="3">
        <v>46.156164383561645</v>
      </c>
      <c r="F2511" s="1" t="s">
        <v>31</v>
      </c>
      <c r="G2511" s="1" t="s">
        <v>15</v>
      </c>
      <c r="H2511" s="1">
        <v>8</v>
      </c>
      <c r="I2511" s="1" t="s">
        <v>1575</v>
      </c>
      <c r="J2511" s="1" t="str">
        <f>VLOOKUP(Applicants[[#This Row],[Job Title]], Mapping!$A:$B, 2, FALSE)</f>
        <v>HR</v>
      </c>
      <c r="K2511" s="1" t="s">
        <v>1594</v>
      </c>
      <c r="L2511" s="14" t="str">
        <f>TRIM(PROPER(Applicants[[#This Row],[Recruitment Source]]))</f>
        <v>Bd Jobs</v>
      </c>
      <c r="M2511" s="15">
        <v>45194</v>
      </c>
      <c r="N2511" s="1" t="s">
        <v>26</v>
      </c>
      <c r="O2511" s="15">
        <v>45233</v>
      </c>
      <c r="P2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1" s="20" t="str">
        <f>TEXT(Applicants[[#This Row],[Confirmation Date]],"MMMM")</f>
        <v>November</v>
      </c>
      <c r="R2511" s="5" t="s">
        <v>25</v>
      </c>
      <c r="S2511" s="7">
        <v>2400</v>
      </c>
    </row>
    <row r="2512" spans="1:19" x14ac:dyDescent="0.4">
      <c r="A2512" s="4">
        <v>2799</v>
      </c>
      <c r="B2512" s="1" t="s">
        <v>616</v>
      </c>
      <c r="C2512" s="1" t="s">
        <v>28</v>
      </c>
      <c r="D2512" s="2">
        <v>29036</v>
      </c>
      <c r="E2512" s="3">
        <v>46.161643835616438</v>
      </c>
      <c r="F2512" s="1" t="s">
        <v>31</v>
      </c>
      <c r="G2512" s="1" t="s">
        <v>15</v>
      </c>
      <c r="H2512" s="1">
        <v>17</v>
      </c>
      <c r="I2512" s="1" t="s">
        <v>1576</v>
      </c>
      <c r="J2512" s="1" t="str">
        <f>VLOOKUP(Applicants[[#This Row],[Job Title]], Mapping!$A:$B, 2, FALSE)</f>
        <v>Operations</v>
      </c>
      <c r="K2512" s="1" t="s">
        <v>1594</v>
      </c>
      <c r="L2512" s="14" t="str">
        <f>TRIM(PROPER(Applicants[[#This Row],[Recruitment Source]]))</f>
        <v>Bd Jobs</v>
      </c>
      <c r="M2512" s="15">
        <v>45057</v>
      </c>
      <c r="N2512" s="1" t="s">
        <v>27</v>
      </c>
      <c r="O2512" s="15">
        <v>45099</v>
      </c>
      <c r="P2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2" s="20" t="str">
        <f>TEXT(Applicants[[#This Row],[Confirmation Date]],"MMMM")</f>
        <v>June</v>
      </c>
      <c r="R2512" s="5" t="s">
        <v>25</v>
      </c>
      <c r="S2512" s="7">
        <v>3300</v>
      </c>
    </row>
    <row r="2513" spans="1:19" x14ac:dyDescent="0.4">
      <c r="A2513" s="4">
        <v>3141</v>
      </c>
      <c r="B2513" s="1" t="s">
        <v>947</v>
      </c>
      <c r="C2513" s="1" t="s">
        <v>13</v>
      </c>
      <c r="D2513" s="2">
        <v>29034</v>
      </c>
      <c r="E2513" s="3">
        <v>46.167123287671231</v>
      </c>
      <c r="F2513" s="1" t="s">
        <v>31</v>
      </c>
      <c r="G2513" s="1" t="s">
        <v>15</v>
      </c>
      <c r="H2513" s="1">
        <v>16</v>
      </c>
      <c r="I2513" s="1" t="s">
        <v>1590</v>
      </c>
      <c r="J2513" s="1" t="str">
        <f>VLOOKUP(Applicants[[#This Row],[Job Title]], Mapping!$A:$B, 2, FALSE)</f>
        <v>Finance</v>
      </c>
      <c r="K2513" s="1" t="s">
        <v>1594</v>
      </c>
      <c r="L2513" s="14" t="str">
        <f>TRIM(PROPER(Applicants[[#This Row],[Recruitment Source]]))</f>
        <v>Bd Jobs</v>
      </c>
      <c r="M2513" s="15">
        <v>45090</v>
      </c>
      <c r="N2513" s="1" t="s">
        <v>29</v>
      </c>
      <c r="O2513" s="15">
        <v>45130</v>
      </c>
      <c r="P2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3" s="20" t="str">
        <f>TEXT(Applicants[[#This Row],[Confirmation Date]],"MMMM")</f>
        <v>July</v>
      </c>
      <c r="R2513" s="5" t="s">
        <v>25</v>
      </c>
      <c r="S2513" s="7">
        <v>2000</v>
      </c>
    </row>
    <row r="2514" spans="1:19" x14ac:dyDescent="0.4">
      <c r="A2514" s="4">
        <v>2889</v>
      </c>
      <c r="B2514" s="1" t="s">
        <v>937</v>
      </c>
      <c r="C2514" s="1" t="s">
        <v>28</v>
      </c>
      <c r="D2514" s="2">
        <v>29032</v>
      </c>
      <c r="E2514" s="3">
        <v>46.172602739726024</v>
      </c>
      <c r="F2514" s="1" t="s">
        <v>31</v>
      </c>
      <c r="G2514" s="1" t="s">
        <v>18</v>
      </c>
      <c r="H2514" s="1">
        <v>7</v>
      </c>
      <c r="I2514" s="1" t="s">
        <v>1576</v>
      </c>
      <c r="J2514" s="1" t="str">
        <f>VLOOKUP(Applicants[[#This Row],[Job Title]], Mapping!$A:$B, 2, FALSE)</f>
        <v>Operations</v>
      </c>
      <c r="K2514" s="1" t="s">
        <v>1594</v>
      </c>
      <c r="L2514" s="14" t="str">
        <f>TRIM(PROPER(Applicants[[#This Row],[Recruitment Source]]))</f>
        <v>Bd Jobs</v>
      </c>
      <c r="M2514" s="15">
        <v>45273</v>
      </c>
      <c r="N2514" s="1" t="s">
        <v>29</v>
      </c>
      <c r="O2514" s="15">
        <v>45327</v>
      </c>
      <c r="P2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4" s="20" t="str">
        <f>TEXT(Applicants[[#This Row],[Confirmation Date]],"MMMM")</f>
        <v>February</v>
      </c>
      <c r="R2514" s="5" t="s">
        <v>25</v>
      </c>
      <c r="S2514" s="7">
        <v>2100</v>
      </c>
    </row>
    <row r="2515" spans="1:19" x14ac:dyDescent="0.4">
      <c r="A2515" s="4">
        <v>1836</v>
      </c>
      <c r="B2515" s="1" t="s">
        <v>899</v>
      </c>
      <c r="C2515" s="1" t="s">
        <v>13</v>
      </c>
      <c r="D2515" s="2">
        <v>29032</v>
      </c>
      <c r="E2515" s="3">
        <v>46.172602739726024</v>
      </c>
      <c r="F2515" s="1" t="s">
        <v>31</v>
      </c>
      <c r="G2515" s="1" t="s">
        <v>21</v>
      </c>
      <c r="H2515" s="1">
        <v>20</v>
      </c>
      <c r="I2515" s="1" t="s">
        <v>1581</v>
      </c>
      <c r="J2515" s="1" t="str">
        <f>VLOOKUP(Applicants[[#This Row],[Job Title]], Mapping!$A:$B, 2, FALSE)</f>
        <v>Business Development</v>
      </c>
      <c r="K2515" s="1" t="s">
        <v>1594</v>
      </c>
      <c r="L2515" s="14" t="str">
        <f>TRIM(PROPER(Applicants[[#This Row],[Recruitment Source]]))</f>
        <v>Bd Jobs</v>
      </c>
      <c r="M2515" s="15">
        <v>45217</v>
      </c>
      <c r="N2515" s="1" t="s">
        <v>27</v>
      </c>
      <c r="O2515" s="15">
        <v>45273</v>
      </c>
      <c r="P2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5" s="20" t="str">
        <f>TEXT(Applicants[[#This Row],[Confirmation Date]],"MMMM")</f>
        <v>December</v>
      </c>
      <c r="R2515" s="5" t="s">
        <v>25</v>
      </c>
      <c r="S2515" s="7">
        <v>2600</v>
      </c>
    </row>
    <row r="2516" spans="1:19" x14ac:dyDescent="0.4">
      <c r="A2516" s="4">
        <v>3967</v>
      </c>
      <c r="B2516" s="1" t="s">
        <v>296</v>
      </c>
      <c r="C2516" s="1" t="s">
        <v>13</v>
      </c>
      <c r="D2516" s="2">
        <v>29021</v>
      </c>
      <c r="E2516" s="3">
        <v>46.202739726027396</v>
      </c>
      <c r="F2516" s="1" t="s">
        <v>31</v>
      </c>
      <c r="G2516" s="1" t="s">
        <v>19</v>
      </c>
      <c r="H2516" s="1">
        <v>7</v>
      </c>
      <c r="I2516" s="1" t="s">
        <v>1580</v>
      </c>
      <c r="J2516" s="1" t="str">
        <f>VLOOKUP(Applicants[[#This Row],[Job Title]], Mapping!$A:$B, 2, FALSE)</f>
        <v>Management</v>
      </c>
      <c r="K2516" s="1" t="s">
        <v>1595</v>
      </c>
      <c r="L2516" s="14" t="str">
        <f>TRIM(PROPER(Applicants[[#This Row],[Recruitment Source]]))</f>
        <v>Linkedin</v>
      </c>
      <c r="M2516" s="15">
        <v>45049</v>
      </c>
      <c r="N2516" s="1" t="s">
        <v>16</v>
      </c>
      <c r="O2516" s="15">
        <v>45091</v>
      </c>
      <c r="P2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16" s="20" t="str">
        <f>TEXT(Applicants[[#This Row],[Confirmation Date]],"MMMM")</f>
        <v>June</v>
      </c>
      <c r="R2516" s="5" t="s">
        <v>17</v>
      </c>
      <c r="S2516" s="7">
        <v>3100</v>
      </c>
    </row>
    <row r="2517" spans="1:19" x14ac:dyDescent="0.4">
      <c r="A2517" s="4">
        <v>3720</v>
      </c>
      <c r="B2517" s="1" t="s">
        <v>870</v>
      </c>
      <c r="C2517" s="1" t="s">
        <v>13</v>
      </c>
      <c r="D2517" s="2">
        <v>29018</v>
      </c>
      <c r="E2517" s="3">
        <v>46.210958904109589</v>
      </c>
      <c r="F2517" s="1" t="s">
        <v>31</v>
      </c>
      <c r="G2517" s="1" t="s">
        <v>19</v>
      </c>
      <c r="H2517" s="1">
        <v>1</v>
      </c>
      <c r="I2517" s="1" t="s">
        <v>1582</v>
      </c>
      <c r="J2517" s="1" t="str">
        <f>VLOOKUP(Applicants[[#This Row],[Job Title]], Mapping!$A:$B, 2, FALSE)</f>
        <v>Business Development</v>
      </c>
      <c r="K2517" s="1" t="s">
        <v>1594</v>
      </c>
      <c r="L2517" s="14" t="str">
        <f>TRIM(PROPER(Applicants[[#This Row],[Recruitment Source]]))</f>
        <v>Bd Jobs</v>
      </c>
      <c r="M2517" s="15">
        <v>45400</v>
      </c>
      <c r="N2517" s="1" t="s">
        <v>27</v>
      </c>
      <c r="O2517" s="15">
        <v>45446</v>
      </c>
      <c r="P2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7" s="20" t="str">
        <f>TEXT(Applicants[[#This Row],[Confirmation Date]],"MMMM")</f>
        <v>June</v>
      </c>
      <c r="R2517" s="5" t="s">
        <v>25</v>
      </c>
      <c r="S2517" s="7">
        <v>3200</v>
      </c>
    </row>
    <row r="2518" spans="1:19" x14ac:dyDescent="0.4">
      <c r="A2518" s="4">
        <v>1811</v>
      </c>
      <c r="B2518" s="1" t="s">
        <v>928</v>
      </c>
      <c r="C2518" s="1" t="s">
        <v>13</v>
      </c>
      <c r="D2518" s="2">
        <v>29011</v>
      </c>
      <c r="E2518" s="3">
        <v>46.230136986301368</v>
      </c>
      <c r="F2518" s="1" t="s">
        <v>31</v>
      </c>
      <c r="G2518" s="1" t="s">
        <v>19</v>
      </c>
      <c r="H2518" s="1">
        <v>11</v>
      </c>
      <c r="I2518" s="1" t="s">
        <v>1580</v>
      </c>
      <c r="J2518" s="1" t="str">
        <f>VLOOKUP(Applicants[[#This Row],[Job Title]], Mapping!$A:$B, 2, FALSE)</f>
        <v>Management</v>
      </c>
      <c r="K2518" s="1" t="s">
        <v>1594</v>
      </c>
      <c r="L2518" s="14" t="str">
        <f>TRIM(PROPER(Applicants[[#This Row],[Recruitment Source]]))</f>
        <v>Bd Jobs</v>
      </c>
      <c r="M2518" s="15">
        <v>45276</v>
      </c>
      <c r="N2518" s="1" t="s">
        <v>27</v>
      </c>
      <c r="O2518" s="15">
        <v>45334</v>
      </c>
      <c r="P2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8" s="20" t="str">
        <f>TEXT(Applicants[[#This Row],[Confirmation Date]],"MMMM")</f>
        <v>February</v>
      </c>
      <c r="R2518" s="5" t="s">
        <v>25</v>
      </c>
      <c r="S2518" s="7">
        <v>2400</v>
      </c>
    </row>
    <row r="2519" spans="1:19" x14ac:dyDescent="0.4">
      <c r="A2519" s="4">
        <v>1011</v>
      </c>
      <c r="B2519" s="1" t="s">
        <v>1135</v>
      </c>
      <c r="C2519" s="1" t="s">
        <v>28</v>
      </c>
      <c r="D2519" s="2">
        <v>29008</v>
      </c>
      <c r="E2519" s="3">
        <v>46.238356164383561</v>
      </c>
      <c r="F2519" s="1" t="s">
        <v>31</v>
      </c>
      <c r="G2519" s="1" t="s">
        <v>18</v>
      </c>
      <c r="H2519" s="1">
        <v>19</v>
      </c>
      <c r="I2519" s="1" t="s">
        <v>1581</v>
      </c>
      <c r="J2519" s="1" t="str">
        <f>VLOOKUP(Applicants[[#This Row],[Job Title]], Mapping!$A:$B, 2, FALSE)</f>
        <v>Business Development</v>
      </c>
      <c r="K2519" s="1" t="s">
        <v>20</v>
      </c>
      <c r="L2519" s="14" t="str">
        <f>TRIM(PROPER(Applicants[[#This Row],[Recruitment Source]]))</f>
        <v>Employee Referral</v>
      </c>
      <c r="M2519" s="15">
        <v>45576</v>
      </c>
      <c r="N2519" s="1" t="s">
        <v>26</v>
      </c>
      <c r="O2519" s="15">
        <v>45613</v>
      </c>
      <c r="P2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9" s="20" t="str">
        <f>TEXT(Applicants[[#This Row],[Confirmation Date]],"MMMM")</f>
        <v>November</v>
      </c>
      <c r="R2519" s="5" t="s">
        <v>25</v>
      </c>
      <c r="S2519" s="7">
        <v>2500</v>
      </c>
    </row>
    <row r="2520" spans="1:19" x14ac:dyDescent="0.4">
      <c r="A2520" s="4">
        <v>3413</v>
      </c>
      <c r="B2520" s="1" t="s">
        <v>637</v>
      </c>
      <c r="C2520" s="1" t="s">
        <v>13</v>
      </c>
      <c r="D2520" s="2">
        <v>29005</v>
      </c>
      <c r="E2520" s="3">
        <v>46.246575342465754</v>
      </c>
      <c r="F2520" s="1" t="s">
        <v>31</v>
      </c>
      <c r="G2520" s="1" t="s">
        <v>21</v>
      </c>
      <c r="H2520" s="1">
        <v>11</v>
      </c>
      <c r="I2520" s="1" t="s">
        <v>1581</v>
      </c>
      <c r="J2520" s="1" t="str">
        <f>VLOOKUP(Applicants[[#This Row],[Job Title]], Mapping!$A:$B, 2, FALSE)</f>
        <v>Business Development</v>
      </c>
      <c r="K2520" s="1" t="s">
        <v>1594</v>
      </c>
      <c r="L2520" s="14" t="str">
        <f>TRIM(PROPER(Applicants[[#This Row],[Recruitment Source]]))</f>
        <v>Bd Jobs</v>
      </c>
      <c r="M2520" s="15">
        <v>45571</v>
      </c>
      <c r="N2520" s="1" t="s">
        <v>27</v>
      </c>
      <c r="O2520" s="15">
        <v>45604</v>
      </c>
      <c r="P2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0" s="20" t="str">
        <f>TEXT(Applicants[[#This Row],[Confirmation Date]],"MMMM")</f>
        <v>November</v>
      </c>
      <c r="R2520" s="5" t="s">
        <v>25</v>
      </c>
      <c r="S2520" s="7">
        <v>3800</v>
      </c>
    </row>
    <row r="2521" spans="1:19" x14ac:dyDescent="0.4">
      <c r="A2521" s="4">
        <v>3148</v>
      </c>
      <c r="B2521" s="1" t="s">
        <v>221</v>
      </c>
      <c r="C2521" s="1" t="s">
        <v>13</v>
      </c>
      <c r="D2521" s="2">
        <v>29005</v>
      </c>
      <c r="E2521" s="3">
        <v>46.246575342465754</v>
      </c>
      <c r="F2521" s="1" t="s">
        <v>31</v>
      </c>
      <c r="G2521" s="1" t="s">
        <v>21</v>
      </c>
      <c r="H2521" s="1">
        <v>18</v>
      </c>
      <c r="I2521" s="1" t="s">
        <v>1576</v>
      </c>
      <c r="J2521" s="1" t="str">
        <f>VLOOKUP(Applicants[[#This Row],[Job Title]], Mapping!$A:$B, 2, FALSE)</f>
        <v>Operations</v>
      </c>
      <c r="K2521" s="1" t="s">
        <v>1594</v>
      </c>
      <c r="L2521" s="14" t="str">
        <f>TRIM(PROPER(Applicants[[#This Row],[Recruitment Source]]))</f>
        <v>Bd Jobs</v>
      </c>
      <c r="M2521" s="15">
        <v>45120</v>
      </c>
      <c r="N2521" s="1" t="s">
        <v>27</v>
      </c>
      <c r="O2521" s="15">
        <v>45177</v>
      </c>
      <c r="P2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1" s="20" t="str">
        <f>TEXT(Applicants[[#This Row],[Confirmation Date]],"MMMM")</f>
        <v>September</v>
      </c>
      <c r="R2521" s="5" t="s">
        <v>25</v>
      </c>
      <c r="S2521" s="7">
        <v>2800</v>
      </c>
    </row>
    <row r="2522" spans="1:19" x14ac:dyDescent="0.4">
      <c r="A2522" s="4">
        <v>2084</v>
      </c>
      <c r="B2522" s="1" t="s">
        <v>696</v>
      </c>
      <c r="C2522" s="1" t="s">
        <v>13</v>
      </c>
      <c r="D2522" s="2">
        <v>29001</v>
      </c>
      <c r="E2522" s="3">
        <v>46.257534246575339</v>
      </c>
      <c r="F2522" s="1" t="s">
        <v>31</v>
      </c>
      <c r="G2522" s="1" t="s">
        <v>19</v>
      </c>
      <c r="H2522" s="1">
        <v>6</v>
      </c>
      <c r="I2522" s="1" t="s">
        <v>1584</v>
      </c>
      <c r="J2522" s="1" t="str">
        <f>VLOOKUP(Applicants[[#This Row],[Job Title]], Mapping!$A:$B, 2, FALSE)</f>
        <v>Sales</v>
      </c>
      <c r="K2522" s="1" t="s">
        <v>1594</v>
      </c>
      <c r="L2522" s="14" t="str">
        <f>TRIM(PROPER(Applicants[[#This Row],[Recruitment Source]]))</f>
        <v>Bd Jobs</v>
      </c>
      <c r="M2522" s="15">
        <v>45477</v>
      </c>
      <c r="N2522" s="1" t="s">
        <v>26</v>
      </c>
      <c r="O2522" s="15">
        <v>45520</v>
      </c>
      <c r="P2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2" s="20" t="str">
        <f>TEXT(Applicants[[#This Row],[Confirmation Date]],"MMMM")</f>
        <v>August</v>
      </c>
      <c r="R2522" s="5" t="s">
        <v>25</v>
      </c>
      <c r="S2522" s="7">
        <v>3800</v>
      </c>
    </row>
    <row r="2523" spans="1:19" x14ac:dyDescent="0.4">
      <c r="A2523" s="4">
        <v>3270</v>
      </c>
      <c r="B2523" s="1" t="s">
        <v>193</v>
      </c>
      <c r="C2523" s="1" t="s">
        <v>28</v>
      </c>
      <c r="D2523" s="2">
        <v>28997</v>
      </c>
      <c r="E2523" s="3">
        <v>46.268493150684932</v>
      </c>
      <c r="F2523" s="1" t="s">
        <v>31</v>
      </c>
      <c r="G2523" s="1" t="s">
        <v>21</v>
      </c>
      <c r="H2523" s="1">
        <v>6</v>
      </c>
      <c r="I2523" s="1" t="s">
        <v>1581</v>
      </c>
      <c r="J2523" s="1" t="str">
        <f>VLOOKUP(Applicants[[#This Row],[Job Title]], Mapping!$A:$B, 2, FALSE)</f>
        <v>Business Development</v>
      </c>
      <c r="K2523" s="1" t="s">
        <v>1594</v>
      </c>
      <c r="L2523" s="14" t="str">
        <f>TRIM(PROPER(Applicants[[#This Row],[Recruitment Source]]))</f>
        <v>Bd Jobs</v>
      </c>
      <c r="M2523" s="15">
        <v>45466</v>
      </c>
      <c r="N2523" s="1" t="s">
        <v>27</v>
      </c>
      <c r="O2523" s="15">
        <v>45515</v>
      </c>
      <c r="P2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3" s="20" t="str">
        <f>TEXT(Applicants[[#This Row],[Confirmation Date]],"MMMM")</f>
        <v>August</v>
      </c>
      <c r="R2523" s="5" t="s">
        <v>25</v>
      </c>
      <c r="S2523" s="7">
        <v>2900</v>
      </c>
    </row>
    <row r="2524" spans="1:19" x14ac:dyDescent="0.4">
      <c r="A2524" s="4">
        <v>3320</v>
      </c>
      <c r="B2524" s="1" t="s">
        <v>85</v>
      </c>
      <c r="C2524" s="1" t="s">
        <v>13</v>
      </c>
      <c r="D2524" s="2">
        <v>28993</v>
      </c>
      <c r="E2524" s="3">
        <v>46.279452054794518</v>
      </c>
      <c r="F2524" s="1" t="s">
        <v>31</v>
      </c>
      <c r="G2524" s="1" t="s">
        <v>19</v>
      </c>
      <c r="H2524" s="1">
        <v>18</v>
      </c>
      <c r="I2524" s="1" t="s">
        <v>1581</v>
      </c>
      <c r="J2524" s="1" t="str">
        <f>VLOOKUP(Applicants[[#This Row],[Job Title]], Mapping!$A:$B, 2, FALSE)</f>
        <v>Business Development</v>
      </c>
      <c r="K2524" s="1" t="s">
        <v>22</v>
      </c>
      <c r="L2524" s="14" t="str">
        <f>TRIM(PROPER(Applicants[[#This Row],[Recruitment Source]]))</f>
        <v>In-House</v>
      </c>
      <c r="M2524" s="15">
        <v>45474</v>
      </c>
      <c r="N2524" s="1" t="s">
        <v>16</v>
      </c>
      <c r="O2524" s="15">
        <v>45507</v>
      </c>
      <c r="P2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4" s="20" t="str">
        <f>TEXT(Applicants[[#This Row],[Confirmation Date]],"MMMM")</f>
        <v>August</v>
      </c>
      <c r="R2524" s="5" t="s">
        <v>30</v>
      </c>
      <c r="S2524" s="7">
        <v>2700</v>
      </c>
    </row>
    <row r="2525" spans="1:19" x14ac:dyDescent="0.4">
      <c r="A2525" s="4">
        <v>1293</v>
      </c>
      <c r="B2525" s="1" t="s">
        <v>299</v>
      </c>
      <c r="C2525" s="1" t="s">
        <v>28</v>
      </c>
      <c r="D2525" s="2">
        <v>28991</v>
      </c>
      <c r="E2525" s="3">
        <v>46.284931506849318</v>
      </c>
      <c r="F2525" s="1" t="s">
        <v>31</v>
      </c>
      <c r="G2525" s="1" t="s">
        <v>15</v>
      </c>
      <c r="H2525" s="1">
        <v>14</v>
      </c>
      <c r="I2525" s="1" t="s">
        <v>1587</v>
      </c>
      <c r="J2525" s="1" t="str">
        <f>VLOOKUP(Applicants[[#This Row],[Job Title]], Mapping!$A:$B, 2, FALSE)</f>
        <v>Admin</v>
      </c>
      <c r="K2525" s="1" t="s">
        <v>1595</v>
      </c>
      <c r="L2525" s="14" t="str">
        <f>TRIM(PROPER(Applicants[[#This Row],[Recruitment Source]]))</f>
        <v>Linkedin</v>
      </c>
      <c r="M2525" s="15">
        <v>45116</v>
      </c>
      <c r="N2525" s="1" t="s">
        <v>24</v>
      </c>
      <c r="O2525" s="15">
        <v>45152</v>
      </c>
      <c r="P25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525" s="20" t="str">
        <f>TEXT(Applicants[[#This Row],[Confirmation Date]],"MMMM")</f>
        <v>August</v>
      </c>
      <c r="R2525" s="5" t="s">
        <v>17</v>
      </c>
      <c r="S2525" s="7">
        <v>2400</v>
      </c>
    </row>
    <row r="2526" spans="1:19" x14ac:dyDescent="0.4">
      <c r="A2526" s="4">
        <v>3155</v>
      </c>
      <c r="B2526" s="1" t="s">
        <v>338</v>
      </c>
      <c r="C2526" s="1" t="s">
        <v>28</v>
      </c>
      <c r="D2526" s="2">
        <v>28991</v>
      </c>
      <c r="E2526" s="3">
        <v>46.284931506849318</v>
      </c>
      <c r="F2526" s="1" t="s">
        <v>31</v>
      </c>
      <c r="G2526" s="1" t="s">
        <v>15</v>
      </c>
      <c r="H2526" s="1">
        <v>2</v>
      </c>
      <c r="I2526" s="1" t="s">
        <v>1590</v>
      </c>
      <c r="J2526" s="1" t="str">
        <f>VLOOKUP(Applicants[[#This Row],[Job Title]], Mapping!$A:$B, 2, FALSE)</f>
        <v>Finance</v>
      </c>
      <c r="K2526" s="1" t="s">
        <v>22</v>
      </c>
      <c r="L2526" s="14" t="str">
        <f>TRIM(PROPER(Applicants[[#This Row],[Recruitment Source]]))</f>
        <v>In-House</v>
      </c>
      <c r="M2526" s="15">
        <v>45040</v>
      </c>
      <c r="N2526" s="1" t="s">
        <v>16</v>
      </c>
      <c r="O2526" s="15">
        <v>45084</v>
      </c>
      <c r="P2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6" s="20" t="str">
        <f>TEXT(Applicants[[#This Row],[Confirmation Date]],"MMMM")</f>
        <v>June</v>
      </c>
      <c r="R2526" s="5" t="s">
        <v>30</v>
      </c>
      <c r="S2526" s="7">
        <v>3700</v>
      </c>
    </row>
    <row r="2527" spans="1:19" x14ac:dyDescent="0.4">
      <c r="A2527" s="4">
        <v>2411</v>
      </c>
      <c r="B2527" s="1" t="s">
        <v>1368</v>
      </c>
      <c r="C2527" s="1" t="s">
        <v>13</v>
      </c>
      <c r="D2527" s="2">
        <v>28991</v>
      </c>
      <c r="E2527" s="3">
        <v>46.284931506849318</v>
      </c>
      <c r="F2527" s="1" t="s">
        <v>31</v>
      </c>
      <c r="G2527" s="1" t="s">
        <v>15</v>
      </c>
      <c r="H2527" s="1">
        <v>2</v>
      </c>
      <c r="I2527" s="1" t="s">
        <v>1588</v>
      </c>
      <c r="J2527" s="1" t="str">
        <f>VLOOKUP(Applicants[[#This Row],[Job Title]], Mapping!$A:$B, 2, FALSE)</f>
        <v>Business Development</v>
      </c>
      <c r="K2527" s="1" t="s">
        <v>20</v>
      </c>
      <c r="L2527" s="14" t="str">
        <f>TRIM(PROPER(Applicants[[#This Row],[Recruitment Source]]))</f>
        <v>Employee Referral</v>
      </c>
      <c r="M2527" s="15">
        <v>45399</v>
      </c>
      <c r="N2527" s="1" t="s">
        <v>27</v>
      </c>
      <c r="O2527" s="15">
        <v>45442</v>
      </c>
      <c r="P2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7" s="20" t="str">
        <f>TEXT(Applicants[[#This Row],[Confirmation Date]],"MMMM")</f>
        <v>May</v>
      </c>
      <c r="R2527" s="5" t="s">
        <v>25</v>
      </c>
      <c r="S2527" s="7">
        <v>3600</v>
      </c>
    </row>
    <row r="2528" spans="1:19" x14ac:dyDescent="0.4">
      <c r="A2528" s="4">
        <v>2659</v>
      </c>
      <c r="B2528" s="1" t="s">
        <v>1020</v>
      </c>
      <c r="C2528" s="1" t="s">
        <v>28</v>
      </c>
      <c r="D2528" s="2">
        <v>28988</v>
      </c>
      <c r="E2528" s="3">
        <v>46.293150684931504</v>
      </c>
      <c r="F2528" s="1" t="s">
        <v>31</v>
      </c>
      <c r="G2528" s="1" t="s">
        <v>19</v>
      </c>
      <c r="H2528" s="1">
        <v>10</v>
      </c>
      <c r="I2528" s="1" t="s">
        <v>1586</v>
      </c>
      <c r="J2528" s="1" t="str">
        <f>VLOOKUP(Applicants[[#This Row],[Job Title]], Mapping!$A:$B, 2, FALSE)</f>
        <v>Operations</v>
      </c>
      <c r="K2528" s="1" t="s">
        <v>1594</v>
      </c>
      <c r="L2528" s="14" t="str">
        <f>TRIM(PROPER(Applicants[[#This Row],[Recruitment Source]]))</f>
        <v>Bd Jobs</v>
      </c>
      <c r="M2528" s="15">
        <v>45027</v>
      </c>
      <c r="N2528" s="1" t="s">
        <v>26</v>
      </c>
      <c r="O2528" s="15">
        <v>45062</v>
      </c>
      <c r="P2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8" s="20" t="str">
        <f>TEXT(Applicants[[#This Row],[Confirmation Date]],"MMMM")</f>
        <v>May</v>
      </c>
      <c r="R2528" s="5" t="s">
        <v>25</v>
      </c>
      <c r="S2528" s="7">
        <v>2600</v>
      </c>
    </row>
    <row r="2529" spans="1:19" x14ac:dyDescent="0.4">
      <c r="A2529" s="4">
        <v>2599</v>
      </c>
      <c r="B2529" s="1" t="s">
        <v>145</v>
      </c>
      <c r="C2529" s="1" t="s">
        <v>28</v>
      </c>
      <c r="D2529" s="2">
        <v>28988</v>
      </c>
      <c r="E2529" s="3">
        <v>46.293150684931504</v>
      </c>
      <c r="F2529" s="1" t="s">
        <v>31</v>
      </c>
      <c r="G2529" s="1" t="s">
        <v>19</v>
      </c>
      <c r="H2529" s="1">
        <v>10</v>
      </c>
      <c r="I2529" s="1" t="s">
        <v>1576</v>
      </c>
      <c r="J2529" s="1" t="str">
        <f>VLOOKUP(Applicants[[#This Row],[Job Title]], Mapping!$A:$B, 2, FALSE)</f>
        <v>Operations</v>
      </c>
      <c r="K2529" s="1" t="s">
        <v>1594</v>
      </c>
      <c r="L2529" s="14" t="str">
        <f>TRIM(PROPER(Applicants[[#This Row],[Recruitment Source]]))</f>
        <v>Bd Jobs</v>
      </c>
      <c r="M2529" s="15">
        <v>45367</v>
      </c>
      <c r="N2529" s="1" t="s">
        <v>27</v>
      </c>
      <c r="O2529" s="15">
        <v>45424</v>
      </c>
      <c r="P2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9" s="20" t="str">
        <f>TEXT(Applicants[[#This Row],[Confirmation Date]],"MMMM")</f>
        <v>May</v>
      </c>
      <c r="R2529" s="5" t="s">
        <v>25</v>
      </c>
      <c r="S2529" s="7">
        <v>2500</v>
      </c>
    </row>
    <row r="2530" spans="1:19" x14ac:dyDescent="0.4">
      <c r="A2530" s="4">
        <v>1844</v>
      </c>
      <c r="B2530" s="1" t="s">
        <v>905</v>
      </c>
      <c r="C2530" s="1" t="s">
        <v>28</v>
      </c>
      <c r="D2530" s="2">
        <v>28985</v>
      </c>
      <c r="E2530" s="3">
        <v>46.301369863013697</v>
      </c>
      <c r="F2530" s="1" t="s">
        <v>31</v>
      </c>
      <c r="G2530" s="1" t="s">
        <v>19</v>
      </c>
      <c r="H2530" s="1">
        <v>3</v>
      </c>
      <c r="I2530" s="1" t="s">
        <v>1581</v>
      </c>
      <c r="J2530" s="1" t="str">
        <f>VLOOKUP(Applicants[[#This Row],[Job Title]], Mapping!$A:$B, 2, FALSE)</f>
        <v>Business Development</v>
      </c>
      <c r="K2530" s="1" t="s">
        <v>1594</v>
      </c>
      <c r="L2530" s="14" t="str">
        <f>TRIM(PROPER(Applicants[[#This Row],[Recruitment Source]]))</f>
        <v>Bd Jobs</v>
      </c>
      <c r="M2530" s="15">
        <v>45186</v>
      </c>
      <c r="N2530" s="1" t="s">
        <v>29</v>
      </c>
      <c r="O2530" s="15">
        <v>45219</v>
      </c>
      <c r="P2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0" s="20" t="str">
        <f>TEXT(Applicants[[#This Row],[Confirmation Date]],"MMMM")</f>
        <v>October</v>
      </c>
      <c r="R2530" s="5" t="s">
        <v>25</v>
      </c>
      <c r="S2530" s="7">
        <v>3800</v>
      </c>
    </row>
    <row r="2531" spans="1:19" x14ac:dyDescent="0.4">
      <c r="A2531" s="4">
        <v>3234</v>
      </c>
      <c r="B2531" s="1" t="s">
        <v>816</v>
      </c>
      <c r="C2531" s="1" t="s">
        <v>13</v>
      </c>
      <c r="D2531" s="2">
        <v>28983</v>
      </c>
      <c r="E2531" s="3">
        <v>46.30684931506849</v>
      </c>
      <c r="F2531" s="1" t="s">
        <v>31</v>
      </c>
      <c r="G2531" s="1" t="s">
        <v>21</v>
      </c>
      <c r="H2531" s="1">
        <v>10</v>
      </c>
      <c r="I2531" s="1" t="s">
        <v>1586</v>
      </c>
      <c r="J2531" s="1" t="str">
        <f>VLOOKUP(Applicants[[#This Row],[Job Title]], Mapping!$A:$B, 2, FALSE)</f>
        <v>Operations</v>
      </c>
      <c r="K2531" s="1" t="s">
        <v>1594</v>
      </c>
      <c r="L2531" s="14" t="str">
        <f>TRIM(PROPER(Applicants[[#This Row],[Recruitment Source]]))</f>
        <v>Bd Jobs</v>
      </c>
      <c r="M2531" s="15">
        <v>45571</v>
      </c>
      <c r="N2531" s="1" t="s">
        <v>27</v>
      </c>
      <c r="O2531" s="15">
        <v>45623</v>
      </c>
      <c r="P2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1" s="20" t="str">
        <f>TEXT(Applicants[[#This Row],[Confirmation Date]],"MMMM")</f>
        <v>November</v>
      </c>
      <c r="R2531" s="5" t="s">
        <v>25</v>
      </c>
      <c r="S2531" s="7">
        <v>3800</v>
      </c>
    </row>
    <row r="2532" spans="1:19" x14ac:dyDescent="0.4">
      <c r="A2532" s="4">
        <v>3449</v>
      </c>
      <c r="B2532" s="1" t="s">
        <v>1111</v>
      </c>
      <c r="C2532" s="1" t="s">
        <v>28</v>
      </c>
      <c r="D2532" s="2">
        <v>28981</v>
      </c>
      <c r="E2532" s="3">
        <v>46.31232876712329</v>
      </c>
      <c r="F2532" s="1" t="s">
        <v>31</v>
      </c>
      <c r="G2532" s="1" t="s">
        <v>18</v>
      </c>
      <c r="H2532" s="1">
        <v>16</v>
      </c>
      <c r="I2532" s="1" t="s">
        <v>1578</v>
      </c>
      <c r="J2532" s="1" t="str">
        <f>VLOOKUP(Applicants[[#This Row],[Job Title]], Mapping!$A:$B, 2, FALSE)</f>
        <v>Operations</v>
      </c>
      <c r="K2532" s="1" t="s">
        <v>1594</v>
      </c>
      <c r="L2532" s="14" t="str">
        <f>TRIM(PROPER(Applicants[[#This Row],[Recruitment Source]]))</f>
        <v>Bd Jobs</v>
      </c>
      <c r="M2532" s="15">
        <v>44951</v>
      </c>
      <c r="N2532" s="1" t="s">
        <v>24</v>
      </c>
      <c r="O2532" s="15">
        <v>44999</v>
      </c>
      <c r="P2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2" s="20" t="str">
        <f>TEXT(Applicants[[#This Row],[Confirmation Date]],"MMMM")</f>
        <v>March</v>
      </c>
      <c r="R2532" s="5" t="s">
        <v>25</v>
      </c>
      <c r="S2532" s="7">
        <v>2800</v>
      </c>
    </row>
    <row r="2533" spans="1:19" x14ac:dyDescent="0.4">
      <c r="A2533" s="4">
        <v>2644</v>
      </c>
      <c r="B2533" s="1" t="s">
        <v>213</v>
      </c>
      <c r="C2533" s="1" t="s">
        <v>28</v>
      </c>
      <c r="D2533" s="2">
        <v>28980</v>
      </c>
      <c r="E2533" s="3">
        <v>46.315068493150683</v>
      </c>
      <c r="F2533" s="1" t="s">
        <v>31</v>
      </c>
      <c r="G2533" s="1" t="s">
        <v>19</v>
      </c>
      <c r="H2533" s="1">
        <v>13</v>
      </c>
      <c r="I2533" s="1" t="s">
        <v>1584</v>
      </c>
      <c r="J2533" s="1" t="str">
        <f>VLOOKUP(Applicants[[#This Row],[Job Title]], Mapping!$A:$B, 2, FALSE)</f>
        <v>Sales</v>
      </c>
      <c r="K2533" s="1" t="s">
        <v>1595</v>
      </c>
      <c r="L2533" s="14" t="str">
        <f>TRIM(PROPER(Applicants[[#This Row],[Recruitment Source]]))</f>
        <v>Linkedin</v>
      </c>
      <c r="M2533" s="15">
        <v>45544</v>
      </c>
      <c r="N2533" s="1" t="s">
        <v>16</v>
      </c>
      <c r="O2533" s="15">
        <v>45598</v>
      </c>
      <c r="P2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533" s="20" t="str">
        <f>TEXT(Applicants[[#This Row],[Confirmation Date]],"MMMM")</f>
        <v>November</v>
      </c>
      <c r="R2533" s="5" t="s">
        <v>17</v>
      </c>
      <c r="S2533" s="7">
        <v>3900</v>
      </c>
    </row>
    <row r="2534" spans="1:19" x14ac:dyDescent="0.4">
      <c r="A2534" s="4">
        <v>1657</v>
      </c>
      <c r="B2534" s="1" t="s">
        <v>101</v>
      </c>
      <c r="C2534" s="1" t="s">
        <v>13</v>
      </c>
      <c r="D2534" s="2">
        <v>28978</v>
      </c>
      <c r="E2534" s="3">
        <v>46.320547945205476</v>
      </c>
      <c r="F2534" s="1" t="s">
        <v>31</v>
      </c>
      <c r="G2534" s="1" t="s">
        <v>21</v>
      </c>
      <c r="H2534" s="1">
        <v>2</v>
      </c>
      <c r="I2534" s="1" t="s">
        <v>1576</v>
      </c>
      <c r="J2534" s="1" t="str">
        <f>VLOOKUP(Applicants[[#This Row],[Job Title]], Mapping!$A:$B, 2, FALSE)</f>
        <v>Operations</v>
      </c>
      <c r="K2534" s="1" t="s">
        <v>1595</v>
      </c>
      <c r="L2534" s="14" t="str">
        <f>TRIM(PROPER(Applicants[[#This Row],[Recruitment Source]]))</f>
        <v>Linkedin</v>
      </c>
      <c r="M2534" s="15">
        <v>45166</v>
      </c>
      <c r="N2534" s="1" t="s">
        <v>16</v>
      </c>
      <c r="O2534" s="15">
        <v>45225</v>
      </c>
      <c r="P2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4" s="20" t="str">
        <f>TEXT(Applicants[[#This Row],[Confirmation Date]],"MMMM")</f>
        <v>October</v>
      </c>
      <c r="R2534" s="5" t="s">
        <v>30</v>
      </c>
      <c r="S2534" s="7">
        <v>3700</v>
      </c>
    </row>
    <row r="2535" spans="1:19" x14ac:dyDescent="0.4">
      <c r="A2535" s="4">
        <v>2581</v>
      </c>
      <c r="B2535" s="1" t="s">
        <v>886</v>
      </c>
      <c r="C2535" s="1" t="s">
        <v>28</v>
      </c>
      <c r="D2535" s="2">
        <v>28976</v>
      </c>
      <c r="E2535" s="3">
        <v>46.326027397260276</v>
      </c>
      <c r="F2535" s="1" t="s">
        <v>31</v>
      </c>
      <c r="G2535" s="1" t="s">
        <v>21</v>
      </c>
      <c r="H2535" s="1">
        <v>1</v>
      </c>
      <c r="I2535" s="1" t="s">
        <v>1584</v>
      </c>
      <c r="J2535" s="1" t="str">
        <f>VLOOKUP(Applicants[[#This Row],[Job Title]], Mapping!$A:$B, 2, FALSE)</f>
        <v>Sales</v>
      </c>
      <c r="K2535" s="1" t="s">
        <v>1594</v>
      </c>
      <c r="L2535" s="14" t="str">
        <f>TRIM(PROPER(Applicants[[#This Row],[Recruitment Source]]))</f>
        <v>Bd Jobs</v>
      </c>
      <c r="M2535" s="15">
        <v>45281</v>
      </c>
      <c r="N2535" s="1" t="s">
        <v>24</v>
      </c>
      <c r="O2535" s="15">
        <v>45329</v>
      </c>
      <c r="P2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5" s="20" t="str">
        <f>TEXT(Applicants[[#This Row],[Confirmation Date]],"MMMM")</f>
        <v>February</v>
      </c>
      <c r="R2535" s="5" t="s">
        <v>25</v>
      </c>
      <c r="S2535" s="7">
        <v>3800</v>
      </c>
    </row>
    <row r="2536" spans="1:19" x14ac:dyDescent="0.4">
      <c r="A2536" s="4">
        <v>1536</v>
      </c>
      <c r="B2536" s="1" t="s">
        <v>165</v>
      </c>
      <c r="C2536" s="1" t="s">
        <v>28</v>
      </c>
      <c r="D2536" s="2">
        <v>28953</v>
      </c>
      <c r="E2536" s="3">
        <v>46.389041095890413</v>
      </c>
      <c r="F2536" s="1" t="s">
        <v>31</v>
      </c>
      <c r="G2536" s="1" t="s">
        <v>18</v>
      </c>
      <c r="H2536" s="1">
        <v>3</v>
      </c>
      <c r="I2536" s="1" t="s">
        <v>1584</v>
      </c>
      <c r="J2536" s="1" t="str">
        <f>VLOOKUP(Applicants[[#This Row],[Job Title]], Mapping!$A:$B, 2, FALSE)</f>
        <v>Sales</v>
      </c>
      <c r="K2536" s="1" t="s">
        <v>20</v>
      </c>
      <c r="L2536" s="14" t="str">
        <f>TRIM(PROPER(Applicants[[#This Row],[Recruitment Source]]))</f>
        <v>Employee Referral</v>
      </c>
      <c r="M2536" s="15">
        <v>45513</v>
      </c>
      <c r="N2536" s="1" t="s">
        <v>16</v>
      </c>
      <c r="O2536" s="15">
        <v>45546</v>
      </c>
      <c r="P2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36" s="20" t="str">
        <f>TEXT(Applicants[[#This Row],[Confirmation Date]],"MMMM")</f>
        <v>September</v>
      </c>
      <c r="R2536" s="5" t="s">
        <v>17</v>
      </c>
      <c r="S2536" s="7">
        <v>2700</v>
      </c>
    </row>
    <row r="2537" spans="1:19" x14ac:dyDescent="0.4">
      <c r="A2537" s="4">
        <v>3483</v>
      </c>
      <c r="B2537" s="1" t="s">
        <v>82</v>
      </c>
      <c r="C2537" s="1" t="s">
        <v>28</v>
      </c>
      <c r="D2537" s="2">
        <v>28953</v>
      </c>
      <c r="E2537" s="3">
        <v>46.389041095890413</v>
      </c>
      <c r="F2537" s="1" t="s">
        <v>31</v>
      </c>
      <c r="G2537" s="1" t="s">
        <v>21</v>
      </c>
      <c r="H2537" s="1">
        <v>11</v>
      </c>
      <c r="I2537" s="1" t="s">
        <v>1585</v>
      </c>
      <c r="J2537" s="1" t="str">
        <f>VLOOKUP(Applicants[[#This Row],[Job Title]], Mapping!$A:$B, 2, FALSE)</f>
        <v>Engineering</v>
      </c>
      <c r="K2537" s="1" t="s">
        <v>1594</v>
      </c>
      <c r="L2537" s="14" t="str">
        <f>TRIM(PROPER(Applicants[[#This Row],[Recruitment Source]]))</f>
        <v>Bd Jobs</v>
      </c>
      <c r="M2537" s="15">
        <v>45253</v>
      </c>
      <c r="N2537" s="1" t="s">
        <v>27</v>
      </c>
      <c r="O2537" s="15">
        <v>45303</v>
      </c>
      <c r="P2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7" s="20" t="str">
        <f>TEXT(Applicants[[#This Row],[Confirmation Date]],"MMMM")</f>
        <v>January</v>
      </c>
      <c r="R2537" s="5" t="s">
        <v>25</v>
      </c>
      <c r="S2537" s="7">
        <v>2300</v>
      </c>
    </row>
    <row r="2538" spans="1:19" x14ac:dyDescent="0.4">
      <c r="A2538" s="4">
        <v>3098</v>
      </c>
      <c r="B2538" s="1" t="s">
        <v>507</v>
      </c>
      <c r="C2538" s="1" t="s">
        <v>28</v>
      </c>
      <c r="D2538" s="2">
        <v>28952</v>
      </c>
      <c r="E2538" s="3">
        <v>46.391780821917806</v>
      </c>
      <c r="F2538" s="1" t="s">
        <v>31</v>
      </c>
      <c r="G2538" s="1" t="s">
        <v>18</v>
      </c>
      <c r="H2538" s="1">
        <v>16</v>
      </c>
      <c r="I2538" s="1" t="s">
        <v>1590</v>
      </c>
      <c r="J2538" s="1" t="str">
        <f>VLOOKUP(Applicants[[#This Row],[Job Title]], Mapping!$A:$B, 2, FALSE)</f>
        <v>Finance</v>
      </c>
      <c r="K2538" s="1" t="s">
        <v>1594</v>
      </c>
      <c r="L2538" s="14" t="str">
        <f>TRIM(PROPER(Applicants[[#This Row],[Recruitment Source]]))</f>
        <v>Bd Jobs</v>
      </c>
      <c r="M2538" s="15">
        <v>44924</v>
      </c>
      <c r="N2538" s="1" t="s">
        <v>26</v>
      </c>
      <c r="O2538" s="15">
        <v>44984</v>
      </c>
      <c r="P2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8" s="20" t="str">
        <f>TEXT(Applicants[[#This Row],[Confirmation Date]],"MMMM")</f>
        <v>February</v>
      </c>
      <c r="R2538" s="5" t="s">
        <v>25</v>
      </c>
      <c r="S2538" s="7">
        <v>3300</v>
      </c>
    </row>
    <row r="2539" spans="1:19" x14ac:dyDescent="0.4">
      <c r="A2539" s="4">
        <v>2329</v>
      </c>
      <c r="B2539" s="1" t="s">
        <v>1204</v>
      </c>
      <c r="C2539" s="1" t="s">
        <v>13</v>
      </c>
      <c r="D2539" s="2">
        <v>28948</v>
      </c>
      <c r="E2539" s="3">
        <v>46.402739726027399</v>
      </c>
      <c r="F2539" s="1" t="s">
        <v>31</v>
      </c>
      <c r="G2539" s="1" t="s">
        <v>21</v>
      </c>
      <c r="H2539" s="1">
        <v>19</v>
      </c>
      <c r="I2539" s="1" t="s">
        <v>1590</v>
      </c>
      <c r="J2539" s="1" t="str">
        <f>VLOOKUP(Applicants[[#This Row],[Job Title]], Mapping!$A:$B, 2, FALSE)</f>
        <v>Finance</v>
      </c>
      <c r="K2539" s="1" t="s">
        <v>20</v>
      </c>
      <c r="L2539" s="14" t="str">
        <f>TRIM(PROPER(Applicants[[#This Row],[Recruitment Source]]))</f>
        <v>Employee Referral</v>
      </c>
      <c r="M2539" s="15">
        <v>45052</v>
      </c>
      <c r="N2539" s="1" t="s">
        <v>27</v>
      </c>
      <c r="O2539" s="15">
        <v>45101</v>
      </c>
      <c r="P2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9" s="20" t="str">
        <f>TEXT(Applicants[[#This Row],[Confirmation Date]],"MMMM")</f>
        <v>June</v>
      </c>
      <c r="R2539" s="5" t="s">
        <v>25</v>
      </c>
      <c r="S2539" s="7">
        <v>2900</v>
      </c>
    </row>
    <row r="2540" spans="1:19" x14ac:dyDescent="0.4">
      <c r="A2540" s="4">
        <v>2957</v>
      </c>
      <c r="B2540" s="1" t="s">
        <v>1427</v>
      </c>
      <c r="C2540" s="1" t="s">
        <v>13</v>
      </c>
      <c r="D2540" s="2">
        <v>28933</v>
      </c>
      <c r="E2540" s="3">
        <v>46.443835616438356</v>
      </c>
      <c r="F2540" s="1" t="s">
        <v>31</v>
      </c>
      <c r="G2540" s="1" t="s">
        <v>18</v>
      </c>
      <c r="H2540" s="1">
        <v>12</v>
      </c>
      <c r="I2540" s="1" t="s">
        <v>1584</v>
      </c>
      <c r="J2540" s="1" t="str">
        <f>VLOOKUP(Applicants[[#This Row],[Job Title]], Mapping!$A:$B, 2, FALSE)</f>
        <v>Sales</v>
      </c>
      <c r="K2540" s="1" t="s">
        <v>20</v>
      </c>
      <c r="L2540" s="14" t="str">
        <f>TRIM(PROPER(Applicants[[#This Row],[Recruitment Source]]))</f>
        <v>Employee Referral</v>
      </c>
      <c r="M2540" s="15">
        <v>45515</v>
      </c>
      <c r="N2540" s="1" t="s">
        <v>26</v>
      </c>
      <c r="O2540" s="15">
        <v>45574</v>
      </c>
      <c r="P2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0" s="20" t="str">
        <f>TEXT(Applicants[[#This Row],[Confirmation Date]],"MMMM")</f>
        <v>October</v>
      </c>
      <c r="R2540" s="5" t="s">
        <v>25</v>
      </c>
      <c r="S2540" s="7">
        <v>2900</v>
      </c>
    </row>
    <row r="2541" spans="1:19" x14ac:dyDescent="0.4">
      <c r="A2541" s="4">
        <v>3188</v>
      </c>
      <c r="B2541" s="1" t="s">
        <v>341</v>
      </c>
      <c r="C2541" s="1" t="s">
        <v>13</v>
      </c>
      <c r="D2541" s="2">
        <v>28925</v>
      </c>
      <c r="E2541" s="3">
        <v>46.465753424657535</v>
      </c>
      <c r="F2541" s="1" t="s">
        <v>31</v>
      </c>
      <c r="G2541" s="1" t="s">
        <v>19</v>
      </c>
      <c r="H2541" s="1">
        <v>2</v>
      </c>
      <c r="I2541" s="1" t="s">
        <v>1585</v>
      </c>
      <c r="J2541" s="1" t="str">
        <f>VLOOKUP(Applicants[[#This Row],[Job Title]], Mapping!$A:$B, 2, FALSE)</f>
        <v>Engineering</v>
      </c>
      <c r="K2541" s="1" t="s">
        <v>1594</v>
      </c>
      <c r="L2541" s="14" t="str">
        <f>TRIM(PROPER(Applicants[[#This Row],[Recruitment Source]]))</f>
        <v>Bd Jobs</v>
      </c>
      <c r="M2541" s="15">
        <v>44968</v>
      </c>
      <c r="N2541" s="1" t="s">
        <v>26</v>
      </c>
      <c r="O2541" s="15">
        <v>45007</v>
      </c>
      <c r="P2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1" s="20" t="str">
        <f>TEXT(Applicants[[#This Row],[Confirmation Date]],"MMMM")</f>
        <v>March</v>
      </c>
      <c r="R2541" s="5" t="s">
        <v>25</v>
      </c>
      <c r="S2541" s="7">
        <v>3000</v>
      </c>
    </row>
    <row r="2542" spans="1:19" x14ac:dyDescent="0.4">
      <c r="A2542" s="4">
        <v>3444</v>
      </c>
      <c r="B2542" s="1" t="s">
        <v>1485</v>
      </c>
      <c r="C2542" s="1" t="s">
        <v>28</v>
      </c>
      <c r="D2542" s="2">
        <v>28925</v>
      </c>
      <c r="E2542" s="3">
        <v>46.465753424657535</v>
      </c>
      <c r="F2542" s="1" t="s">
        <v>31</v>
      </c>
      <c r="G2542" s="1" t="s">
        <v>21</v>
      </c>
      <c r="H2542" s="1">
        <v>11</v>
      </c>
      <c r="I2542" s="1" t="s">
        <v>1589</v>
      </c>
      <c r="J2542" s="1" t="str">
        <f>VLOOKUP(Applicants[[#This Row],[Job Title]], Mapping!$A:$B, 2, FALSE)</f>
        <v>Admin</v>
      </c>
      <c r="K2542" s="1" t="s">
        <v>1594</v>
      </c>
      <c r="L2542" s="14" t="str">
        <f>TRIM(PROPER(Applicants[[#This Row],[Recruitment Source]]))</f>
        <v>Bd Jobs</v>
      </c>
      <c r="M2542" s="15">
        <v>45022</v>
      </c>
      <c r="N2542" s="1" t="s">
        <v>24</v>
      </c>
      <c r="O2542" s="15">
        <v>45053</v>
      </c>
      <c r="P2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2" s="20" t="str">
        <f>TEXT(Applicants[[#This Row],[Confirmation Date]],"MMMM")</f>
        <v>May</v>
      </c>
      <c r="R2542" s="5" t="s">
        <v>25</v>
      </c>
      <c r="S2542" s="7">
        <v>2700</v>
      </c>
    </row>
    <row r="2543" spans="1:19" x14ac:dyDescent="0.4">
      <c r="A2543" s="4">
        <v>3185</v>
      </c>
      <c r="B2543" s="1" t="s">
        <v>850</v>
      </c>
      <c r="C2543" s="1" t="s">
        <v>28</v>
      </c>
      <c r="D2543" s="2">
        <v>28923</v>
      </c>
      <c r="E2543" s="3">
        <v>46.471232876712328</v>
      </c>
      <c r="F2543" s="1" t="s">
        <v>31</v>
      </c>
      <c r="G2543" s="1" t="s">
        <v>19</v>
      </c>
      <c r="H2543" s="1">
        <v>2</v>
      </c>
      <c r="I2543" s="1" t="s">
        <v>1575</v>
      </c>
      <c r="J2543" s="1" t="str">
        <f>VLOOKUP(Applicants[[#This Row],[Job Title]], Mapping!$A:$B, 2, FALSE)</f>
        <v>HR</v>
      </c>
      <c r="K2543" s="1" t="s">
        <v>1594</v>
      </c>
      <c r="L2543" s="14" t="str">
        <f>TRIM(PROPER(Applicants[[#This Row],[Recruitment Source]]))</f>
        <v>Bd Jobs</v>
      </c>
      <c r="M2543" s="15">
        <v>45072</v>
      </c>
      <c r="N2543" s="1" t="s">
        <v>27</v>
      </c>
      <c r="O2543" s="15">
        <v>45131</v>
      </c>
      <c r="P2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3" s="20" t="str">
        <f>TEXT(Applicants[[#This Row],[Confirmation Date]],"MMMM")</f>
        <v>July</v>
      </c>
      <c r="R2543" s="5" t="s">
        <v>25</v>
      </c>
      <c r="S2543" s="7">
        <v>3900</v>
      </c>
    </row>
    <row r="2544" spans="1:19" x14ac:dyDescent="0.4">
      <c r="A2544" s="4">
        <v>1902</v>
      </c>
      <c r="B2544" s="1" t="s">
        <v>907</v>
      </c>
      <c r="C2544" s="1" t="s">
        <v>28</v>
      </c>
      <c r="D2544" s="2">
        <v>28922</v>
      </c>
      <c r="E2544" s="3">
        <v>46.473972602739728</v>
      </c>
      <c r="F2544" s="1" t="s">
        <v>31</v>
      </c>
      <c r="G2544" s="1" t="s">
        <v>19</v>
      </c>
      <c r="H2544" s="1">
        <v>13</v>
      </c>
      <c r="I2544" s="1" t="s">
        <v>1583</v>
      </c>
      <c r="J2544" s="1" t="str">
        <f>VLOOKUP(Applicants[[#This Row],[Job Title]], Mapping!$A:$B, 2, FALSE)</f>
        <v>Finance</v>
      </c>
      <c r="K2544" s="1" t="s">
        <v>1594</v>
      </c>
      <c r="L2544" s="14" t="str">
        <f>TRIM(PROPER(Applicants[[#This Row],[Recruitment Source]]))</f>
        <v>Bd Jobs</v>
      </c>
      <c r="M2544" s="15">
        <v>45463</v>
      </c>
      <c r="N2544" s="1" t="s">
        <v>29</v>
      </c>
      <c r="O2544" s="15">
        <v>45511</v>
      </c>
      <c r="P2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4" s="20" t="str">
        <f>TEXT(Applicants[[#This Row],[Confirmation Date]],"MMMM")</f>
        <v>August</v>
      </c>
      <c r="R2544" s="5" t="s">
        <v>25</v>
      </c>
      <c r="S2544" s="7">
        <v>2300</v>
      </c>
    </row>
    <row r="2545" spans="1:19" x14ac:dyDescent="0.4">
      <c r="A2545" s="4">
        <v>1037</v>
      </c>
      <c r="B2545" s="1" t="s">
        <v>1365</v>
      </c>
      <c r="C2545" s="1" t="s">
        <v>28</v>
      </c>
      <c r="D2545" s="2">
        <v>28916</v>
      </c>
      <c r="E2545" s="3">
        <v>46.490410958904107</v>
      </c>
      <c r="F2545" s="1" t="s">
        <v>31</v>
      </c>
      <c r="G2545" s="1" t="s">
        <v>19</v>
      </c>
      <c r="H2545" s="1">
        <v>9</v>
      </c>
      <c r="I2545" s="1" t="s">
        <v>1590</v>
      </c>
      <c r="J2545" s="1" t="str">
        <f>VLOOKUP(Applicants[[#This Row],[Job Title]], Mapping!$A:$B, 2, FALSE)</f>
        <v>Finance</v>
      </c>
      <c r="K2545" s="1" t="s">
        <v>1594</v>
      </c>
      <c r="L2545" s="14" t="str">
        <f>TRIM(PROPER(Applicants[[#This Row],[Recruitment Source]]))</f>
        <v>Bd Jobs</v>
      </c>
      <c r="M2545" s="15">
        <v>45379</v>
      </c>
      <c r="N2545" s="1" t="s">
        <v>24</v>
      </c>
      <c r="O2545" s="15">
        <v>45433</v>
      </c>
      <c r="P2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5" s="20" t="str">
        <f>TEXT(Applicants[[#This Row],[Confirmation Date]],"MMMM")</f>
        <v>May</v>
      </c>
      <c r="R2545" s="5" t="s">
        <v>25</v>
      </c>
      <c r="S2545" s="7">
        <v>3000</v>
      </c>
    </row>
    <row r="2546" spans="1:19" x14ac:dyDescent="0.4">
      <c r="A2546" s="4">
        <v>3167</v>
      </c>
      <c r="B2546" s="1" t="s">
        <v>1120</v>
      </c>
      <c r="C2546" s="1" t="s">
        <v>28</v>
      </c>
      <c r="D2546" s="2">
        <v>28912</v>
      </c>
      <c r="E2546" s="3">
        <v>46.5013698630137</v>
      </c>
      <c r="F2546" s="1" t="s">
        <v>31</v>
      </c>
      <c r="G2546" s="1" t="s">
        <v>19</v>
      </c>
      <c r="H2546" s="1">
        <v>4</v>
      </c>
      <c r="I2546" s="1" t="s">
        <v>1581</v>
      </c>
      <c r="J2546" s="1" t="str">
        <f>VLOOKUP(Applicants[[#This Row],[Job Title]], Mapping!$A:$B, 2, FALSE)</f>
        <v>Business Development</v>
      </c>
      <c r="K2546" s="1" t="s">
        <v>20</v>
      </c>
      <c r="L2546" s="14" t="str">
        <f>TRIM(PROPER(Applicants[[#This Row],[Recruitment Source]]))</f>
        <v>Employee Referral</v>
      </c>
      <c r="M2546" s="15">
        <v>45586</v>
      </c>
      <c r="N2546" s="1" t="s">
        <v>27</v>
      </c>
      <c r="O2546" s="15">
        <v>45621</v>
      </c>
      <c r="P2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6" s="20" t="str">
        <f>TEXT(Applicants[[#This Row],[Confirmation Date]],"MMMM")</f>
        <v>November</v>
      </c>
      <c r="R2546" s="5" t="s">
        <v>25</v>
      </c>
      <c r="S2546" s="7">
        <v>3800</v>
      </c>
    </row>
    <row r="2547" spans="1:19" x14ac:dyDescent="0.4">
      <c r="A2547" s="4">
        <v>1949</v>
      </c>
      <c r="B2547" s="1" t="s">
        <v>38</v>
      </c>
      <c r="C2547" s="1" t="s">
        <v>28</v>
      </c>
      <c r="D2547" s="2">
        <v>28910</v>
      </c>
      <c r="E2547" s="3">
        <v>46.506849315068493</v>
      </c>
      <c r="F2547" s="1" t="s">
        <v>31</v>
      </c>
      <c r="G2547" s="1" t="s">
        <v>15</v>
      </c>
      <c r="H2547" s="1">
        <v>19</v>
      </c>
      <c r="I2547" s="1" t="s">
        <v>1579</v>
      </c>
      <c r="J2547" s="1" t="str">
        <f>VLOOKUP(Applicants[[#This Row],[Job Title]], Mapping!$A:$B, 2, FALSE)</f>
        <v>Management</v>
      </c>
      <c r="K2547" s="1" t="s">
        <v>1594</v>
      </c>
      <c r="L2547" s="14" t="str">
        <f>TRIM(PROPER(Applicants[[#This Row],[Recruitment Source]]))</f>
        <v>Bd Jobs</v>
      </c>
      <c r="M2547" s="15">
        <v>45459</v>
      </c>
      <c r="N2547" s="1" t="s">
        <v>16</v>
      </c>
      <c r="O2547" s="15">
        <v>45490</v>
      </c>
      <c r="P25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547" s="20" t="str">
        <f>TEXT(Applicants[[#This Row],[Confirmation Date]],"MMMM")</f>
        <v>July</v>
      </c>
      <c r="R2547" s="5" t="s">
        <v>17</v>
      </c>
      <c r="S2547" s="7">
        <v>2700</v>
      </c>
    </row>
    <row r="2548" spans="1:19" x14ac:dyDescent="0.4">
      <c r="A2548" s="4">
        <v>2922</v>
      </c>
      <c r="B2548" s="1" t="s">
        <v>1095</v>
      </c>
      <c r="C2548" s="1" t="s">
        <v>13</v>
      </c>
      <c r="D2548" s="2">
        <v>28907</v>
      </c>
      <c r="E2548" s="3">
        <v>46.515068493150686</v>
      </c>
      <c r="F2548" s="1" t="s">
        <v>31</v>
      </c>
      <c r="G2548" s="1" t="s">
        <v>19</v>
      </c>
      <c r="H2548" s="1">
        <v>13</v>
      </c>
      <c r="I2548" s="1" t="s">
        <v>1578</v>
      </c>
      <c r="J2548" s="1" t="str">
        <f>VLOOKUP(Applicants[[#This Row],[Job Title]], Mapping!$A:$B, 2, FALSE)</f>
        <v>Operations</v>
      </c>
      <c r="K2548" s="1" t="s">
        <v>1594</v>
      </c>
      <c r="L2548" s="14" t="str">
        <f>TRIM(PROPER(Applicants[[#This Row],[Recruitment Source]]))</f>
        <v>Bd Jobs</v>
      </c>
      <c r="M2548" s="15">
        <v>45444</v>
      </c>
      <c r="N2548" s="1" t="s">
        <v>24</v>
      </c>
      <c r="O2548" s="15">
        <v>45504</v>
      </c>
      <c r="P2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8" s="20" t="str">
        <f>TEXT(Applicants[[#This Row],[Confirmation Date]],"MMMM")</f>
        <v>July</v>
      </c>
      <c r="R2548" s="5" t="s">
        <v>25</v>
      </c>
      <c r="S2548" s="7">
        <v>2000</v>
      </c>
    </row>
    <row r="2549" spans="1:19" x14ac:dyDescent="0.4">
      <c r="A2549" s="4">
        <v>2065</v>
      </c>
      <c r="B2549" s="1" t="s">
        <v>580</v>
      </c>
      <c r="C2549" s="1" t="s">
        <v>13</v>
      </c>
      <c r="D2549" s="2">
        <v>28903</v>
      </c>
      <c r="E2549" s="3">
        <v>46.526027397260272</v>
      </c>
      <c r="F2549" s="1" t="s">
        <v>31</v>
      </c>
      <c r="G2549" s="1" t="s">
        <v>19</v>
      </c>
      <c r="H2549" s="1">
        <v>0</v>
      </c>
      <c r="I2549" s="1" t="s">
        <v>1587</v>
      </c>
      <c r="J2549" s="1" t="str">
        <f>VLOOKUP(Applicants[[#This Row],[Job Title]], Mapping!$A:$B, 2, FALSE)</f>
        <v>Admin</v>
      </c>
      <c r="K2549" s="1" t="s">
        <v>1594</v>
      </c>
      <c r="L2549" s="14" t="str">
        <f>TRIM(PROPER(Applicants[[#This Row],[Recruitment Source]]))</f>
        <v>Bd Jobs</v>
      </c>
      <c r="M2549" s="15">
        <v>45591</v>
      </c>
      <c r="N2549" s="1" t="s">
        <v>27</v>
      </c>
      <c r="O2549" s="15">
        <v>45626</v>
      </c>
      <c r="P2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9" s="20" t="str">
        <f>TEXT(Applicants[[#This Row],[Confirmation Date]],"MMMM")</f>
        <v>November</v>
      </c>
      <c r="R2549" s="5" t="s">
        <v>25</v>
      </c>
      <c r="S2549" s="7">
        <v>2400</v>
      </c>
    </row>
    <row r="2550" spans="1:19" x14ac:dyDescent="0.4">
      <c r="A2550" s="4">
        <v>2635</v>
      </c>
      <c r="B2550" s="1" t="s">
        <v>212</v>
      </c>
      <c r="C2550" s="1" t="s">
        <v>13</v>
      </c>
      <c r="D2550" s="2">
        <v>28900</v>
      </c>
      <c r="E2550" s="3">
        <v>46.534246575342465</v>
      </c>
      <c r="F2550" s="1" t="s">
        <v>31</v>
      </c>
      <c r="G2550" s="1" t="s">
        <v>15</v>
      </c>
      <c r="H2550" s="1">
        <v>2</v>
      </c>
      <c r="I2550" s="1" t="s">
        <v>1579</v>
      </c>
      <c r="J2550" s="1" t="str">
        <f>VLOOKUP(Applicants[[#This Row],[Job Title]], Mapping!$A:$B, 2, FALSE)</f>
        <v>Management</v>
      </c>
      <c r="K2550" s="1" t="s">
        <v>1595</v>
      </c>
      <c r="L2550" s="14" t="str">
        <f>TRIM(PROPER(Applicants[[#This Row],[Recruitment Source]]))</f>
        <v>Linkedin</v>
      </c>
      <c r="M2550" s="15">
        <v>44891</v>
      </c>
      <c r="N2550" s="1" t="s">
        <v>16</v>
      </c>
      <c r="O2550" s="15">
        <v>44939</v>
      </c>
      <c r="P2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550" s="20" t="str">
        <f>TEXT(Applicants[[#This Row],[Confirmation Date]],"MMMM")</f>
        <v>January</v>
      </c>
      <c r="R2550" s="5" t="s">
        <v>17</v>
      </c>
      <c r="S2550" s="7">
        <v>2400</v>
      </c>
    </row>
    <row r="2551" spans="1:19" x14ac:dyDescent="0.4">
      <c r="A2551" s="4">
        <v>1766</v>
      </c>
      <c r="B2551" s="1" t="s">
        <v>1135</v>
      </c>
      <c r="C2551" s="1" t="s">
        <v>13</v>
      </c>
      <c r="D2551" s="2">
        <v>28899</v>
      </c>
      <c r="E2551" s="3">
        <v>46.536986301369865</v>
      </c>
      <c r="F2551" s="1" t="s">
        <v>31</v>
      </c>
      <c r="G2551" s="1" t="s">
        <v>19</v>
      </c>
      <c r="H2551" s="1">
        <v>11</v>
      </c>
      <c r="I2551" s="1" t="s">
        <v>1584</v>
      </c>
      <c r="J2551" s="1" t="str">
        <f>VLOOKUP(Applicants[[#This Row],[Job Title]], Mapping!$A:$B, 2, FALSE)</f>
        <v>Sales</v>
      </c>
      <c r="K2551" s="1" t="s">
        <v>1594</v>
      </c>
      <c r="L2551" s="14" t="str">
        <f>TRIM(PROPER(Applicants[[#This Row],[Recruitment Source]]))</f>
        <v>Bd Jobs</v>
      </c>
      <c r="M2551" s="15">
        <v>45149</v>
      </c>
      <c r="N2551" s="1" t="s">
        <v>16</v>
      </c>
      <c r="O2551" s="15">
        <v>45206</v>
      </c>
      <c r="P25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551" s="20" t="str">
        <f>TEXT(Applicants[[#This Row],[Confirmation Date]],"MMMM")</f>
        <v>October</v>
      </c>
      <c r="R2551" s="5" t="s">
        <v>17</v>
      </c>
      <c r="S2551" s="7">
        <v>3000</v>
      </c>
    </row>
    <row r="2552" spans="1:19" x14ac:dyDescent="0.4">
      <c r="A2552" s="4">
        <v>2868</v>
      </c>
      <c r="B2552" s="1" t="s">
        <v>306</v>
      </c>
      <c r="C2552" s="1" t="s">
        <v>28</v>
      </c>
      <c r="D2552" s="2">
        <v>28899</v>
      </c>
      <c r="E2552" s="3">
        <v>46.536986301369865</v>
      </c>
      <c r="F2552" s="1" t="s">
        <v>31</v>
      </c>
      <c r="G2552" s="1" t="s">
        <v>21</v>
      </c>
      <c r="H2552" s="1">
        <v>14</v>
      </c>
      <c r="I2552" s="1" t="s">
        <v>1583</v>
      </c>
      <c r="J2552" s="1" t="str">
        <f>VLOOKUP(Applicants[[#This Row],[Job Title]], Mapping!$A:$B, 2, FALSE)</f>
        <v>Finance</v>
      </c>
      <c r="K2552" s="1" t="s">
        <v>1594</v>
      </c>
      <c r="L2552" s="14" t="str">
        <f>TRIM(PROPER(Applicants[[#This Row],[Recruitment Source]]))</f>
        <v>Bd Jobs</v>
      </c>
      <c r="M2552" s="15">
        <v>45133</v>
      </c>
      <c r="N2552" s="1" t="s">
        <v>24</v>
      </c>
      <c r="O2552" s="15">
        <v>45179</v>
      </c>
      <c r="P2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2" s="20" t="str">
        <f>TEXT(Applicants[[#This Row],[Confirmation Date]],"MMMM")</f>
        <v>September</v>
      </c>
      <c r="R2552" s="5" t="s">
        <v>25</v>
      </c>
      <c r="S2552" s="7">
        <v>2100</v>
      </c>
    </row>
    <row r="2553" spans="1:19" x14ac:dyDescent="0.4">
      <c r="A2553" s="4">
        <v>2341</v>
      </c>
      <c r="B2553" s="1" t="s">
        <v>1265</v>
      </c>
      <c r="C2553" s="1" t="s">
        <v>28</v>
      </c>
      <c r="D2553" s="2">
        <v>28897</v>
      </c>
      <c r="E2553" s="3">
        <v>46.542465753424658</v>
      </c>
      <c r="F2553" s="1" t="s">
        <v>31</v>
      </c>
      <c r="G2553" s="1" t="s">
        <v>18</v>
      </c>
      <c r="H2553" s="1">
        <v>20</v>
      </c>
      <c r="I2553" s="1" t="s">
        <v>1584</v>
      </c>
      <c r="J2553" s="1" t="str">
        <f>VLOOKUP(Applicants[[#This Row],[Job Title]], Mapping!$A:$B, 2, FALSE)</f>
        <v>Sales</v>
      </c>
      <c r="K2553" s="1" t="s">
        <v>1595</v>
      </c>
      <c r="L2553" s="14" t="str">
        <f>TRIM(PROPER(Applicants[[#This Row],[Recruitment Source]]))</f>
        <v>Linkedin</v>
      </c>
      <c r="M2553" s="15">
        <v>45063</v>
      </c>
      <c r="N2553" s="1" t="s">
        <v>27</v>
      </c>
      <c r="O2553" s="15">
        <v>45096</v>
      </c>
      <c r="P2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3" s="20" t="str">
        <f>TEXT(Applicants[[#This Row],[Confirmation Date]],"MMMM")</f>
        <v>June</v>
      </c>
      <c r="R2553" s="5" t="s">
        <v>25</v>
      </c>
      <c r="S2553" s="7">
        <v>3800</v>
      </c>
    </row>
    <row r="2554" spans="1:19" x14ac:dyDescent="0.4">
      <c r="A2554" s="4">
        <v>2752</v>
      </c>
      <c r="B2554" s="1" t="s">
        <v>367</v>
      </c>
      <c r="C2554" s="1" t="s">
        <v>13</v>
      </c>
      <c r="D2554" s="2">
        <v>28892</v>
      </c>
      <c r="E2554" s="3">
        <v>46.556164383561644</v>
      </c>
      <c r="F2554" s="1" t="s">
        <v>31</v>
      </c>
      <c r="G2554" s="1" t="s">
        <v>21</v>
      </c>
      <c r="H2554" s="1">
        <v>19</v>
      </c>
      <c r="I2554" s="1" t="s">
        <v>1583</v>
      </c>
      <c r="J2554" s="1" t="str">
        <f>VLOOKUP(Applicants[[#This Row],[Job Title]], Mapping!$A:$B, 2, FALSE)</f>
        <v>Finance</v>
      </c>
      <c r="K2554" s="1" t="s">
        <v>1595</v>
      </c>
      <c r="L2554" s="14" t="str">
        <f>TRIM(PROPER(Applicants[[#This Row],[Recruitment Source]]))</f>
        <v>Linkedin</v>
      </c>
      <c r="M2554" s="15">
        <v>45162</v>
      </c>
      <c r="N2554" s="1" t="s">
        <v>24</v>
      </c>
      <c r="O2554" s="15">
        <v>45216</v>
      </c>
      <c r="P2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4" s="20" t="str">
        <f>TEXT(Applicants[[#This Row],[Confirmation Date]],"MMMM")</f>
        <v>October</v>
      </c>
      <c r="R2554" s="5" t="s">
        <v>25</v>
      </c>
      <c r="S2554" s="7">
        <v>3100</v>
      </c>
    </row>
    <row r="2555" spans="1:19" x14ac:dyDescent="0.4">
      <c r="A2555" s="4">
        <v>2054</v>
      </c>
      <c r="B2555" s="1" t="s">
        <v>183</v>
      </c>
      <c r="C2555" s="1" t="s">
        <v>28</v>
      </c>
      <c r="D2555" s="2">
        <v>28892</v>
      </c>
      <c r="E2555" s="3">
        <v>46.556164383561644</v>
      </c>
      <c r="F2555" s="1" t="s">
        <v>31</v>
      </c>
      <c r="G2555" s="1" t="s">
        <v>18</v>
      </c>
      <c r="H2555" s="1">
        <v>18</v>
      </c>
      <c r="I2555" s="1" t="s">
        <v>1590</v>
      </c>
      <c r="J2555" s="1" t="str">
        <f>VLOOKUP(Applicants[[#This Row],[Job Title]], Mapping!$A:$B, 2, FALSE)</f>
        <v>Finance</v>
      </c>
      <c r="K2555" s="1" t="s">
        <v>1594</v>
      </c>
      <c r="L2555" s="14" t="str">
        <f>TRIM(PROPER(Applicants[[#This Row],[Recruitment Source]]))</f>
        <v>Bd Jobs</v>
      </c>
      <c r="M2555" s="15">
        <v>44908</v>
      </c>
      <c r="N2555" s="1" t="s">
        <v>26</v>
      </c>
      <c r="O2555" s="15">
        <v>44944</v>
      </c>
      <c r="P2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5" s="20" t="str">
        <f>TEXT(Applicants[[#This Row],[Confirmation Date]],"MMMM")</f>
        <v>January</v>
      </c>
      <c r="R2555" s="5" t="s">
        <v>25</v>
      </c>
      <c r="S2555" s="7">
        <v>2500</v>
      </c>
    </row>
    <row r="2556" spans="1:19" x14ac:dyDescent="0.4">
      <c r="A2556" s="4">
        <v>3816</v>
      </c>
      <c r="B2556" s="1" t="s">
        <v>649</v>
      </c>
      <c r="C2556" s="1" t="s">
        <v>28</v>
      </c>
      <c r="D2556" s="2">
        <v>28883</v>
      </c>
      <c r="E2556" s="3">
        <v>46.580821917808223</v>
      </c>
      <c r="F2556" s="1" t="s">
        <v>31</v>
      </c>
      <c r="G2556" s="1" t="s">
        <v>19</v>
      </c>
      <c r="H2556" s="1">
        <v>8</v>
      </c>
      <c r="I2556" s="1" t="s">
        <v>1589</v>
      </c>
      <c r="J2556" s="1" t="str">
        <f>VLOOKUP(Applicants[[#This Row],[Job Title]], Mapping!$A:$B, 2, FALSE)</f>
        <v>Admin</v>
      </c>
      <c r="K2556" s="1" t="s">
        <v>1594</v>
      </c>
      <c r="L2556" s="14" t="str">
        <f>TRIM(PROPER(Applicants[[#This Row],[Recruitment Source]]))</f>
        <v>Bd Jobs</v>
      </c>
      <c r="M2556" s="15">
        <v>45057</v>
      </c>
      <c r="N2556" s="1" t="s">
        <v>27</v>
      </c>
      <c r="O2556" s="15">
        <v>45112</v>
      </c>
      <c r="P2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6" s="20" t="str">
        <f>TEXT(Applicants[[#This Row],[Confirmation Date]],"MMMM")</f>
        <v>July</v>
      </c>
      <c r="R2556" s="5" t="s">
        <v>25</v>
      </c>
      <c r="S2556" s="7">
        <v>3800</v>
      </c>
    </row>
    <row r="2557" spans="1:19" x14ac:dyDescent="0.4">
      <c r="A2557" s="4">
        <v>1960</v>
      </c>
      <c r="B2557" s="1" t="s">
        <v>116</v>
      </c>
      <c r="C2557" s="1" t="s">
        <v>28</v>
      </c>
      <c r="D2557" s="2">
        <v>28877</v>
      </c>
      <c r="E2557" s="3">
        <v>46.597260273972601</v>
      </c>
      <c r="F2557" s="1" t="s">
        <v>31</v>
      </c>
      <c r="G2557" s="1" t="s">
        <v>19</v>
      </c>
      <c r="H2557" s="1">
        <v>16</v>
      </c>
      <c r="I2557" s="1" t="s">
        <v>1583</v>
      </c>
      <c r="J2557" s="1" t="str">
        <f>VLOOKUP(Applicants[[#This Row],[Job Title]], Mapping!$A:$B, 2, FALSE)</f>
        <v>Finance</v>
      </c>
      <c r="K2557" s="1" t="s">
        <v>1595</v>
      </c>
      <c r="L2557" s="14" t="str">
        <f>TRIM(PROPER(Applicants[[#This Row],[Recruitment Source]]))</f>
        <v>Linkedin</v>
      </c>
      <c r="M2557" s="15">
        <v>45316</v>
      </c>
      <c r="N2557" s="1" t="s">
        <v>29</v>
      </c>
      <c r="O2557" s="15">
        <v>45350</v>
      </c>
      <c r="P2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7" s="20" t="str">
        <f>TEXT(Applicants[[#This Row],[Confirmation Date]],"MMMM")</f>
        <v>February</v>
      </c>
      <c r="R2557" s="5" t="s">
        <v>25</v>
      </c>
      <c r="S2557" s="7">
        <v>2800</v>
      </c>
    </row>
    <row r="2558" spans="1:19" x14ac:dyDescent="0.4">
      <c r="A2558" s="4">
        <v>1979</v>
      </c>
      <c r="B2558" s="1" t="s">
        <v>579</v>
      </c>
      <c r="C2558" s="1" t="s">
        <v>28</v>
      </c>
      <c r="D2558" s="2">
        <v>28875</v>
      </c>
      <c r="E2558" s="3">
        <v>46.602739726027394</v>
      </c>
      <c r="F2558" s="1" t="s">
        <v>31</v>
      </c>
      <c r="G2558" s="1" t="s">
        <v>18</v>
      </c>
      <c r="H2558" s="1">
        <v>10</v>
      </c>
      <c r="I2558" s="1" t="s">
        <v>1588</v>
      </c>
      <c r="J2558" s="1" t="str">
        <f>VLOOKUP(Applicants[[#This Row],[Job Title]], Mapping!$A:$B, 2, FALSE)</f>
        <v>Business Development</v>
      </c>
      <c r="K2558" s="1" t="s">
        <v>1594</v>
      </c>
      <c r="L2558" s="14" t="str">
        <f>TRIM(PROPER(Applicants[[#This Row],[Recruitment Source]]))</f>
        <v>Bd Jobs</v>
      </c>
      <c r="M2558" s="15">
        <v>45401</v>
      </c>
      <c r="N2558" s="1" t="s">
        <v>26</v>
      </c>
      <c r="O2558" s="15">
        <v>45455</v>
      </c>
      <c r="P2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8" s="20" t="str">
        <f>TEXT(Applicants[[#This Row],[Confirmation Date]],"MMMM")</f>
        <v>June</v>
      </c>
      <c r="R2558" s="5" t="s">
        <v>25</v>
      </c>
      <c r="S2558" s="7">
        <v>3300</v>
      </c>
    </row>
    <row r="2559" spans="1:19" x14ac:dyDescent="0.4">
      <c r="A2559" s="4">
        <v>3688</v>
      </c>
      <c r="B2559" s="1" t="s">
        <v>460</v>
      </c>
      <c r="C2559" s="1" t="s">
        <v>13</v>
      </c>
      <c r="D2559" s="2">
        <v>28865</v>
      </c>
      <c r="E2559" s="3">
        <v>46.630136986301373</v>
      </c>
      <c r="F2559" s="1" t="s">
        <v>31</v>
      </c>
      <c r="G2559" s="1" t="s">
        <v>21</v>
      </c>
      <c r="H2559" s="1">
        <v>3</v>
      </c>
      <c r="I2559" s="1" t="s">
        <v>1587</v>
      </c>
      <c r="J2559" s="1" t="str">
        <f>VLOOKUP(Applicants[[#This Row],[Job Title]], Mapping!$A:$B, 2, FALSE)</f>
        <v>Admin</v>
      </c>
      <c r="K2559" s="1" t="s">
        <v>1594</v>
      </c>
      <c r="L2559" s="14" t="str">
        <f>TRIM(PROPER(Applicants[[#This Row],[Recruitment Source]]))</f>
        <v>Bd Jobs</v>
      </c>
      <c r="M2559" s="15">
        <v>45014</v>
      </c>
      <c r="N2559" s="1" t="s">
        <v>29</v>
      </c>
      <c r="O2559" s="15">
        <v>45064</v>
      </c>
      <c r="P2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9" s="20" t="str">
        <f>TEXT(Applicants[[#This Row],[Confirmation Date]],"MMMM")</f>
        <v>May</v>
      </c>
      <c r="R2559" s="5" t="s">
        <v>25</v>
      </c>
      <c r="S2559" s="7">
        <v>2900</v>
      </c>
    </row>
    <row r="2560" spans="1:19" x14ac:dyDescent="0.4">
      <c r="A2560" s="4">
        <v>3278</v>
      </c>
      <c r="B2560" s="1" t="s">
        <v>1106</v>
      </c>
      <c r="C2560" s="1" t="s">
        <v>13</v>
      </c>
      <c r="D2560" s="2">
        <v>28863</v>
      </c>
      <c r="E2560" s="3">
        <v>46.635616438356166</v>
      </c>
      <c r="F2560" s="1" t="s">
        <v>31</v>
      </c>
      <c r="G2560" s="1" t="s">
        <v>19</v>
      </c>
      <c r="H2560" s="1">
        <v>7</v>
      </c>
      <c r="I2560" s="1" t="s">
        <v>1586</v>
      </c>
      <c r="J2560" s="1" t="str">
        <f>VLOOKUP(Applicants[[#This Row],[Job Title]], Mapping!$A:$B, 2, FALSE)</f>
        <v>Operations</v>
      </c>
      <c r="K2560" s="1" t="s">
        <v>1594</v>
      </c>
      <c r="L2560" s="14" t="str">
        <f>TRIM(PROPER(Applicants[[#This Row],[Recruitment Source]]))</f>
        <v>Bd Jobs</v>
      </c>
      <c r="M2560" s="15">
        <v>45199</v>
      </c>
      <c r="N2560" s="1" t="s">
        <v>24</v>
      </c>
      <c r="O2560" s="15">
        <v>45259</v>
      </c>
      <c r="P2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0" s="20" t="str">
        <f>TEXT(Applicants[[#This Row],[Confirmation Date]],"MMMM")</f>
        <v>November</v>
      </c>
      <c r="R2560" s="5" t="s">
        <v>25</v>
      </c>
      <c r="S2560" s="7">
        <v>2500</v>
      </c>
    </row>
    <row r="2561" spans="1:19" x14ac:dyDescent="0.4">
      <c r="A2561" s="4">
        <v>3398</v>
      </c>
      <c r="B2561" s="1" t="s">
        <v>524</v>
      </c>
      <c r="C2561" s="1" t="s">
        <v>13</v>
      </c>
      <c r="D2561" s="2">
        <v>28860</v>
      </c>
      <c r="E2561" s="3">
        <v>46.643835616438359</v>
      </c>
      <c r="F2561" s="1" t="s">
        <v>31</v>
      </c>
      <c r="G2561" s="1" t="s">
        <v>18</v>
      </c>
      <c r="H2561" s="1">
        <v>17</v>
      </c>
      <c r="I2561" s="1" t="s">
        <v>1583</v>
      </c>
      <c r="J2561" s="1" t="str">
        <f>VLOOKUP(Applicants[[#This Row],[Job Title]], Mapping!$A:$B, 2, FALSE)</f>
        <v>Finance</v>
      </c>
      <c r="K2561" s="1" t="s">
        <v>1594</v>
      </c>
      <c r="L2561" s="14" t="str">
        <f>TRIM(PROPER(Applicants[[#This Row],[Recruitment Source]]))</f>
        <v>Bd Jobs</v>
      </c>
      <c r="M2561" s="15">
        <v>45352</v>
      </c>
      <c r="N2561" s="1" t="s">
        <v>26</v>
      </c>
      <c r="O2561" s="15">
        <v>45405</v>
      </c>
      <c r="P2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1" s="20" t="str">
        <f>TEXT(Applicants[[#This Row],[Confirmation Date]],"MMMM")</f>
        <v>April</v>
      </c>
      <c r="R2561" s="5" t="s">
        <v>25</v>
      </c>
      <c r="S2561" s="7">
        <v>2400</v>
      </c>
    </row>
    <row r="2562" spans="1:19" x14ac:dyDescent="0.4">
      <c r="A2562" s="4">
        <v>2345</v>
      </c>
      <c r="B2562" s="1" t="s">
        <v>708</v>
      </c>
      <c r="C2562" s="1" t="s">
        <v>28</v>
      </c>
      <c r="D2562" s="2">
        <v>28858</v>
      </c>
      <c r="E2562" s="3">
        <v>46.649315068493152</v>
      </c>
      <c r="F2562" s="1" t="s">
        <v>31</v>
      </c>
      <c r="G2562" s="1" t="s">
        <v>21</v>
      </c>
      <c r="H2562" s="1">
        <v>2</v>
      </c>
      <c r="I2562" s="1" t="s">
        <v>1575</v>
      </c>
      <c r="J2562" s="1" t="str">
        <f>VLOOKUP(Applicants[[#This Row],[Job Title]], Mapping!$A:$B, 2, FALSE)</f>
        <v>HR</v>
      </c>
      <c r="K2562" s="1" t="s">
        <v>1594</v>
      </c>
      <c r="L2562" s="14" t="str">
        <f>TRIM(PROPER(Applicants[[#This Row],[Recruitment Source]]))</f>
        <v>Bd Jobs</v>
      </c>
      <c r="M2562" s="15">
        <v>45192</v>
      </c>
      <c r="N2562" s="1" t="s">
        <v>26</v>
      </c>
      <c r="O2562" s="15">
        <v>45224</v>
      </c>
      <c r="P2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2" s="20" t="str">
        <f>TEXT(Applicants[[#This Row],[Confirmation Date]],"MMMM")</f>
        <v>October</v>
      </c>
      <c r="R2562" s="5" t="s">
        <v>25</v>
      </c>
      <c r="S2562" s="7">
        <v>3500</v>
      </c>
    </row>
    <row r="2563" spans="1:19" x14ac:dyDescent="0.4">
      <c r="A2563" s="4">
        <v>2026</v>
      </c>
      <c r="B2563" s="1" t="s">
        <v>332</v>
      </c>
      <c r="C2563" s="1" t="s">
        <v>28</v>
      </c>
      <c r="D2563" s="2">
        <v>28849</v>
      </c>
      <c r="E2563" s="3">
        <v>46.673972602739724</v>
      </c>
      <c r="F2563" s="1" t="s">
        <v>31</v>
      </c>
      <c r="G2563" s="1" t="s">
        <v>15</v>
      </c>
      <c r="H2563" s="1">
        <v>10</v>
      </c>
      <c r="I2563" s="1" t="s">
        <v>1579</v>
      </c>
      <c r="J2563" s="1" t="str">
        <f>VLOOKUP(Applicants[[#This Row],[Job Title]], Mapping!$A:$B, 2, FALSE)</f>
        <v>Management</v>
      </c>
      <c r="K2563" s="1" t="s">
        <v>20</v>
      </c>
      <c r="L2563" s="14" t="str">
        <f>TRIM(PROPER(Applicants[[#This Row],[Recruitment Source]]))</f>
        <v>Employee Referral</v>
      </c>
      <c r="M2563" s="15">
        <v>45277</v>
      </c>
      <c r="N2563" s="1" t="s">
        <v>27</v>
      </c>
      <c r="O2563" s="15">
        <v>45314</v>
      </c>
      <c r="P2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3" s="20" t="str">
        <f>TEXT(Applicants[[#This Row],[Confirmation Date]],"MMMM")</f>
        <v>January</v>
      </c>
      <c r="R2563" s="5" t="s">
        <v>25</v>
      </c>
      <c r="S2563" s="7">
        <v>2200</v>
      </c>
    </row>
    <row r="2564" spans="1:19" x14ac:dyDescent="0.4">
      <c r="A2564" s="4">
        <v>1118</v>
      </c>
      <c r="B2564" s="1" t="s">
        <v>1349</v>
      </c>
      <c r="C2564" s="1" t="s">
        <v>28</v>
      </c>
      <c r="D2564" s="2">
        <v>28841</v>
      </c>
      <c r="E2564" s="3">
        <v>46.695890410958903</v>
      </c>
      <c r="F2564" s="1" t="s">
        <v>31</v>
      </c>
      <c r="G2564" s="1" t="s">
        <v>18</v>
      </c>
      <c r="H2564" s="1">
        <v>8</v>
      </c>
      <c r="I2564" s="1" t="s">
        <v>1580</v>
      </c>
      <c r="J2564" s="1" t="str">
        <f>VLOOKUP(Applicants[[#This Row],[Job Title]], Mapping!$A:$B, 2, FALSE)</f>
        <v>Management</v>
      </c>
      <c r="K2564" s="1" t="s">
        <v>20</v>
      </c>
      <c r="L2564" s="14" t="str">
        <f>TRIM(PROPER(Applicants[[#This Row],[Recruitment Source]]))</f>
        <v>Employee Referral</v>
      </c>
      <c r="M2564" s="15">
        <v>45090</v>
      </c>
      <c r="N2564" s="1" t="s">
        <v>27</v>
      </c>
      <c r="O2564" s="15">
        <v>45130</v>
      </c>
      <c r="P2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4" s="20" t="str">
        <f>TEXT(Applicants[[#This Row],[Confirmation Date]],"MMMM")</f>
        <v>July</v>
      </c>
      <c r="R2564" s="5" t="s">
        <v>25</v>
      </c>
      <c r="S2564" s="7">
        <v>3500</v>
      </c>
    </row>
    <row r="2565" spans="1:19" x14ac:dyDescent="0.4">
      <c r="A2565" s="4">
        <v>3727</v>
      </c>
      <c r="B2565" s="1" t="s">
        <v>1188</v>
      </c>
      <c r="C2565" s="1" t="s">
        <v>28</v>
      </c>
      <c r="D2565" s="2">
        <v>28840</v>
      </c>
      <c r="E2565" s="3">
        <v>46.698630136986303</v>
      </c>
      <c r="F2565" s="1" t="s">
        <v>31</v>
      </c>
      <c r="G2565" s="1" t="s">
        <v>15</v>
      </c>
      <c r="H2565" s="1">
        <v>1</v>
      </c>
      <c r="I2565" s="1" t="s">
        <v>1586</v>
      </c>
      <c r="J2565" s="1" t="str">
        <f>VLOOKUP(Applicants[[#This Row],[Job Title]], Mapping!$A:$B, 2, FALSE)</f>
        <v>Operations</v>
      </c>
      <c r="K2565" s="1" t="s">
        <v>22</v>
      </c>
      <c r="L2565" s="14" t="str">
        <f>TRIM(PROPER(Applicants[[#This Row],[Recruitment Source]]))</f>
        <v>In-House</v>
      </c>
      <c r="M2565" s="15">
        <v>45590</v>
      </c>
      <c r="N2565" s="1" t="s">
        <v>16</v>
      </c>
      <c r="O2565" s="15">
        <v>45620</v>
      </c>
      <c r="P2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5" s="20" t="str">
        <f>TEXT(Applicants[[#This Row],[Confirmation Date]],"MMMM")</f>
        <v>November</v>
      </c>
      <c r="R2565" s="5" t="s">
        <v>30</v>
      </c>
      <c r="S2565" s="7">
        <v>3400</v>
      </c>
    </row>
    <row r="2566" spans="1:19" x14ac:dyDescent="0.4">
      <c r="A2566" s="4">
        <v>2602</v>
      </c>
      <c r="B2566" s="1" t="s">
        <v>654</v>
      </c>
      <c r="C2566" s="1" t="s">
        <v>28</v>
      </c>
      <c r="D2566" s="2">
        <v>28839</v>
      </c>
      <c r="E2566" s="3">
        <v>46.701369863013696</v>
      </c>
      <c r="F2566" s="1" t="s">
        <v>31</v>
      </c>
      <c r="G2566" s="1" t="s">
        <v>18</v>
      </c>
      <c r="H2566" s="1">
        <v>0</v>
      </c>
      <c r="I2566" s="1" t="s">
        <v>1583</v>
      </c>
      <c r="J2566" s="1" t="str">
        <f>VLOOKUP(Applicants[[#This Row],[Job Title]], Mapping!$A:$B, 2, FALSE)</f>
        <v>Finance</v>
      </c>
      <c r="K2566" s="1" t="s">
        <v>1594</v>
      </c>
      <c r="L2566" s="14" t="str">
        <f>TRIM(PROPER(Applicants[[#This Row],[Recruitment Source]]))</f>
        <v>Bd Jobs</v>
      </c>
      <c r="M2566" s="15">
        <v>45423</v>
      </c>
      <c r="N2566" s="1" t="s">
        <v>29</v>
      </c>
      <c r="O2566" s="15">
        <v>45467</v>
      </c>
      <c r="P2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6" s="20" t="str">
        <f>TEXT(Applicants[[#This Row],[Confirmation Date]],"MMMM")</f>
        <v>June</v>
      </c>
      <c r="R2566" s="5" t="s">
        <v>25</v>
      </c>
      <c r="S2566" s="7">
        <v>2800</v>
      </c>
    </row>
    <row r="2567" spans="1:19" x14ac:dyDescent="0.4">
      <c r="A2567" s="4">
        <v>2194</v>
      </c>
      <c r="B2567" s="1" t="s">
        <v>648</v>
      </c>
      <c r="C2567" s="1" t="s">
        <v>28</v>
      </c>
      <c r="D2567" s="2">
        <v>28834</v>
      </c>
      <c r="E2567" s="3">
        <v>46.715068493150682</v>
      </c>
      <c r="F2567" s="1" t="s">
        <v>31</v>
      </c>
      <c r="G2567" s="1" t="s">
        <v>15</v>
      </c>
      <c r="H2567" s="1">
        <v>16</v>
      </c>
      <c r="I2567" s="1" t="s">
        <v>1575</v>
      </c>
      <c r="J2567" s="1" t="str">
        <f>VLOOKUP(Applicants[[#This Row],[Job Title]], Mapping!$A:$B, 2, FALSE)</f>
        <v>HR</v>
      </c>
      <c r="K2567" s="1" t="s">
        <v>1594</v>
      </c>
      <c r="L2567" s="14" t="str">
        <f>TRIM(PROPER(Applicants[[#This Row],[Recruitment Source]]))</f>
        <v>Bd Jobs</v>
      </c>
      <c r="M2567" s="15">
        <v>44895</v>
      </c>
      <c r="N2567" s="1" t="s">
        <v>24</v>
      </c>
      <c r="O2567" s="15">
        <v>44944</v>
      </c>
      <c r="P2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7" s="20" t="str">
        <f>TEXT(Applicants[[#This Row],[Confirmation Date]],"MMMM")</f>
        <v>January</v>
      </c>
      <c r="R2567" s="5" t="s">
        <v>25</v>
      </c>
      <c r="S2567" s="7">
        <v>3600</v>
      </c>
    </row>
    <row r="2568" spans="1:19" x14ac:dyDescent="0.4">
      <c r="A2568" s="4">
        <v>2504</v>
      </c>
      <c r="B2568" s="1" t="s">
        <v>609</v>
      </c>
      <c r="C2568" s="1" t="s">
        <v>13</v>
      </c>
      <c r="D2568" s="2">
        <v>28824</v>
      </c>
      <c r="E2568" s="3">
        <v>46.742465753424661</v>
      </c>
      <c r="F2568" s="1" t="s">
        <v>31</v>
      </c>
      <c r="G2568" s="1" t="s">
        <v>18</v>
      </c>
      <c r="H2568" s="1">
        <v>20</v>
      </c>
      <c r="I2568" s="1" t="s">
        <v>1586</v>
      </c>
      <c r="J2568" s="1" t="str">
        <f>VLOOKUP(Applicants[[#This Row],[Job Title]], Mapping!$A:$B, 2, FALSE)</f>
        <v>Operations</v>
      </c>
      <c r="K2568" s="1" t="s">
        <v>1594</v>
      </c>
      <c r="L2568" s="14" t="str">
        <f>TRIM(PROPER(Applicants[[#This Row],[Recruitment Source]]))</f>
        <v>Bd Jobs</v>
      </c>
      <c r="M2568" s="15">
        <v>45441</v>
      </c>
      <c r="N2568" s="1" t="s">
        <v>27</v>
      </c>
      <c r="O2568" s="15">
        <v>45489</v>
      </c>
      <c r="P2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8" s="20" t="str">
        <f>TEXT(Applicants[[#This Row],[Confirmation Date]],"MMMM")</f>
        <v>July</v>
      </c>
      <c r="R2568" s="5" t="s">
        <v>25</v>
      </c>
      <c r="S2568" s="7">
        <v>3500</v>
      </c>
    </row>
    <row r="2569" spans="1:19" x14ac:dyDescent="0.4">
      <c r="A2569" s="4">
        <v>2066</v>
      </c>
      <c r="B2569" s="1" t="s">
        <v>1410</v>
      </c>
      <c r="C2569" s="1" t="s">
        <v>28</v>
      </c>
      <c r="D2569" s="2">
        <v>28822</v>
      </c>
      <c r="E2569" s="3">
        <v>46.747945205479454</v>
      </c>
      <c r="F2569" s="1" t="s">
        <v>31</v>
      </c>
      <c r="G2569" s="1" t="s">
        <v>19</v>
      </c>
      <c r="H2569" s="1">
        <v>15</v>
      </c>
      <c r="I2569" s="1" t="s">
        <v>1586</v>
      </c>
      <c r="J2569" s="1" t="str">
        <f>VLOOKUP(Applicants[[#This Row],[Job Title]], Mapping!$A:$B, 2, FALSE)</f>
        <v>Operations</v>
      </c>
      <c r="K2569" s="1" t="s">
        <v>1594</v>
      </c>
      <c r="L2569" s="14" t="str">
        <f>TRIM(PROPER(Applicants[[#This Row],[Recruitment Source]]))</f>
        <v>Bd Jobs</v>
      </c>
      <c r="M2569" s="15">
        <v>45132</v>
      </c>
      <c r="N2569" s="1" t="s">
        <v>26</v>
      </c>
      <c r="O2569" s="15">
        <v>45176</v>
      </c>
      <c r="P2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9" s="20" t="str">
        <f>TEXT(Applicants[[#This Row],[Confirmation Date]],"MMMM")</f>
        <v>September</v>
      </c>
      <c r="R2569" s="5" t="s">
        <v>25</v>
      </c>
      <c r="S2569" s="7">
        <v>3700</v>
      </c>
    </row>
    <row r="2570" spans="1:19" x14ac:dyDescent="0.4">
      <c r="A2570" s="4">
        <v>2642</v>
      </c>
      <c r="B2570" s="1" t="s">
        <v>1350</v>
      </c>
      <c r="C2570" s="1" t="s">
        <v>28</v>
      </c>
      <c r="D2570" s="2">
        <v>28818</v>
      </c>
      <c r="E2570" s="3">
        <v>46.758904109589039</v>
      </c>
      <c r="F2570" s="1" t="s">
        <v>31</v>
      </c>
      <c r="G2570" s="1" t="s">
        <v>19</v>
      </c>
      <c r="H2570" s="1">
        <v>9</v>
      </c>
      <c r="I2570" s="1" t="s">
        <v>1578</v>
      </c>
      <c r="J2570" s="1" t="str">
        <f>VLOOKUP(Applicants[[#This Row],[Job Title]], Mapping!$A:$B, 2, FALSE)</f>
        <v>Operations</v>
      </c>
      <c r="K2570" s="1" t="s">
        <v>20</v>
      </c>
      <c r="L2570" s="14" t="str">
        <f>TRIM(PROPER(Applicants[[#This Row],[Recruitment Source]]))</f>
        <v>Employee Referral</v>
      </c>
      <c r="M2570" s="15">
        <v>45468</v>
      </c>
      <c r="N2570" s="1" t="s">
        <v>27</v>
      </c>
      <c r="O2570" s="15">
        <v>45524</v>
      </c>
      <c r="P2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0" s="20" t="str">
        <f>TEXT(Applicants[[#This Row],[Confirmation Date]],"MMMM")</f>
        <v>August</v>
      </c>
      <c r="R2570" s="5" t="s">
        <v>25</v>
      </c>
      <c r="S2570" s="7">
        <v>3300</v>
      </c>
    </row>
    <row r="2571" spans="1:19" x14ac:dyDescent="0.4">
      <c r="A2571" s="4">
        <v>2393</v>
      </c>
      <c r="B2571" s="1" t="s">
        <v>841</v>
      </c>
      <c r="C2571" s="1" t="s">
        <v>28</v>
      </c>
      <c r="D2571" s="2">
        <v>28818</v>
      </c>
      <c r="E2571" s="3">
        <v>46.758904109589039</v>
      </c>
      <c r="F2571" s="1" t="s">
        <v>31</v>
      </c>
      <c r="G2571" s="1" t="s">
        <v>21</v>
      </c>
      <c r="H2571" s="1">
        <v>8</v>
      </c>
      <c r="I2571" s="1" t="s">
        <v>1583</v>
      </c>
      <c r="J2571" s="1" t="str">
        <f>VLOOKUP(Applicants[[#This Row],[Job Title]], Mapping!$A:$B, 2, FALSE)</f>
        <v>Finance</v>
      </c>
      <c r="K2571" s="1" t="s">
        <v>1594</v>
      </c>
      <c r="L2571" s="14" t="str">
        <f>TRIM(PROPER(Applicants[[#This Row],[Recruitment Source]]))</f>
        <v>Bd Jobs</v>
      </c>
      <c r="M2571" s="15">
        <v>45048</v>
      </c>
      <c r="N2571" s="1" t="s">
        <v>24</v>
      </c>
      <c r="O2571" s="15">
        <v>45107</v>
      </c>
      <c r="P2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1" s="20" t="str">
        <f>TEXT(Applicants[[#This Row],[Confirmation Date]],"MMMM")</f>
        <v>June</v>
      </c>
      <c r="R2571" s="5" t="s">
        <v>25</v>
      </c>
      <c r="S2571" s="7">
        <v>2300</v>
      </c>
    </row>
    <row r="2572" spans="1:19" x14ac:dyDescent="0.4">
      <c r="A2572" s="4">
        <v>1873</v>
      </c>
      <c r="B2572" s="1" t="s">
        <v>1074</v>
      </c>
      <c r="C2572" s="1" t="s">
        <v>28</v>
      </c>
      <c r="D2572" s="2">
        <v>28814</v>
      </c>
      <c r="E2572" s="3">
        <v>46.769863013698632</v>
      </c>
      <c r="F2572" s="1" t="s">
        <v>31</v>
      </c>
      <c r="G2572" s="1" t="s">
        <v>18</v>
      </c>
      <c r="H2572" s="1">
        <v>12</v>
      </c>
      <c r="I2572" s="1" t="s">
        <v>1579</v>
      </c>
      <c r="J2572" s="1" t="str">
        <f>VLOOKUP(Applicants[[#This Row],[Job Title]], Mapping!$A:$B, 2, FALSE)</f>
        <v>Management</v>
      </c>
      <c r="K2572" s="1" t="s">
        <v>1594</v>
      </c>
      <c r="L2572" s="14" t="str">
        <f>TRIM(PROPER(Applicants[[#This Row],[Recruitment Source]]))</f>
        <v>Bd Jobs</v>
      </c>
      <c r="M2572" s="15">
        <v>45377</v>
      </c>
      <c r="N2572" s="1" t="s">
        <v>24</v>
      </c>
      <c r="O2572" s="15">
        <v>45416</v>
      </c>
      <c r="P2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2" s="20" t="str">
        <f>TEXT(Applicants[[#This Row],[Confirmation Date]],"MMMM")</f>
        <v>May</v>
      </c>
      <c r="R2572" s="5" t="s">
        <v>25</v>
      </c>
      <c r="S2572" s="7">
        <v>3900</v>
      </c>
    </row>
    <row r="2573" spans="1:19" x14ac:dyDescent="0.4">
      <c r="A2573" s="4">
        <v>3999</v>
      </c>
      <c r="B2573" s="1" t="s">
        <v>1060</v>
      </c>
      <c r="C2573" s="1" t="s">
        <v>28</v>
      </c>
      <c r="D2573" s="2">
        <v>28813</v>
      </c>
      <c r="E2573" s="3">
        <v>46.772602739726025</v>
      </c>
      <c r="F2573" s="1" t="s">
        <v>31</v>
      </c>
      <c r="G2573" s="1" t="s">
        <v>19</v>
      </c>
      <c r="H2573" s="1">
        <v>14</v>
      </c>
      <c r="I2573" s="1" t="s">
        <v>1584</v>
      </c>
      <c r="J2573" s="1" t="str">
        <f>VLOOKUP(Applicants[[#This Row],[Job Title]], Mapping!$A:$B, 2, FALSE)</f>
        <v>Sales</v>
      </c>
      <c r="K2573" s="1" t="s">
        <v>1594</v>
      </c>
      <c r="L2573" s="14" t="str">
        <f>TRIM(PROPER(Applicants[[#This Row],[Recruitment Source]]))</f>
        <v>Bd Jobs</v>
      </c>
      <c r="M2573" s="15">
        <v>45187</v>
      </c>
      <c r="N2573" s="1" t="s">
        <v>26</v>
      </c>
      <c r="O2573" s="15">
        <v>45237</v>
      </c>
      <c r="P2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3" s="20" t="str">
        <f>TEXT(Applicants[[#This Row],[Confirmation Date]],"MMMM")</f>
        <v>November</v>
      </c>
      <c r="R2573" s="5" t="s">
        <v>25</v>
      </c>
      <c r="S2573" s="7">
        <v>2700</v>
      </c>
    </row>
    <row r="2574" spans="1:19" x14ac:dyDescent="0.4">
      <c r="A2574" s="4">
        <v>3618</v>
      </c>
      <c r="B2574" s="1" t="s">
        <v>1185</v>
      </c>
      <c r="C2574" s="1" t="s">
        <v>28</v>
      </c>
      <c r="D2574" s="2">
        <v>28812</v>
      </c>
      <c r="E2574" s="3">
        <v>46.775342465753425</v>
      </c>
      <c r="F2574" s="1" t="s">
        <v>31</v>
      </c>
      <c r="G2574" s="1" t="s">
        <v>21</v>
      </c>
      <c r="H2574" s="1">
        <v>16</v>
      </c>
      <c r="I2574" s="1" t="s">
        <v>1583</v>
      </c>
      <c r="J2574" s="1" t="str">
        <f>VLOOKUP(Applicants[[#This Row],[Job Title]], Mapping!$A:$B, 2, FALSE)</f>
        <v>Finance</v>
      </c>
      <c r="K2574" s="1" t="s">
        <v>22</v>
      </c>
      <c r="L2574" s="14" t="str">
        <f>TRIM(PROPER(Applicants[[#This Row],[Recruitment Source]]))</f>
        <v>In-House</v>
      </c>
      <c r="M2574" s="15">
        <v>45549</v>
      </c>
      <c r="N2574" s="1" t="s">
        <v>16</v>
      </c>
      <c r="O2574" s="15">
        <v>45607</v>
      </c>
      <c r="P2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4" s="20" t="str">
        <f>TEXT(Applicants[[#This Row],[Confirmation Date]],"MMMM")</f>
        <v>November</v>
      </c>
      <c r="R2574" s="5" t="s">
        <v>30</v>
      </c>
      <c r="S2574" s="7">
        <v>3900</v>
      </c>
    </row>
    <row r="2575" spans="1:19" x14ac:dyDescent="0.4">
      <c r="A2575" s="4">
        <v>1459</v>
      </c>
      <c r="B2575" s="1" t="s">
        <v>1299</v>
      </c>
      <c r="C2575" s="1" t="s">
        <v>28</v>
      </c>
      <c r="D2575" s="2">
        <v>28809</v>
      </c>
      <c r="E2575" s="3">
        <v>46.783561643835618</v>
      </c>
      <c r="F2575" s="1" t="s">
        <v>31</v>
      </c>
      <c r="G2575" s="1" t="s">
        <v>15</v>
      </c>
      <c r="H2575" s="1">
        <v>8</v>
      </c>
      <c r="I2575" s="1" t="s">
        <v>1576</v>
      </c>
      <c r="J2575" s="1" t="str">
        <f>VLOOKUP(Applicants[[#This Row],[Job Title]], Mapping!$A:$B, 2, FALSE)</f>
        <v>Operations</v>
      </c>
      <c r="K2575" s="1" t="s">
        <v>1594</v>
      </c>
      <c r="L2575" s="14" t="str">
        <f>TRIM(PROPER(Applicants[[#This Row],[Recruitment Source]]))</f>
        <v>Bd Jobs</v>
      </c>
      <c r="M2575" s="15">
        <v>45071</v>
      </c>
      <c r="N2575" s="1" t="s">
        <v>16</v>
      </c>
      <c r="O2575" s="15">
        <v>45114</v>
      </c>
      <c r="P2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5" s="20" t="str">
        <f>TEXT(Applicants[[#This Row],[Confirmation Date]],"MMMM")</f>
        <v>July</v>
      </c>
      <c r="R2575" s="5" t="s">
        <v>30</v>
      </c>
      <c r="S2575" s="7">
        <v>2100</v>
      </c>
    </row>
    <row r="2576" spans="1:19" x14ac:dyDescent="0.4">
      <c r="A2576" s="4">
        <v>3267</v>
      </c>
      <c r="B2576" s="1" t="s">
        <v>517</v>
      </c>
      <c r="C2576" s="1" t="s">
        <v>13</v>
      </c>
      <c r="D2576" s="2">
        <v>28786</v>
      </c>
      <c r="E2576" s="3">
        <v>46.846575342465755</v>
      </c>
      <c r="F2576" s="1" t="s">
        <v>31</v>
      </c>
      <c r="G2576" s="1" t="s">
        <v>21</v>
      </c>
      <c r="H2576" s="1">
        <v>16</v>
      </c>
      <c r="I2576" s="1" t="s">
        <v>1575</v>
      </c>
      <c r="J2576" s="1" t="str">
        <f>VLOOKUP(Applicants[[#This Row],[Job Title]], Mapping!$A:$B, 2, FALSE)</f>
        <v>HR</v>
      </c>
      <c r="K2576" s="1" t="s">
        <v>1594</v>
      </c>
      <c r="L2576" s="14" t="str">
        <f>TRIM(PROPER(Applicants[[#This Row],[Recruitment Source]]))</f>
        <v>Bd Jobs</v>
      </c>
      <c r="M2576" s="15">
        <v>45550</v>
      </c>
      <c r="N2576" s="1" t="s">
        <v>26</v>
      </c>
      <c r="O2576" s="15">
        <v>45605</v>
      </c>
      <c r="P2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6" s="20" t="str">
        <f>TEXT(Applicants[[#This Row],[Confirmation Date]],"MMMM")</f>
        <v>November</v>
      </c>
      <c r="R2576" s="5" t="s">
        <v>25</v>
      </c>
      <c r="S2576" s="7">
        <v>3100</v>
      </c>
    </row>
    <row r="2577" spans="1:19" x14ac:dyDescent="0.4">
      <c r="A2577" s="4">
        <v>3002</v>
      </c>
      <c r="B2577" s="1" t="s">
        <v>384</v>
      </c>
      <c r="C2577" s="1" t="s">
        <v>13</v>
      </c>
      <c r="D2577" s="2">
        <v>28780</v>
      </c>
      <c r="E2577" s="3">
        <v>46.863013698630134</v>
      </c>
      <c r="F2577" s="1" t="s">
        <v>31</v>
      </c>
      <c r="G2577" s="1" t="s">
        <v>18</v>
      </c>
      <c r="H2577" s="1">
        <v>5</v>
      </c>
      <c r="I2577" s="1" t="s">
        <v>1586</v>
      </c>
      <c r="J2577" s="1" t="str">
        <f>VLOOKUP(Applicants[[#This Row],[Job Title]], Mapping!$A:$B, 2, FALSE)</f>
        <v>Operations</v>
      </c>
      <c r="K2577" s="1" t="s">
        <v>1594</v>
      </c>
      <c r="L2577" s="14" t="str">
        <f>TRIM(PROPER(Applicants[[#This Row],[Recruitment Source]]))</f>
        <v>Bd Jobs</v>
      </c>
      <c r="M2577" s="15">
        <v>45026</v>
      </c>
      <c r="N2577" s="1" t="s">
        <v>24</v>
      </c>
      <c r="O2577" s="15">
        <v>45071</v>
      </c>
      <c r="P2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7" s="20" t="str">
        <f>TEXT(Applicants[[#This Row],[Confirmation Date]],"MMMM")</f>
        <v>May</v>
      </c>
      <c r="R2577" s="5" t="s">
        <v>25</v>
      </c>
      <c r="S2577" s="7">
        <v>2600</v>
      </c>
    </row>
    <row r="2578" spans="1:19" x14ac:dyDescent="0.4">
      <c r="A2578" s="4">
        <v>3343</v>
      </c>
      <c r="B2578" s="1" t="s">
        <v>1109</v>
      </c>
      <c r="C2578" s="1" t="s">
        <v>28</v>
      </c>
      <c r="D2578" s="2">
        <v>28778</v>
      </c>
      <c r="E2578" s="3">
        <v>46.868493150684934</v>
      </c>
      <c r="F2578" s="1" t="s">
        <v>31</v>
      </c>
      <c r="G2578" s="1" t="s">
        <v>15</v>
      </c>
      <c r="H2578" s="1">
        <v>4</v>
      </c>
      <c r="I2578" s="1" t="s">
        <v>1579</v>
      </c>
      <c r="J2578" s="1" t="str">
        <f>VLOOKUP(Applicants[[#This Row],[Job Title]], Mapping!$A:$B, 2, FALSE)</f>
        <v>Management</v>
      </c>
      <c r="K2578" s="1" t="s">
        <v>1594</v>
      </c>
      <c r="L2578" s="14" t="str">
        <f>TRIM(PROPER(Applicants[[#This Row],[Recruitment Source]]))</f>
        <v>Bd Jobs</v>
      </c>
      <c r="M2578" s="15">
        <v>44898</v>
      </c>
      <c r="N2578" s="1" t="s">
        <v>24</v>
      </c>
      <c r="O2578" s="15">
        <v>44951</v>
      </c>
      <c r="P2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8" s="20" t="str">
        <f>TEXT(Applicants[[#This Row],[Confirmation Date]],"MMMM")</f>
        <v>January</v>
      </c>
      <c r="R2578" s="5" t="s">
        <v>25</v>
      </c>
      <c r="S2578" s="7">
        <v>3800</v>
      </c>
    </row>
    <row r="2579" spans="1:19" x14ac:dyDescent="0.4">
      <c r="A2579" s="4">
        <v>3231</v>
      </c>
      <c r="B2579" s="1" t="s">
        <v>112</v>
      </c>
      <c r="C2579" s="1" t="s">
        <v>28</v>
      </c>
      <c r="D2579" s="2">
        <v>28775</v>
      </c>
      <c r="E2579" s="3">
        <v>46.876712328767127</v>
      </c>
      <c r="F2579" s="1" t="s">
        <v>31</v>
      </c>
      <c r="G2579" s="1" t="s">
        <v>18</v>
      </c>
      <c r="H2579" s="1">
        <v>20</v>
      </c>
      <c r="I2579" s="1" t="s">
        <v>1576</v>
      </c>
      <c r="J2579" s="1" t="str">
        <f>VLOOKUP(Applicants[[#This Row],[Job Title]], Mapping!$A:$B, 2, FALSE)</f>
        <v>Operations</v>
      </c>
      <c r="K2579" s="1" t="s">
        <v>1595</v>
      </c>
      <c r="L2579" s="14" t="str">
        <f>TRIM(PROPER(Applicants[[#This Row],[Recruitment Source]]))</f>
        <v>Linkedin</v>
      </c>
      <c r="M2579" s="15">
        <v>45145</v>
      </c>
      <c r="N2579" s="1" t="s">
        <v>16</v>
      </c>
      <c r="O2579" s="15">
        <v>45179</v>
      </c>
      <c r="P25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579" s="20" t="str">
        <f>TEXT(Applicants[[#This Row],[Confirmation Date]],"MMMM")</f>
        <v>September</v>
      </c>
      <c r="R2579" s="5" t="s">
        <v>17</v>
      </c>
      <c r="S2579" s="7">
        <v>3200</v>
      </c>
    </row>
    <row r="2580" spans="1:19" x14ac:dyDescent="0.4">
      <c r="A2580" s="4">
        <v>1866</v>
      </c>
      <c r="B2580" s="1" t="s">
        <v>572</v>
      </c>
      <c r="C2580" s="1" t="s">
        <v>28</v>
      </c>
      <c r="D2580" s="2">
        <v>28768</v>
      </c>
      <c r="E2580" s="3">
        <v>46.895890410958906</v>
      </c>
      <c r="F2580" s="1" t="s">
        <v>31</v>
      </c>
      <c r="G2580" s="1" t="s">
        <v>15</v>
      </c>
      <c r="H2580" s="1">
        <v>2</v>
      </c>
      <c r="I2580" s="1" t="s">
        <v>1585</v>
      </c>
      <c r="J2580" s="1" t="str">
        <f>VLOOKUP(Applicants[[#This Row],[Job Title]], Mapping!$A:$B, 2, FALSE)</f>
        <v>Engineering</v>
      </c>
      <c r="K2580" s="1" t="s">
        <v>1594</v>
      </c>
      <c r="L2580" s="14" t="str">
        <f>TRIM(PROPER(Applicants[[#This Row],[Recruitment Source]]))</f>
        <v>Bd Jobs</v>
      </c>
      <c r="M2580" s="15">
        <v>45370</v>
      </c>
      <c r="N2580" s="1" t="s">
        <v>27</v>
      </c>
      <c r="O2580" s="15">
        <v>45420</v>
      </c>
      <c r="P2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0" s="20" t="str">
        <f>TEXT(Applicants[[#This Row],[Confirmation Date]],"MMMM")</f>
        <v>May</v>
      </c>
      <c r="R2580" s="5" t="s">
        <v>25</v>
      </c>
      <c r="S2580" s="7">
        <v>3700</v>
      </c>
    </row>
    <row r="2581" spans="1:19" x14ac:dyDescent="0.4">
      <c r="A2581" s="4">
        <v>3924</v>
      </c>
      <c r="B2581" s="1" t="s">
        <v>442</v>
      </c>
      <c r="C2581" s="1" t="s">
        <v>28</v>
      </c>
      <c r="D2581" s="2">
        <v>28765</v>
      </c>
      <c r="E2581" s="3">
        <v>46.904109589041099</v>
      </c>
      <c r="F2581" s="1" t="s">
        <v>31</v>
      </c>
      <c r="G2581" s="1" t="s">
        <v>21</v>
      </c>
      <c r="H2581" s="1">
        <v>6</v>
      </c>
      <c r="I2581" s="1" t="s">
        <v>1587</v>
      </c>
      <c r="J2581" s="1" t="str">
        <f>VLOOKUP(Applicants[[#This Row],[Job Title]], Mapping!$A:$B, 2, FALSE)</f>
        <v>Admin</v>
      </c>
      <c r="K2581" s="1" t="s">
        <v>1594</v>
      </c>
      <c r="L2581" s="14" t="str">
        <f>TRIM(PROPER(Applicants[[#This Row],[Recruitment Source]]))</f>
        <v>Bd Jobs</v>
      </c>
      <c r="M2581" s="15">
        <v>44899</v>
      </c>
      <c r="N2581" s="1" t="s">
        <v>26</v>
      </c>
      <c r="O2581" s="15">
        <v>44937</v>
      </c>
      <c r="P2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1" s="20" t="str">
        <f>TEXT(Applicants[[#This Row],[Confirmation Date]],"MMMM")</f>
        <v>January</v>
      </c>
      <c r="R2581" s="5" t="s">
        <v>25</v>
      </c>
      <c r="S2581" s="7">
        <v>3900</v>
      </c>
    </row>
    <row r="2582" spans="1:19" x14ac:dyDescent="0.4">
      <c r="A2582" s="4">
        <v>1036</v>
      </c>
      <c r="B2582" s="1" t="s">
        <v>1392</v>
      </c>
      <c r="C2582" s="1" t="s">
        <v>28</v>
      </c>
      <c r="D2582" s="2">
        <v>28759</v>
      </c>
      <c r="E2582" s="3">
        <v>46.920547945205477</v>
      </c>
      <c r="F2582" s="1" t="s">
        <v>31</v>
      </c>
      <c r="G2582" s="1" t="s">
        <v>15</v>
      </c>
      <c r="H2582" s="1">
        <v>11</v>
      </c>
      <c r="I2582" s="1" t="s">
        <v>1579</v>
      </c>
      <c r="J2582" s="1" t="str">
        <f>VLOOKUP(Applicants[[#This Row],[Job Title]], Mapping!$A:$B, 2, FALSE)</f>
        <v>Management</v>
      </c>
      <c r="K2582" s="1" t="s">
        <v>1594</v>
      </c>
      <c r="L2582" s="14" t="str">
        <f>TRIM(PROPER(Applicants[[#This Row],[Recruitment Source]]))</f>
        <v>Bd Jobs</v>
      </c>
      <c r="M2582" s="15">
        <v>45407</v>
      </c>
      <c r="N2582" s="1" t="s">
        <v>26</v>
      </c>
      <c r="O2582" s="15">
        <v>45459</v>
      </c>
      <c r="P2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2" s="20" t="str">
        <f>TEXT(Applicants[[#This Row],[Confirmation Date]],"MMMM")</f>
        <v>June</v>
      </c>
      <c r="R2582" s="5" t="s">
        <v>25</v>
      </c>
      <c r="S2582" s="7">
        <v>3800</v>
      </c>
    </row>
    <row r="2583" spans="1:19" x14ac:dyDescent="0.4">
      <c r="A2583" s="4">
        <v>2778</v>
      </c>
      <c r="B2583" s="1" t="s">
        <v>69</v>
      </c>
      <c r="C2583" s="1" t="s">
        <v>13</v>
      </c>
      <c r="D2583" s="2">
        <v>28752</v>
      </c>
      <c r="E2583" s="3">
        <v>46.939726027397263</v>
      </c>
      <c r="F2583" s="1" t="s">
        <v>31</v>
      </c>
      <c r="G2583" s="1" t="s">
        <v>18</v>
      </c>
      <c r="H2583" s="1">
        <v>8</v>
      </c>
      <c r="I2583" s="1" t="s">
        <v>1581</v>
      </c>
      <c r="J2583" s="1" t="str">
        <f>VLOOKUP(Applicants[[#This Row],[Job Title]], Mapping!$A:$B, 2, FALSE)</f>
        <v>Business Development</v>
      </c>
      <c r="K2583" s="1" t="s">
        <v>1594</v>
      </c>
      <c r="L2583" s="14" t="str">
        <f>TRIM(PROPER(Applicants[[#This Row],[Recruitment Source]]))</f>
        <v>Bd Jobs</v>
      </c>
      <c r="M2583" s="15">
        <v>44912</v>
      </c>
      <c r="N2583" s="1" t="s">
        <v>26</v>
      </c>
      <c r="O2583" s="15">
        <v>44954</v>
      </c>
      <c r="P2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3" s="20" t="str">
        <f>TEXT(Applicants[[#This Row],[Confirmation Date]],"MMMM")</f>
        <v>January</v>
      </c>
      <c r="R2583" s="5" t="s">
        <v>25</v>
      </c>
      <c r="S2583" s="7">
        <v>2800</v>
      </c>
    </row>
    <row r="2584" spans="1:19" x14ac:dyDescent="0.4">
      <c r="A2584" s="4">
        <v>2067</v>
      </c>
      <c r="B2584" s="1" t="s">
        <v>581</v>
      </c>
      <c r="C2584" s="1" t="s">
        <v>13</v>
      </c>
      <c r="D2584" s="2">
        <v>28746</v>
      </c>
      <c r="E2584" s="3">
        <v>46.956164383561642</v>
      </c>
      <c r="F2584" s="1" t="s">
        <v>31</v>
      </c>
      <c r="G2584" s="1" t="s">
        <v>21</v>
      </c>
      <c r="H2584" s="1">
        <v>10</v>
      </c>
      <c r="I2584" s="1" t="s">
        <v>1587</v>
      </c>
      <c r="J2584" s="1" t="str">
        <f>VLOOKUP(Applicants[[#This Row],[Job Title]], Mapping!$A:$B, 2, FALSE)</f>
        <v>Admin</v>
      </c>
      <c r="K2584" s="1" t="s">
        <v>1594</v>
      </c>
      <c r="L2584" s="14" t="str">
        <f>TRIM(PROPER(Applicants[[#This Row],[Recruitment Source]]))</f>
        <v>Bd Jobs</v>
      </c>
      <c r="M2584" s="15">
        <v>45558</v>
      </c>
      <c r="N2584" s="1" t="s">
        <v>27</v>
      </c>
      <c r="O2584" s="15">
        <v>45600</v>
      </c>
      <c r="P2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4" s="20" t="str">
        <f>TEXT(Applicants[[#This Row],[Confirmation Date]],"MMMM")</f>
        <v>November</v>
      </c>
      <c r="R2584" s="5" t="s">
        <v>25</v>
      </c>
      <c r="S2584" s="7">
        <v>3600</v>
      </c>
    </row>
    <row r="2585" spans="1:19" x14ac:dyDescent="0.4">
      <c r="A2585" s="4">
        <v>1127</v>
      </c>
      <c r="B2585" s="1" t="s">
        <v>611</v>
      </c>
      <c r="C2585" s="1" t="s">
        <v>28</v>
      </c>
      <c r="D2585" s="2">
        <v>28745</v>
      </c>
      <c r="E2585" s="3">
        <v>46.958904109589042</v>
      </c>
      <c r="F2585" s="1" t="s">
        <v>31</v>
      </c>
      <c r="G2585" s="1" t="s">
        <v>21</v>
      </c>
      <c r="H2585" s="1">
        <v>18</v>
      </c>
      <c r="I2585" s="1" t="s">
        <v>1584</v>
      </c>
      <c r="J2585" s="1" t="str">
        <f>VLOOKUP(Applicants[[#This Row],[Job Title]], Mapping!$A:$B, 2, FALSE)</f>
        <v>Sales</v>
      </c>
      <c r="K2585" s="1" t="s">
        <v>20</v>
      </c>
      <c r="L2585" s="14" t="str">
        <f>TRIM(PROPER(Applicants[[#This Row],[Recruitment Source]]))</f>
        <v>Employee Referral</v>
      </c>
      <c r="M2585" s="15">
        <v>45277</v>
      </c>
      <c r="N2585" s="1" t="s">
        <v>24</v>
      </c>
      <c r="O2585" s="15">
        <v>45307</v>
      </c>
      <c r="P2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5" s="20" t="str">
        <f>TEXT(Applicants[[#This Row],[Confirmation Date]],"MMMM")</f>
        <v>January</v>
      </c>
      <c r="R2585" s="5" t="s">
        <v>25</v>
      </c>
      <c r="S2585" s="7">
        <v>2500</v>
      </c>
    </row>
    <row r="2586" spans="1:19" x14ac:dyDescent="0.4">
      <c r="A2586" s="4">
        <v>2444</v>
      </c>
      <c r="B2586" s="1" t="s">
        <v>201</v>
      </c>
      <c r="C2586" s="1" t="s">
        <v>28</v>
      </c>
      <c r="D2586" s="2">
        <v>28737</v>
      </c>
      <c r="E2586" s="3">
        <v>46.980821917808221</v>
      </c>
      <c r="F2586" s="1" t="s">
        <v>31</v>
      </c>
      <c r="G2586" s="1" t="s">
        <v>18</v>
      </c>
      <c r="H2586" s="1">
        <v>14</v>
      </c>
      <c r="I2586" s="1" t="s">
        <v>1581</v>
      </c>
      <c r="J2586" s="1" t="str">
        <f>VLOOKUP(Applicants[[#This Row],[Job Title]], Mapping!$A:$B, 2, FALSE)</f>
        <v>Business Development</v>
      </c>
      <c r="K2586" s="1" t="s">
        <v>1595</v>
      </c>
      <c r="L2586" s="14" t="str">
        <f>TRIM(PROPER(Applicants[[#This Row],[Recruitment Source]]))</f>
        <v>Linkedin</v>
      </c>
      <c r="M2586" s="15">
        <v>44948</v>
      </c>
      <c r="N2586" s="1" t="s">
        <v>16</v>
      </c>
      <c r="O2586" s="15">
        <v>44980</v>
      </c>
      <c r="P2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586" s="20" t="str">
        <f>TEXT(Applicants[[#This Row],[Confirmation Date]],"MMMM")</f>
        <v>February</v>
      </c>
      <c r="R2586" s="5" t="s">
        <v>17</v>
      </c>
      <c r="S2586" s="7">
        <v>2900</v>
      </c>
    </row>
    <row r="2587" spans="1:19" x14ac:dyDescent="0.4">
      <c r="A2587" s="4">
        <v>1485</v>
      </c>
      <c r="B2587" s="1" t="s">
        <v>821</v>
      </c>
      <c r="C2587" s="1" t="s">
        <v>28</v>
      </c>
      <c r="D2587" s="2">
        <v>28730</v>
      </c>
      <c r="E2587" s="3">
        <v>47</v>
      </c>
      <c r="F2587" s="1" t="s">
        <v>31</v>
      </c>
      <c r="G2587" s="1" t="s">
        <v>15</v>
      </c>
      <c r="H2587" s="1">
        <v>6</v>
      </c>
      <c r="I2587" s="1" t="s">
        <v>1581</v>
      </c>
      <c r="J2587" s="1" t="str">
        <f>VLOOKUP(Applicants[[#This Row],[Job Title]], Mapping!$A:$B, 2, FALSE)</f>
        <v>Business Development</v>
      </c>
      <c r="K2587" s="1" t="s">
        <v>1594</v>
      </c>
      <c r="L2587" s="14" t="str">
        <f>TRIM(PROPER(Applicants[[#This Row],[Recruitment Source]]))</f>
        <v>Bd Jobs</v>
      </c>
      <c r="M2587" s="15">
        <v>45071</v>
      </c>
      <c r="N2587" s="1" t="s">
        <v>26</v>
      </c>
      <c r="O2587" s="15">
        <v>45113</v>
      </c>
      <c r="P2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7" s="20" t="str">
        <f>TEXT(Applicants[[#This Row],[Confirmation Date]],"MMMM")</f>
        <v>July</v>
      </c>
      <c r="R2587" s="5" t="s">
        <v>25</v>
      </c>
      <c r="S2587" s="7">
        <v>3500</v>
      </c>
    </row>
    <row r="2588" spans="1:19" x14ac:dyDescent="0.4">
      <c r="A2588" s="4">
        <v>1696</v>
      </c>
      <c r="B2588" s="1" t="s">
        <v>1214</v>
      </c>
      <c r="C2588" s="1" t="s">
        <v>28</v>
      </c>
      <c r="D2588" s="2">
        <v>28725</v>
      </c>
      <c r="E2588" s="3">
        <v>47.013698630136986</v>
      </c>
      <c r="F2588" s="1" t="s">
        <v>31</v>
      </c>
      <c r="G2588" s="1" t="s">
        <v>18</v>
      </c>
      <c r="H2588" s="1">
        <v>16</v>
      </c>
      <c r="I2588" s="1" t="s">
        <v>1579</v>
      </c>
      <c r="J2588" s="1" t="str">
        <f>VLOOKUP(Applicants[[#This Row],[Job Title]], Mapping!$A:$B, 2, FALSE)</f>
        <v>Management</v>
      </c>
      <c r="K2588" s="1" t="s">
        <v>22</v>
      </c>
      <c r="L2588" s="14" t="str">
        <f>TRIM(PROPER(Applicants[[#This Row],[Recruitment Source]]))</f>
        <v>In-House</v>
      </c>
      <c r="M2588" s="15">
        <v>45495</v>
      </c>
      <c r="N2588" s="1" t="s">
        <v>29</v>
      </c>
      <c r="O2588" s="15">
        <v>45552</v>
      </c>
      <c r="P2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8" s="20" t="str">
        <f>TEXT(Applicants[[#This Row],[Confirmation Date]],"MMMM")</f>
        <v>September</v>
      </c>
      <c r="R2588" s="5" t="s">
        <v>25</v>
      </c>
      <c r="S2588" s="7">
        <v>2200</v>
      </c>
    </row>
    <row r="2589" spans="1:19" x14ac:dyDescent="0.4">
      <c r="A2589" s="4">
        <v>2247</v>
      </c>
      <c r="B2589" s="1" t="s">
        <v>1245</v>
      </c>
      <c r="C2589" s="1" t="s">
        <v>28</v>
      </c>
      <c r="D2589" s="2">
        <v>28725</v>
      </c>
      <c r="E2589" s="3">
        <v>47.013698630136986</v>
      </c>
      <c r="F2589" s="1" t="s">
        <v>31</v>
      </c>
      <c r="G2589" s="1" t="s">
        <v>15</v>
      </c>
      <c r="H2589" s="1">
        <v>5</v>
      </c>
      <c r="I2589" s="1" t="s">
        <v>1584</v>
      </c>
      <c r="J2589" s="1" t="str">
        <f>VLOOKUP(Applicants[[#This Row],[Job Title]], Mapping!$A:$B, 2, FALSE)</f>
        <v>Sales</v>
      </c>
      <c r="K2589" s="1" t="s">
        <v>1594</v>
      </c>
      <c r="L2589" s="14" t="str">
        <f>TRIM(PROPER(Applicants[[#This Row],[Recruitment Source]]))</f>
        <v>Bd Jobs</v>
      </c>
      <c r="M2589" s="15">
        <v>45117</v>
      </c>
      <c r="N2589" s="1" t="s">
        <v>26</v>
      </c>
      <c r="O2589" s="15">
        <v>45157</v>
      </c>
      <c r="P2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9" s="20" t="str">
        <f>TEXT(Applicants[[#This Row],[Confirmation Date]],"MMMM")</f>
        <v>August</v>
      </c>
      <c r="R2589" s="5" t="s">
        <v>25</v>
      </c>
      <c r="S2589" s="7">
        <v>2900</v>
      </c>
    </row>
    <row r="2590" spans="1:19" x14ac:dyDescent="0.4">
      <c r="A2590" s="4">
        <v>1177</v>
      </c>
      <c r="B2590" s="1" t="s">
        <v>1560</v>
      </c>
      <c r="C2590" s="1" t="s">
        <v>28</v>
      </c>
      <c r="D2590" s="2">
        <v>28719</v>
      </c>
      <c r="E2590" s="3">
        <v>47.030136986301372</v>
      </c>
      <c r="F2590" s="1" t="s">
        <v>31</v>
      </c>
      <c r="G2590" s="1" t="s">
        <v>21</v>
      </c>
      <c r="H2590" s="1">
        <v>1</v>
      </c>
      <c r="I2590" s="1" t="s">
        <v>1579</v>
      </c>
      <c r="J2590" s="1" t="str">
        <f>VLOOKUP(Applicants[[#This Row],[Job Title]], Mapping!$A:$B, 2, FALSE)</f>
        <v>Management</v>
      </c>
      <c r="K2590" s="1" t="s">
        <v>20</v>
      </c>
      <c r="L2590" s="14" t="str">
        <f>TRIM(PROPER(Applicants[[#This Row],[Recruitment Source]]))</f>
        <v>Employee Referral</v>
      </c>
      <c r="M2590" s="15">
        <v>45430</v>
      </c>
      <c r="N2590" s="1" t="s">
        <v>24</v>
      </c>
      <c r="O2590" s="15">
        <v>45464</v>
      </c>
      <c r="P2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0" s="20" t="str">
        <f>TEXT(Applicants[[#This Row],[Confirmation Date]],"MMMM")</f>
        <v>June</v>
      </c>
      <c r="R2590" s="5" t="s">
        <v>25</v>
      </c>
      <c r="S2590" s="7">
        <v>2500</v>
      </c>
    </row>
    <row r="2591" spans="1:19" x14ac:dyDescent="0.4">
      <c r="A2591" s="4">
        <v>1327</v>
      </c>
      <c r="B2591" s="1" t="s">
        <v>150</v>
      </c>
      <c r="C2591" s="1" t="s">
        <v>28</v>
      </c>
      <c r="D2591" s="2">
        <v>28717</v>
      </c>
      <c r="E2591" s="3">
        <v>47.035616438356165</v>
      </c>
      <c r="F2591" s="1" t="s">
        <v>31</v>
      </c>
      <c r="G2591" s="1" t="s">
        <v>18</v>
      </c>
      <c r="H2591" s="1">
        <v>17</v>
      </c>
      <c r="I2591" s="1" t="s">
        <v>1579</v>
      </c>
      <c r="J2591" s="1" t="str">
        <f>VLOOKUP(Applicants[[#This Row],[Job Title]], Mapping!$A:$B, 2, FALSE)</f>
        <v>Management</v>
      </c>
      <c r="K2591" s="1" t="s">
        <v>20</v>
      </c>
      <c r="L2591" s="14" t="str">
        <f>TRIM(PROPER(Applicants[[#This Row],[Recruitment Source]]))</f>
        <v>Employee Referral</v>
      </c>
      <c r="M2591" s="15">
        <v>45100</v>
      </c>
      <c r="N2591" s="1" t="s">
        <v>16</v>
      </c>
      <c r="O2591" s="15">
        <v>45142</v>
      </c>
      <c r="P25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91" s="20" t="str">
        <f>TEXT(Applicants[[#This Row],[Confirmation Date]],"MMMM")</f>
        <v>August</v>
      </c>
      <c r="R2591" s="5" t="s">
        <v>17</v>
      </c>
      <c r="S2591" s="7">
        <v>2600</v>
      </c>
    </row>
    <row r="2592" spans="1:19" x14ac:dyDescent="0.4">
      <c r="A2592" s="4">
        <v>3867</v>
      </c>
      <c r="B2592" s="1" t="s">
        <v>547</v>
      </c>
      <c r="C2592" s="1" t="s">
        <v>28</v>
      </c>
      <c r="D2592" s="2">
        <v>28713</v>
      </c>
      <c r="E2592" s="3">
        <v>47.046575342465751</v>
      </c>
      <c r="F2592" s="1" t="s">
        <v>31</v>
      </c>
      <c r="G2592" s="1" t="s">
        <v>15</v>
      </c>
      <c r="H2592" s="1">
        <v>14</v>
      </c>
      <c r="I2592" s="1" t="s">
        <v>1583</v>
      </c>
      <c r="J2592" s="1" t="str">
        <f>VLOOKUP(Applicants[[#This Row],[Job Title]], Mapping!$A:$B, 2, FALSE)</f>
        <v>Finance</v>
      </c>
      <c r="K2592" s="1" t="s">
        <v>1594</v>
      </c>
      <c r="L2592" s="14" t="str">
        <f>TRIM(PROPER(Applicants[[#This Row],[Recruitment Source]]))</f>
        <v>Bd Jobs</v>
      </c>
      <c r="M2592" s="15">
        <v>45436</v>
      </c>
      <c r="N2592" s="1" t="s">
        <v>26</v>
      </c>
      <c r="O2592" s="15">
        <v>45475</v>
      </c>
      <c r="P2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2" s="20" t="str">
        <f>TEXT(Applicants[[#This Row],[Confirmation Date]],"MMMM")</f>
        <v>July</v>
      </c>
      <c r="R2592" s="5" t="s">
        <v>25</v>
      </c>
      <c r="S2592" s="7">
        <v>3700</v>
      </c>
    </row>
    <row r="2593" spans="1:19" x14ac:dyDescent="0.4">
      <c r="A2593" s="4">
        <v>3589</v>
      </c>
      <c r="B2593" s="1" t="s">
        <v>757</v>
      </c>
      <c r="C2593" s="1" t="s">
        <v>13</v>
      </c>
      <c r="D2593" s="2">
        <v>28707</v>
      </c>
      <c r="E2593" s="3">
        <v>47.063013698630137</v>
      </c>
      <c r="F2593" s="1" t="s">
        <v>31</v>
      </c>
      <c r="G2593" s="1" t="s">
        <v>18</v>
      </c>
      <c r="H2593" s="1">
        <v>3</v>
      </c>
      <c r="I2593" s="1" t="s">
        <v>1588</v>
      </c>
      <c r="J2593" s="1" t="str">
        <f>VLOOKUP(Applicants[[#This Row],[Job Title]], Mapping!$A:$B, 2, FALSE)</f>
        <v>Business Development</v>
      </c>
      <c r="K2593" s="1" t="s">
        <v>1594</v>
      </c>
      <c r="L2593" s="14" t="str">
        <f>TRIM(PROPER(Applicants[[#This Row],[Recruitment Source]]))</f>
        <v>Bd Jobs</v>
      </c>
      <c r="M2593" s="15">
        <v>45253</v>
      </c>
      <c r="N2593" s="1" t="s">
        <v>24</v>
      </c>
      <c r="O2593" s="15">
        <v>45298</v>
      </c>
      <c r="P2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3" s="20" t="str">
        <f>TEXT(Applicants[[#This Row],[Confirmation Date]],"MMMM")</f>
        <v>January</v>
      </c>
      <c r="R2593" s="5" t="s">
        <v>25</v>
      </c>
      <c r="S2593" s="7">
        <v>3400</v>
      </c>
    </row>
    <row r="2594" spans="1:19" x14ac:dyDescent="0.4">
      <c r="A2594" s="4">
        <v>3608</v>
      </c>
      <c r="B2594" s="1" t="s">
        <v>66</v>
      </c>
      <c r="C2594" s="1" t="s">
        <v>28</v>
      </c>
      <c r="D2594" s="2">
        <v>28706</v>
      </c>
      <c r="E2594" s="3">
        <v>47.065753424657537</v>
      </c>
      <c r="F2594" s="1" t="s">
        <v>31</v>
      </c>
      <c r="G2594" s="1" t="s">
        <v>21</v>
      </c>
      <c r="H2594" s="1">
        <v>19</v>
      </c>
      <c r="I2594" s="1" t="s">
        <v>1583</v>
      </c>
      <c r="J2594" s="1" t="str">
        <f>VLOOKUP(Applicants[[#This Row],[Job Title]], Mapping!$A:$B, 2, FALSE)</f>
        <v>Finance</v>
      </c>
      <c r="K2594" s="1" t="s">
        <v>1594</v>
      </c>
      <c r="L2594" s="14" t="str">
        <f>TRIM(PROPER(Applicants[[#This Row],[Recruitment Source]]))</f>
        <v>Bd Jobs</v>
      </c>
      <c r="M2594" s="15">
        <v>45392</v>
      </c>
      <c r="N2594" s="1" t="s">
        <v>24</v>
      </c>
      <c r="O2594" s="15">
        <v>45441</v>
      </c>
      <c r="P2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4" s="20" t="str">
        <f>TEXT(Applicants[[#This Row],[Confirmation Date]],"MMMM")</f>
        <v>May</v>
      </c>
      <c r="R2594" s="5" t="s">
        <v>25</v>
      </c>
      <c r="S2594" s="7">
        <v>3600</v>
      </c>
    </row>
    <row r="2595" spans="1:19" x14ac:dyDescent="0.4">
      <c r="A2595" s="4">
        <v>2549</v>
      </c>
      <c r="B2595" s="1" t="s">
        <v>235</v>
      </c>
      <c r="C2595" s="1" t="s">
        <v>13</v>
      </c>
      <c r="D2595" s="2">
        <v>28704</v>
      </c>
      <c r="E2595" s="3">
        <v>47.07123287671233</v>
      </c>
      <c r="F2595" s="1" t="s">
        <v>31</v>
      </c>
      <c r="G2595" s="1" t="s">
        <v>19</v>
      </c>
      <c r="H2595" s="1">
        <v>17</v>
      </c>
      <c r="I2595" s="1" t="s">
        <v>1576</v>
      </c>
      <c r="J2595" s="1" t="str">
        <f>VLOOKUP(Applicants[[#This Row],[Job Title]], Mapping!$A:$B, 2, FALSE)</f>
        <v>Operations</v>
      </c>
      <c r="K2595" s="1" t="s">
        <v>1594</v>
      </c>
      <c r="L2595" s="14" t="str">
        <f>TRIM(PROPER(Applicants[[#This Row],[Recruitment Source]]))</f>
        <v>Bd Jobs</v>
      </c>
      <c r="M2595" s="15">
        <v>45209</v>
      </c>
      <c r="N2595" s="1" t="s">
        <v>24</v>
      </c>
      <c r="O2595" s="15">
        <v>45263</v>
      </c>
      <c r="P2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5" s="20" t="str">
        <f>TEXT(Applicants[[#This Row],[Confirmation Date]],"MMMM")</f>
        <v>December</v>
      </c>
      <c r="R2595" s="5" t="s">
        <v>25</v>
      </c>
      <c r="S2595" s="7">
        <v>2500</v>
      </c>
    </row>
    <row r="2596" spans="1:19" x14ac:dyDescent="0.4">
      <c r="A2596" s="4">
        <v>2328</v>
      </c>
      <c r="B2596" s="1" t="s">
        <v>1009</v>
      </c>
      <c r="C2596" s="1" t="s">
        <v>13</v>
      </c>
      <c r="D2596" s="2">
        <v>28695</v>
      </c>
      <c r="E2596" s="3">
        <v>47.095890410958901</v>
      </c>
      <c r="F2596" s="1" t="s">
        <v>31</v>
      </c>
      <c r="G2596" s="1" t="s">
        <v>21</v>
      </c>
      <c r="H2596" s="1">
        <v>5</v>
      </c>
      <c r="I2596" s="1" t="s">
        <v>1588</v>
      </c>
      <c r="J2596" s="1" t="str">
        <f>VLOOKUP(Applicants[[#This Row],[Job Title]], Mapping!$A:$B, 2, FALSE)</f>
        <v>Business Development</v>
      </c>
      <c r="K2596" s="1" t="s">
        <v>1594</v>
      </c>
      <c r="L2596" s="14" t="str">
        <f>TRIM(PROPER(Applicants[[#This Row],[Recruitment Source]]))</f>
        <v>Bd Jobs</v>
      </c>
      <c r="M2596" s="15">
        <v>45400</v>
      </c>
      <c r="N2596" s="1" t="s">
        <v>26</v>
      </c>
      <c r="O2596" s="15">
        <v>45452</v>
      </c>
      <c r="P2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6" s="20" t="str">
        <f>TEXT(Applicants[[#This Row],[Confirmation Date]],"MMMM")</f>
        <v>June</v>
      </c>
      <c r="R2596" s="5" t="s">
        <v>25</v>
      </c>
      <c r="S2596" s="7">
        <v>3100</v>
      </c>
    </row>
    <row r="2597" spans="1:19" x14ac:dyDescent="0.4">
      <c r="A2597" s="4">
        <v>1082</v>
      </c>
      <c r="B2597" s="1" t="s">
        <v>1081</v>
      </c>
      <c r="C2597" s="1" t="s">
        <v>28</v>
      </c>
      <c r="D2597" s="2">
        <v>28695</v>
      </c>
      <c r="E2597" s="3">
        <v>47.095890410958901</v>
      </c>
      <c r="F2597" s="1" t="s">
        <v>31</v>
      </c>
      <c r="G2597" s="1" t="s">
        <v>18</v>
      </c>
      <c r="H2597" s="1">
        <v>5</v>
      </c>
      <c r="I2597" s="1" t="s">
        <v>1584</v>
      </c>
      <c r="J2597" s="1" t="str">
        <f>VLOOKUP(Applicants[[#This Row],[Job Title]], Mapping!$A:$B, 2, FALSE)</f>
        <v>Sales</v>
      </c>
      <c r="K2597" s="1" t="s">
        <v>20</v>
      </c>
      <c r="L2597" s="14" t="str">
        <f>TRIM(PROPER(Applicants[[#This Row],[Recruitment Source]]))</f>
        <v>Employee Referral</v>
      </c>
      <c r="M2597" s="15">
        <v>45239</v>
      </c>
      <c r="N2597" s="1" t="s">
        <v>24</v>
      </c>
      <c r="O2597" s="15">
        <v>45293</v>
      </c>
      <c r="P2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7" s="20" t="str">
        <f>TEXT(Applicants[[#This Row],[Confirmation Date]],"MMMM")</f>
        <v>January</v>
      </c>
      <c r="R2597" s="5" t="s">
        <v>25</v>
      </c>
      <c r="S2597" s="7">
        <v>3100</v>
      </c>
    </row>
    <row r="2598" spans="1:19" x14ac:dyDescent="0.4">
      <c r="A2598" s="4">
        <v>1911</v>
      </c>
      <c r="B2598" s="1" t="s">
        <v>35</v>
      </c>
      <c r="C2598" s="1" t="s">
        <v>13</v>
      </c>
      <c r="D2598" s="2">
        <v>28693</v>
      </c>
      <c r="E2598" s="3">
        <v>47.101369863013701</v>
      </c>
      <c r="F2598" s="1" t="s">
        <v>31</v>
      </c>
      <c r="G2598" s="1" t="s">
        <v>19</v>
      </c>
      <c r="H2598" s="1">
        <v>17</v>
      </c>
      <c r="I2598" s="1" t="s">
        <v>1577</v>
      </c>
      <c r="J2598" s="1" t="str">
        <f>VLOOKUP(Applicants[[#This Row],[Job Title]], Mapping!$A:$B, 2, FALSE)</f>
        <v>Management</v>
      </c>
      <c r="K2598" s="1" t="s">
        <v>20</v>
      </c>
      <c r="L2598" s="14" t="str">
        <f>TRIM(PROPER(Applicants[[#This Row],[Recruitment Source]]))</f>
        <v>Employee Referral</v>
      </c>
      <c r="M2598" s="15">
        <v>45081</v>
      </c>
      <c r="N2598" s="1" t="s">
        <v>16</v>
      </c>
      <c r="O2598" s="15">
        <v>45114</v>
      </c>
      <c r="P25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98" s="20" t="str">
        <f>TEXT(Applicants[[#This Row],[Confirmation Date]],"MMMM")</f>
        <v>July</v>
      </c>
      <c r="R2598" s="5" t="s">
        <v>17</v>
      </c>
      <c r="S2598" s="7">
        <v>3600</v>
      </c>
    </row>
    <row r="2599" spans="1:19" x14ac:dyDescent="0.4">
      <c r="A2599" s="4">
        <v>2336</v>
      </c>
      <c r="B2599" s="1" t="s">
        <v>707</v>
      </c>
      <c r="C2599" s="1" t="s">
        <v>13</v>
      </c>
      <c r="D2599" s="2">
        <v>28691</v>
      </c>
      <c r="E2599" s="3">
        <v>47.106849315068494</v>
      </c>
      <c r="F2599" s="1" t="s">
        <v>31</v>
      </c>
      <c r="G2599" s="1" t="s">
        <v>21</v>
      </c>
      <c r="H2599" s="1">
        <v>20</v>
      </c>
      <c r="I2599" s="1" t="s">
        <v>1584</v>
      </c>
      <c r="J2599" s="1" t="str">
        <f>VLOOKUP(Applicants[[#This Row],[Job Title]], Mapping!$A:$B, 2, FALSE)</f>
        <v>Sales</v>
      </c>
      <c r="K2599" s="1" t="s">
        <v>1594</v>
      </c>
      <c r="L2599" s="14" t="str">
        <f>TRIM(PROPER(Applicants[[#This Row],[Recruitment Source]]))</f>
        <v>Bd Jobs</v>
      </c>
      <c r="M2599" s="15">
        <v>45588</v>
      </c>
      <c r="N2599" s="1" t="s">
        <v>26</v>
      </c>
      <c r="O2599" s="15">
        <v>45619</v>
      </c>
      <c r="P2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9" s="20" t="str">
        <f>TEXT(Applicants[[#This Row],[Confirmation Date]],"MMMM")</f>
        <v>November</v>
      </c>
      <c r="R2599" s="5" t="s">
        <v>25</v>
      </c>
      <c r="S2599" s="7">
        <v>3100</v>
      </c>
    </row>
    <row r="2600" spans="1:19" x14ac:dyDescent="0.4">
      <c r="A2600" s="4">
        <v>2228</v>
      </c>
      <c r="B2600" s="1" t="s">
        <v>1468</v>
      </c>
      <c r="C2600" s="1" t="s">
        <v>13</v>
      </c>
      <c r="D2600" s="2">
        <v>28666</v>
      </c>
      <c r="E2600" s="3">
        <v>47.175342465753424</v>
      </c>
      <c r="F2600" s="1" t="s">
        <v>31</v>
      </c>
      <c r="G2600" s="1" t="s">
        <v>19</v>
      </c>
      <c r="H2600" s="1">
        <v>3</v>
      </c>
      <c r="I2600" s="1" t="s">
        <v>1581</v>
      </c>
      <c r="J2600" s="1" t="str">
        <f>VLOOKUP(Applicants[[#This Row],[Job Title]], Mapping!$A:$B, 2, FALSE)</f>
        <v>Business Development</v>
      </c>
      <c r="K2600" s="1" t="s">
        <v>1594</v>
      </c>
      <c r="L2600" s="14" t="str">
        <f>TRIM(PROPER(Applicants[[#This Row],[Recruitment Source]]))</f>
        <v>Bd Jobs</v>
      </c>
      <c r="M2600" s="15">
        <v>45370</v>
      </c>
      <c r="N2600" s="1" t="s">
        <v>24</v>
      </c>
      <c r="O2600" s="15">
        <v>45411</v>
      </c>
      <c r="P2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0" s="20" t="str">
        <f>TEXT(Applicants[[#This Row],[Confirmation Date]],"MMMM")</f>
        <v>April</v>
      </c>
      <c r="R2600" s="5" t="s">
        <v>25</v>
      </c>
      <c r="S2600" s="7">
        <v>3800</v>
      </c>
    </row>
    <row r="2601" spans="1:19" x14ac:dyDescent="0.4">
      <c r="A2601" s="4">
        <v>2830</v>
      </c>
      <c r="B2601" s="1" t="s">
        <v>837</v>
      </c>
      <c r="C2601" s="1" t="s">
        <v>13</v>
      </c>
      <c r="D2601" s="2">
        <v>28665</v>
      </c>
      <c r="E2601" s="3">
        <v>47.178082191780824</v>
      </c>
      <c r="F2601" s="1" t="s">
        <v>31</v>
      </c>
      <c r="G2601" s="1" t="s">
        <v>18</v>
      </c>
      <c r="H2601" s="1">
        <v>1</v>
      </c>
      <c r="I2601" s="1" t="s">
        <v>1581</v>
      </c>
      <c r="J2601" s="1" t="str">
        <f>VLOOKUP(Applicants[[#This Row],[Job Title]], Mapping!$A:$B, 2, FALSE)</f>
        <v>Business Development</v>
      </c>
      <c r="K2601" s="1" t="s">
        <v>1594</v>
      </c>
      <c r="L2601" s="14" t="str">
        <f>TRIM(PROPER(Applicants[[#This Row],[Recruitment Source]]))</f>
        <v>Bd Jobs</v>
      </c>
      <c r="M2601" s="15">
        <v>45000</v>
      </c>
      <c r="N2601" s="1" t="s">
        <v>27</v>
      </c>
      <c r="O2601" s="15">
        <v>45042</v>
      </c>
      <c r="P2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1" s="20" t="str">
        <f>TEXT(Applicants[[#This Row],[Confirmation Date]],"MMMM")</f>
        <v>April</v>
      </c>
      <c r="R2601" s="5" t="s">
        <v>25</v>
      </c>
      <c r="S2601" s="7">
        <v>2300</v>
      </c>
    </row>
    <row r="2602" spans="1:19" x14ac:dyDescent="0.4">
      <c r="A2602" s="4">
        <v>1392</v>
      </c>
      <c r="B2602" s="1" t="s">
        <v>830</v>
      </c>
      <c r="C2602" s="1" t="s">
        <v>13</v>
      </c>
      <c r="D2602" s="2">
        <v>28659</v>
      </c>
      <c r="E2602" s="3">
        <v>47.194520547945203</v>
      </c>
      <c r="F2602" s="1" t="s">
        <v>31</v>
      </c>
      <c r="G2602" s="1" t="s">
        <v>15</v>
      </c>
      <c r="H2602" s="1">
        <v>3</v>
      </c>
      <c r="I2602" s="1" t="s">
        <v>1584</v>
      </c>
      <c r="J2602" s="1" t="str">
        <f>VLOOKUP(Applicants[[#This Row],[Job Title]], Mapping!$A:$B, 2, FALSE)</f>
        <v>Sales</v>
      </c>
      <c r="K2602" s="1" t="s">
        <v>22</v>
      </c>
      <c r="L2602" s="14" t="str">
        <f>TRIM(PROPER(Applicants[[#This Row],[Recruitment Source]]))</f>
        <v>In-House</v>
      </c>
      <c r="M2602" s="15">
        <v>45041</v>
      </c>
      <c r="N2602" s="1" t="s">
        <v>29</v>
      </c>
      <c r="O2602" s="15">
        <v>45093</v>
      </c>
      <c r="P2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2" s="20" t="str">
        <f>TEXT(Applicants[[#This Row],[Confirmation Date]],"MMMM")</f>
        <v>June</v>
      </c>
      <c r="R2602" s="5" t="s">
        <v>25</v>
      </c>
      <c r="S2602" s="7">
        <v>2700</v>
      </c>
    </row>
    <row r="2603" spans="1:19" x14ac:dyDescent="0.4">
      <c r="A2603" s="4">
        <v>1934</v>
      </c>
      <c r="B2603" s="1" t="s">
        <v>688</v>
      </c>
      <c r="C2603" s="1" t="s">
        <v>28</v>
      </c>
      <c r="D2603" s="2">
        <v>28658</v>
      </c>
      <c r="E2603" s="3">
        <v>47.197260273972603</v>
      </c>
      <c r="F2603" s="1" t="s">
        <v>31</v>
      </c>
      <c r="G2603" s="1" t="s">
        <v>19</v>
      </c>
      <c r="H2603" s="1">
        <v>18</v>
      </c>
      <c r="I2603" s="1" t="s">
        <v>1584</v>
      </c>
      <c r="J2603" s="1" t="str">
        <f>VLOOKUP(Applicants[[#This Row],[Job Title]], Mapping!$A:$B, 2, FALSE)</f>
        <v>Sales</v>
      </c>
      <c r="K2603" s="1" t="s">
        <v>1594</v>
      </c>
      <c r="L2603" s="14" t="str">
        <f>TRIM(PROPER(Applicants[[#This Row],[Recruitment Source]]))</f>
        <v>Bd Jobs</v>
      </c>
      <c r="M2603" s="15">
        <v>45039</v>
      </c>
      <c r="N2603" s="1" t="s">
        <v>26</v>
      </c>
      <c r="O2603" s="15">
        <v>45095</v>
      </c>
      <c r="P2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3" s="20" t="str">
        <f>TEXT(Applicants[[#This Row],[Confirmation Date]],"MMMM")</f>
        <v>June</v>
      </c>
      <c r="R2603" s="5" t="s">
        <v>25</v>
      </c>
      <c r="S2603" s="7">
        <v>3000</v>
      </c>
    </row>
    <row r="2604" spans="1:19" x14ac:dyDescent="0.4">
      <c r="A2604" s="4">
        <v>1192</v>
      </c>
      <c r="B2604" s="1" t="s">
        <v>892</v>
      </c>
      <c r="C2604" s="1" t="s">
        <v>28</v>
      </c>
      <c r="D2604" s="2">
        <v>28650</v>
      </c>
      <c r="E2604" s="3">
        <v>47.219178082191782</v>
      </c>
      <c r="F2604" s="1" t="s">
        <v>31</v>
      </c>
      <c r="G2604" s="1" t="s">
        <v>18</v>
      </c>
      <c r="H2604" s="1">
        <v>7</v>
      </c>
      <c r="I2604" s="1" t="s">
        <v>1590</v>
      </c>
      <c r="J2604" s="1" t="str">
        <f>VLOOKUP(Applicants[[#This Row],[Job Title]], Mapping!$A:$B, 2, FALSE)</f>
        <v>Finance</v>
      </c>
      <c r="K2604" s="1" t="s">
        <v>1594</v>
      </c>
      <c r="L2604" s="14" t="str">
        <f>TRIM(PROPER(Applicants[[#This Row],[Recruitment Source]]))</f>
        <v>Bd Jobs</v>
      </c>
      <c r="M2604" s="15">
        <v>44912</v>
      </c>
      <c r="N2604" s="1" t="s">
        <v>24</v>
      </c>
      <c r="O2604" s="15">
        <v>44951</v>
      </c>
      <c r="P2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4" s="20" t="str">
        <f>TEXT(Applicants[[#This Row],[Confirmation Date]],"MMMM")</f>
        <v>January</v>
      </c>
      <c r="R2604" s="5" t="s">
        <v>25</v>
      </c>
      <c r="S2604" s="7">
        <v>2700</v>
      </c>
    </row>
    <row r="2605" spans="1:19" x14ac:dyDescent="0.4">
      <c r="A2605" s="4">
        <v>1682</v>
      </c>
      <c r="B2605" s="1" t="s">
        <v>555</v>
      </c>
      <c r="C2605" s="1" t="s">
        <v>28</v>
      </c>
      <c r="D2605" s="2">
        <v>28647</v>
      </c>
      <c r="E2605" s="3">
        <v>47.227397260273975</v>
      </c>
      <c r="F2605" s="1" t="s">
        <v>31</v>
      </c>
      <c r="G2605" s="1" t="s">
        <v>15</v>
      </c>
      <c r="H2605" s="1">
        <v>3</v>
      </c>
      <c r="I2605" s="1" t="s">
        <v>1588</v>
      </c>
      <c r="J2605" s="1" t="str">
        <f>VLOOKUP(Applicants[[#This Row],[Job Title]], Mapping!$A:$B, 2, FALSE)</f>
        <v>Business Development</v>
      </c>
      <c r="K2605" s="1" t="s">
        <v>22</v>
      </c>
      <c r="L2605" s="14" t="str">
        <f>TRIM(PROPER(Applicants[[#This Row],[Recruitment Source]]))</f>
        <v>In-House</v>
      </c>
      <c r="M2605" s="15">
        <v>45056</v>
      </c>
      <c r="N2605" s="1" t="s">
        <v>29</v>
      </c>
      <c r="O2605" s="15">
        <v>45099</v>
      </c>
      <c r="P2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5" s="20" t="str">
        <f>TEXT(Applicants[[#This Row],[Confirmation Date]],"MMMM")</f>
        <v>June</v>
      </c>
      <c r="R2605" s="5" t="s">
        <v>25</v>
      </c>
      <c r="S2605" s="7">
        <v>3000</v>
      </c>
    </row>
    <row r="2606" spans="1:19" x14ac:dyDescent="0.4">
      <c r="A2606" s="4">
        <v>3646</v>
      </c>
      <c r="B2606" s="1" t="s">
        <v>1522</v>
      </c>
      <c r="C2606" s="1" t="s">
        <v>28</v>
      </c>
      <c r="D2606" s="2">
        <v>28647</v>
      </c>
      <c r="E2606" s="3">
        <v>47.227397260273975</v>
      </c>
      <c r="F2606" s="1" t="s">
        <v>31</v>
      </c>
      <c r="G2606" s="1" t="s">
        <v>19</v>
      </c>
      <c r="H2606" s="1">
        <v>15</v>
      </c>
      <c r="I2606" s="1" t="s">
        <v>1584</v>
      </c>
      <c r="J2606" s="1" t="str">
        <f>VLOOKUP(Applicants[[#This Row],[Job Title]], Mapping!$A:$B, 2, FALSE)</f>
        <v>Sales</v>
      </c>
      <c r="K2606" s="1" t="s">
        <v>1594</v>
      </c>
      <c r="L2606" s="14" t="str">
        <f>TRIM(PROPER(Applicants[[#This Row],[Recruitment Source]]))</f>
        <v>Bd Jobs</v>
      </c>
      <c r="M2606" s="15">
        <v>45530</v>
      </c>
      <c r="N2606" s="1" t="s">
        <v>26</v>
      </c>
      <c r="O2606" s="15">
        <v>45588</v>
      </c>
      <c r="P2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6" s="20" t="str">
        <f>TEXT(Applicants[[#This Row],[Confirmation Date]],"MMMM")</f>
        <v>October</v>
      </c>
      <c r="R2606" s="5" t="s">
        <v>25</v>
      </c>
      <c r="S2606" s="7">
        <v>3500</v>
      </c>
    </row>
    <row r="2607" spans="1:19" x14ac:dyDescent="0.4">
      <c r="A2607" s="4">
        <v>3263</v>
      </c>
      <c r="B2607" s="1" t="s">
        <v>604</v>
      </c>
      <c r="C2607" s="1" t="s">
        <v>13</v>
      </c>
      <c r="D2607" s="2">
        <v>28644</v>
      </c>
      <c r="E2607" s="3">
        <v>47.235616438356168</v>
      </c>
      <c r="F2607" s="1" t="s">
        <v>31</v>
      </c>
      <c r="G2607" s="1" t="s">
        <v>19</v>
      </c>
      <c r="H2607" s="1">
        <v>6</v>
      </c>
      <c r="I2607" s="1" t="s">
        <v>1580</v>
      </c>
      <c r="J2607" s="1" t="str">
        <f>VLOOKUP(Applicants[[#This Row],[Job Title]], Mapping!$A:$B, 2, FALSE)</f>
        <v>Management</v>
      </c>
      <c r="K2607" s="1" t="s">
        <v>1594</v>
      </c>
      <c r="L2607" s="14" t="str">
        <f>TRIM(PROPER(Applicants[[#This Row],[Recruitment Source]]))</f>
        <v>Bd Jobs</v>
      </c>
      <c r="M2607" s="15">
        <v>45513</v>
      </c>
      <c r="N2607" s="1" t="s">
        <v>24</v>
      </c>
      <c r="O2607" s="15">
        <v>45543</v>
      </c>
      <c r="P2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7" s="20" t="str">
        <f>TEXT(Applicants[[#This Row],[Confirmation Date]],"MMMM")</f>
        <v>September</v>
      </c>
      <c r="R2607" s="5" t="s">
        <v>25</v>
      </c>
      <c r="S2607" s="7">
        <v>2000</v>
      </c>
    </row>
    <row r="2608" spans="1:19" x14ac:dyDescent="0.4">
      <c r="A2608" s="4">
        <v>1201</v>
      </c>
      <c r="B2608" s="1" t="s">
        <v>263</v>
      </c>
      <c r="C2608" s="1" t="s">
        <v>28</v>
      </c>
      <c r="D2608" s="2">
        <v>28638</v>
      </c>
      <c r="E2608" s="3">
        <v>47.252054794520546</v>
      </c>
      <c r="F2608" s="1" t="s">
        <v>31</v>
      </c>
      <c r="G2608" s="1" t="s">
        <v>15</v>
      </c>
      <c r="H2608" s="1">
        <v>18</v>
      </c>
      <c r="I2608" s="1" t="s">
        <v>1585</v>
      </c>
      <c r="J2608" s="1" t="str">
        <f>VLOOKUP(Applicants[[#This Row],[Job Title]], Mapping!$A:$B, 2, FALSE)</f>
        <v>Engineering</v>
      </c>
      <c r="K2608" s="1" t="s">
        <v>1594</v>
      </c>
      <c r="L2608" s="14" t="str">
        <f>TRIM(PROPER(Applicants[[#This Row],[Recruitment Source]]))</f>
        <v>Bd Jobs</v>
      </c>
      <c r="M2608" s="15">
        <v>45287</v>
      </c>
      <c r="N2608" s="1" t="s">
        <v>27</v>
      </c>
      <c r="O2608" s="15">
        <v>45338</v>
      </c>
      <c r="P2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8" s="20" t="str">
        <f>TEXT(Applicants[[#This Row],[Confirmation Date]],"MMMM")</f>
        <v>February</v>
      </c>
      <c r="R2608" s="5" t="s">
        <v>25</v>
      </c>
      <c r="S2608" s="7">
        <v>3000</v>
      </c>
    </row>
    <row r="2609" spans="1:19" x14ac:dyDescent="0.4">
      <c r="A2609" s="4">
        <v>1603</v>
      </c>
      <c r="B2609" s="1" t="s">
        <v>1210</v>
      </c>
      <c r="C2609" s="1" t="s">
        <v>28</v>
      </c>
      <c r="D2609" s="2">
        <v>28634</v>
      </c>
      <c r="E2609" s="3">
        <v>47.263013698630139</v>
      </c>
      <c r="F2609" s="1" t="s">
        <v>31</v>
      </c>
      <c r="G2609" s="1" t="s">
        <v>21</v>
      </c>
      <c r="H2609" s="1">
        <v>7</v>
      </c>
      <c r="I2609" s="1" t="s">
        <v>1588</v>
      </c>
      <c r="J2609" s="1" t="str">
        <f>VLOOKUP(Applicants[[#This Row],[Job Title]], Mapping!$A:$B, 2, FALSE)</f>
        <v>Business Development</v>
      </c>
      <c r="K2609" s="1" t="s">
        <v>22</v>
      </c>
      <c r="L2609" s="14" t="str">
        <f>TRIM(PROPER(Applicants[[#This Row],[Recruitment Source]]))</f>
        <v>In-House</v>
      </c>
      <c r="M2609" s="15">
        <v>44914</v>
      </c>
      <c r="N2609" s="1" t="s">
        <v>16</v>
      </c>
      <c r="O2609" s="15">
        <v>44952</v>
      </c>
      <c r="P2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9" s="20" t="str">
        <f>TEXT(Applicants[[#This Row],[Confirmation Date]],"MMMM")</f>
        <v>January</v>
      </c>
      <c r="R2609" s="5" t="s">
        <v>30</v>
      </c>
      <c r="S2609" s="7">
        <v>2300</v>
      </c>
    </row>
    <row r="2610" spans="1:19" x14ac:dyDescent="0.4">
      <c r="A2610" s="4">
        <v>2399</v>
      </c>
      <c r="B2610" s="1" t="s">
        <v>353</v>
      </c>
      <c r="C2610" s="1" t="s">
        <v>28</v>
      </c>
      <c r="D2610" s="2">
        <v>28630</v>
      </c>
      <c r="E2610" s="3">
        <v>47.273972602739725</v>
      </c>
      <c r="F2610" s="1" t="s">
        <v>31</v>
      </c>
      <c r="G2610" s="1" t="s">
        <v>19</v>
      </c>
      <c r="H2610" s="1">
        <v>10</v>
      </c>
      <c r="I2610" s="1" t="s">
        <v>1580</v>
      </c>
      <c r="J2610" s="1" t="str">
        <f>VLOOKUP(Applicants[[#This Row],[Job Title]], Mapping!$A:$B, 2, FALSE)</f>
        <v>Management</v>
      </c>
      <c r="K2610" s="1" t="s">
        <v>1594</v>
      </c>
      <c r="L2610" s="14" t="str">
        <f>TRIM(PROPER(Applicants[[#This Row],[Recruitment Source]]))</f>
        <v>Bd Jobs</v>
      </c>
      <c r="M2610" s="15">
        <v>44981</v>
      </c>
      <c r="N2610" s="1" t="s">
        <v>24</v>
      </c>
      <c r="O2610" s="15">
        <v>45041</v>
      </c>
      <c r="P2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0" s="20" t="str">
        <f>TEXT(Applicants[[#This Row],[Confirmation Date]],"MMMM")</f>
        <v>April</v>
      </c>
      <c r="R2610" s="5" t="s">
        <v>25</v>
      </c>
      <c r="S2610" s="7">
        <v>3800</v>
      </c>
    </row>
    <row r="2611" spans="1:19" x14ac:dyDescent="0.4">
      <c r="A2611" s="4">
        <v>1506</v>
      </c>
      <c r="B2611" s="1" t="s">
        <v>142</v>
      </c>
      <c r="C2611" s="1" t="s">
        <v>28</v>
      </c>
      <c r="D2611" s="2">
        <v>28628</v>
      </c>
      <c r="E2611" s="3">
        <v>47.279452054794518</v>
      </c>
      <c r="F2611" s="1" t="s">
        <v>31</v>
      </c>
      <c r="G2611" s="1" t="s">
        <v>19</v>
      </c>
      <c r="H2611" s="1">
        <v>4</v>
      </c>
      <c r="I2611" s="1" t="s">
        <v>1581</v>
      </c>
      <c r="J2611" s="1" t="str">
        <f>VLOOKUP(Applicants[[#This Row],[Job Title]], Mapping!$A:$B, 2, FALSE)</f>
        <v>Business Development</v>
      </c>
      <c r="K2611" s="1" t="s">
        <v>1594</v>
      </c>
      <c r="L2611" s="14" t="str">
        <f>TRIM(PROPER(Applicants[[#This Row],[Recruitment Source]]))</f>
        <v>Bd Jobs</v>
      </c>
      <c r="M2611" s="15">
        <v>44930</v>
      </c>
      <c r="N2611" s="1" t="s">
        <v>26</v>
      </c>
      <c r="O2611" s="15">
        <v>44982</v>
      </c>
      <c r="P2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1" s="20" t="str">
        <f>TEXT(Applicants[[#This Row],[Confirmation Date]],"MMMM")</f>
        <v>February</v>
      </c>
      <c r="R2611" s="5" t="s">
        <v>25</v>
      </c>
      <c r="S2611" s="7">
        <v>3100</v>
      </c>
    </row>
    <row r="2612" spans="1:19" x14ac:dyDescent="0.4">
      <c r="A2612" s="4">
        <v>1640</v>
      </c>
      <c r="B2612" s="1" t="s">
        <v>166</v>
      </c>
      <c r="C2612" s="1" t="s">
        <v>13</v>
      </c>
      <c r="D2612" s="2">
        <v>28627</v>
      </c>
      <c r="E2612" s="3">
        <v>47.282191780821918</v>
      </c>
      <c r="F2612" s="1" t="s">
        <v>31</v>
      </c>
      <c r="G2612" s="1" t="s">
        <v>21</v>
      </c>
      <c r="H2612" s="1">
        <v>9</v>
      </c>
      <c r="I2612" s="1" t="s">
        <v>1582</v>
      </c>
      <c r="J2612" s="1" t="str">
        <f>VLOOKUP(Applicants[[#This Row],[Job Title]], Mapping!$A:$B, 2, FALSE)</f>
        <v>Business Development</v>
      </c>
      <c r="K2612" s="1" t="s">
        <v>1594</v>
      </c>
      <c r="L2612" s="14" t="str">
        <f>TRIM(PROPER(Applicants[[#This Row],[Recruitment Source]]))</f>
        <v>Bd Jobs</v>
      </c>
      <c r="M2612" s="15">
        <v>45520</v>
      </c>
      <c r="N2612" s="1" t="s">
        <v>24</v>
      </c>
      <c r="O2612" s="15">
        <v>45574</v>
      </c>
      <c r="P2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2" s="20" t="str">
        <f>TEXT(Applicants[[#This Row],[Confirmation Date]],"MMMM")</f>
        <v>October</v>
      </c>
      <c r="R2612" s="5" t="s">
        <v>25</v>
      </c>
      <c r="S2612" s="7">
        <v>2200</v>
      </c>
    </row>
    <row r="2613" spans="1:19" x14ac:dyDescent="0.4">
      <c r="A2613" s="4">
        <v>2862</v>
      </c>
      <c r="B2613" s="1" t="s">
        <v>1423</v>
      </c>
      <c r="C2613" s="1" t="s">
        <v>13</v>
      </c>
      <c r="D2613" s="2">
        <v>28624</v>
      </c>
      <c r="E2613" s="3">
        <v>47.290410958904111</v>
      </c>
      <c r="F2613" s="1" t="s">
        <v>31</v>
      </c>
      <c r="G2613" s="1" t="s">
        <v>15</v>
      </c>
      <c r="H2613" s="1">
        <v>14</v>
      </c>
      <c r="I2613" s="1" t="s">
        <v>1575</v>
      </c>
      <c r="J2613" s="1" t="str">
        <f>VLOOKUP(Applicants[[#This Row],[Job Title]], Mapping!$A:$B, 2, FALSE)</f>
        <v>HR</v>
      </c>
      <c r="K2613" s="1" t="s">
        <v>1594</v>
      </c>
      <c r="L2613" s="14" t="str">
        <f>TRIM(PROPER(Applicants[[#This Row],[Recruitment Source]]))</f>
        <v>Bd Jobs</v>
      </c>
      <c r="M2613" s="15">
        <v>45016</v>
      </c>
      <c r="N2613" s="1" t="s">
        <v>26</v>
      </c>
      <c r="O2613" s="15">
        <v>45072</v>
      </c>
      <c r="P2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3" s="20" t="str">
        <f>TEXT(Applicants[[#This Row],[Confirmation Date]],"MMMM")</f>
        <v>May</v>
      </c>
      <c r="R2613" s="5" t="s">
        <v>25</v>
      </c>
      <c r="S2613" s="7">
        <v>3800</v>
      </c>
    </row>
    <row r="2614" spans="1:19" x14ac:dyDescent="0.4">
      <c r="A2614" s="4">
        <v>2951</v>
      </c>
      <c r="B2614" s="1" t="s">
        <v>745</v>
      </c>
      <c r="C2614" s="1" t="s">
        <v>28</v>
      </c>
      <c r="D2614" s="2">
        <v>28622</v>
      </c>
      <c r="E2614" s="3">
        <v>47.295890410958904</v>
      </c>
      <c r="F2614" s="1" t="s">
        <v>31</v>
      </c>
      <c r="G2614" s="1" t="s">
        <v>18</v>
      </c>
      <c r="H2614" s="1">
        <v>7</v>
      </c>
      <c r="I2614" s="1" t="s">
        <v>1590</v>
      </c>
      <c r="J2614" s="1" t="str">
        <f>VLOOKUP(Applicants[[#This Row],[Job Title]], Mapping!$A:$B, 2, FALSE)</f>
        <v>Finance</v>
      </c>
      <c r="K2614" s="1" t="s">
        <v>1594</v>
      </c>
      <c r="L2614" s="14" t="str">
        <f>TRIM(PROPER(Applicants[[#This Row],[Recruitment Source]]))</f>
        <v>Bd Jobs</v>
      </c>
      <c r="M2614" s="15">
        <v>45031</v>
      </c>
      <c r="N2614" s="1" t="s">
        <v>26</v>
      </c>
      <c r="O2614" s="15">
        <v>45066</v>
      </c>
      <c r="P2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4" s="20" t="str">
        <f>TEXT(Applicants[[#This Row],[Confirmation Date]],"MMMM")</f>
        <v>May</v>
      </c>
      <c r="R2614" s="5" t="s">
        <v>25</v>
      </c>
      <c r="S2614" s="7">
        <v>3700</v>
      </c>
    </row>
    <row r="2615" spans="1:19" x14ac:dyDescent="0.4">
      <c r="A2615" s="4">
        <v>3674</v>
      </c>
      <c r="B2615" s="1" t="s">
        <v>1305</v>
      </c>
      <c r="C2615" s="1" t="s">
        <v>23</v>
      </c>
      <c r="D2615" s="2">
        <v>28622</v>
      </c>
      <c r="E2615" s="3">
        <v>47.295890410958904</v>
      </c>
      <c r="F2615" s="1" t="s">
        <v>31</v>
      </c>
      <c r="G2615" s="1" t="s">
        <v>19</v>
      </c>
      <c r="H2615" s="1">
        <v>3</v>
      </c>
      <c r="I2615" s="1" t="s">
        <v>1581</v>
      </c>
      <c r="J2615" s="1" t="str">
        <f>VLOOKUP(Applicants[[#This Row],[Job Title]], Mapping!$A:$B, 2, FALSE)</f>
        <v>Business Development</v>
      </c>
      <c r="K2615" s="1" t="s">
        <v>1594</v>
      </c>
      <c r="L2615" s="14" t="str">
        <f>TRIM(PROPER(Applicants[[#This Row],[Recruitment Source]]))</f>
        <v>Bd Jobs</v>
      </c>
      <c r="M2615" s="15">
        <v>44915</v>
      </c>
      <c r="N2615" s="1" t="s">
        <v>26</v>
      </c>
      <c r="O2615" s="15">
        <v>44949</v>
      </c>
      <c r="P2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5" s="20" t="str">
        <f>TEXT(Applicants[[#This Row],[Confirmation Date]],"MMMM")</f>
        <v>January</v>
      </c>
      <c r="R2615" s="5" t="s">
        <v>25</v>
      </c>
      <c r="S2615" s="7">
        <v>3900</v>
      </c>
    </row>
    <row r="2616" spans="1:19" x14ac:dyDescent="0.4">
      <c r="A2616" s="4">
        <v>1509</v>
      </c>
      <c r="B2616" s="1" t="s">
        <v>235</v>
      </c>
      <c r="C2616" s="1" t="s">
        <v>28</v>
      </c>
      <c r="D2616" s="2">
        <v>28620</v>
      </c>
      <c r="E2616" s="3">
        <v>47.301369863013697</v>
      </c>
      <c r="F2616" s="1" t="s">
        <v>31</v>
      </c>
      <c r="G2616" s="1" t="s">
        <v>18</v>
      </c>
      <c r="H2616" s="1">
        <v>15</v>
      </c>
      <c r="I2616" s="1" t="s">
        <v>1583</v>
      </c>
      <c r="J2616" s="1" t="str">
        <f>VLOOKUP(Applicants[[#This Row],[Job Title]], Mapping!$A:$B, 2, FALSE)</f>
        <v>Finance</v>
      </c>
      <c r="K2616" s="1" t="s">
        <v>20</v>
      </c>
      <c r="L2616" s="14" t="str">
        <f>TRIM(PROPER(Applicants[[#This Row],[Recruitment Source]]))</f>
        <v>Employee Referral</v>
      </c>
      <c r="M2616" s="15">
        <v>45271</v>
      </c>
      <c r="N2616" s="1" t="s">
        <v>16</v>
      </c>
      <c r="O2616" s="15">
        <v>45306</v>
      </c>
      <c r="P2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6" s="20" t="str">
        <f>TEXT(Applicants[[#This Row],[Confirmation Date]],"MMMM")</f>
        <v>January</v>
      </c>
      <c r="R2616" s="5" t="s">
        <v>30</v>
      </c>
      <c r="S2616" s="7">
        <v>2000</v>
      </c>
    </row>
    <row r="2617" spans="1:19" x14ac:dyDescent="0.4">
      <c r="A2617" s="4">
        <v>2615</v>
      </c>
      <c r="B2617" s="1" t="s">
        <v>373</v>
      </c>
      <c r="C2617" s="1" t="s">
        <v>13</v>
      </c>
      <c r="D2617" s="2">
        <v>28616</v>
      </c>
      <c r="E2617" s="3">
        <v>47.31232876712329</v>
      </c>
      <c r="F2617" s="1" t="s">
        <v>31</v>
      </c>
      <c r="G2617" s="1" t="s">
        <v>15</v>
      </c>
      <c r="H2617" s="1">
        <v>7</v>
      </c>
      <c r="I2617" s="1" t="s">
        <v>1581</v>
      </c>
      <c r="J2617" s="1" t="str">
        <f>VLOOKUP(Applicants[[#This Row],[Job Title]], Mapping!$A:$B, 2, FALSE)</f>
        <v>Business Development</v>
      </c>
      <c r="K2617" s="1" t="s">
        <v>20</v>
      </c>
      <c r="L2617" s="14" t="str">
        <f>TRIM(PROPER(Applicants[[#This Row],[Recruitment Source]]))</f>
        <v>Employee Referral</v>
      </c>
      <c r="M2617" s="15">
        <v>45481</v>
      </c>
      <c r="N2617" s="1" t="s">
        <v>26</v>
      </c>
      <c r="O2617" s="15">
        <v>45525</v>
      </c>
      <c r="P2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7" s="20" t="str">
        <f>TEXT(Applicants[[#This Row],[Confirmation Date]],"MMMM")</f>
        <v>August</v>
      </c>
      <c r="R2617" s="5" t="s">
        <v>25</v>
      </c>
      <c r="S2617" s="7">
        <v>2500</v>
      </c>
    </row>
    <row r="2618" spans="1:19" x14ac:dyDescent="0.4">
      <c r="A2618" s="4">
        <v>2834</v>
      </c>
      <c r="B2618" s="1" t="s">
        <v>727</v>
      </c>
      <c r="C2618" s="1" t="s">
        <v>28</v>
      </c>
      <c r="D2618" s="2">
        <v>28611</v>
      </c>
      <c r="E2618" s="3">
        <v>47.326027397260276</v>
      </c>
      <c r="F2618" s="1" t="s">
        <v>31</v>
      </c>
      <c r="G2618" s="1" t="s">
        <v>18</v>
      </c>
      <c r="H2618" s="1">
        <v>12</v>
      </c>
      <c r="I2618" s="1" t="s">
        <v>1584</v>
      </c>
      <c r="J2618" s="1" t="str">
        <f>VLOOKUP(Applicants[[#This Row],[Job Title]], Mapping!$A:$B, 2, FALSE)</f>
        <v>Sales</v>
      </c>
      <c r="K2618" s="1" t="s">
        <v>1594</v>
      </c>
      <c r="L2618" s="14" t="str">
        <f>TRIM(PROPER(Applicants[[#This Row],[Recruitment Source]]))</f>
        <v>Bd Jobs</v>
      </c>
      <c r="M2618" s="15">
        <v>45228</v>
      </c>
      <c r="N2618" s="1" t="s">
        <v>24</v>
      </c>
      <c r="O2618" s="15">
        <v>45264</v>
      </c>
      <c r="P2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8" s="20" t="str">
        <f>TEXT(Applicants[[#This Row],[Confirmation Date]],"MMMM")</f>
        <v>December</v>
      </c>
      <c r="R2618" s="5" t="s">
        <v>25</v>
      </c>
      <c r="S2618" s="7">
        <v>3900</v>
      </c>
    </row>
    <row r="2619" spans="1:19" x14ac:dyDescent="0.4">
      <c r="A2619" s="4">
        <v>1073</v>
      </c>
      <c r="B2619" s="1" t="s">
        <v>1109</v>
      </c>
      <c r="C2619" s="1" t="s">
        <v>28</v>
      </c>
      <c r="D2619" s="2">
        <v>28610</v>
      </c>
      <c r="E2619" s="3">
        <v>47.328767123287669</v>
      </c>
      <c r="F2619" s="1" t="s">
        <v>31</v>
      </c>
      <c r="G2619" s="1" t="s">
        <v>21</v>
      </c>
      <c r="H2619" s="1">
        <v>17</v>
      </c>
      <c r="I2619" s="1" t="s">
        <v>1581</v>
      </c>
      <c r="J2619" s="1" t="str">
        <f>VLOOKUP(Applicants[[#This Row],[Job Title]], Mapping!$A:$B, 2, FALSE)</f>
        <v>Business Development</v>
      </c>
      <c r="K2619" s="1" t="s">
        <v>20</v>
      </c>
      <c r="L2619" s="14" t="str">
        <f>TRIM(PROPER(Applicants[[#This Row],[Recruitment Source]]))</f>
        <v>Employee Referral</v>
      </c>
      <c r="M2619" s="15">
        <v>45332</v>
      </c>
      <c r="N2619" s="1" t="s">
        <v>27</v>
      </c>
      <c r="O2619" s="15">
        <v>45373</v>
      </c>
      <c r="P2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9" s="20" t="str">
        <f>TEXT(Applicants[[#This Row],[Confirmation Date]],"MMMM")</f>
        <v>March</v>
      </c>
      <c r="R2619" s="5" t="s">
        <v>25</v>
      </c>
      <c r="S2619" s="7">
        <v>2900</v>
      </c>
    </row>
    <row r="2620" spans="1:19" x14ac:dyDescent="0.4">
      <c r="A2620" s="4">
        <v>1350</v>
      </c>
      <c r="B2620" s="1" t="s">
        <v>714</v>
      </c>
      <c r="C2620" s="1" t="s">
        <v>28</v>
      </c>
      <c r="D2620" s="2">
        <v>28601</v>
      </c>
      <c r="E2620" s="3">
        <v>47.353424657534248</v>
      </c>
      <c r="F2620" s="1" t="s">
        <v>31</v>
      </c>
      <c r="G2620" s="1" t="s">
        <v>21</v>
      </c>
      <c r="H2620" s="1">
        <v>14</v>
      </c>
      <c r="I2620" s="1" t="s">
        <v>1584</v>
      </c>
      <c r="J2620" s="1" t="str">
        <f>VLOOKUP(Applicants[[#This Row],[Job Title]], Mapping!$A:$B, 2, FALSE)</f>
        <v>Sales</v>
      </c>
      <c r="K2620" s="1" t="s">
        <v>1594</v>
      </c>
      <c r="L2620" s="14" t="str">
        <f>TRIM(PROPER(Applicants[[#This Row],[Recruitment Source]]))</f>
        <v>Bd Jobs</v>
      </c>
      <c r="M2620" s="15">
        <v>45022</v>
      </c>
      <c r="N2620" s="1" t="s">
        <v>27</v>
      </c>
      <c r="O2620" s="15">
        <v>45058</v>
      </c>
      <c r="P2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0" s="20" t="str">
        <f>TEXT(Applicants[[#This Row],[Confirmation Date]],"MMMM")</f>
        <v>May</v>
      </c>
      <c r="R2620" s="5" t="s">
        <v>25</v>
      </c>
      <c r="S2620" s="7">
        <v>3200</v>
      </c>
    </row>
    <row r="2621" spans="1:19" x14ac:dyDescent="0.4">
      <c r="A2621" s="4">
        <v>3698</v>
      </c>
      <c r="B2621" s="1" t="s">
        <v>1245</v>
      </c>
      <c r="C2621" s="1" t="s">
        <v>28</v>
      </c>
      <c r="D2621" s="2">
        <v>28599</v>
      </c>
      <c r="E2621" s="3">
        <v>47.358904109589041</v>
      </c>
      <c r="F2621" s="1" t="s">
        <v>31</v>
      </c>
      <c r="G2621" s="1" t="s">
        <v>19</v>
      </c>
      <c r="H2621" s="1">
        <v>18</v>
      </c>
      <c r="I2621" s="1" t="s">
        <v>1576</v>
      </c>
      <c r="J2621" s="1" t="str">
        <f>VLOOKUP(Applicants[[#This Row],[Job Title]], Mapping!$A:$B, 2, FALSE)</f>
        <v>Operations</v>
      </c>
      <c r="K2621" s="1" t="s">
        <v>1595</v>
      </c>
      <c r="L2621" s="14" t="str">
        <f>TRIM(PROPER(Applicants[[#This Row],[Recruitment Source]]))</f>
        <v>Linkedin</v>
      </c>
      <c r="M2621" s="15">
        <v>45248</v>
      </c>
      <c r="N2621" s="1" t="s">
        <v>29</v>
      </c>
      <c r="O2621" s="15">
        <v>45282</v>
      </c>
      <c r="P2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1" s="20" t="str">
        <f>TEXT(Applicants[[#This Row],[Confirmation Date]],"MMMM")</f>
        <v>December</v>
      </c>
      <c r="R2621" s="5" t="s">
        <v>25</v>
      </c>
      <c r="S2621" s="7">
        <v>3400</v>
      </c>
    </row>
    <row r="2622" spans="1:19" x14ac:dyDescent="0.4">
      <c r="A2622" s="4">
        <v>2888</v>
      </c>
      <c r="B2622" s="1" t="s">
        <v>614</v>
      </c>
      <c r="C2622" s="1" t="s">
        <v>13</v>
      </c>
      <c r="D2622" s="2">
        <v>28596</v>
      </c>
      <c r="E2622" s="3">
        <v>47.367123287671234</v>
      </c>
      <c r="F2622" s="1" t="s">
        <v>31</v>
      </c>
      <c r="G2622" s="1" t="s">
        <v>19</v>
      </c>
      <c r="H2622" s="1">
        <v>16</v>
      </c>
      <c r="I2622" s="1" t="s">
        <v>1587</v>
      </c>
      <c r="J2622" s="1" t="str">
        <f>VLOOKUP(Applicants[[#This Row],[Job Title]], Mapping!$A:$B, 2, FALSE)</f>
        <v>Admin</v>
      </c>
      <c r="K2622" s="1" t="s">
        <v>20</v>
      </c>
      <c r="L2622" s="14" t="str">
        <f>TRIM(PROPER(Applicants[[#This Row],[Recruitment Source]]))</f>
        <v>Employee Referral</v>
      </c>
      <c r="M2622" s="15">
        <v>45343</v>
      </c>
      <c r="N2622" s="1" t="s">
        <v>26</v>
      </c>
      <c r="O2622" s="15">
        <v>45375</v>
      </c>
      <c r="P2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2" s="20" t="str">
        <f>TEXT(Applicants[[#This Row],[Confirmation Date]],"MMMM")</f>
        <v>March</v>
      </c>
      <c r="R2622" s="5" t="s">
        <v>25</v>
      </c>
      <c r="S2622" s="7">
        <v>3100</v>
      </c>
    </row>
    <row r="2623" spans="1:19" x14ac:dyDescent="0.4">
      <c r="A2623" s="4">
        <v>2250</v>
      </c>
      <c r="B2623" s="1" t="s">
        <v>1016</v>
      </c>
      <c r="C2623" s="1" t="s">
        <v>13</v>
      </c>
      <c r="D2623" s="2">
        <v>28594</v>
      </c>
      <c r="E2623" s="3">
        <v>47.372602739726027</v>
      </c>
      <c r="F2623" s="1" t="s">
        <v>31</v>
      </c>
      <c r="G2623" s="1" t="s">
        <v>18</v>
      </c>
      <c r="H2623" s="1">
        <v>4</v>
      </c>
      <c r="I2623" s="1" t="s">
        <v>1584</v>
      </c>
      <c r="J2623" s="1" t="str">
        <f>VLOOKUP(Applicants[[#This Row],[Job Title]], Mapping!$A:$B, 2, FALSE)</f>
        <v>Sales</v>
      </c>
      <c r="K2623" s="1" t="s">
        <v>1594</v>
      </c>
      <c r="L2623" s="14" t="str">
        <f>TRIM(PROPER(Applicants[[#This Row],[Recruitment Source]]))</f>
        <v>Bd Jobs</v>
      </c>
      <c r="M2623" s="15">
        <v>45533</v>
      </c>
      <c r="N2623" s="1" t="s">
        <v>16</v>
      </c>
      <c r="O2623" s="15">
        <v>45564</v>
      </c>
      <c r="P2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3" s="20" t="str">
        <f>TEXT(Applicants[[#This Row],[Confirmation Date]],"MMMM")</f>
        <v>September</v>
      </c>
      <c r="R2623" s="5" t="s">
        <v>30</v>
      </c>
      <c r="S2623" s="7">
        <v>3200</v>
      </c>
    </row>
    <row r="2624" spans="1:19" x14ac:dyDescent="0.4">
      <c r="A2624" s="4">
        <v>1557</v>
      </c>
      <c r="B2624" s="1" t="s">
        <v>921</v>
      </c>
      <c r="C2624" s="1" t="s">
        <v>13</v>
      </c>
      <c r="D2624" s="2">
        <v>28589</v>
      </c>
      <c r="E2624" s="3">
        <v>47.386301369863013</v>
      </c>
      <c r="F2624" s="1" t="s">
        <v>31</v>
      </c>
      <c r="G2624" s="1" t="s">
        <v>21</v>
      </c>
      <c r="H2624" s="1">
        <v>0</v>
      </c>
      <c r="I2624" s="1" t="s">
        <v>1576</v>
      </c>
      <c r="J2624" s="1" t="str">
        <f>VLOOKUP(Applicants[[#This Row],[Job Title]], Mapping!$A:$B, 2, FALSE)</f>
        <v>Operations</v>
      </c>
      <c r="K2624" s="1" t="s">
        <v>1594</v>
      </c>
      <c r="L2624" s="14" t="str">
        <f>TRIM(PROPER(Applicants[[#This Row],[Recruitment Source]]))</f>
        <v>Bd Jobs</v>
      </c>
      <c r="M2624" s="15">
        <v>45447</v>
      </c>
      <c r="N2624" s="1" t="s">
        <v>24</v>
      </c>
      <c r="O2624" s="15">
        <v>45502</v>
      </c>
      <c r="P2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4" s="20" t="str">
        <f>TEXT(Applicants[[#This Row],[Confirmation Date]],"MMMM")</f>
        <v>July</v>
      </c>
      <c r="R2624" s="5" t="s">
        <v>25</v>
      </c>
      <c r="S2624" s="7">
        <v>3300</v>
      </c>
    </row>
    <row r="2625" spans="1:19" x14ac:dyDescent="0.4">
      <c r="A2625" s="4">
        <v>1116</v>
      </c>
      <c r="B2625" s="1" t="s">
        <v>239</v>
      </c>
      <c r="C2625" s="1" t="s">
        <v>28</v>
      </c>
      <c r="D2625" s="2">
        <v>28587</v>
      </c>
      <c r="E2625" s="3">
        <v>47.391780821917806</v>
      </c>
      <c r="F2625" s="1" t="s">
        <v>31</v>
      </c>
      <c r="G2625" s="1" t="s">
        <v>18</v>
      </c>
      <c r="H2625" s="1">
        <v>14</v>
      </c>
      <c r="I2625" s="1" t="s">
        <v>1582</v>
      </c>
      <c r="J2625" s="1" t="str">
        <f>VLOOKUP(Applicants[[#This Row],[Job Title]], Mapping!$A:$B, 2, FALSE)</f>
        <v>Business Development</v>
      </c>
      <c r="K2625" s="1" t="s">
        <v>1594</v>
      </c>
      <c r="L2625" s="14" t="str">
        <f>TRIM(PROPER(Applicants[[#This Row],[Recruitment Source]]))</f>
        <v>Bd Jobs</v>
      </c>
      <c r="M2625" s="15">
        <v>44903</v>
      </c>
      <c r="N2625" s="1" t="s">
        <v>24</v>
      </c>
      <c r="O2625" s="15">
        <v>44947</v>
      </c>
      <c r="P26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5" s="20" t="str">
        <f>TEXT(Applicants[[#This Row],[Confirmation Date]],"MMMM")</f>
        <v>January</v>
      </c>
      <c r="R2625" s="5" t="s">
        <v>25</v>
      </c>
      <c r="S2625" s="7">
        <v>2500</v>
      </c>
    </row>
    <row r="2626" spans="1:19" x14ac:dyDescent="0.4">
      <c r="A2626" s="4">
        <v>1457</v>
      </c>
      <c r="B2626" s="1" t="s">
        <v>886</v>
      </c>
      <c r="C2626" s="1" t="s">
        <v>28</v>
      </c>
      <c r="D2626" s="2">
        <v>28586</v>
      </c>
      <c r="E2626" s="3">
        <v>47.394520547945206</v>
      </c>
      <c r="F2626" s="1" t="s">
        <v>31</v>
      </c>
      <c r="G2626" s="1" t="s">
        <v>15</v>
      </c>
      <c r="H2626" s="1">
        <v>6</v>
      </c>
      <c r="I2626" s="1" t="s">
        <v>1582</v>
      </c>
      <c r="J2626" s="1" t="str">
        <f>VLOOKUP(Applicants[[#This Row],[Job Title]], Mapping!$A:$B, 2, FALSE)</f>
        <v>Business Development</v>
      </c>
      <c r="K2626" s="1" t="s">
        <v>1594</v>
      </c>
      <c r="L2626" s="14" t="str">
        <f>TRIM(PROPER(Applicants[[#This Row],[Recruitment Source]]))</f>
        <v>Bd Jobs</v>
      </c>
      <c r="M2626" s="15">
        <v>45163</v>
      </c>
      <c r="N2626" s="1" t="s">
        <v>24</v>
      </c>
      <c r="O2626" s="15">
        <v>45216</v>
      </c>
      <c r="P2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6" s="20" t="str">
        <f>TEXT(Applicants[[#This Row],[Confirmation Date]],"MMMM")</f>
        <v>October</v>
      </c>
      <c r="R2626" s="5" t="s">
        <v>25</v>
      </c>
      <c r="S2626" s="7">
        <v>3500</v>
      </c>
    </row>
    <row r="2627" spans="1:19" x14ac:dyDescent="0.4">
      <c r="A2627" s="4">
        <v>2113</v>
      </c>
      <c r="B2627" s="1" t="s">
        <v>802</v>
      </c>
      <c r="C2627" s="1" t="s">
        <v>13</v>
      </c>
      <c r="D2627" s="2">
        <v>28584</v>
      </c>
      <c r="E2627" s="3">
        <v>47.4</v>
      </c>
      <c r="F2627" s="1" t="s">
        <v>31</v>
      </c>
      <c r="G2627" s="1" t="s">
        <v>19</v>
      </c>
      <c r="H2627" s="1">
        <v>14</v>
      </c>
      <c r="I2627" s="1" t="s">
        <v>1584</v>
      </c>
      <c r="J2627" s="1" t="str">
        <f>VLOOKUP(Applicants[[#This Row],[Job Title]], Mapping!$A:$B, 2, FALSE)</f>
        <v>Sales</v>
      </c>
      <c r="K2627" s="1" t="s">
        <v>1594</v>
      </c>
      <c r="L2627" s="14" t="str">
        <f>TRIM(PROPER(Applicants[[#This Row],[Recruitment Source]]))</f>
        <v>Bd Jobs</v>
      </c>
      <c r="M2627" s="15">
        <v>45484</v>
      </c>
      <c r="N2627" s="1" t="s">
        <v>27</v>
      </c>
      <c r="O2627" s="15">
        <v>45535</v>
      </c>
      <c r="P2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7" s="20" t="str">
        <f>TEXT(Applicants[[#This Row],[Confirmation Date]],"MMMM")</f>
        <v>August</v>
      </c>
      <c r="R2627" s="5" t="s">
        <v>25</v>
      </c>
      <c r="S2627" s="7">
        <v>2600</v>
      </c>
    </row>
    <row r="2628" spans="1:19" x14ac:dyDescent="0.4">
      <c r="A2628" s="4">
        <v>2690</v>
      </c>
      <c r="B2628" s="1" t="s">
        <v>217</v>
      </c>
      <c r="C2628" s="1" t="s">
        <v>13</v>
      </c>
      <c r="D2628" s="2">
        <v>28583</v>
      </c>
      <c r="E2628" s="3">
        <v>47.402739726027399</v>
      </c>
      <c r="F2628" s="1" t="s">
        <v>31</v>
      </c>
      <c r="G2628" s="1" t="s">
        <v>18</v>
      </c>
      <c r="H2628" s="1">
        <v>3</v>
      </c>
      <c r="I2628" s="1" t="s">
        <v>1581</v>
      </c>
      <c r="J2628" s="1" t="str">
        <f>VLOOKUP(Applicants[[#This Row],[Job Title]], Mapping!$A:$B, 2, FALSE)</f>
        <v>Business Development</v>
      </c>
      <c r="K2628" s="1" t="s">
        <v>1595</v>
      </c>
      <c r="L2628" s="14" t="str">
        <f>TRIM(PROPER(Applicants[[#This Row],[Recruitment Source]]))</f>
        <v>Linkedin</v>
      </c>
      <c r="M2628" s="15">
        <v>45093</v>
      </c>
      <c r="N2628" s="1" t="s">
        <v>16</v>
      </c>
      <c r="O2628" s="15">
        <v>45140</v>
      </c>
      <c r="P26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628" s="20" t="str">
        <f>TEXT(Applicants[[#This Row],[Confirmation Date]],"MMMM")</f>
        <v>August</v>
      </c>
      <c r="R2628" s="5" t="s">
        <v>17</v>
      </c>
      <c r="S2628" s="7">
        <v>2000</v>
      </c>
    </row>
    <row r="2629" spans="1:19" x14ac:dyDescent="0.4">
      <c r="A2629" s="4">
        <v>3580</v>
      </c>
      <c r="B2629" s="1" t="s">
        <v>608</v>
      </c>
      <c r="C2629" s="1" t="s">
        <v>13</v>
      </c>
      <c r="D2629" s="2">
        <v>28576</v>
      </c>
      <c r="E2629" s="3">
        <v>47.421917808219177</v>
      </c>
      <c r="F2629" s="1" t="s">
        <v>31</v>
      </c>
      <c r="G2629" s="1" t="s">
        <v>19</v>
      </c>
      <c r="H2629" s="1">
        <v>2</v>
      </c>
      <c r="I2629" s="1" t="s">
        <v>1576</v>
      </c>
      <c r="J2629" s="1" t="str">
        <f>VLOOKUP(Applicants[[#This Row],[Job Title]], Mapping!$A:$B, 2, FALSE)</f>
        <v>Operations</v>
      </c>
      <c r="K2629" s="1" t="s">
        <v>20</v>
      </c>
      <c r="L2629" s="14" t="str">
        <f>TRIM(PROPER(Applicants[[#This Row],[Recruitment Source]]))</f>
        <v>Employee Referral</v>
      </c>
      <c r="M2629" s="15">
        <v>45502</v>
      </c>
      <c r="N2629" s="1" t="s">
        <v>26</v>
      </c>
      <c r="O2629" s="15">
        <v>45555</v>
      </c>
      <c r="P2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9" s="20" t="str">
        <f>TEXT(Applicants[[#This Row],[Confirmation Date]],"MMMM")</f>
        <v>September</v>
      </c>
      <c r="R2629" s="5" t="s">
        <v>25</v>
      </c>
      <c r="S2629" s="7">
        <v>2000</v>
      </c>
    </row>
    <row r="2630" spans="1:19" x14ac:dyDescent="0.4">
      <c r="A2630" s="4">
        <v>3014</v>
      </c>
      <c r="B2630" s="1" t="s">
        <v>366</v>
      </c>
      <c r="C2630" s="1" t="s">
        <v>28</v>
      </c>
      <c r="D2630" s="2">
        <v>28573</v>
      </c>
      <c r="E2630" s="3">
        <v>47.43013698630137</v>
      </c>
      <c r="F2630" s="1" t="s">
        <v>31</v>
      </c>
      <c r="G2630" s="1" t="s">
        <v>21</v>
      </c>
      <c r="H2630" s="1">
        <v>14</v>
      </c>
      <c r="I2630" s="1" t="s">
        <v>1579</v>
      </c>
      <c r="J2630" s="1" t="str">
        <f>VLOOKUP(Applicants[[#This Row],[Job Title]], Mapping!$A:$B, 2, FALSE)</f>
        <v>Management</v>
      </c>
      <c r="K2630" s="1" t="s">
        <v>1594</v>
      </c>
      <c r="L2630" s="14" t="str">
        <f>TRIM(PROPER(Applicants[[#This Row],[Recruitment Source]]))</f>
        <v>Bd Jobs</v>
      </c>
      <c r="M2630" s="15">
        <v>44937</v>
      </c>
      <c r="N2630" s="1" t="s">
        <v>24</v>
      </c>
      <c r="O2630" s="15">
        <v>44978</v>
      </c>
      <c r="P2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0" s="20" t="str">
        <f>TEXT(Applicants[[#This Row],[Confirmation Date]],"MMMM")</f>
        <v>February</v>
      </c>
      <c r="R2630" s="5" t="s">
        <v>25</v>
      </c>
      <c r="S2630" s="7">
        <v>2100</v>
      </c>
    </row>
    <row r="2631" spans="1:19" x14ac:dyDescent="0.4">
      <c r="A2631" s="4">
        <v>2663</v>
      </c>
      <c r="B2631" s="1" t="s">
        <v>440</v>
      </c>
      <c r="C2631" s="1" t="s">
        <v>13</v>
      </c>
      <c r="D2631" s="2">
        <v>28573</v>
      </c>
      <c r="E2631" s="3">
        <v>47.43013698630137</v>
      </c>
      <c r="F2631" s="1" t="s">
        <v>31</v>
      </c>
      <c r="G2631" s="1" t="s">
        <v>18</v>
      </c>
      <c r="H2631" s="1">
        <v>3</v>
      </c>
      <c r="I2631" s="1" t="s">
        <v>1584</v>
      </c>
      <c r="J2631" s="1" t="str">
        <f>VLOOKUP(Applicants[[#This Row],[Job Title]], Mapping!$A:$B, 2, FALSE)</f>
        <v>Sales</v>
      </c>
      <c r="K2631" s="1" t="s">
        <v>20</v>
      </c>
      <c r="L2631" s="14" t="str">
        <f>TRIM(PROPER(Applicants[[#This Row],[Recruitment Source]]))</f>
        <v>Employee Referral</v>
      </c>
      <c r="M2631" s="15">
        <v>45230</v>
      </c>
      <c r="N2631" s="1" t="s">
        <v>16</v>
      </c>
      <c r="O2631" s="15">
        <v>45261</v>
      </c>
      <c r="P2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1" s="20" t="str">
        <f>TEXT(Applicants[[#This Row],[Confirmation Date]],"MMMM")</f>
        <v>December</v>
      </c>
      <c r="R2631" s="5" t="s">
        <v>30</v>
      </c>
      <c r="S2631" s="7">
        <v>3200</v>
      </c>
    </row>
    <row r="2632" spans="1:19" x14ac:dyDescent="0.4">
      <c r="A2632" s="4">
        <v>2699</v>
      </c>
      <c r="B2632" s="1" t="s">
        <v>1413</v>
      </c>
      <c r="C2632" s="1" t="s">
        <v>28</v>
      </c>
      <c r="D2632" s="2">
        <v>28563</v>
      </c>
      <c r="E2632" s="3">
        <v>47.457534246575342</v>
      </c>
      <c r="F2632" s="1" t="s">
        <v>31</v>
      </c>
      <c r="G2632" s="1" t="s">
        <v>18</v>
      </c>
      <c r="H2632" s="1">
        <v>17</v>
      </c>
      <c r="I2632" s="1" t="s">
        <v>1579</v>
      </c>
      <c r="J2632" s="1" t="str">
        <f>VLOOKUP(Applicants[[#This Row],[Job Title]], Mapping!$A:$B, 2, FALSE)</f>
        <v>Management</v>
      </c>
      <c r="K2632" s="1" t="s">
        <v>1594</v>
      </c>
      <c r="L2632" s="14" t="str">
        <f>TRIM(PROPER(Applicants[[#This Row],[Recruitment Source]]))</f>
        <v>Bd Jobs</v>
      </c>
      <c r="M2632" s="15">
        <v>45276</v>
      </c>
      <c r="N2632" s="1" t="s">
        <v>24</v>
      </c>
      <c r="O2632" s="15">
        <v>45329</v>
      </c>
      <c r="P2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2" s="20" t="str">
        <f>TEXT(Applicants[[#This Row],[Confirmation Date]],"MMMM")</f>
        <v>February</v>
      </c>
      <c r="R2632" s="5" t="s">
        <v>25</v>
      </c>
      <c r="S2632" s="7">
        <v>2300</v>
      </c>
    </row>
    <row r="2633" spans="1:19" x14ac:dyDescent="0.4">
      <c r="A2633" s="4">
        <v>3798</v>
      </c>
      <c r="B2633" s="1" t="s">
        <v>285</v>
      </c>
      <c r="C2633" s="1" t="s">
        <v>28</v>
      </c>
      <c r="D2633" s="2">
        <v>28561</v>
      </c>
      <c r="E2633" s="3">
        <v>47.463013698630135</v>
      </c>
      <c r="F2633" s="1" t="s">
        <v>31</v>
      </c>
      <c r="G2633" s="1" t="s">
        <v>15</v>
      </c>
      <c r="H2633" s="1">
        <v>9</v>
      </c>
      <c r="I2633" s="1" t="s">
        <v>1588</v>
      </c>
      <c r="J2633" s="1" t="str">
        <f>VLOOKUP(Applicants[[#This Row],[Job Title]], Mapping!$A:$B, 2, FALSE)</f>
        <v>Business Development</v>
      </c>
      <c r="K2633" s="1" t="s">
        <v>1595</v>
      </c>
      <c r="L2633" s="14" t="str">
        <f>TRIM(PROPER(Applicants[[#This Row],[Recruitment Source]]))</f>
        <v>Linkedin</v>
      </c>
      <c r="M2633" s="15">
        <v>45347</v>
      </c>
      <c r="N2633" s="1" t="s">
        <v>16</v>
      </c>
      <c r="O2633" s="15">
        <v>45404</v>
      </c>
      <c r="P26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633" s="20" t="str">
        <f>TEXT(Applicants[[#This Row],[Confirmation Date]],"MMMM")</f>
        <v>April</v>
      </c>
      <c r="R2633" s="5" t="s">
        <v>17</v>
      </c>
      <c r="S2633" s="7">
        <v>3700</v>
      </c>
    </row>
    <row r="2634" spans="1:19" x14ac:dyDescent="0.4">
      <c r="A2634" s="4">
        <v>2286</v>
      </c>
      <c r="B2634" s="1" t="s">
        <v>588</v>
      </c>
      <c r="C2634" s="1" t="s">
        <v>28</v>
      </c>
      <c r="D2634" s="2">
        <v>28554</v>
      </c>
      <c r="E2634" s="3">
        <v>47.482191780821921</v>
      </c>
      <c r="F2634" s="1" t="s">
        <v>31</v>
      </c>
      <c r="G2634" s="1" t="s">
        <v>19</v>
      </c>
      <c r="H2634" s="1">
        <v>11</v>
      </c>
      <c r="I2634" s="1" t="s">
        <v>1576</v>
      </c>
      <c r="J2634" s="1" t="str">
        <f>VLOOKUP(Applicants[[#This Row],[Job Title]], Mapping!$A:$B, 2, FALSE)</f>
        <v>Operations</v>
      </c>
      <c r="K2634" s="1" t="s">
        <v>1594</v>
      </c>
      <c r="L2634" s="14" t="str">
        <f>TRIM(PROPER(Applicants[[#This Row],[Recruitment Source]]))</f>
        <v>Bd Jobs</v>
      </c>
      <c r="M2634" s="15">
        <v>44923</v>
      </c>
      <c r="N2634" s="1" t="s">
        <v>27</v>
      </c>
      <c r="O2634" s="15">
        <v>44958</v>
      </c>
      <c r="P2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4" s="20" t="str">
        <f>TEXT(Applicants[[#This Row],[Confirmation Date]],"MMMM")</f>
        <v>February</v>
      </c>
      <c r="R2634" s="5" t="s">
        <v>25</v>
      </c>
      <c r="S2634" s="7">
        <v>2300</v>
      </c>
    </row>
    <row r="2635" spans="1:19" x14ac:dyDescent="0.4">
      <c r="A2635" s="4">
        <v>2210</v>
      </c>
      <c r="B2635" s="1" t="s">
        <v>42</v>
      </c>
      <c r="C2635" s="1" t="s">
        <v>13</v>
      </c>
      <c r="D2635" s="2">
        <v>28551</v>
      </c>
      <c r="E2635" s="3">
        <v>47.490410958904107</v>
      </c>
      <c r="F2635" s="1" t="s">
        <v>31</v>
      </c>
      <c r="G2635" s="1" t="s">
        <v>18</v>
      </c>
      <c r="H2635" s="1">
        <v>14</v>
      </c>
      <c r="I2635" s="1" t="s">
        <v>1581</v>
      </c>
      <c r="J2635" s="1" t="str">
        <f>VLOOKUP(Applicants[[#This Row],[Job Title]], Mapping!$A:$B, 2, FALSE)</f>
        <v>Business Development</v>
      </c>
      <c r="K2635" s="1" t="s">
        <v>20</v>
      </c>
      <c r="L2635" s="14" t="str">
        <f>TRIM(PROPER(Applicants[[#This Row],[Recruitment Source]]))</f>
        <v>Employee Referral</v>
      </c>
      <c r="M2635" s="15">
        <v>45484</v>
      </c>
      <c r="N2635" s="1" t="s">
        <v>16</v>
      </c>
      <c r="O2635" s="15">
        <v>45535</v>
      </c>
      <c r="P26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635" s="20" t="str">
        <f>TEXT(Applicants[[#This Row],[Confirmation Date]],"MMMM")</f>
        <v>August</v>
      </c>
      <c r="R2635" s="5" t="s">
        <v>17</v>
      </c>
      <c r="S2635" s="7">
        <v>2000</v>
      </c>
    </row>
    <row r="2636" spans="1:19" x14ac:dyDescent="0.4">
      <c r="A2636" s="4">
        <v>2254</v>
      </c>
      <c r="B2636" s="1" t="s">
        <v>1224</v>
      </c>
      <c r="C2636" s="1" t="s">
        <v>13</v>
      </c>
      <c r="D2636" s="2">
        <v>28544</v>
      </c>
      <c r="E2636" s="3">
        <v>47.509589041095893</v>
      </c>
      <c r="F2636" s="1" t="s">
        <v>31</v>
      </c>
      <c r="G2636" s="1" t="s">
        <v>18</v>
      </c>
      <c r="H2636" s="1">
        <v>3</v>
      </c>
      <c r="I2636" s="1" t="s">
        <v>1579</v>
      </c>
      <c r="J2636" s="1" t="str">
        <f>VLOOKUP(Applicants[[#This Row],[Job Title]], Mapping!$A:$B, 2, FALSE)</f>
        <v>Management</v>
      </c>
      <c r="K2636" s="1" t="s">
        <v>1594</v>
      </c>
      <c r="L2636" s="14" t="str">
        <f>TRIM(PROPER(Applicants[[#This Row],[Recruitment Source]]))</f>
        <v>Bd Jobs</v>
      </c>
      <c r="M2636" s="15">
        <v>45507</v>
      </c>
      <c r="N2636" s="1" t="s">
        <v>29</v>
      </c>
      <c r="O2636" s="15">
        <v>45544</v>
      </c>
      <c r="P2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6" s="20" t="str">
        <f>TEXT(Applicants[[#This Row],[Confirmation Date]],"MMMM")</f>
        <v>September</v>
      </c>
      <c r="R2636" s="5" t="s">
        <v>25</v>
      </c>
      <c r="S2636" s="7">
        <v>3100</v>
      </c>
    </row>
    <row r="2637" spans="1:19" x14ac:dyDescent="0.4">
      <c r="A2637" s="4">
        <v>2548</v>
      </c>
      <c r="B2637" s="1" t="s">
        <v>979</v>
      </c>
      <c r="C2637" s="1" t="s">
        <v>28</v>
      </c>
      <c r="D2637" s="2">
        <v>28543</v>
      </c>
      <c r="E2637" s="3">
        <v>47.512328767123286</v>
      </c>
      <c r="F2637" s="1" t="s">
        <v>31</v>
      </c>
      <c r="G2637" s="1" t="s">
        <v>18</v>
      </c>
      <c r="H2637" s="1">
        <v>9</v>
      </c>
      <c r="I2637" s="1" t="s">
        <v>1578</v>
      </c>
      <c r="J2637" s="1" t="str">
        <f>VLOOKUP(Applicants[[#This Row],[Job Title]], Mapping!$A:$B, 2, FALSE)</f>
        <v>Operations</v>
      </c>
      <c r="K2637" s="1" t="s">
        <v>1594</v>
      </c>
      <c r="L2637" s="14" t="str">
        <f>TRIM(PROPER(Applicants[[#This Row],[Recruitment Source]]))</f>
        <v>Bd Jobs</v>
      </c>
      <c r="M2637" s="15">
        <v>44952</v>
      </c>
      <c r="N2637" s="1" t="s">
        <v>24</v>
      </c>
      <c r="O2637" s="15">
        <v>45009</v>
      </c>
      <c r="P2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7" s="20" t="str">
        <f>TEXT(Applicants[[#This Row],[Confirmation Date]],"MMMM")</f>
        <v>March</v>
      </c>
      <c r="R2637" s="5" t="s">
        <v>25</v>
      </c>
      <c r="S2637" s="7">
        <v>3400</v>
      </c>
    </row>
    <row r="2638" spans="1:19" x14ac:dyDescent="0.4">
      <c r="A2638" s="4">
        <v>2532</v>
      </c>
      <c r="B2638" s="1" t="s">
        <v>1323</v>
      </c>
      <c r="C2638" s="1" t="s">
        <v>13</v>
      </c>
      <c r="D2638" s="2">
        <v>28542</v>
      </c>
      <c r="E2638" s="3">
        <v>47.515068493150686</v>
      </c>
      <c r="F2638" s="1" t="s">
        <v>31</v>
      </c>
      <c r="G2638" s="1" t="s">
        <v>19</v>
      </c>
      <c r="H2638" s="1">
        <v>3</v>
      </c>
      <c r="I2638" s="1" t="s">
        <v>1586</v>
      </c>
      <c r="J2638" s="1" t="str">
        <f>VLOOKUP(Applicants[[#This Row],[Job Title]], Mapping!$A:$B, 2, FALSE)</f>
        <v>Operations</v>
      </c>
      <c r="K2638" s="1" t="s">
        <v>1594</v>
      </c>
      <c r="L2638" s="14" t="str">
        <f>TRIM(PROPER(Applicants[[#This Row],[Recruitment Source]]))</f>
        <v>Bd Jobs</v>
      </c>
      <c r="M2638" s="15">
        <v>45247</v>
      </c>
      <c r="N2638" s="1" t="s">
        <v>16</v>
      </c>
      <c r="O2638" s="15">
        <v>45286</v>
      </c>
      <c r="P2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8" s="20" t="str">
        <f>TEXT(Applicants[[#This Row],[Confirmation Date]],"MMMM")</f>
        <v>December</v>
      </c>
      <c r="R2638" s="5" t="s">
        <v>30</v>
      </c>
      <c r="S2638" s="7">
        <v>3700</v>
      </c>
    </row>
    <row r="2639" spans="1:19" x14ac:dyDescent="0.4">
      <c r="A2639" s="4">
        <v>1830</v>
      </c>
      <c r="B2639" s="1" t="s">
        <v>903</v>
      </c>
      <c r="C2639" s="1" t="s">
        <v>28</v>
      </c>
      <c r="D2639" s="2">
        <v>28537</v>
      </c>
      <c r="E2639" s="3">
        <v>47.528767123287672</v>
      </c>
      <c r="F2639" s="1" t="s">
        <v>31</v>
      </c>
      <c r="G2639" s="1" t="s">
        <v>18</v>
      </c>
      <c r="H2639" s="1">
        <v>4</v>
      </c>
      <c r="I2639" s="1" t="s">
        <v>1577</v>
      </c>
      <c r="J2639" s="1" t="str">
        <f>VLOOKUP(Applicants[[#This Row],[Job Title]], Mapping!$A:$B, 2, FALSE)</f>
        <v>Management</v>
      </c>
      <c r="K2639" s="1" t="s">
        <v>1594</v>
      </c>
      <c r="L2639" s="14" t="str">
        <f>TRIM(PROPER(Applicants[[#This Row],[Recruitment Source]]))</f>
        <v>Bd Jobs</v>
      </c>
      <c r="M2639" s="15">
        <v>45536</v>
      </c>
      <c r="N2639" s="1" t="s">
        <v>29</v>
      </c>
      <c r="O2639" s="15">
        <v>45585</v>
      </c>
      <c r="P2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9" s="20" t="str">
        <f>TEXT(Applicants[[#This Row],[Confirmation Date]],"MMMM")</f>
        <v>October</v>
      </c>
      <c r="R2639" s="5" t="s">
        <v>25</v>
      </c>
      <c r="S2639" s="7">
        <v>3200</v>
      </c>
    </row>
    <row r="2640" spans="1:19" x14ac:dyDescent="0.4">
      <c r="A2640" s="4">
        <v>2969</v>
      </c>
      <c r="B2640" s="1" t="s">
        <v>93</v>
      </c>
      <c r="C2640" s="1" t="s">
        <v>13</v>
      </c>
      <c r="D2640" s="2">
        <v>28523</v>
      </c>
      <c r="E2640" s="3">
        <v>47.56712328767123</v>
      </c>
      <c r="F2640" s="1" t="s">
        <v>31</v>
      </c>
      <c r="G2640" s="1" t="s">
        <v>21</v>
      </c>
      <c r="H2640" s="1">
        <v>20</v>
      </c>
      <c r="I2640" s="1" t="s">
        <v>1578</v>
      </c>
      <c r="J2640" s="1" t="str">
        <f>VLOOKUP(Applicants[[#This Row],[Job Title]], Mapping!$A:$B, 2, FALSE)</f>
        <v>Operations</v>
      </c>
      <c r="K2640" s="1" t="s">
        <v>22</v>
      </c>
      <c r="L2640" s="14" t="str">
        <f>TRIM(PROPER(Applicants[[#This Row],[Recruitment Source]]))</f>
        <v>In-House</v>
      </c>
      <c r="M2640" s="15">
        <v>45254</v>
      </c>
      <c r="N2640" s="1" t="s">
        <v>16</v>
      </c>
      <c r="O2640" s="15">
        <v>45312</v>
      </c>
      <c r="P26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640" s="20" t="str">
        <f>TEXT(Applicants[[#This Row],[Confirmation Date]],"MMMM")</f>
        <v>January</v>
      </c>
      <c r="R2640" s="5" t="s">
        <v>17</v>
      </c>
      <c r="S2640" s="7">
        <v>3100</v>
      </c>
    </row>
    <row r="2641" spans="1:19" x14ac:dyDescent="0.4">
      <c r="A2641" s="4">
        <v>2151</v>
      </c>
      <c r="B2641" s="1" t="s">
        <v>803</v>
      </c>
      <c r="C2641" s="1" t="s">
        <v>13</v>
      </c>
      <c r="D2641" s="2">
        <v>28518</v>
      </c>
      <c r="E2641" s="3">
        <v>47.580821917808223</v>
      </c>
      <c r="F2641" s="1" t="s">
        <v>31</v>
      </c>
      <c r="G2641" s="1" t="s">
        <v>21</v>
      </c>
      <c r="H2641" s="1">
        <v>3</v>
      </c>
      <c r="I2641" s="1" t="s">
        <v>1583</v>
      </c>
      <c r="J2641" s="1" t="str">
        <f>VLOOKUP(Applicants[[#This Row],[Job Title]], Mapping!$A:$B, 2, FALSE)</f>
        <v>Finance</v>
      </c>
      <c r="K2641" s="1" t="s">
        <v>1594</v>
      </c>
      <c r="L2641" s="14" t="str">
        <f>TRIM(PROPER(Applicants[[#This Row],[Recruitment Source]]))</f>
        <v>Bd Jobs</v>
      </c>
      <c r="M2641" s="15">
        <v>45409</v>
      </c>
      <c r="N2641" s="1" t="s">
        <v>27</v>
      </c>
      <c r="O2641" s="15">
        <v>45441</v>
      </c>
      <c r="P2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1" s="20" t="str">
        <f>TEXT(Applicants[[#This Row],[Confirmation Date]],"MMMM")</f>
        <v>May</v>
      </c>
      <c r="R2641" s="5" t="s">
        <v>25</v>
      </c>
      <c r="S2641" s="7">
        <v>3800</v>
      </c>
    </row>
    <row r="2642" spans="1:19" x14ac:dyDescent="0.4">
      <c r="A2642" s="4">
        <v>3880</v>
      </c>
      <c r="B2642" s="1" t="s">
        <v>548</v>
      </c>
      <c r="C2642" s="1" t="s">
        <v>13</v>
      </c>
      <c r="D2642" s="2">
        <v>28516</v>
      </c>
      <c r="E2642" s="3">
        <v>47.586301369863016</v>
      </c>
      <c r="F2642" s="1" t="s">
        <v>31</v>
      </c>
      <c r="G2642" s="1" t="s">
        <v>19</v>
      </c>
      <c r="H2642" s="1">
        <v>17</v>
      </c>
      <c r="I2642" s="1" t="s">
        <v>1588</v>
      </c>
      <c r="J2642" s="1" t="str">
        <f>VLOOKUP(Applicants[[#This Row],[Job Title]], Mapping!$A:$B, 2, FALSE)</f>
        <v>Business Development</v>
      </c>
      <c r="K2642" s="1" t="s">
        <v>1594</v>
      </c>
      <c r="L2642" s="14" t="str">
        <f>TRIM(PROPER(Applicants[[#This Row],[Recruitment Source]]))</f>
        <v>Bd Jobs</v>
      </c>
      <c r="M2642" s="15">
        <v>45017</v>
      </c>
      <c r="N2642" s="1" t="s">
        <v>26</v>
      </c>
      <c r="O2642" s="15">
        <v>45077</v>
      </c>
      <c r="P2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2" s="20" t="str">
        <f>TEXT(Applicants[[#This Row],[Confirmation Date]],"MMMM")</f>
        <v>May</v>
      </c>
      <c r="R2642" s="5" t="s">
        <v>25</v>
      </c>
      <c r="S2642" s="7">
        <v>3200</v>
      </c>
    </row>
    <row r="2643" spans="1:19" x14ac:dyDescent="0.4">
      <c r="A2643" s="4">
        <v>2045</v>
      </c>
      <c r="B2643" s="1" t="s">
        <v>796</v>
      </c>
      <c r="C2643" s="1" t="s">
        <v>13</v>
      </c>
      <c r="D2643" s="2">
        <v>28513</v>
      </c>
      <c r="E2643" s="3">
        <v>47.594520547945208</v>
      </c>
      <c r="F2643" s="1" t="s">
        <v>31</v>
      </c>
      <c r="G2643" s="1" t="s">
        <v>19</v>
      </c>
      <c r="H2643" s="1">
        <v>12</v>
      </c>
      <c r="I2643" s="1" t="s">
        <v>1576</v>
      </c>
      <c r="J2643" s="1" t="str">
        <f>VLOOKUP(Applicants[[#This Row],[Job Title]], Mapping!$A:$B, 2, FALSE)</f>
        <v>Operations</v>
      </c>
      <c r="K2643" s="1" t="s">
        <v>1594</v>
      </c>
      <c r="L2643" s="14" t="str">
        <f>TRIM(PROPER(Applicants[[#This Row],[Recruitment Source]]))</f>
        <v>Bd Jobs</v>
      </c>
      <c r="M2643" s="15">
        <v>45056</v>
      </c>
      <c r="N2643" s="1" t="s">
        <v>27</v>
      </c>
      <c r="O2643" s="15">
        <v>45110</v>
      </c>
      <c r="P2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3" s="20" t="str">
        <f>TEXT(Applicants[[#This Row],[Confirmation Date]],"MMMM")</f>
        <v>July</v>
      </c>
      <c r="R2643" s="5" t="s">
        <v>25</v>
      </c>
      <c r="S2643" s="7">
        <v>2700</v>
      </c>
    </row>
    <row r="2644" spans="1:19" x14ac:dyDescent="0.4">
      <c r="A2644" s="4">
        <v>1688</v>
      </c>
      <c r="B2644" s="1" t="s">
        <v>478</v>
      </c>
      <c r="C2644" s="1" t="s">
        <v>28</v>
      </c>
      <c r="D2644" s="2">
        <v>28507</v>
      </c>
      <c r="E2644" s="3">
        <v>47.610958904109587</v>
      </c>
      <c r="F2644" s="1" t="s">
        <v>31</v>
      </c>
      <c r="G2644" s="1" t="s">
        <v>19</v>
      </c>
      <c r="H2644" s="1">
        <v>2</v>
      </c>
      <c r="I2644" s="1" t="s">
        <v>1581</v>
      </c>
      <c r="J2644" s="1" t="str">
        <f>VLOOKUP(Applicants[[#This Row],[Job Title]], Mapping!$A:$B, 2, FALSE)</f>
        <v>Business Development</v>
      </c>
      <c r="K2644" s="1" t="s">
        <v>20</v>
      </c>
      <c r="L2644" s="14" t="str">
        <f>TRIM(PROPER(Applicants[[#This Row],[Recruitment Source]]))</f>
        <v>Employee Referral</v>
      </c>
      <c r="M2644" s="15">
        <v>44980</v>
      </c>
      <c r="N2644" s="1" t="s">
        <v>27</v>
      </c>
      <c r="O2644" s="15">
        <v>45028</v>
      </c>
      <c r="P2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4" s="20" t="str">
        <f>TEXT(Applicants[[#This Row],[Confirmation Date]],"MMMM")</f>
        <v>April</v>
      </c>
      <c r="R2644" s="5" t="s">
        <v>25</v>
      </c>
      <c r="S2644" s="7">
        <v>3000</v>
      </c>
    </row>
    <row r="2645" spans="1:19" x14ac:dyDescent="0.4">
      <c r="A2645" s="4">
        <v>1168</v>
      </c>
      <c r="B2645" s="1" t="s">
        <v>885</v>
      </c>
      <c r="C2645" s="1" t="s">
        <v>28</v>
      </c>
      <c r="D2645" s="2">
        <v>28506</v>
      </c>
      <c r="E2645" s="3">
        <v>47.613698630136987</v>
      </c>
      <c r="F2645" s="1" t="s">
        <v>31</v>
      </c>
      <c r="G2645" s="1" t="s">
        <v>15</v>
      </c>
      <c r="H2645" s="1">
        <v>9</v>
      </c>
      <c r="I2645" s="1" t="s">
        <v>1587</v>
      </c>
      <c r="J2645" s="1" t="str">
        <f>VLOOKUP(Applicants[[#This Row],[Job Title]], Mapping!$A:$B, 2, FALSE)</f>
        <v>Admin</v>
      </c>
      <c r="K2645" s="1" t="s">
        <v>1594</v>
      </c>
      <c r="L2645" s="14" t="str">
        <f>TRIM(PROPER(Applicants[[#This Row],[Recruitment Source]]))</f>
        <v>Bd Jobs</v>
      </c>
      <c r="M2645" s="15">
        <v>45522</v>
      </c>
      <c r="N2645" s="1" t="s">
        <v>26</v>
      </c>
      <c r="O2645" s="15">
        <v>45557</v>
      </c>
      <c r="P2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5" s="20" t="str">
        <f>TEXT(Applicants[[#This Row],[Confirmation Date]],"MMMM")</f>
        <v>September</v>
      </c>
      <c r="R2645" s="5" t="s">
        <v>25</v>
      </c>
      <c r="S2645" s="7">
        <v>3100</v>
      </c>
    </row>
    <row r="2646" spans="1:19" x14ac:dyDescent="0.4">
      <c r="A2646" s="4">
        <v>2533</v>
      </c>
      <c r="B2646" s="1" t="s">
        <v>357</v>
      </c>
      <c r="C2646" s="1" t="s">
        <v>28</v>
      </c>
      <c r="D2646" s="2">
        <v>28501</v>
      </c>
      <c r="E2646" s="3">
        <v>47.627397260273973</v>
      </c>
      <c r="F2646" s="1" t="s">
        <v>31</v>
      </c>
      <c r="G2646" s="1" t="s">
        <v>15</v>
      </c>
      <c r="H2646" s="1">
        <v>11</v>
      </c>
      <c r="I2646" s="1" t="s">
        <v>1576</v>
      </c>
      <c r="J2646" s="1" t="str">
        <f>VLOOKUP(Applicants[[#This Row],[Job Title]], Mapping!$A:$B, 2, FALSE)</f>
        <v>Operations</v>
      </c>
      <c r="K2646" s="1" t="s">
        <v>1594</v>
      </c>
      <c r="L2646" s="14" t="str">
        <f>TRIM(PROPER(Applicants[[#This Row],[Recruitment Source]]))</f>
        <v>Bd Jobs</v>
      </c>
      <c r="M2646" s="15">
        <v>45190</v>
      </c>
      <c r="N2646" s="1" t="s">
        <v>24</v>
      </c>
      <c r="O2646" s="15">
        <v>45241</v>
      </c>
      <c r="P2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6" s="20" t="str">
        <f>TEXT(Applicants[[#This Row],[Confirmation Date]],"MMMM")</f>
        <v>November</v>
      </c>
      <c r="R2646" s="5" t="s">
        <v>25</v>
      </c>
      <c r="S2646" s="7">
        <v>3900</v>
      </c>
    </row>
    <row r="2647" spans="1:19" x14ac:dyDescent="0.4">
      <c r="A2647" s="4">
        <v>2926</v>
      </c>
      <c r="B2647" s="1" t="s">
        <v>1028</v>
      </c>
      <c r="C2647" s="1" t="s">
        <v>13</v>
      </c>
      <c r="D2647" s="2">
        <v>28496</v>
      </c>
      <c r="E2647" s="3">
        <v>47.641095890410959</v>
      </c>
      <c r="F2647" s="1" t="s">
        <v>31</v>
      </c>
      <c r="G2647" s="1" t="s">
        <v>18</v>
      </c>
      <c r="H2647" s="1">
        <v>0</v>
      </c>
      <c r="I2647" s="1" t="s">
        <v>1582</v>
      </c>
      <c r="J2647" s="1" t="str">
        <f>VLOOKUP(Applicants[[#This Row],[Job Title]], Mapping!$A:$B, 2, FALSE)</f>
        <v>Business Development</v>
      </c>
      <c r="K2647" s="1" t="s">
        <v>1594</v>
      </c>
      <c r="L2647" s="14" t="str">
        <f>TRIM(PROPER(Applicants[[#This Row],[Recruitment Source]]))</f>
        <v>Bd Jobs</v>
      </c>
      <c r="M2647" s="15">
        <v>45109</v>
      </c>
      <c r="N2647" s="1" t="s">
        <v>26</v>
      </c>
      <c r="O2647" s="15">
        <v>45165</v>
      </c>
      <c r="P2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7" s="20" t="str">
        <f>TEXT(Applicants[[#This Row],[Confirmation Date]],"MMMM")</f>
        <v>August</v>
      </c>
      <c r="R2647" s="5" t="s">
        <v>25</v>
      </c>
      <c r="S2647" s="7">
        <v>2300</v>
      </c>
    </row>
    <row r="2648" spans="1:19" x14ac:dyDescent="0.4">
      <c r="A2648" s="4">
        <v>2911</v>
      </c>
      <c r="B2648" s="1" t="s">
        <v>102</v>
      </c>
      <c r="C2648" s="1" t="s">
        <v>28</v>
      </c>
      <c r="D2648" s="2">
        <v>28482</v>
      </c>
      <c r="E2648" s="3">
        <v>47.679452054794524</v>
      </c>
      <c r="F2648" s="1" t="s">
        <v>31</v>
      </c>
      <c r="G2648" s="1" t="s">
        <v>15</v>
      </c>
      <c r="H2648" s="1">
        <v>2</v>
      </c>
      <c r="I2648" s="1" t="s">
        <v>1584</v>
      </c>
      <c r="J2648" s="1" t="str">
        <f>VLOOKUP(Applicants[[#This Row],[Job Title]], Mapping!$A:$B, 2, FALSE)</f>
        <v>Sales</v>
      </c>
      <c r="K2648" s="1" t="s">
        <v>1594</v>
      </c>
      <c r="L2648" s="14" t="str">
        <f>TRIM(PROPER(Applicants[[#This Row],[Recruitment Source]]))</f>
        <v>Bd Jobs</v>
      </c>
      <c r="M2648" s="15">
        <v>45467</v>
      </c>
      <c r="N2648" s="1" t="s">
        <v>24</v>
      </c>
      <c r="O2648" s="15">
        <v>45513</v>
      </c>
      <c r="P2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8" s="20" t="str">
        <f>TEXT(Applicants[[#This Row],[Confirmation Date]],"MMMM")</f>
        <v>August</v>
      </c>
      <c r="R2648" s="5" t="s">
        <v>25</v>
      </c>
      <c r="S2648" s="7">
        <v>3500</v>
      </c>
    </row>
    <row r="2649" spans="1:19" x14ac:dyDescent="0.4">
      <c r="A2649" s="4">
        <v>3391</v>
      </c>
      <c r="B2649" s="1" t="s">
        <v>1110</v>
      </c>
      <c r="C2649" s="1" t="s">
        <v>13</v>
      </c>
      <c r="D2649" s="2">
        <v>28482</v>
      </c>
      <c r="E2649" s="3">
        <v>47.679452054794524</v>
      </c>
      <c r="F2649" s="1" t="s">
        <v>31</v>
      </c>
      <c r="G2649" s="1" t="s">
        <v>18</v>
      </c>
      <c r="H2649" s="1">
        <v>19</v>
      </c>
      <c r="I2649" s="1" t="s">
        <v>1584</v>
      </c>
      <c r="J2649" s="1" t="str">
        <f>VLOOKUP(Applicants[[#This Row],[Job Title]], Mapping!$A:$B, 2, FALSE)</f>
        <v>Sales</v>
      </c>
      <c r="K2649" s="1" t="s">
        <v>1594</v>
      </c>
      <c r="L2649" s="14" t="str">
        <f>TRIM(PROPER(Applicants[[#This Row],[Recruitment Source]]))</f>
        <v>Bd Jobs</v>
      </c>
      <c r="M2649" s="15">
        <v>44951</v>
      </c>
      <c r="N2649" s="1" t="s">
        <v>24</v>
      </c>
      <c r="O2649" s="15">
        <v>44993</v>
      </c>
      <c r="P2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9" s="20" t="str">
        <f>TEXT(Applicants[[#This Row],[Confirmation Date]],"MMMM")</f>
        <v>March</v>
      </c>
      <c r="R2649" s="5" t="s">
        <v>25</v>
      </c>
      <c r="S2649" s="7">
        <v>2600</v>
      </c>
    </row>
    <row r="2650" spans="1:19" x14ac:dyDescent="0.4">
      <c r="A2650" s="4">
        <v>2407</v>
      </c>
      <c r="B2650" s="1" t="s">
        <v>245</v>
      </c>
      <c r="C2650" s="1" t="s">
        <v>13</v>
      </c>
      <c r="D2650" s="2">
        <v>28481</v>
      </c>
      <c r="E2650" s="3">
        <v>47.682191780821917</v>
      </c>
      <c r="F2650" s="1" t="s">
        <v>31</v>
      </c>
      <c r="G2650" s="1" t="s">
        <v>21</v>
      </c>
      <c r="H2650" s="1">
        <v>12</v>
      </c>
      <c r="I2650" s="1" t="s">
        <v>1576</v>
      </c>
      <c r="J2650" s="1" t="str">
        <f>VLOOKUP(Applicants[[#This Row],[Job Title]], Mapping!$A:$B, 2, FALSE)</f>
        <v>Operations</v>
      </c>
      <c r="K2650" s="1" t="s">
        <v>1594</v>
      </c>
      <c r="L2650" s="14" t="str">
        <f>TRIM(PROPER(Applicants[[#This Row],[Recruitment Source]]))</f>
        <v>Bd Jobs</v>
      </c>
      <c r="M2650" s="15">
        <v>45234</v>
      </c>
      <c r="N2650" s="1" t="s">
        <v>29</v>
      </c>
      <c r="O2650" s="15">
        <v>45285</v>
      </c>
      <c r="P2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0" s="20" t="str">
        <f>TEXT(Applicants[[#This Row],[Confirmation Date]],"MMMM")</f>
        <v>December</v>
      </c>
      <c r="R2650" s="5" t="s">
        <v>25</v>
      </c>
      <c r="S2650" s="7">
        <v>2700</v>
      </c>
    </row>
    <row r="2651" spans="1:19" x14ac:dyDescent="0.4">
      <c r="A2651" s="4">
        <v>3667</v>
      </c>
      <c r="B2651" s="1" t="s">
        <v>1359</v>
      </c>
      <c r="C2651" s="1" t="s">
        <v>23</v>
      </c>
      <c r="D2651" s="2">
        <v>28478</v>
      </c>
      <c r="E2651" s="3">
        <v>47.69041095890411</v>
      </c>
      <c r="F2651" s="1" t="s">
        <v>31</v>
      </c>
      <c r="G2651" s="1" t="s">
        <v>21</v>
      </c>
      <c r="H2651" s="1">
        <v>14</v>
      </c>
      <c r="I2651" s="1" t="s">
        <v>1578</v>
      </c>
      <c r="J2651" s="1" t="str">
        <f>VLOOKUP(Applicants[[#This Row],[Job Title]], Mapping!$A:$B, 2, FALSE)</f>
        <v>Operations</v>
      </c>
      <c r="K2651" s="1" t="s">
        <v>1594</v>
      </c>
      <c r="L2651" s="14" t="str">
        <f>TRIM(PROPER(Applicants[[#This Row],[Recruitment Source]]))</f>
        <v>Bd Jobs</v>
      </c>
      <c r="M2651" s="15">
        <v>45458</v>
      </c>
      <c r="N2651" s="1" t="s">
        <v>16</v>
      </c>
      <c r="O2651" s="15">
        <v>45493</v>
      </c>
      <c r="P26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651" s="20" t="str">
        <f>TEXT(Applicants[[#This Row],[Confirmation Date]],"MMMM")</f>
        <v>July</v>
      </c>
      <c r="R2651" s="5" t="s">
        <v>17</v>
      </c>
      <c r="S2651" s="7">
        <v>2000</v>
      </c>
    </row>
    <row r="2652" spans="1:19" x14ac:dyDescent="0.4">
      <c r="A2652" s="4">
        <v>3865</v>
      </c>
      <c r="B2652" s="1" t="s">
        <v>1290</v>
      </c>
      <c r="C2652" s="1" t="s">
        <v>28</v>
      </c>
      <c r="D2652" s="2">
        <v>28471</v>
      </c>
      <c r="E2652" s="3">
        <v>47.709589041095889</v>
      </c>
      <c r="F2652" s="1" t="s">
        <v>31</v>
      </c>
      <c r="G2652" s="1" t="s">
        <v>21</v>
      </c>
      <c r="H2652" s="1">
        <v>19</v>
      </c>
      <c r="I2652" s="1" t="s">
        <v>1589</v>
      </c>
      <c r="J2652" s="1" t="str">
        <f>VLOOKUP(Applicants[[#This Row],[Job Title]], Mapping!$A:$B, 2, FALSE)</f>
        <v>Admin</v>
      </c>
      <c r="K2652" s="1" t="s">
        <v>1594</v>
      </c>
      <c r="L2652" s="14" t="str">
        <f>TRIM(PROPER(Applicants[[#This Row],[Recruitment Source]]))</f>
        <v>Bd Jobs</v>
      </c>
      <c r="M2652" s="15">
        <v>45006</v>
      </c>
      <c r="N2652" s="1" t="s">
        <v>27</v>
      </c>
      <c r="O2652" s="15">
        <v>45049</v>
      </c>
      <c r="P2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2" s="20" t="str">
        <f>TEXT(Applicants[[#This Row],[Confirmation Date]],"MMMM")</f>
        <v>May</v>
      </c>
      <c r="R2652" s="5" t="s">
        <v>25</v>
      </c>
      <c r="S2652" s="7">
        <v>2400</v>
      </c>
    </row>
    <row r="2653" spans="1:19" x14ac:dyDescent="0.4">
      <c r="A2653" s="4">
        <v>2987</v>
      </c>
      <c r="B2653" s="1" t="s">
        <v>842</v>
      </c>
      <c r="C2653" s="1" t="s">
        <v>13</v>
      </c>
      <c r="D2653" s="2">
        <v>28470</v>
      </c>
      <c r="E2653" s="3">
        <v>47.712328767123289</v>
      </c>
      <c r="F2653" s="1" t="s">
        <v>31</v>
      </c>
      <c r="G2653" s="1" t="s">
        <v>19</v>
      </c>
      <c r="H2653" s="1">
        <v>15</v>
      </c>
      <c r="I2653" s="1" t="s">
        <v>1588</v>
      </c>
      <c r="J2653" s="1" t="str">
        <f>VLOOKUP(Applicants[[#This Row],[Job Title]], Mapping!$A:$B, 2, FALSE)</f>
        <v>Business Development</v>
      </c>
      <c r="K2653" s="1" t="s">
        <v>1594</v>
      </c>
      <c r="L2653" s="14" t="str">
        <f>TRIM(PROPER(Applicants[[#This Row],[Recruitment Source]]))</f>
        <v>Bd Jobs</v>
      </c>
      <c r="M2653" s="15">
        <v>45243</v>
      </c>
      <c r="N2653" s="1" t="s">
        <v>27</v>
      </c>
      <c r="O2653" s="15">
        <v>45290</v>
      </c>
      <c r="P2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3" s="20" t="str">
        <f>TEXT(Applicants[[#This Row],[Confirmation Date]],"MMMM")</f>
        <v>December</v>
      </c>
      <c r="R2653" s="5" t="s">
        <v>25</v>
      </c>
      <c r="S2653" s="7">
        <v>3700</v>
      </c>
    </row>
    <row r="2654" spans="1:19" x14ac:dyDescent="0.4">
      <c r="A2654" s="4">
        <v>1462</v>
      </c>
      <c r="B2654" s="1" t="s">
        <v>1061</v>
      </c>
      <c r="C2654" s="1" t="s">
        <v>13</v>
      </c>
      <c r="D2654" s="2">
        <v>28468</v>
      </c>
      <c r="E2654" s="3">
        <v>47.717808219178082</v>
      </c>
      <c r="F2654" s="1" t="s">
        <v>31</v>
      </c>
      <c r="G2654" s="1" t="s">
        <v>18</v>
      </c>
      <c r="H2654" s="1">
        <v>9</v>
      </c>
      <c r="I2654" s="1" t="s">
        <v>1580</v>
      </c>
      <c r="J2654" s="1" t="str">
        <f>VLOOKUP(Applicants[[#This Row],[Job Title]], Mapping!$A:$B, 2, FALSE)</f>
        <v>Management</v>
      </c>
      <c r="K2654" s="1" t="s">
        <v>1594</v>
      </c>
      <c r="L2654" s="14" t="str">
        <f>TRIM(PROPER(Applicants[[#This Row],[Recruitment Source]]))</f>
        <v>Bd Jobs</v>
      </c>
      <c r="M2654" s="15">
        <v>45511</v>
      </c>
      <c r="N2654" s="1" t="s">
        <v>24</v>
      </c>
      <c r="O2654" s="15">
        <v>45555</v>
      </c>
      <c r="P2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4" s="20" t="str">
        <f>TEXT(Applicants[[#This Row],[Confirmation Date]],"MMMM")</f>
        <v>September</v>
      </c>
      <c r="R2654" s="5" t="s">
        <v>25</v>
      </c>
      <c r="S2654" s="7">
        <v>2300</v>
      </c>
    </row>
    <row r="2655" spans="1:19" x14ac:dyDescent="0.4">
      <c r="A2655" s="4">
        <v>2910</v>
      </c>
      <c r="B2655" s="1" t="s">
        <v>91</v>
      </c>
      <c r="C2655" s="1" t="s">
        <v>13</v>
      </c>
      <c r="D2655" s="2">
        <v>28467</v>
      </c>
      <c r="E2655" s="3">
        <v>47.720547945205482</v>
      </c>
      <c r="F2655" s="1" t="s">
        <v>31</v>
      </c>
      <c r="G2655" s="1" t="s">
        <v>19</v>
      </c>
      <c r="H2655" s="1">
        <v>0</v>
      </c>
      <c r="I2655" s="1" t="s">
        <v>1587</v>
      </c>
      <c r="J2655" s="1" t="str">
        <f>VLOOKUP(Applicants[[#This Row],[Job Title]], Mapping!$A:$B, 2, FALSE)</f>
        <v>Admin</v>
      </c>
      <c r="K2655" s="1" t="s">
        <v>22</v>
      </c>
      <c r="L2655" s="14" t="str">
        <f>TRIM(PROPER(Applicants[[#This Row],[Recruitment Source]]))</f>
        <v>In-House</v>
      </c>
      <c r="M2655" s="15">
        <v>45255</v>
      </c>
      <c r="N2655" s="1" t="s">
        <v>16</v>
      </c>
      <c r="O2655" s="15">
        <v>45289</v>
      </c>
      <c r="P26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655" s="20" t="str">
        <f>TEXT(Applicants[[#This Row],[Confirmation Date]],"MMMM")</f>
        <v>December</v>
      </c>
      <c r="R2655" s="5" t="s">
        <v>17</v>
      </c>
      <c r="S2655" s="7">
        <v>3700</v>
      </c>
    </row>
    <row r="2656" spans="1:19" x14ac:dyDescent="0.4">
      <c r="A2656" s="4">
        <v>1775</v>
      </c>
      <c r="B2656" s="1" t="s">
        <v>430</v>
      </c>
      <c r="C2656" s="1" t="s">
        <v>28</v>
      </c>
      <c r="D2656" s="2">
        <v>28465</v>
      </c>
      <c r="E2656" s="3">
        <v>47.726027397260275</v>
      </c>
      <c r="F2656" s="1" t="s">
        <v>31</v>
      </c>
      <c r="G2656" s="1" t="s">
        <v>19</v>
      </c>
      <c r="H2656" s="1">
        <v>15</v>
      </c>
      <c r="I2656" s="1" t="s">
        <v>1579</v>
      </c>
      <c r="J2656" s="1" t="str">
        <f>VLOOKUP(Applicants[[#This Row],[Job Title]], Mapping!$A:$B, 2, FALSE)</f>
        <v>Management</v>
      </c>
      <c r="K2656" s="1" t="s">
        <v>1594</v>
      </c>
      <c r="L2656" s="14" t="str">
        <f>TRIM(PROPER(Applicants[[#This Row],[Recruitment Source]]))</f>
        <v>Bd Jobs</v>
      </c>
      <c r="M2656" s="15">
        <v>45018</v>
      </c>
      <c r="N2656" s="1" t="s">
        <v>26</v>
      </c>
      <c r="O2656" s="15">
        <v>45070</v>
      </c>
      <c r="P2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6" s="20" t="str">
        <f>TEXT(Applicants[[#This Row],[Confirmation Date]],"MMMM")</f>
        <v>May</v>
      </c>
      <c r="R2656" s="5" t="s">
        <v>25</v>
      </c>
      <c r="S2656" s="7">
        <v>2700</v>
      </c>
    </row>
    <row r="2657" spans="1:19" x14ac:dyDescent="0.4">
      <c r="A2657" s="4">
        <v>1219</v>
      </c>
      <c r="B2657" s="1" t="s">
        <v>357</v>
      </c>
      <c r="C2657" s="1" t="s">
        <v>13</v>
      </c>
      <c r="D2657" s="2">
        <v>28460</v>
      </c>
      <c r="E2657" s="3">
        <v>47.739726027397261</v>
      </c>
      <c r="F2657" s="1" t="s">
        <v>31</v>
      </c>
      <c r="G2657" s="1" t="s">
        <v>21</v>
      </c>
      <c r="H2657" s="1">
        <v>14</v>
      </c>
      <c r="I2657" s="1" t="s">
        <v>1584</v>
      </c>
      <c r="J2657" s="1" t="str">
        <f>VLOOKUP(Applicants[[#This Row],[Job Title]], Mapping!$A:$B, 2, FALSE)</f>
        <v>Sales</v>
      </c>
      <c r="K2657" s="1" t="s">
        <v>20</v>
      </c>
      <c r="L2657" s="14" t="str">
        <f>TRIM(PROPER(Applicants[[#This Row],[Recruitment Source]]))</f>
        <v>Employee Referral</v>
      </c>
      <c r="M2657" s="15">
        <v>44957</v>
      </c>
      <c r="N2657" s="1" t="s">
        <v>16</v>
      </c>
      <c r="O2657" s="15">
        <v>44999</v>
      </c>
      <c r="P26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657" s="20" t="str">
        <f>TEXT(Applicants[[#This Row],[Confirmation Date]],"MMMM")</f>
        <v>March</v>
      </c>
      <c r="R2657" s="5" t="s">
        <v>17</v>
      </c>
      <c r="S2657" s="7">
        <v>2300</v>
      </c>
    </row>
    <row r="2658" spans="1:19" x14ac:dyDescent="0.4">
      <c r="A2658" s="4">
        <v>1511</v>
      </c>
      <c r="B2658" s="1" t="s">
        <v>164</v>
      </c>
      <c r="C2658" s="1" t="s">
        <v>28</v>
      </c>
      <c r="D2658" s="2">
        <v>28456</v>
      </c>
      <c r="E2658" s="3">
        <v>47.750684931506846</v>
      </c>
      <c r="F2658" s="1" t="s">
        <v>31</v>
      </c>
      <c r="G2658" s="1" t="s">
        <v>21</v>
      </c>
      <c r="H2658" s="1">
        <v>15</v>
      </c>
      <c r="I2658" s="1" t="s">
        <v>1582</v>
      </c>
      <c r="J2658" s="1" t="str">
        <f>VLOOKUP(Applicants[[#This Row],[Job Title]], Mapping!$A:$B, 2, FALSE)</f>
        <v>Business Development</v>
      </c>
      <c r="K2658" s="1" t="s">
        <v>1594</v>
      </c>
      <c r="L2658" s="14" t="str">
        <f>TRIM(PROPER(Applicants[[#This Row],[Recruitment Source]]))</f>
        <v>Bd Jobs</v>
      </c>
      <c r="M2658" s="15">
        <v>45025</v>
      </c>
      <c r="N2658" s="1" t="s">
        <v>26</v>
      </c>
      <c r="O2658" s="15">
        <v>45067</v>
      </c>
      <c r="P2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8" s="20" t="str">
        <f>TEXT(Applicants[[#This Row],[Confirmation Date]],"MMMM")</f>
        <v>May</v>
      </c>
      <c r="R2658" s="5" t="s">
        <v>25</v>
      </c>
      <c r="S2658" s="7">
        <v>3400</v>
      </c>
    </row>
    <row r="2659" spans="1:19" x14ac:dyDescent="0.4">
      <c r="A2659" s="4">
        <v>1090</v>
      </c>
      <c r="B2659" s="1" t="s">
        <v>1296</v>
      </c>
      <c r="C2659" s="1" t="s">
        <v>28</v>
      </c>
      <c r="D2659" s="2">
        <v>28452</v>
      </c>
      <c r="E2659" s="3">
        <v>47.761643835616439</v>
      </c>
      <c r="F2659" s="1" t="s">
        <v>31</v>
      </c>
      <c r="G2659" s="1" t="s">
        <v>18</v>
      </c>
      <c r="H2659" s="1">
        <v>18</v>
      </c>
      <c r="I2659" s="1" t="s">
        <v>1587</v>
      </c>
      <c r="J2659" s="1" t="str">
        <f>VLOOKUP(Applicants[[#This Row],[Job Title]], Mapping!$A:$B, 2, FALSE)</f>
        <v>Admin</v>
      </c>
      <c r="K2659" s="1" t="s">
        <v>1594</v>
      </c>
      <c r="L2659" s="14" t="str">
        <f>TRIM(PROPER(Applicants[[#This Row],[Recruitment Source]]))</f>
        <v>Bd Jobs</v>
      </c>
      <c r="M2659" s="15">
        <v>45494</v>
      </c>
      <c r="N2659" s="1" t="s">
        <v>16</v>
      </c>
      <c r="O2659" s="15">
        <v>45546</v>
      </c>
      <c r="P2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9" s="20" t="str">
        <f>TEXT(Applicants[[#This Row],[Confirmation Date]],"MMMM")</f>
        <v>September</v>
      </c>
      <c r="R2659" s="5" t="s">
        <v>30</v>
      </c>
      <c r="S2659" s="7">
        <v>2900</v>
      </c>
    </row>
    <row r="2660" spans="1:19" x14ac:dyDescent="0.4">
      <c r="A2660" s="4">
        <v>3006</v>
      </c>
      <c r="B2660" s="1" t="s">
        <v>174</v>
      </c>
      <c r="C2660" s="1" t="s">
        <v>13</v>
      </c>
      <c r="D2660" s="2">
        <v>28448</v>
      </c>
      <c r="E2660" s="3">
        <v>47.772602739726025</v>
      </c>
      <c r="F2660" s="1" t="s">
        <v>31</v>
      </c>
      <c r="G2660" s="1" t="s">
        <v>18</v>
      </c>
      <c r="H2660" s="1">
        <v>19</v>
      </c>
      <c r="I2660" s="1" t="s">
        <v>1576</v>
      </c>
      <c r="J2660" s="1" t="str">
        <f>VLOOKUP(Applicants[[#This Row],[Job Title]], Mapping!$A:$B, 2, FALSE)</f>
        <v>Operations</v>
      </c>
      <c r="K2660" s="1" t="s">
        <v>1595</v>
      </c>
      <c r="L2660" s="14" t="str">
        <f>TRIM(PROPER(Applicants[[#This Row],[Recruitment Source]]))</f>
        <v>Linkedin</v>
      </c>
      <c r="M2660" s="15">
        <v>45187</v>
      </c>
      <c r="N2660" s="1" t="s">
        <v>29</v>
      </c>
      <c r="O2660" s="15">
        <v>45218</v>
      </c>
      <c r="P2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0" s="20" t="str">
        <f>TEXT(Applicants[[#This Row],[Confirmation Date]],"MMMM")</f>
        <v>October</v>
      </c>
      <c r="R2660" s="5" t="s">
        <v>25</v>
      </c>
      <c r="S2660" s="7">
        <v>3700</v>
      </c>
    </row>
    <row r="2661" spans="1:19" x14ac:dyDescent="0.4">
      <c r="A2661" s="4">
        <v>2488</v>
      </c>
      <c r="B2661" s="1" t="s">
        <v>1229</v>
      </c>
      <c r="C2661" s="1" t="s">
        <v>28</v>
      </c>
      <c r="D2661" s="2">
        <v>28447</v>
      </c>
      <c r="E2661" s="3">
        <v>47.775342465753425</v>
      </c>
      <c r="F2661" s="1" t="s">
        <v>31</v>
      </c>
      <c r="G2661" s="1" t="s">
        <v>18</v>
      </c>
      <c r="H2661" s="1">
        <v>6</v>
      </c>
      <c r="I2661" s="1" t="s">
        <v>1584</v>
      </c>
      <c r="J2661" s="1" t="str">
        <f>VLOOKUP(Applicants[[#This Row],[Job Title]], Mapping!$A:$B, 2, FALSE)</f>
        <v>Sales</v>
      </c>
      <c r="K2661" s="1" t="s">
        <v>1594</v>
      </c>
      <c r="L2661" s="14" t="str">
        <f>TRIM(PROPER(Applicants[[#This Row],[Recruitment Source]]))</f>
        <v>Bd Jobs</v>
      </c>
      <c r="M2661" s="15">
        <v>45225</v>
      </c>
      <c r="N2661" s="1" t="s">
        <v>29</v>
      </c>
      <c r="O2661" s="15">
        <v>45271</v>
      </c>
      <c r="P2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1" s="20" t="str">
        <f>TEXT(Applicants[[#This Row],[Confirmation Date]],"MMMM")</f>
        <v>December</v>
      </c>
      <c r="R2661" s="5" t="s">
        <v>25</v>
      </c>
      <c r="S2661" s="7">
        <v>2700</v>
      </c>
    </row>
    <row r="2662" spans="1:19" x14ac:dyDescent="0.4">
      <c r="A2662" s="4">
        <v>1394</v>
      </c>
      <c r="B2662" s="1" t="s">
        <v>1474</v>
      </c>
      <c r="C2662" s="1" t="s">
        <v>13</v>
      </c>
      <c r="D2662" s="2">
        <v>28446</v>
      </c>
      <c r="E2662" s="3">
        <v>47.778082191780825</v>
      </c>
      <c r="F2662" s="1" t="s">
        <v>31</v>
      </c>
      <c r="G2662" s="1" t="s">
        <v>21</v>
      </c>
      <c r="H2662" s="1">
        <v>15</v>
      </c>
      <c r="I2662" s="1" t="s">
        <v>1575</v>
      </c>
      <c r="J2662" s="1" t="str">
        <f>VLOOKUP(Applicants[[#This Row],[Job Title]], Mapping!$A:$B, 2, FALSE)</f>
        <v>HR</v>
      </c>
      <c r="K2662" s="1" t="s">
        <v>1594</v>
      </c>
      <c r="L2662" s="14" t="str">
        <f>TRIM(PROPER(Applicants[[#This Row],[Recruitment Source]]))</f>
        <v>Bd Jobs</v>
      </c>
      <c r="M2662" s="15">
        <v>45063</v>
      </c>
      <c r="N2662" s="1" t="s">
        <v>26</v>
      </c>
      <c r="O2662" s="15">
        <v>45121</v>
      </c>
      <c r="P2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2" s="20" t="str">
        <f>TEXT(Applicants[[#This Row],[Confirmation Date]],"MMMM")</f>
        <v>July</v>
      </c>
      <c r="R2662" s="5" t="s">
        <v>25</v>
      </c>
      <c r="S2662" s="7">
        <v>2000</v>
      </c>
    </row>
    <row r="2663" spans="1:19" x14ac:dyDescent="0.4">
      <c r="A2663" s="4">
        <v>3168</v>
      </c>
      <c r="B2663" s="1" t="s">
        <v>1036</v>
      </c>
      <c r="C2663" s="1" t="s">
        <v>13</v>
      </c>
      <c r="D2663" s="2">
        <v>28445</v>
      </c>
      <c r="E2663" s="3">
        <v>47.780821917808218</v>
      </c>
      <c r="F2663" s="1" t="s">
        <v>31</v>
      </c>
      <c r="G2663" s="1" t="s">
        <v>21</v>
      </c>
      <c r="H2663" s="1">
        <v>14</v>
      </c>
      <c r="I2663" s="1" t="s">
        <v>1581</v>
      </c>
      <c r="J2663" s="1" t="str">
        <f>VLOOKUP(Applicants[[#This Row],[Job Title]], Mapping!$A:$B, 2, FALSE)</f>
        <v>Business Development</v>
      </c>
      <c r="K2663" s="1" t="s">
        <v>1594</v>
      </c>
      <c r="L2663" s="14" t="str">
        <f>TRIM(PROPER(Applicants[[#This Row],[Recruitment Source]]))</f>
        <v>Bd Jobs</v>
      </c>
      <c r="M2663" s="15">
        <v>45226</v>
      </c>
      <c r="N2663" s="1" t="s">
        <v>26</v>
      </c>
      <c r="O2663" s="15">
        <v>45282</v>
      </c>
      <c r="P2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3" s="20" t="str">
        <f>TEXT(Applicants[[#This Row],[Confirmation Date]],"MMMM")</f>
        <v>December</v>
      </c>
      <c r="R2663" s="5" t="s">
        <v>25</v>
      </c>
      <c r="S2663" s="7">
        <v>2300</v>
      </c>
    </row>
    <row r="2664" spans="1:19" x14ac:dyDescent="0.4">
      <c r="A2664" s="4">
        <v>3579</v>
      </c>
      <c r="B2664" s="1" t="s">
        <v>1133</v>
      </c>
      <c r="C2664" s="1" t="s">
        <v>28</v>
      </c>
      <c r="D2664" s="2">
        <v>28442</v>
      </c>
      <c r="E2664" s="3">
        <v>47.789041095890411</v>
      </c>
      <c r="F2664" s="1" t="s">
        <v>31</v>
      </c>
      <c r="G2664" s="1" t="s">
        <v>15</v>
      </c>
      <c r="H2664" s="1">
        <v>4</v>
      </c>
      <c r="I2664" s="1" t="s">
        <v>1584</v>
      </c>
      <c r="J2664" s="1" t="str">
        <f>VLOOKUP(Applicants[[#This Row],[Job Title]], Mapping!$A:$B, 2, FALSE)</f>
        <v>Sales</v>
      </c>
      <c r="K2664" s="1" t="s">
        <v>20</v>
      </c>
      <c r="L2664" s="14" t="str">
        <f>TRIM(PROPER(Applicants[[#This Row],[Recruitment Source]]))</f>
        <v>Employee Referral</v>
      </c>
      <c r="M2664" s="15">
        <v>45561</v>
      </c>
      <c r="N2664" s="1" t="s">
        <v>26</v>
      </c>
      <c r="O2664" s="15">
        <v>45609</v>
      </c>
      <c r="P2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4" s="20" t="str">
        <f>TEXT(Applicants[[#This Row],[Confirmation Date]],"MMMM")</f>
        <v>November</v>
      </c>
      <c r="R2664" s="5" t="s">
        <v>25</v>
      </c>
      <c r="S2664" s="7">
        <v>2100</v>
      </c>
    </row>
    <row r="2665" spans="1:19" x14ac:dyDescent="0.4">
      <c r="A2665" s="4">
        <v>3482</v>
      </c>
      <c r="B2665" s="1" t="s">
        <v>1224</v>
      </c>
      <c r="C2665" s="1" t="s">
        <v>28</v>
      </c>
      <c r="D2665" s="2">
        <v>28438</v>
      </c>
      <c r="E2665" s="3">
        <v>47.8</v>
      </c>
      <c r="F2665" s="1" t="s">
        <v>31</v>
      </c>
      <c r="G2665" s="1" t="s">
        <v>21</v>
      </c>
      <c r="H2665" s="1">
        <v>11</v>
      </c>
      <c r="I2665" s="1" t="s">
        <v>1581</v>
      </c>
      <c r="J2665" s="1" t="str">
        <f>VLOOKUP(Applicants[[#This Row],[Job Title]], Mapping!$A:$B, 2, FALSE)</f>
        <v>Business Development</v>
      </c>
      <c r="K2665" s="1" t="s">
        <v>1594</v>
      </c>
      <c r="L2665" s="14" t="str">
        <f>TRIM(PROPER(Applicants[[#This Row],[Recruitment Source]]))</f>
        <v>Bd Jobs</v>
      </c>
      <c r="M2665" s="15">
        <v>45254</v>
      </c>
      <c r="N2665" s="1" t="s">
        <v>27</v>
      </c>
      <c r="O2665" s="15">
        <v>45309</v>
      </c>
      <c r="P26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5" s="20" t="str">
        <f>TEXT(Applicants[[#This Row],[Confirmation Date]],"MMMM")</f>
        <v>January</v>
      </c>
      <c r="R2665" s="5" t="s">
        <v>25</v>
      </c>
      <c r="S2665" s="7">
        <v>2500</v>
      </c>
    </row>
    <row r="2666" spans="1:19" x14ac:dyDescent="0.4">
      <c r="A2666" s="4">
        <v>2560</v>
      </c>
      <c r="B2666" s="1" t="s">
        <v>206</v>
      </c>
      <c r="C2666" s="1" t="s">
        <v>28</v>
      </c>
      <c r="D2666" s="2">
        <v>28437</v>
      </c>
      <c r="E2666" s="3">
        <v>47.802739726027397</v>
      </c>
      <c r="F2666" s="1" t="s">
        <v>31</v>
      </c>
      <c r="G2666" s="1" t="s">
        <v>19</v>
      </c>
      <c r="H2666" s="1">
        <v>6</v>
      </c>
      <c r="I2666" s="1" t="s">
        <v>1580</v>
      </c>
      <c r="J2666" s="1" t="str">
        <f>VLOOKUP(Applicants[[#This Row],[Job Title]], Mapping!$A:$B, 2, FALSE)</f>
        <v>Management</v>
      </c>
      <c r="K2666" s="1" t="s">
        <v>1595</v>
      </c>
      <c r="L2666" s="14" t="str">
        <f>TRIM(PROPER(Applicants[[#This Row],[Recruitment Source]]))</f>
        <v>Linkedin</v>
      </c>
      <c r="M2666" s="15">
        <v>45539</v>
      </c>
      <c r="N2666" s="1" t="s">
        <v>16</v>
      </c>
      <c r="O2666" s="15">
        <v>45572</v>
      </c>
      <c r="P2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666" s="20" t="str">
        <f>TEXT(Applicants[[#This Row],[Confirmation Date]],"MMMM")</f>
        <v>October</v>
      </c>
      <c r="R2666" s="5" t="s">
        <v>17</v>
      </c>
      <c r="S2666" s="7">
        <v>2600</v>
      </c>
    </row>
    <row r="2667" spans="1:19" x14ac:dyDescent="0.4">
      <c r="A2667" s="4">
        <v>2744</v>
      </c>
      <c r="B2667" s="1" t="s">
        <v>724</v>
      </c>
      <c r="C2667" s="1" t="s">
        <v>13</v>
      </c>
      <c r="D2667" s="2">
        <v>28435</v>
      </c>
      <c r="E2667" s="3">
        <v>47.80821917808219</v>
      </c>
      <c r="F2667" s="1" t="s">
        <v>31</v>
      </c>
      <c r="G2667" s="1" t="s">
        <v>18</v>
      </c>
      <c r="H2667" s="1">
        <v>10</v>
      </c>
      <c r="I2667" s="1" t="s">
        <v>1580</v>
      </c>
      <c r="J2667" s="1" t="str">
        <f>VLOOKUP(Applicants[[#This Row],[Job Title]], Mapping!$A:$B, 2, FALSE)</f>
        <v>Management</v>
      </c>
      <c r="K2667" s="1" t="s">
        <v>1594</v>
      </c>
      <c r="L2667" s="14" t="str">
        <f>TRIM(PROPER(Applicants[[#This Row],[Recruitment Source]]))</f>
        <v>Bd Jobs</v>
      </c>
      <c r="M2667" s="15">
        <v>45355</v>
      </c>
      <c r="N2667" s="1" t="s">
        <v>24</v>
      </c>
      <c r="O2667" s="15">
        <v>45399</v>
      </c>
      <c r="P2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7" s="20" t="str">
        <f>TEXT(Applicants[[#This Row],[Confirmation Date]],"MMMM")</f>
        <v>April</v>
      </c>
      <c r="R2667" s="5" t="s">
        <v>25</v>
      </c>
      <c r="S2667" s="7">
        <v>3300</v>
      </c>
    </row>
    <row r="2668" spans="1:19" x14ac:dyDescent="0.4">
      <c r="A2668" s="4">
        <v>2587</v>
      </c>
      <c r="B2668" s="1" t="s">
        <v>209</v>
      </c>
      <c r="C2668" s="1" t="s">
        <v>28</v>
      </c>
      <c r="D2668" s="2">
        <v>28434</v>
      </c>
      <c r="E2668" s="3">
        <v>47.81095890410959</v>
      </c>
      <c r="F2668" s="1" t="s">
        <v>31</v>
      </c>
      <c r="G2668" s="1" t="s">
        <v>19</v>
      </c>
      <c r="H2668" s="1">
        <v>4</v>
      </c>
      <c r="I2668" s="1" t="s">
        <v>1575</v>
      </c>
      <c r="J2668" s="1" t="str">
        <f>VLOOKUP(Applicants[[#This Row],[Job Title]], Mapping!$A:$B, 2, FALSE)</f>
        <v>HR</v>
      </c>
      <c r="K2668" s="1" t="s">
        <v>1595</v>
      </c>
      <c r="L2668" s="14" t="str">
        <f>TRIM(PROPER(Applicants[[#This Row],[Recruitment Source]]))</f>
        <v>Linkedin</v>
      </c>
      <c r="M2668" s="15">
        <v>45190</v>
      </c>
      <c r="N2668" s="1" t="s">
        <v>16</v>
      </c>
      <c r="O2668" s="15">
        <v>45246</v>
      </c>
      <c r="P26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668" s="20" t="str">
        <f>TEXT(Applicants[[#This Row],[Confirmation Date]],"MMMM")</f>
        <v>November</v>
      </c>
      <c r="R2668" s="5" t="s">
        <v>17</v>
      </c>
      <c r="S2668" s="7">
        <v>2800</v>
      </c>
    </row>
    <row r="2669" spans="1:19" x14ac:dyDescent="0.4">
      <c r="A2669" s="4">
        <v>1450</v>
      </c>
      <c r="B2669" s="1" t="s">
        <v>306</v>
      </c>
      <c r="C2669" s="1" t="s">
        <v>13</v>
      </c>
      <c r="D2669" s="2">
        <v>28430</v>
      </c>
      <c r="E2669" s="3">
        <v>47.821917808219176</v>
      </c>
      <c r="F2669" s="1" t="s">
        <v>31</v>
      </c>
      <c r="G2669" s="1" t="s">
        <v>19</v>
      </c>
      <c r="H2669" s="1">
        <v>9</v>
      </c>
      <c r="I2669" s="1" t="s">
        <v>1581</v>
      </c>
      <c r="J2669" s="1" t="str">
        <f>VLOOKUP(Applicants[[#This Row],[Job Title]], Mapping!$A:$B, 2, FALSE)</f>
        <v>Business Development</v>
      </c>
      <c r="K2669" s="1" t="s">
        <v>1595</v>
      </c>
      <c r="L2669" s="14" t="str">
        <f>TRIM(PROPER(Applicants[[#This Row],[Recruitment Source]]))</f>
        <v>Linkedin</v>
      </c>
      <c r="M2669" s="15">
        <v>44922</v>
      </c>
      <c r="N2669" s="1" t="s">
        <v>24</v>
      </c>
      <c r="O2669" s="15">
        <v>44966</v>
      </c>
      <c r="P2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9" s="20" t="str">
        <f>TEXT(Applicants[[#This Row],[Confirmation Date]],"MMMM")</f>
        <v>February</v>
      </c>
      <c r="R2669" s="5" t="s">
        <v>25</v>
      </c>
      <c r="S2669" s="7">
        <v>3200</v>
      </c>
    </row>
    <row r="2670" spans="1:19" x14ac:dyDescent="0.4">
      <c r="A2670" s="4">
        <v>3949</v>
      </c>
      <c r="B2670" s="1" t="s">
        <v>147</v>
      </c>
      <c r="C2670" s="1" t="s">
        <v>13</v>
      </c>
      <c r="D2670" s="2">
        <v>28429</v>
      </c>
      <c r="E2670" s="3">
        <v>47.824657534246576</v>
      </c>
      <c r="F2670" s="1" t="s">
        <v>31</v>
      </c>
      <c r="G2670" s="1" t="s">
        <v>21</v>
      </c>
      <c r="H2670" s="1">
        <v>1</v>
      </c>
      <c r="I2670" s="1" t="s">
        <v>1583</v>
      </c>
      <c r="J2670" s="1" t="str">
        <f>VLOOKUP(Applicants[[#This Row],[Job Title]], Mapping!$A:$B, 2, FALSE)</f>
        <v>Finance</v>
      </c>
      <c r="K2670" s="1" t="s">
        <v>20</v>
      </c>
      <c r="L2670" s="14" t="str">
        <f>TRIM(PROPER(Applicants[[#This Row],[Recruitment Source]]))</f>
        <v>Employee Referral</v>
      </c>
      <c r="M2670" s="15">
        <v>44953</v>
      </c>
      <c r="N2670" s="1" t="s">
        <v>16</v>
      </c>
      <c r="O2670" s="15">
        <v>45008</v>
      </c>
      <c r="P26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70" s="20" t="str">
        <f>TEXT(Applicants[[#This Row],[Confirmation Date]],"MMMM")</f>
        <v>March</v>
      </c>
      <c r="R2670" s="5" t="s">
        <v>17</v>
      </c>
      <c r="S2670" s="7">
        <v>2300</v>
      </c>
    </row>
    <row r="2671" spans="1:19" x14ac:dyDescent="0.4">
      <c r="A2671" s="4">
        <v>2264</v>
      </c>
      <c r="B2671" s="1" t="s">
        <v>347</v>
      </c>
      <c r="C2671" s="1" t="s">
        <v>13</v>
      </c>
      <c r="D2671" s="2">
        <v>28429</v>
      </c>
      <c r="E2671" s="3">
        <v>47.824657534246576</v>
      </c>
      <c r="F2671" s="1" t="s">
        <v>31</v>
      </c>
      <c r="G2671" s="1" t="s">
        <v>15</v>
      </c>
      <c r="H2671" s="1">
        <v>13</v>
      </c>
      <c r="I2671" s="1" t="s">
        <v>1585</v>
      </c>
      <c r="J2671" s="1" t="str">
        <f>VLOOKUP(Applicants[[#This Row],[Job Title]], Mapping!$A:$B, 2, FALSE)</f>
        <v>Engineering</v>
      </c>
      <c r="K2671" s="1" t="s">
        <v>1594</v>
      </c>
      <c r="L2671" s="14" t="str">
        <f>TRIM(PROPER(Applicants[[#This Row],[Recruitment Source]]))</f>
        <v>Bd Jobs</v>
      </c>
      <c r="M2671" s="15">
        <v>44891</v>
      </c>
      <c r="N2671" s="1" t="s">
        <v>24</v>
      </c>
      <c r="O2671" s="15">
        <v>44943</v>
      </c>
      <c r="P2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1" s="20" t="str">
        <f>TEXT(Applicants[[#This Row],[Confirmation Date]],"MMMM")</f>
        <v>January</v>
      </c>
      <c r="R2671" s="5" t="s">
        <v>25</v>
      </c>
      <c r="S2671" s="7">
        <v>3700</v>
      </c>
    </row>
    <row r="2672" spans="1:19" x14ac:dyDescent="0.4">
      <c r="A2672" s="4">
        <v>2668</v>
      </c>
      <c r="B2672" s="1" t="s">
        <v>214</v>
      </c>
      <c r="C2672" s="1" t="s">
        <v>28</v>
      </c>
      <c r="D2672" s="2">
        <v>28421</v>
      </c>
      <c r="E2672" s="3">
        <v>47.846575342465755</v>
      </c>
      <c r="F2672" s="1" t="s">
        <v>31</v>
      </c>
      <c r="G2672" s="1" t="s">
        <v>21</v>
      </c>
      <c r="H2672" s="1">
        <v>0</v>
      </c>
      <c r="I2672" s="1" t="s">
        <v>1575</v>
      </c>
      <c r="J2672" s="1" t="str">
        <f>VLOOKUP(Applicants[[#This Row],[Job Title]], Mapping!$A:$B, 2, FALSE)</f>
        <v>HR</v>
      </c>
      <c r="K2672" s="1" t="s">
        <v>1595</v>
      </c>
      <c r="L2672" s="14" t="str">
        <f>TRIM(PROPER(Applicants[[#This Row],[Recruitment Source]]))</f>
        <v>Linkedin</v>
      </c>
      <c r="M2672" s="15">
        <v>45052</v>
      </c>
      <c r="N2672" s="1" t="s">
        <v>16</v>
      </c>
      <c r="O2672" s="15">
        <v>45095</v>
      </c>
      <c r="P26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72" s="20" t="str">
        <f>TEXT(Applicants[[#This Row],[Confirmation Date]],"MMMM")</f>
        <v>June</v>
      </c>
      <c r="R2672" s="5" t="s">
        <v>17</v>
      </c>
      <c r="S2672" s="7">
        <v>2100</v>
      </c>
    </row>
    <row r="2673" spans="1:19" x14ac:dyDescent="0.4">
      <c r="A2673" s="4">
        <v>1486</v>
      </c>
      <c r="B2673" s="1" t="s">
        <v>889</v>
      </c>
      <c r="C2673" s="1" t="s">
        <v>13</v>
      </c>
      <c r="D2673" s="2">
        <v>28421</v>
      </c>
      <c r="E2673" s="3">
        <v>47.846575342465755</v>
      </c>
      <c r="F2673" s="1" t="s">
        <v>31</v>
      </c>
      <c r="G2673" s="1" t="s">
        <v>21</v>
      </c>
      <c r="H2673" s="1">
        <v>0</v>
      </c>
      <c r="I2673" s="1" t="s">
        <v>1579</v>
      </c>
      <c r="J2673" s="1" t="str">
        <f>VLOOKUP(Applicants[[#This Row],[Job Title]], Mapping!$A:$B, 2, FALSE)</f>
        <v>Management</v>
      </c>
      <c r="K2673" s="1" t="s">
        <v>1594</v>
      </c>
      <c r="L2673" s="14" t="str">
        <f>TRIM(PROPER(Applicants[[#This Row],[Recruitment Source]]))</f>
        <v>Bd Jobs</v>
      </c>
      <c r="M2673" s="15">
        <v>45055</v>
      </c>
      <c r="N2673" s="1" t="s">
        <v>24</v>
      </c>
      <c r="O2673" s="15">
        <v>45087</v>
      </c>
      <c r="P2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3" s="20" t="str">
        <f>TEXT(Applicants[[#This Row],[Confirmation Date]],"MMMM")</f>
        <v>June</v>
      </c>
      <c r="R2673" s="5" t="s">
        <v>25</v>
      </c>
      <c r="S2673" s="7">
        <v>2100</v>
      </c>
    </row>
    <row r="2674" spans="1:19" x14ac:dyDescent="0.4">
      <c r="A2674" s="4">
        <v>3932</v>
      </c>
      <c r="B2674" s="1" t="s">
        <v>859</v>
      </c>
      <c r="C2674" s="1" t="s">
        <v>13</v>
      </c>
      <c r="D2674" s="2">
        <v>28414</v>
      </c>
      <c r="E2674" s="3">
        <v>47.865753424657534</v>
      </c>
      <c r="F2674" s="1" t="s">
        <v>31</v>
      </c>
      <c r="G2674" s="1" t="s">
        <v>15</v>
      </c>
      <c r="H2674" s="1">
        <v>14</v>
      </c>
      <c r="I2674" s="1" t="s">
        <v>1583</v>
      </c>
      <c r="J2674" s="1" t="str">
        <f>VLOOKUP(Applicants[[#This Row],[Job Title]], Mapping!$A:$B, 2, FALSE)</f>
        <v>Finance</v>
      </c>
      <c r="K2674" s="1" t="s">
        <v>1595</v>
      </c>
      <c r="L2674" s="14" t="str">
        <f>TRIM(PROPER(Applicants[[#This Row],[Recruitment Source]]))</f>
        <v>Linkedin</v>
      </c>
      <c r="M2674" s="15">
        <v>45200</v>
      </c>
      <c r="N2674" s="1" t="s">
        <v>16</v>
      </c>
      <c r="O2674" s="15">
        <v>45242</v>
      </c>
      <c r="P2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4" s="20" t="str">
        <f>TEXT(Applicants[[#This Row],[Confirmation Date]],"MMMM")</f>
        <v>November</v>
      </c>
      <c r="R2674" s="5" t="s">
        <v>30</v>
      </c>
      <c r="S2674" s="7">
        <v>3200</v>
      </c>
    </row>
    <row r="2675" spans="1:19" x14ac:dyDescent="0.4">
      <c r="A2675" s="4">
        <v>1247</v>
      </c>
      <c r="B2675" s="1" t="s">
        <v>800</v>
      </c>
      <c r="C2675" s="1" t="s">
        <v>13</v>
      </c>
      <c r="D2675" s="2">
        <v>28413</v>
      </c>
      <c r="E2675" s="3">
        <v>47.868493150684934</v>
      </c>
      <c r="F2675" s="1" t="s">
        <v>31</v>
      </c>
      <c r="G2675" s="1" t="s">
        <v>19</v>
      </c>
      <c r="H2675" s="1">
        <v>7</v>
      </c>
      <c r="I2675" s="1" t="s">
        <v>1590</v>
      </c>
      <c r="J2675" s="1" t="str">
        <f>VLOOKUP(Applicants[[#This Row],[Job Title]], Mapping!$A:$B, 2, FALSE)</f>
        <v>Finance</v>
      </c>
      <c r="K2675" s="1" t="s">
        <v>1594</v>
      </c>
      <c r="L2675" s="14" t="str">
        <f>TRIM(PROPER(Applicants[[#This Row],[Recruitment Source]]))</f>
        <v>Bd Jobs</v>
      </c>
      <c r="M2675" s="15">
        <v>45572</v>
      </c>
      <c r="N2675" s="1" t="s">
        <v>24</v>
      </c>
      <c r="O2675" s="15">
        <v>45616</v>
      </c>
      <c r="P2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5" s="20" t="str">
        <f>TEXT(Applicants[[#This Row],[Confirmation Date]],"MMMM")</f>
        <v>November</v>
      </c>
      <c r="R2675" s="5" t="s">
        <v>25</v>
      </c>
      <c r="S2675" s="7">
        <v>2900</v>
      </c>
    </row>
    <row r="2676" spans="1:19" x14ac:dyDescent="0.4">
      <c r="A2676" s="4">
        <v>3366</v>
      </c>
      <c r="B2676" s="1" t="s">
        <v>905</v>
      </c>
      <c r="C2676" s="1" t="s">
        <v>28</v>
      </c>
      <c r="D2676" s="2">
        <v>28412</v>
      </c>
      <c r="E2676" s="3">
        <v>47.871232876712327</v>
      </c>
      <c r="F2676" s="1" t="s">
        <v>31</v>
      </c>
      <c r="G2676" s="1" t="s">
        <v>19</v>
      </c>
      <c r="H2676" s="1">
        <v>14</v>
      </c>
      <c r="I2676" s="1" t="s">
        <v>1577</v>
      </c>
      <c r="J2676" s="1" t="str">
        <f>VLOOKUP(Applicants[[#This Row],[Job Title]], Mapping!$A:$B, 2, FALSE)</f>
        <v>Management</v>
      </c>
      <c r="K2676" s="1" t="s">
        <v>1594</v>
      </c>
      <c r="L2676" s="14" t="str">
        <f>TRIM(PROPER(Applicants[[#This Row],[Recruitment Source]]))</f>
        <v>Bd Jobs</v>
      </c>
      <c r="M2676" s="15">
        <v>44956</v>
      </c>
      <c r="N2676" s="1" t="s">
        <v>24</v>
      </c>
      <c r="O2676" s="15">
        <v>45012</v>
      </c>
      <c r="P2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6" s="20" t="str">
        <f>TEXT(Applicants[[#This Row],[Confirmation Date]],"MMMM")</f>
        <v>March</v>
      </c>
      <c r="R2676" s="5" t="s">
        <v>25</v>
      </c>
      <c r="S2676" s="7">
        <v>2400</v>
      </c>
    </row>
    <row r="2677" spans="1:19" x14ac:dyDescent="0.4">
      <c r="A2677" s="4">
        <v>3488</v>
      </c>
      <c r="B2677" s="1" t="s">
        <v>863</v>
      </c>
      <c r="C2677" s="1" t="s">
        <v>28</v>
      </c>
      <c r="D2677" s="2">
        <v>28411</v>
      </c>
      <c r="E2677" s="3">
        <v>47.873972602739727</v>
      </c>
      <c r="F2677" s="1" t="s">
        <v>31</v>
      </c>
      <c r="G2677" s="1" t="s">
        <v>15</v>
      </c>
      <c r="H2677" s="1">
        <v>20</v>
      </c>
      <c r="I2677" s="1" t="s">
        <v>1578</v>
      </c>
      <c r="J2677" s="1" t="str">
        <f>VLOOKUP(Applicants[[#This Row],[Job Title]], Mapping!$A:$B, 2, FALSE)</f>
        <v>Operations</v>
      </c>
      <c r="K2677" s="1" t="s">
        <v>1594</v>
      </c>
      <c r="L2677" s="14" t="str">
        <f>TRIM(PROPER(Applicants[[#This Row],[Recruitment Source]]))</f>
        <v>Bd Jobs</v>
      </c>
      <c r="M2677" s="15">
        <v>45378</v>
      </c>
      <c r="N2677" s="1" t="s">
        <v>27</v>
      </c>
      <c r="O2677" s="15">
        <v>45417</v>
      </c>
      <c r="P2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7" s="20" t="str">
        <f>TEXT(Applicants[[#This Row],[Confirmation Date]],"MMMM")</f>
        <v>May</v>
      </c>
      <c r="R2677" s="5" t="s">
        <v>25</v>
      </c>
      <c r="S2677" s="7">
        <v>2100</v>
      </c>
    </row>
    <row r="2678" spans="1:19" x14ac:dyDescent="0.4">
      <c r="A2678" s="4">
        <v>3825</v>
      </c>
      <c r="B2678" s="1" t="s">
        <v>798</v>
      </c>
      <c r="C2678" s="1" t="s">
        <v>28</v>
      </c>
      <c r="D2678" s="2">
        <v>28401</v>
      </c>
      <c r="E2678" s="3">
        <v>47.901369863013699</v>
      </c>
      <c r="F2678" s="1" t="s">
        <v>31</v>
      </c>
      <c r="G2678" s="1" t="s">
        <v>19</v>
      </c>
      <c r="H2678" s="1">
        <v>20</v>
      </c>
      <c r="I2678" s="1" t="s">
        <v>1579</v>
      </c>
      <c r="J2678" s="1" t="str">
        <f>VLOOKUP(Applicants[[#This Row],[Job Title]], Mapping!$A:$B, 2, FALSE)</f>
        <v>Management</v>
      </c>
      <c r="K2678" s="1" t="s">
        <v>22</v>
      </c>
      <c r="L2678" s="14" t="str">
        <f>TRIM(PROPER(Applicants[[#This Row],[Recruitment Source]]))</f>
        <v>In-House</v>
      </c>
      <c r="M2678" s="15">
        <v>45139</v>
      </c>
      <c r="N2678" s="1" t="s">
        <v>16</v>
      </c>
      <c r="O2678" s="15">
        <v>45184</v>
      </c>
      <c r="P2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8" s="20" t="str">
        <f>TEXT(Applicants[[#This Row],[Confirmation Date]],"MMMM")</f>
        <v>September</v>
      </c>
      <c r="R2678" s="5" t="s">
        <v>30</v>
      </c>
      <c r="S2678" s="7">
        <v>3500</v>
      </c>
    </row>
    <row r="2679" spans="1:19" x14ac:dyDescent="0.4">
      <c r="A2679" s="4">
        <v>1088</v>
      </c>
      <c r="B2679" s="1" t="s">
        <v>1352</v>
      </c>
      <c r="C2679" s="1" t="s">
        <v>28</v>
      </c>
      <c r="D2679" s="2">
        <v>28400</v>
      </c>
      <c r="E2679" s="3">
        <v>47.904109589041099</v>
      </c>
      <c r="F2679" s="1" t="s">
        <v>31</v>
      </c>
      <c r="G2679" s="1" t="s">
        <v>18</v>
      </c>
      <c r="H2679" s="1">
        <v>4</v>
      </c>
      <c r="I2679" s="1" t="s">
        <v>1580</v>
      </c>
      <c r="J2679" s="1" t="str">
        <f>VLOOKUP(Applicants[[#This Row],[Job Title]], Mapping!$A:$B, 2, FALSE)</f>
        <v>Management</v>
      </c>
      <c r="K2679" s="1" t="s">
        <v>1594</v>
      </c>
      <c r="L2679" s="14" t="str">
        <f>TRIM(PROPER(Applicants[[#This Row],[Recruitment Source]]))</f>
        <v>Bd Jobs</v>
      </c>
      <c r="M2679" s="15">
        <v>44924</v>
      </c>
      <c r="N2679" s="1" t="s">
        <v>24</v>
      </c>
      <c r="O2679" s="15">
        <v>44955</v>
      </c>
      <c r="P2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9" s="20" t="str">
        <f>TEXT(Applicants[[#This Row],[Confirmation Date]],"MMMM")</f>
        <v>January</v>
      </c>
      <c r="R2679" s="5" t="s">
        <v>25</v>
      </c>
      <c r="S2679" s="7">
        <v>3400</v>
      </c>
    </row>
    <row r="2680" spans="1:19" x14ac:dyDescent="0.4">
      <c r="A2680" s="4">
        <v>1277</v>
      </c>
      <c r="B2680" s="1" t="s">
        <v>1388</v>
      </c>
      <c r="C2680" s="1" t="s">
        <v>13</v>
      </c>
      <c r="D2680" s="2">
        <v>28399</v>
      </c>
      <c r="E2680" s="3">
        <v>47.906849315068492</v>
      </c>
      <c r="F2680" s="1" t="s">
        <v>31</v>
      </c>
      <c r="G2680" s="1" t="s">
        <v>19</v>
      </c>
      <c r="H2680" s="1">
        <v>19</v>
      </c>
      <c r="I2680" s="1" t="s">
        <v>1587</v>
      </c>
      <c r="J2680" s="1" t="str">
        <f>VLOOKUP(Applicants[[#This Row],[Job Title]], Mapping!$A:$B, 2, FALSE)</f>
        <v>Admin</v>
      </c>
      <c r="K2680" s="1" t="s">
        <v>1594</v>
      </c>
      <c r="L2680" s="14" t="str">
        <f>TRIM(PROPER(Applicants[[#This Row],[Recruitment Source]]))</f>
        <v>Bd Jobs</v>
      </c>
      <c r="M2680" s="15">
        <v>45038</v>
      </c>
      <c r="N2680" s="1" t="s">
        <v>24</v>
      </c>
      <c r="O2680" s="15">
        <v>45090</v>
      </c>
      <c r="P2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0" s="20" t="str">
        <f>TEXT(Applicants[[#This Row],[Confirmation Date]],"MMMM")</f>
        <v>June</v>
      </c>
      <c r="R2680" s="5" t="s">
        <v>25</v>
      </c>
      <c r="S2680" s="7">
        <v>3000</v>
      </c>
    </row>
    <row r="2681" spans="1:19" x14ac:dyDescent="0.4">
      <c r="A2681" s="4">
        <v>1803</v>
      </c>
      <c r="B2681" s="1" t="s">
        <v>570</v>
      </c>
      <c r="C2681" s="1" t="s">
        <v>13</v>
      </c>
      <c r="D2681" s="2">
        <v>28395</v>
      </c>
      <c r="E2681" s="3">
        <v>47.917808219178085</v>
      </c>
      <c r="F2681" s="1" t="s">
        <v>31</v>
      </c>
      <c r="G2681" s="1" t="s">
        <v>18</v>
      </c>
      <c r="H2681" s="1">
        <v>4</v>
      </c>
      <c r="I2681" s="1" t="s">
        <v>1583</v>
      </c>
      <c r="J2681" s="1" t="str">
        <f>VLOOKUP(Applicants[[#This Row],[Job Title]], Mapping!$A:$B, 2, FALSE)</f>
        <v>Finance</v>
      </c>
      <c r="K2681" s="1" t="s">
        <v>1594</v>
      </c>
      <c r="L2681" s="14" t="str">
        <f>TRIM(PROPER(Applicants[[#This Row],[Recruitment Source]]))</f>
        <v>Bd Jobs</v>
      </c>
      <c r="M2681" s="15">
        <v>45086</v>
      </c>
      <c r="N2681" s="1" t="s">
        <v>27</v>
      </c>
      <c r="O2681" s="15">
        <v>45143</v>
      </c>
      <c r="P2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1" s="20" t="str">
        <f>TEXT(Applicants[[#This Row],[Confirmation Date]],"MMMM")</f>
        <v>August</v>
      </c>
      <c r="R2681" s="5" t="s">
        <v>25</v>
      </c>
      <c r="S2681" s="7">
        <v>3000</v>
      </c>
    </row>
    <row r="2682" spans="1:19" x14ac:dyDescent="0.4">
      <c r="A2682" s="4">
        <v>2792</v>
      </c>
      <c r="B2682" s="1" t="s">
        <v>499</v>
      </c>
      <c r="C2682" s="1" t="s">
        <v>13</v>
      </c>
      <c r="D2682" s="2">
        <v>28393</v>
      </c>
      <c r="E2682" s="3">
        <v>47.923287671232877</v>
      </c>
      <c r="F2682" s="1" t="s">
        <v>31</v>
      </c>
      <c r="G2682" s="1" t="s">
        <v>15</v>
      </c>
      <c r="H2682" s="1">
        <v>10</v>
      </c>
      <c r="I2682" s="1" t="s">
        <v>1578</v>
      </c>
      <c r="J2682" s="1" t="str">
        <f>VLOOKUP(Applicants[[#This Row],[Job Title]], Mapping!$A:$B, 2, FALSE)</f>
        <v>Operations</v>
      </c>
      <c r="K2682" s="1" t="s">
        <v>1594</v>
      </c>
      <c r="L2682" s="14" t="str">
        <f>TRIM(PROPER(Applicants[[#This Row],[Recruitment Source]]))</f>
        <v>Bd Jobs</v>
      </c>
      <c r="M2682" s="15">
        <v>45405</v>
      </c>
      <c r="N2682" s="1" t="s">
        <v>26</v>
      </c>
      <c r="O2682" s="15">
        <v>45436</v>
      </c>
      <c r="P2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2" s="20" t="str">
        <f>TEXT(Applicants[[#This Row],[Confirmation Date]],"MMMM")</f>
        <v>May</v>
      </c>
      <c r="R2682" s="5" t="s">
        <v>25</v>
      </c>
      <c r="S2682" s="7">
        <v>2700</v>
      </c>
    </row>
    <row r="2683" spans="1:19" x14ac:dyDescent="0.4">
      <c r="A2683" s="4">
        <v>2481</v>
      </c>
      <c r="B2683" s="1" t="s">
        <v>926</v>
      </c>
      <c r="C2683" s="1" t="s">
        <v>28</v>
      </c>
      <c r="D2683" s="2">
        <v>28393</v>
      </c>
      <c r="E2683" s="3">
        <v>47.923287671232877</v>
      </c>
      <c r="F2683" s="1" t="s">
        <v>31</v>
      </c>
      <c r="G2683" s="1" t="s">
        <v>15</v>
      </c>
      <c r="H2683" s="1">
        <v>17</v>
      </c>
      <c r="I2683" s="1" t="s">
        <v>1587</v>
      </c>
      <c r="J2683" s="1" t="str">
        <f>VLOOKUP(Applicants[[#This Row],[Job Title]], Mapping!$A:$B, 2, FALSE)</f>
        <v>Admin</v>
      </c>
      <c r="K2683" s="1" t="s">
        <v>1594</v>
      </c>
      <c r="L2683" s="14" t="str">
        <f>TRIM(PROPER(Applicants[[#This Row],[Recruitment Source]]))</f>
        <v>Bd Jobs</v>
      </c>
      <c r="M2683" s="15">
        <v>45184</v>
      </c>
      <c r="N2683" s="1" t="s">
        <v>29</v>
      </c>
      <c r="O2683" s="15">
        <v>45218</v>
      </c>
      <c r="P2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3" s="20" t="str">
        <f>TEXT(Applicants[[#This Row],[Confirmation Date]],"MMMM")</f>
        <v>October</v>
      </c>
      <c r="R2683" s="5" t="s">
        <v>25</v>
      </c>
      <c r="S2683" s="7">
        <v>3100</v>
      </c>
    </row>
    <row r="2684" spans="1:19" x14ac:dyDescent="0.4">
      <c r="A2684" s="4">
        <v>3896</v>
      </c>
      <c r="B2684" s="1" t="s">
        <v>245</v>
      </c>
      <c r="C2684" s="1" t="s">
        <v>28</v>
      </c>
      <c r="D2684" s="2">
        <v>28390</v>
      </c>
      <c r="E2684" s="3">
        <v>47.93150684931507</v>
      </c>
      <c r="F2684" s="1" t="s">
        <v>31</v>
      </c>
      <c r="G2684" s="1" t="s">
        <v>21</v>
      </c>
      <c r="H2684" s="1">
        <v>14</v>
      </c>
      <c r="I2684" s="1" t="s">
        <v>1577</v>
      </c>
      <c r="J2684" s="1" t="str">
        <f>VLOOKUP(Applicants[[#This Row],[Job Title]], Mapping!$A:$B, 2, FALSE)</f>
        <v>Management</v>
      </c>
      <c r="K2684" s="1" t="s">
        <v>1594</v>
      </c>
      <c r="L2684" s="14" t="str">
        <f>TRIM(PROPER(Applicants[[#This Row],[Recruitment Source]]))</f>
        <v>Bd Jobs</v>
      </c>
      <c r="M2684" s="15">
        <v>45216</v>
      </c>
      <c r="N2684" s="1" t="s">
        <v>27</v>
      </c>
      <c r="O2684" s="15">
        <v>45276</v>
      </c>
      <c r="P2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4" s="20" t="str">
        <f>TEXT(Applicants[[#This Row],[Confirmation Date]],"MMMM")</f>
        <v>December</v>
      </c>
      <c r="R2684" s="5" t="s">
        <v>25</v>
      </c>
      <c r="S2684" s="7">
        <v>3300</v>
      </c>
    </row>
    <row r="2685" spans="1:19" x14ac:dyDescent="0.4">
      <c r="A2685" s="4">
        <v>1297</v>
      </c>
      <c r="B2685" s="1" t="s">
        <v>646</v>
      </c>
      <c r="C2685" s="1" t="s">
        <v>13</v>
      </c>
      <c r="D2685" s="2">
        <v>28390</v>
      </c>
      <c r="E2685" s="3">
        <v>47.93150684931507</v>
      </c>
      <c r="F2685" s="1" t="s">
        <v>31</v>
      </c>
      <c r="G2685" s="1" t="s">
        <v>19</v>
      </c>
      <c r="H2685" s="1">
        <v>0</v>
      </c>
      <c r="I2685" s="1" t="s">
        <v>1580</v>
      </c>
      <c r="J2685" s="1" t="str">
        <f>VLOOKUP(Applicants[[#This Row],[Job Title]], Mapping!$A:$B, 2, FALSE)</f>
        <v>Management</v>
      </c>
      <c r="K2685" s="1" t="s">
        <v>1594</v>
      </c>
      <c r="L2685" s="14" t="str">
        <f>TRIM(PROPER(Applicants[[#This Row],[Recruitment Source]]))</f>
        <v>Bd Jobs</v>
      </c>
      <c r="M2685" s="15">
        <v>45012</v>
      </c>
      <c r="N2685" s="1" t="s">
        <v>26</v>
      </c>
      <c r="O2685" s="15">
        <v>45045</v>
      </c>
      <c r="P2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5" s="20" t="str">
        <f>TEXT(Applicants[[#This Row],[Confirmation Date]],"MMMM")</f>
        <v>April</v>
      </c>
      <c r="R2685" s="5" t="s">
        <v>25</v>
      </c>
      <c r="S2685" s="7">
        <v>2800</v>
      </c>
    </row>
    <row r="2686" spans="1:19" x14ac:dyDescent="0.4">
      <c r="A2686" s="4">
        <v>2032</v>
      </c>
      <c r="B2686" s="1" t="s">
        <v>795</v>
      </c>
      <c r="C2686" s="1" t="s">
        <v>28</v>
      </c>
      <c r="D2686" s="2">
        <v>28389</v>
      </c>
      <c r="E2686" s="3">
        <v>47.934246575342463</v>
      </c>
      <c r="F2686" s="1" t="s">
        <v>31</v>
      </c>
      <c r="G2686" s="1" t="s">
        <v>18</v>
      </c>
      <c r="H2686" s="1">
        <v>2</v>
      </c>
      <c r="I2686" s="1" t="s">
        <v>1581</v>
      </c>
      <c r="J2686" s="1" t="str">
        <f>VLOOKUP(Applicants[[#This Row],[Job Title]], Mapping!$A:$B, 2, FALSE)</f>
        <v>Business Development</v>
      </c>
      <c r="K2686" s="1" t="s">
        <v>1594</v>
      </c>
      <c r="L2686" s="14" t="str">
        <f>TRIM(PROPER(Applicants[[#This Row],[Recruitment Source]]))</f>
        <v>Bd Jobs</v>
      </c>
      <c r="M2686" s="15">
        <v>44992</v>
      </c>
      <c r="N2686" s="1" t="s">
        <v>27</v>
      </c>
      <c r="O2686" s="15">
        <v>45045</v>
      </c>
      <c r="P2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6" s="20" t="str">
        <f>TEXT(Applicants[[#This Row],[Confirmation Date]],"MMMM")</f>
        <v>April</v>
      </c>
      <c r="R2686" s="5" t="s">
        <v>25</v>
      </c>
      <c r="S2686" s="7">
        <v>2700</v>
      </c>
    </row>
    <row r="2687" spans="1:19" x14ac:dyDescent="0.4">
      <c r="A2687" s="4">
        <v>1980</v>
      </c>
      <c r="B2687" s="1" t="s">
        <v>996</v>
      </c>
      <c r="C2687" s="1" t="s">
        <v>28</v>
      </c>
      <c r="D2687" s="2">
        <v>28389</v>
      </c>
      <c r="E2687" s="3">
        <v>47.934246575342463</v>
      </c>
      <c r="F2687" s="1" t="s">
        <v>31</v>
      </c>
      <c r="G2687" s="1" t="s">
        <v>19</v>
      </c>
      <c r="H2687" s="1">
        <v>16</v>
      </c>
      <c r="I2687" s="1" t="s">
        <v>1583</v>
      </c>
      <c r="J2687" s="1" t="str">
        <f>VLOOKUP(Applicants[[#This Row],[Job Title]], Mapping!$A:$B, 2, FALSE)</f>
        <v>Finance</v>
      </c>
      <c r="K2687" s="1" t="s">
        <v>1594</v>
      </c>
      <c r="L2687" s="14" t="str">
        <f>TRIM(PROPER(Applicants[[#This Row],[Recruitment Source]]))</f>
        <v>Bd Jobs</v>
      </c>
      <c r="M2687" s="15">
        <v>45385</v>
      </c>
      <c r="N2687" s="1" t="s">
        <v>26</v>
      </c>
      <c r="O2687" s="15">
        <v>45443</v>
      </c>
      <c r="P2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7" s="20" t="str">
        <f>TEXT(Applicants[[#This Row],[Confirmation Date]],"MMMM")</f>
        <v>May</v>
      </c>
      <c r="R2687" s="5" t="s">
        <v>25</v>
      </c>
      <c r="S2687" s="7">
        <v>2200</v>
      </c>
    </row>
    <row r="2688" spans="1:19" x14ac:dyDescent="0.4">
      <c r="A2688" s="4">
        <v>1135</v>
      </c>
      <c r="B2688" s="1" t="s">
        <v>1160</v>
      </c>
      <c r="C2688" s="1" t="s">
        <v>28</v>
      </c>
      <c r="D2688" s="2">
        <v>28388</v>
      </c>
      <c r="E2688" s="3">
        <v>47.936986301369863</v>
      </c>
      <c r="F2688" s="1" t="s">
        <v>31</v>
      </c>
      <c r="G2688" s="1" t="s">
        <v>21</v>
      </c>
      <c r="H2688" s="1">
        <v>15</v>
      </c>
      <c r="I2688" s="1" t="s">
        <v>1581</v>
      </c>
      <c r="J2688" s="1" t="str">
        <f>VLOOKUP(Applicants[[#This Row],[Job Title]], Mapping!$A:$B, 2, FALSE)</f>
        <v>Business Development</v>
      </c>
      <c r="K2688" s="1" t="s">
        <v>22</v>
      </c>
      <c r="L2688" s="14" t="str">
        <f>TRIM(PROPER(Applicants[[#This Row],[Recruitment Source]]))</f>
        <v>In-House</v>
      </c>
      <c r="M2688" s="15">
        <v>45166</v>
      </c>
      <c r="N2688" s="1" t="s">
        <v>16</v>
      </c>
      <c r="O2688" s="15">
        <v>45218</v>
      </c>
      <c r="P2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8" s="20" t="str">
        <f>TEXT(Applicants[[#This Row],[Confirmation Date]],"MMMM")</f>
        <v>October</v>
      </c>
      <c r="R2688" s="5" t="s">
        <v>30</v>
      </c>
      <c r="S2688" s="7">
        <v>2000</v>
      </c>
    </row>
    <row r="2689" spans="1:19" x14ac:dyDescent="0.4">
      <c r="A2689" s="4">
        <v>2103</v>
      </c>
      <c r="B2689" s="1" t="s">
        <v>1046</v>
      </c>
      <c r="C2689" s="1" t="s">
        <v>13</v>
      </c>
      <c r="D2689" s="2">
        <v>28385</v>
      </c>
      <c r="E2689" s="3">
        <v>47.945205479452056</v>
      </c>
      <c r="F2689" s="1" t="s">
        <v>31</v>
      </c>
      <c r="G2689" s="1" t="s">
        <v>18</v>
      </c>
      <c r="H2689" s="1">
        <v>1</v>
      </c>
      <c r="I2689" s="1" t="s">
        <v>1587</v>
      </c>
      <c r="J2689" s="1" t="str">
        <f>VLOOKUP(Applicants[[#This Row],[Job Title]], Mapping!$A:$B, 2, FALSE)</f>
        <v>Admin</v>
      </c>
      <c r="K2689" s="1" t="s">
        <v>1594</v>
      </c>
      <c r="L2689" s="14" t="str">
        <f>TRIM(PROPER(Applicants[[#This Row],[Recruitment Source]]))</f>
        <v>Bd Jobs</v>
      </c>
      <c r="M2689" s="15">
        <v>45335</v>
      </c>
      <c r="N2689" s="1" t="s">
        <v>16</v>
      </c>
      <c r="O2689" s="15">
        <v>45381</v>
      </c>
      <c r="P2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9" s="20" t="str">
        <f>TEXT(Applicants[[#This Row],[Confirmation Date]],"MMMM")</f>
        <v>March</v>
      </c>
      <c r="R2689" s="5" t="s">
        <v>30</v>
      </c>
      <c r="S2689" s="7">
        <v>3400</v>
      </c>
    </row>
    <row r="2690" spans="1:19" x14ac:dyDescent="0.4">
      <c r="A2690" s="4">
        <v>3115</v>
      </c>
      <c r="B2690" s="1" t="s">
        <v>454</v>
      </c>
      <c r="C2690" s="1" t="s">
        <v>13</v>
      </c>
      <c r="D2690" s="2">
        <v>28384</v>
      </c>
      <c r="E2690" s="3">
        <v>47.947945205479449</v>
      </c>
      <c r="F2690" s="1" t="s">
        <v>31</v>
      </c>
      <c r="G2690" s="1" t="s">
        <v>15</v>
      </c>
      <c r="H2690" s="1">
        <v>8</v>
      </c>
      <c r="I2690" s="1" t="s">
        <v>1576</v>
      </c>
      <c r="J2690" s="1" t="str">
        <f>VLOOKUP(Applicants[[#This Row],[Job Title]], Mapping!$A:$B, 2, FALSE)</f>
        <v>Operations</v>
      </c>
      <c r="K2690" s="1" t="s">
        <v>1594</v>
      </c>
      <c r="L2690" s="14" t="str">
        <f>TRIM(PROPER(Applicants[[#This Row],[Recruitment Source]]))</f>
        <v>Bd Jobs</v>
      </c>
      <c r="M2690" s="15">
        <v>45172</v>
      </c>
      <c r="N2690" s="1" t="s">
        <v>27</v>
      </c>
      <c r="O2690" s="15">
        <v>45212</v>
      </c>
      <c r="P2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0" s="20" t="str">
        <f>TEXT(Applicants[[#This Row],[Confirmation Date]],"MMMM")</f>
        <v>October</v>
      </c>
      <c r="R2690" s="5" t="s">
        <v>25</v>
      </c>
      <c r="S2690" s="7">
        <v>3300</v>
      </c>
    </row>
    <row r="2691" spans="1:19" x14ac:dyDescent="0.4">
      <c r="A2691" s="4">
        <v>1579</v>
      </c>
      <c r="B2691" s="1" t="s">
        <v>797</v>
      </c>
      <c r="C2691" s="1" t="s">
        <v>13</v>
      </c>
      <c r="D2691" s="2">
        <v>28379</v>
      </c>
      <c r="E2691" s="3">
        <v>47.961643835616435</v>
      </c>
      <c r="F2691" s="1" t="s">
        <v>31</v>
      </c>
      <c r="G2691" s="1" t="s">
        <v>21</v>
      </c>
      <c r="H2691" s="1">
        <v>2</v>
      </c>
      <c r="I2691" s="1" t="s">
        <v>1590</v>
      </c>
      <c r="J2691" s="1" t="str">
        <f>VLOOKUP(Applicants[[#This Row],[Job Title]], Mapping!$A:$B, 2, FALSE)</f>
        <v>Finance</v>
      </c>
      <c r="K2691" s="1" t="s">
        <v>1594</v>
      </c>
      <c r="L2691" s="14" t="str">
        <f>TRIM(PROPER(Applicants[[#This Row],[Recruitment Source]]))</f>
        <v>Bd Jobs</v>
      </c>
      <c r="M2691" s="15">
        <v>44891</v>
      </c>
      <c r="N2691" s="1" t="s">
        <v>16</v>
      </c>
      <c r="O2691" s="15">
        <v>44946</v>
      </c>
      <c r="P26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91" s="20" t="str">
        <f>TEXT(Applicants[[#This Row],[Confirmation Date]],"MMMM")</f>
        <v>January</v>
      </c>
      <c r="R2691" s="5" t="s">
        <v>17</v>
      </c>
      <c r="S2691" s="7">
        <v>3900</v>
      </c>
    </row>
    <row r="2692" spans="1:19" x14ac:dyDescent="0.4">
      <c r="A2692" s="4">
        <v>3100</v>
      </c>
      <c r="B2692" s="1" t="s">
        <v>603</v>
      </c>
      <c r="C2692" s="1" t="s">
        <v>28</v>
      </c>
      <c r="D2692" s="2">
        <v>28373</v>
      </c>
      <c r="E2692" s="3">
        <v>47.978082191780821</v>
      </c>
      <c r="F2692" s="1" t="s">
        <v>31</v>
      </c>
      <c r="G2692" s="1" t="s">
        <v>15</v>
      </c>
      <c r="H2692" s="1">
        <v>11</v>
      </c>
      <c r="I2692" s="1" t="s">
        <v>1584</v>
      </c>
      <c r="J2692" s="1" t="str">
        <f>VLOOKUP(Applicants[[#This Row],[Job Title]], Mapping!$A:$B, 2, FALSE)</f>
        <v>Sales</v>
      </c>
      <c r="K2692" s="1" t="s">
        <v>1594</v>
      </c>
      <c r="L2692" s="14" t="str">
        <f>TRIM(PROPER(Applicants[[#This Row],[Recruitment Source]]))</f>
        <v>Bd Jobs</v>
      </c>
      <c r="M2692" s="15">
        <v>45515</v>
      </c>
      <c r="N2692" s="1" t="s">
        <v>27</v>
      </c>
      <c r="O2692" s="15">
        <v>45563</v>
      </c>
      <c r="P2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2" s="20" t="str">
        <f>TEXT(Applicants[[#This Row],[Confirmation Date]],"MMMM")</f>
        <v>September</v>
      </c>
      <c r="R2692" s="5" t="s">
        <v>25</v>
      </c>
      <c r="S2692" s="7">
        <v>2000</v>
      </c>
    </row>
    <row r="2693" spans="1:19" x14ac:dyDescent="0.4">
      <c r="A2693" s="4">
        <v>2839</v>
      </c>
      <c r="B2693" s="1" t="s">
        <v>89</v>
      </c>
      <c r="C2693" s="1" t="s">
        <v>13</v>
      </c>
      <c r="D2693" s="2">
        <v>28372</v>
      </c>
      <c r="E2693" s="3">
        <v>47.980821917808221</v>
      </c>
      <c r="F2693" s="1" t="s">
        <v>31</v>
      </c>
      <c r="G2693" s="1" t="s">
        <v>15</v>
      </c>
      <c r="H2693" s="1">
        <v>16</v>
      </c>
      <c r="I2693" s="1" t="s">
        <v>1583</v>
      </c>
      <c r="J2693" s="1" t="str">
        <f>VLOOKUP(Applicants[[#This Row],[Job Title]], Mapping!$A:$B, 2, FALSE)</f>
        <v>Finance</v>
      </c>
      <c r="K2693" s="1" t="s">
        <v>22</v>
      </c>
      <c r="L2693" s="14" t="str">
        <f>TRIM(PROPER(Applicants[[#This Row],[Recruitment Source]]))</f>
        <v>In-House</v>
      </c>
      <c r="M2693" s="15">
        <v>45530</v>
      </c>
      <c r="N2693" s="1" t="s">
        <v>16</v>
      </c>
      <c r="O2693" s="15">
        <v>45573</v>
      </c>
      <c r="P26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93" s="20" t="str">
        <f>TEXT(Applicants[[#This Row],[Confirmation Date]],"MMMM")</f>
        <v>October</v>
      </c>
      <c r="R2693" s="5" t="s">
        <v>17</v>
      </c>
      <c r="S2693" s="7">
        <v>2600</v>
      </c>
    </row>
    <row r="2694" spans="1:19" x14ac:dyDescent="0.4">
      <c r="A2694" s="4">
        <v>3964</v>
      </c>
      <c r="B2694" s="1" t="s">
        <v>1452</v>
      </c>
      <c r="C2694" s="1" t="s">
        <v>28</v>
      </c>
      <c r="D2694" s="2">
        <v>28364</v>
      </c>
      <c r="E2694" s="3">
        <v>48.0027397260274</v>
      </c>
      <c r="F2694" s="1" t="s">
        <v>31</v>
      </c>
      <c r="G2694" s="1" t="s">
        <v>15</v>
      </c>
      <c r="H2694" s="1">
        <v>4</v>
      </c>
      <c r="I2694" s="1" t="s">
        <v>1583</v>
      </c>
      <c r="J2694" s="1" t="str">
        <f>VLOOKUP(Applicants[[#This Row],[Job Title]], Mapping!$A:$B, 2, FALSE)</f>
        <v>Finance</v>
      </c>
      <c r="K2694" s="1" t="s">
        <v>1594</v>
      </c>
      <c r="L2694" s="14" t="str">
        <f>TRIM(PROPER(Applicants[[#This Row],[Recruitment Source]]))</f>
        <v>Bd Jobs</v>
      </c>
      <c r="M2694" s="15">
        <v>45374</v>
      </c>
      <c r="N2694" s="1" t="s">
        <v>26</v>
      </c>
      <c r="O2694" s="15">
        <v>45412</v>
      </c>
      <c r="P2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4" s="20" t="str">
        <f>TEXT(Applicants[[#This Row],[Confirmation Date]],"MMMM")</f>
        <v>April</v>
      </c>
      <c r="R2694" s="5" t="s">
        <v>25</v>
      </c>
      <c r="S2694" s="7">
        <v>2100</v>
      </c>
    </row>
    <row r="2695" spans="1:19" x14ac:dyDescent="0.4">
      <c r="A2695" s="4">
        <v>3703</v>
      </c>
      <c r="B2695" s="1" t="s">
        <v>962</v>
      </c>
      <c r="C2695" s="1" t="s">
        <v>28</v>
      </c>
      <c r="D2695" s="2">
        <v>28363</v>
      </c>
      <c r="E2695" s="3">
        <v>48.005479452054793</v>
      </c>
      <c r="F2695" s="1" t="s">
        <v>31</v>
      </c>
      <c r="G2695" s="1" t="s">
        <v>18</v>
      </c>
      <c r="H2695" s="1">
        <v>5</v>
      </c>
      <c r="I2695" s="1" t="s">
        <v>1578</v>
      </c>
      <c r="J2695" s="1" t="str">
        <f>VLOOKUP(Applicants[[#This Row],[Job Title]], Mapping!$A:$B, 2, FALSE)</f>
        <v>Operations</v>
      </c>
      <c r="K2695" s="1" t="s">
        <v>1594</v>
      </c>
      <c r="L2695" s="14" t="str">
        <f>TRIM(PROPER(Applicants[[#This Row],[Recruitment Source]]))</f>
        <v>Bd Jobs</v>
      </c>
      <c r="M2695" s="15">
        <v>45405</v>
      </c>
      <c r="N2695" s="1" t="s">
        <v>29</v>
      </c>
      <c r="O2695" s="15">
        <v>45458</v>
      </c>
      <c r="P2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5" s="20" t="str">
        <f>TEXT(Applicants[[#This Row],[Confirmation Date]],"MMMM")</f>
        <v>June</v>
      </c>
      <c r="R2695" s="5" t="s">
        <v>25</v>
      </c>
      <c r="S2695" s="7">
        <v>3700</v>
      </c>
    </row>
    <row r="2696" spans="1:19" x14ac:dyDescent="0.4">
      <c r="A2696" s="4">
        <v>1946</v>
      </c>
      <c r="B2696" s="1" t="s">
        <v>1464</v>
      </c>
      <c r="C2696" s="1" t="s">
        <v>23</v>
      </c>
      <c r="D2696" s="2">
        <v>28363</v>
      </c>
      <c r="E2696" s="3">
        <v>48.005479452054793</v>
      </c>
      <c r="F2696" s="1" t="s">
        <v>31</v>
      </c>
      <c r="G2696" s="1" t="s">
        <v>21</v>
      </c>
      <c r="H2696" s="1">
        <v>8</v>
      </c>
      <c r="I2696" s="1" t="s">
        <v>1587</v>
      </c>
      <c r="J2696" s="1" t="str">
        <f>VLOOKUP(Applicants[[#This Row],[Job Title]], Mapping!$A:$B, 2, FALSE)</f>
        <v>Admin</v>
      </c>
      <c r="K2696" s="1" t="s">
        <v>1594</v>
      </c>
      <c r="L2696" s="14" t="str">
        <f>TRIM(PROPER(Applicants[[#This Row],[Recruitment Source]]))</f>
        <v>Bd Jobs</v>
      </c>
      <c r="M2696" s="15">
        <v>45333</v>
      </c>
      <c r="N2696" s="1" t="s">
        <v>24</v>
      </c>
      <c r="O2696" s="15">
        <v>45385</v>
      </c>
      <c r="P2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6" s="20" t="str">
        <f>TEXT(Applicants[[#This Row],[Confirmation Date]],"MMMM")</f>
        <v>April</v>
      </c>
      <c r="R2696" s="5" t="s">
        <v>25</v>
      </c>
      <c r="S2696" s="7">
        <v>2800</v>
      </c>
    </row>
    <row r="2697" spans="1:19" x14ac:dyDescent="0.4">
      <c r="A2697" s="4">
        <v>3313</v>
      </c>
      <c r="B2697" s="1" t="s">
        <v>857</v>
      </c>
      <c r="C2697" s="1" t="s">
        <v>28</v>
      </c>
      <c r="D2697" s="2">
        <v>28361</v>
      </c>
      <c r="E2697" s="3">
        <v>48.010958904109586</v>
      </c>
      <c r="F2697" s="1" t="s">
        <v>31</v>
      </c>
      <c r="G2697" s="1" t="s">
        <v>19</v>
      </c>
      <c r="H2697" s="1">
        <v>3</v>
      </c>
      <c r="I2697" s="1" t="s">
        <v>1581</v>
      </c>
      <c r="J2697" s="1" t="str">
        <f>VLOOKUP(Applicants[[#This Row],[Job Title]], Mapping!$A:$B, 2, FALSE)</f>
        <v>Business Development</v>
      </c>
      <c r="K2697" s="1" t="s">
        <v>1594</v>
      </c>
      <c r="L2697" s="14" t="str">
        <f>TRIM(PROPER(Applicants[[#This Row],[Recruitment Source]]))</f>
        <v>Bd Jobs</v>
      </c>
      <c r="M2697" s="15">
        <v>45253</v>
      </c>
      <c r="N2697" s="1" t="s">
        <v>27</v>
      </c>
      <c r="O2697" s="15">
        <v>45290</v>
      </c>
      <c r="P2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7" s="20" t="str">
        <f>TEXT(Applicants[[#This Row],[Confirmation Date]],"MMMM")</f>
        <v>December</v>
      </c>
      <c r="R2697" s="5" t="s">
        <v>25</v>
      </c>
      <c r="S2697" s="7">
        <v>3400</v>
      </c>
    </row>
    <row r="2698" spans="1:19" x14ac:dyDescent="0.4">
      <c r="A2698" s="4">
        <v>3854</v>
      </c>
      <c r="B2698" s="1" t="s">
        <v>260</v>
      </c>
      <c r="C2698" s="1" t="s">
        <v>13</v>
      </c>
      <c r="D2698" s="2">
        <v>28359</v>
      </c>
      <c r="E2698" s="3">
        <v>48.016438356164386</v>
      </c>
      <c r="F2698" s="1" t="s">
        <v>31</v>
      </c>
      <c r="G2698" s="1" t="s">
        <v>21</v>
      </c>
      <c r="H2698" s="1">
        <v>0</v>
      </c>
      <c r="I2698" s="1" t="s">
        <v>1584</v>
      </c>
      <c r="J2698" s="1" t="str">
        <f>VLOOKUP(Applicants[[#This Row],[Job Title]], Mapping!$A:$B, 2, FALSE)</f>
        <v>Sales</v>
      </c>
      <c r="K2698" s="1" t="s">
        <v>1594</v>
      </c>
      <c r="L2698" s="14" t="str">
        <f>TRIM(PROPER(Applicants[[#This Row],[Recruitment Source]]))</f>
        <v>Bd Jobs</v>
      </c>
      <c r="M2698" s="15">
        <v>45171</v>
      </c>
      <c r="N2698" s="1" t="s">
        <v>27</v>
      </c>
      <c r="O2698" s="15">
        <v>45205</v>
      </c>
      <c r="P2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8" s="20" t="str">
        <f>TEXT(Applicants[[#This Row],[Confirmation Date]],"MMMM")</f>
        <v>October</v>
      </c>
      <c r="R2698" s="5" t="s">
        <v>25</v>
      </c>
      <c r="S2698" s="7">
        <v>3300</v>
      </c>
    </row>
    <row r="2699" spans="1:19" x14ac:dyDescent="0.4">
      <c r="A2699" s="4">
        <v>2052</v>
      </c>
      <c r="B2699" s="1" t="s">
        <v>1045</v>
      </c>
      <c r="C2699" s="1" t="s">
        <v>13</v>
      </c>
      <c r="D2699" s="2">
        <v>28353</v>
      </c>
      <c r="E2699" s="3">
        <v>48.032876712328765</v>
      </c>
      <c r="F2699" s="1" t="s">
        <v>31</v>
      </c>
      <c r="G2699" s="1" t="s">
        <v>21</v>
      </c>
      <c r="H2699" s="1">
        <v>5</v>
      </c>
      <c r="I2699" s="1" t="s">
        <v>1585</v>
      </c>
      <c r="J2699" s="1" t="str">
        <f>VLOOKUP(Applicants[[#This Row],[Job Title]], Mapping!$A:$B, 2, FALSE)</f>
        <v>Engineering</v>
      </c>
      <c r="K2699" s="1" t="s">
        <v>1595</v>
      </c>
      <c r="L2699" s="14" t="str">
        <f>TRIM(PROPER(Applicants[[#This Row],[Recruitment Source]]))</f>
        <v>Linkedin</v>
      </c>
      <c r="M2699" s="15">
        <v>44914</v>
      </c>
      <c r="N2699" s="1" t="s">
        <v>29</v>
      </c>
      <c r="O2699" s="15">
        <v>44967</v>
      </c>
      <c r="P2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9" s="20" t="str">
        <f>TEXT(Applicants[[#This Row],[Confirmation Date]],"MMMM")</f>
        <v>February</v>
      </c>
      <c r="R2699" s="5" t="s">
        <v>25</v>
      </c>
      <c r="S2699" s="7">
        <v>2300</v>
      </c>
    </row>
    <row r="2700" spans="1:19" x14ac:dyDescent="0.4">
      <c r="A2700" s="4">
        <v>2208</v>
      </c>
      <c r="B2700" s="1" t="s">
        <v>1413</v>
      </c>
      <c r="C2700" s="1" t="s">
        <v>28</v>
      </c>
      <c r="D2700" s="2">
        <v>28352</v>
      </c>
      <c r="E2700" s="3">
        <v>48.035616438356165</v>
      </c>
      <c r="F2700" s="1" t="s">
        <v>31</v>
      </c>
      <c r="G2700" s="1" t="s">
        <v>15</v>
      </c>
      <c r="H2700" s="1">
        <v>20</v>
      </c>
      <c r="I2700" s="1" t="s">
        <v>1576</v>
      </c>
      <c r="J2700" s="1" t="str">
        <f>VLOOKUP(Applicants[[#This Row],[Job Title]], Mapping!$A:$B, 2, FALSE)</f>
        <v>Operations</v>
      </c>
      <c r="K2700" s="1" t="s">
        <v>1594</v>
      </c>
      <c r="L2700" s="14" t="str">
        <f>TRIM(PROPER(Applicants[[#This Row],[Recruitment Source]]))</f>
        <v>Bd Jobs</v>
      </c>
      <c r="M2700" s="15">
        <v>45201</v>
      </c>
      <c r="N2700" s="1" t="s">
        <v>26</v>
      </c>
      <c r="O2700" s="15">
        <v>45255</v>
      </c>
      <c r="P2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0" s="20" t="str">
        <f>TEXT(Applicants[[#This Row],[Confirmation Date]],"MMMM")</f>
        <v>November</v>
      </c>
      <c r="R2700" s="5" t="s">
        <v>25</v>
      </c>
      <c r="S2700" s="7">
        <v>3600</v>
      </c>
    </row>
    <row r="2701" spans="1:19" x14ac:dyDescent="0.4">
      <c r="A2701" s="4">
        <v>1620</v>
      </c>
      <c r="B2701" s="1" t="s">
        <v>859</v>
      </c>
      <c r="C2701" s="1" t="s">
        <v>13</v>
      </c>
      <c r="D2701" s="2">
        <v>28351</v>
      </c>
      <c r="E2701" s="3">
        <v>48.038356164383565</v>
      </c>
      <c r="F2701" s="1" t="s">
        <v>31</v>
      </c>
      <c r="G2701" s="1" t="s">
        <v>15</v>
      </c>
      <c r="H2701" s="1">
        <v>18</v>
      </c>
      <c r="I2701" s="1" t="s">
        <v>1585</v>
      </c>
      <c r="J2701" s="1" t="str">
        <f>VLOOKUP(Applicants[[#This Row],[Job Title]], Mapping!$A:$B, 2, FALSE)</f>
        <v>Engineering</v>
      </c>
      <c r="K2701" s="1" t="s">
        <v>1594</v>
      </c>
      <c r="L2701" s="14" t="str">
        <f>TRIM(PROPER(Applicants[[#This Row],[Recruitment Source]]))</f>
        <v>Bd Jobs</v>
      </c>
      <c r="M2701" s="15">
        <v>45390</v>
      </c>
      <c r="N2701" s="1" t="s">
        <v>26</v>
      </c>
      <c r="O2701" s="15">
        <v>45440</v>
      </c>
      <c r="P27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1" s="20" t="str">
        <f>TEXT(Applicants[[#This Row],[Confirmation Date]],"MMMM")</f>
        <v>May</v>
      </c>
      <c r="R2701" s="5" t="s">
        <v>25</v>
      </c>
      <c r="S2701" s="7">
        <v>2800</v>
      </c>
    </row>
    <row r="2702" spans="1:19" x14ac:dyDescent="0.4">
      <c r="A2702" s="4">
        <v>1253</v>
      </c>
      <c r="B2702" s="1" t="s">
        <v>1013</v>
      </c>
      <c r="C2702" s="1" t="s">
        <v>13</v>
      </c>
      <c r="D2702" s="2">
        <v>28350</v>
      </c>
      <c r="E2702" s="3">
        <v>48.041095890410958</v>
      </c>
      <c r="F2702" s="1" t="s">
        <v>31</v>
      </c>
      <c r="G2702" s="1" t="s">
        <v>15</v>
      </c>
      <c r="H2702" s="1">
        <v>9</v>
      </c>
      <c r="I2702" s="1" t="s">
        <v>1581</v>
      </c>
      <c r="J2702" s="1" t="str">
        <f>VLOOKUP(Applicants[[#This Row],[Job Title]], Mapping!$A:$B, 2, FALSE)</f>
        <v>Business Development</v>
      </c>
      <c r="K2702" s="1" t="s">
        <v>22</v>
      </c>
      <c r="L2702" s="14" t="str">
        <f>TRIM(PROPER(Applicants[[#This Row],[Recruitment Source]]))</f>
        <v>In-House</v>
      </c>
      <c r="M2702" s="15">
        <v>44998</v>
      </c>
      <c r="N2702" s="1" t="s">
        <v>16</v>
      </c>
      <c r="O2702" s="15">
        <v>45049</v>
      </c>
      <c r="P2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2" s="20" t="str">
        <f>TEXT(Applicants[[#This Row],[Confirmation Date]],"MMMM")</f>
        <v>May</v>
      </c>
      <c r="R2702" s="5" t="s">
        <v>30</v>
      </c>
      <c r="S2702" s="7">
        <v>2300</v>
      </c>
    </row>
    <row r="2703" spans="1:19" x14ac:dyDescent="0.4">
      <c r="A2703" s="4">
        <v>2022</v>
      </c>
      <c r="B2703" s="1" t="s">
        <v>794</v>
      </c>
      <c r="C2703" s="1" t="s">
        <v>28</v>
      </c>
      <c r="D2703" s="2">
        <v>28348</v>
      </c>
      <c r="E2703" s="3">
        <v>48.046575342465751</v>
      </c>
      <c r="F2703" s="1" t="s">
        <v>31</v>
      </c>
      <c r="G2703" s="1" t="s">
        <v>15</v>
      </c>
      <c r="H2703" s="1">
        <v>11</v>
      </c>
      <c r="I2703" s="1" t="s">
        <v>1576</v>
      </c>
      <c r="J2703" s="1" t="str">
        <f>VLOOKUP(Applicants[[#This Row],[Job Title]], Mapping!$A:$B, 2, FALSE)</f>
        <v>Operations</v>
      </c>
      <c r="K2703" s="1" t="s">
        <v>1594</v>
      </c>
      <c r="L2703" s="14" t="str">
        <f>TRIM(PROPER(Applicants[[#This Row],[Recruitment Source]]))</f>
        <v>Bd Jobs</v>
      </c>
      <c r="M2703" s="15">
        <v>45083</v>
      </c>
      <c r="N2703" s="1" t="s">
        <v>27</v>
      </c>
      <c r="O2703" s="15">
        <v>45141</v>
      </c>
      <c r="P2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3" s="20" t="str">
        <f>TEXT(Applicants[[#This Row],[Confirmation Date]],"MMMM")</f>
        <v>August</v>
      </c>
      <c r="R2703" s="5" t="s">
        <v>25</v>
      </c>
      <c r="S2703" s="7">
        <v>2800</v>
      </c>
    </row>
    <row r="2704" spans="1:19" x14ac:dyDescent="0.4">
      <c r="A2704" s="4">
        <v>2253</v>
      </c>
      <c r="B2704" s="1" t="s">
        <v>195</v>
      </c>
      <c r="C2704" s="1" t="s">
        <v>13</v>
      </c>
      <c r="D2704" s="2">
        <v>28347</v>
      </c>
      <c r="E2704" s="3">
        <v>48.049315068493151</v>
      </c>
      <c r="F2704" s="1" t="s">
        <v>31</v>
      </c>
      <c r="G2704" s="1" t="s">
        <v>21</v>
      </c>
      <c r="H2704" s="1">
        <v>6</v>
      </c>
      <c r="I2704" s="1" t="s">
        <v>1580</v>
      </c>
      <c r="J2704" s="1" t="str">
        <f>VLOOKUP(Applicants[[#This Row],[Job Title]], Mapping!$A:$B, 2, FALSE)</f>
        <v>Management</v>
      </c>
      <c r="K2704" s="1" t="s">
        <v>1595</v>
      </c>
      <c r="L2704" s="14" t="str">
        <f>TRIM(PROPER(Applicants[[#This Row],[Recruitment Source]]))</f>
        <v>Linkedin</v>
      </c>
      <c r="M2704" s="15">
        <v>45446</v>
      </c>
      <c r="N2704" s="1" t="s">
        <v>16</v>
      </c>
      <c r="O2704" s="15">
        <v>45503</v>
      </c>
      <c r="P2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704" s="20" t="str">
        <f>TEXT(Applicants[[#This Row],[Confirmation Date]],"MMMM")</f>
        <v>July</v>
      </c>
      <c r="R2704" s="5" t="s">
        <v>17</v>
      </c>
      <c r="S2704" s="7">
        <v>2500</v>
      </c>
    </row>
    <row r="2705" spans="1:19" x14ac:dyDescent="0.4">
      <c r="A2705" s="4">
        <v>2998</v>
      </c>
      <c r="B2705" s="1" t="s">
        <v>1277</v>
      </c>
      <c r="C2705" s="1" t="s">
        <v>28</v>
      </c>
      <c r="D2705" s="2">
        <v>28334</v>
      </c>
      <c r="E2705" s="3">
        <v>48.084931506849315</v>
      </c>
      <c r="F2705" s="1" t="s">
        <v>31</v>
      </c>
      <c r="G2705" s="1" t="s">
        <v>21</v>
      </c>
      <c r="H2705" s="1">
        <v>4</v>
      </c>
      <c r="I2705" s="1" t="s">
        <v>1583</v>
      </c>
      <c r="J2705" s="1" t="str">
        <f>VLOOKUP(Applicants[[#This Row],[Job Title]], Mapping!$A:$B, 2, FALSE)</f>
        <v>Finance</v>
      </c>
      <c r="K2705" s="1" t="s">
        <v>1595</v>
      </c>
      <c r="L2705" s="14" t="str">
        <f>TRIM(PROPER(Applicants[[#This Row],[Recruitment Source]]))</f>
        <v>Linkedin</v>
      </c>
      <c r="M2705" s="15">
        <v>44973</v>
      </c>
      <c r="N2705" s="1" t="s">
        <v>29</v>
      </c>
      <c r="O2705" s="15">
        <v>45005</v>
      </c>
      <c r="P2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5" s="20" t="str">
        <f>TEXT(Applicants[[#This Row],[Confirmation Date]],"MMMM")</f>
        <v>March</v>
      </c>
      <c r="R2705" s="5" t="s">
        <v>25</v>
      </c>
      <c r="S2705" s="7">
        <v>3500</v>
      </c>
    </row>
    <row r="2706" spans="1:19" x14ac:dyDescent="0.4">
      <c r="A2706" s="4">
        <v>1735</v>
      </c>
      <c r="B2706" s="1" t="s">
        <v>260</v>
      </c>
      <c r="C2706" s="1" t="s">
        <v>13</v>
      </c>
      <c r="D2706" s="2">
        <v>28333</v>
      </c>
      <c r="E2706" s="3">
        <v>48.087671232876716</v>
      </c>
      <c r="F2706" s="1" t="s">
        <v>31</v>
      </c>
      <c r="G2706" s="1" t="s">
        <v>15</v>
      </c>
      <c r="H2706" s="1">
        <v>6</v>
      </c>
      <c r="I2706" s="1" t="s">
        <v>1589</v>
      </c>
      <c r="J2706" s="1" t="str">
        <f>VLOOKUP(Applicants[[#This Row],[Job Title]], Mapping!$A:$B, 2, FALSE)</f>
        <v>Admin</v>
      </c>
      <c r="K2706" s="1" t="s">
        <v>1595</v>
      </c>
      <c r="L2706" s="14" t="str">
        <f>TRIM(PROPER(Applicants[[#This Row],[Recruitment Source]]))</f>
        <v>Linkedin</v>
      </c>
      <c r="M2706" s="15">
        <v>45301</v>
      </c>
      <c r="N2706" s="1" t="s">
        <v>24</v>
      </c>
      <c r="O2706" s="15">
        <v>45337</v>
      </c>
      <c r="P2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6" s="20" t="str">
        <f>TEXT(Applicants[[#This Row],[Confirmation Date]],"MMMM")</f>
        <v>February</v>
      </c>
      <c r="R2706" s="5" t="s">
        <v>25</v>
      </c>
      <c r="S2706" s="7">
        <v>2400</v>
      </c>
    </row>
    <row r="2707" spans="1:19" x14ac:dyDescent="0.4">
      <c r="A2707" s="4">
        <v>2747</v>
      </c>
      <c r="B2707" s="1" t="s">
        <v>999</v>
      </c>
      <c r="C2707" s="1" t="s">
        <v>28</v>
      </c>
      <c r="D2707" s="2">
        <v>28329</v>
      </c>
      <c r="E2707" s="3">
        <v>48.098630136986301</v>
      </c>
      <c r="F2707" s="1" t="s">
        <v>31</v>
      </c>
      <c r="G2707" s="1" t="s">
        <v>19</v>
      </c>
      <c r="H2707" s="1">
        <v>2</v>
      </c>
      <c r="I2707" s="1" t="s">
        <v>1588</v>
      </c>
      <c r="J2707" s="1" t="str">
        <f>VLOOKUP(Applicants[[#This Row],[Job Title]], Mapping!$A:$B, 2, FALSE)</f>
        <v>Business Development</v>
      </c>
      <c r="K2707" s="1" t="s">
        <v>1595</v>
      </c>
      <c r="L2707" s="14" t="str">
        <f>TRIM(PROPER(Applicants[[#This Row],[Recruitment Source]]))</f>
        <v>Linkedin</v>
      </c>
      <c r="M2707" s="15">
        <v>45548</v>
      </c>
      <c r="N2707" s="1" t="s">
        <v>29</v>
      </c>
      <c r="O2707" s="15">
        <v>45608</v>
      </c>
      <c r="P2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7" s="20" t="str">
        <f>TEXT(Applicants[[#This Row],[Confirmation Date]],"MMMM")</f>
        <v>November</v>
      </c>
      <c r="R2707" s="5" t="s">
        <v>25</v>
      </c>
      <c r="S2707" s="7">
        <v>3100</v>
      </c>
    </row>
    <row r="2708" spans="1:19" x14ac:dyDescent="0.4">
      <c r="A2708" s="4">
        <v>3224</v>
      </c>
      <c r="B2708" s="1" t="s">
        <v>140</v>
      </c>
      <c r="C2708" s="1" t="s">
        <v>28</v>
      </c>
      <c r="D2708" s="2">
        <v>28328</v>
      </c>
      <c r="E2708" s="3">
        <v>48.101369863013701</v>
      </c>
      <c r="F2708" s="1" t="s">
        <v>31</v>
      </c>
      <c r="G2708" s="1" t="s">
        <v>21</v>
      </c>
      <c r="H2708" s="1">
        <v>2</v>
      </c>
      <c r="I2708" s="1" t="s">
        <v>1579</v>
      </c>
      <c r="J2708" s="1" t="str">
        <f>VLOOKUP(Applicants[[#This Row],[Job Title]], Mapping!$A:$B, 2, FALSE)</f>
        <v>Management</v>
      </c>
      <c r="K2708" s="1" t="s">
        <v>1594</v>
      </c>
      <c r="L2708" s="14" t="str">
        <f>TRIM(PROPER(Applicants[[#This Row],[Recruitment Source]]))</f>
        <v>Bd Jobs</v>
      </c>
      <c r="M2708" s="15">
        <v>45379</v>
      </c>
      <c r="N2708" s="1" t="s">
        <v>29</v>
      </c>
      <c r="O2708" s="15">
        <v>45430</v>
      </c>
      <c r="P2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8" s="20" t="str">
        <f>TEXT(Applicants[[#This Row],[Confirmation Date]],"MMMM")</f>
        <v>May</v>
      </c>
      <c r="R2708" s="5" t="s">
        <v>25</v>
      </c>
      <c r="S2708" s="7">
        <v>2200</v>
      </c>
    </row>
    <row r="2709" spans="1:19" x14ac:dyDescent="0.4">
      <c r="A2709" s="4">
        <v>3894</v>
      </c>
      <c r="B2709" s="1" t="s">
        <v>432</v>
      </c>
      <c r="C2709" s="1" t="s">
        <v>28</v>
      </c>
      <c r="D2709" s="2">
        <v>28324</v>
      </c>
      <c r="E2709" s="3">
        <v>48.112328767123287</v>
      </c>
      <c r="F2709" s="1" t="s">
        <v>31</v>
      </c>
      <c r="G2709" s="1" t="s">
        <v>19</v>
      </c>
      <c r="H2709" s="1">
        <v>12</v>
      </c>
      <c r="I2709" s="1" t="s">
        <v>1589</v>
      </c>
      <c r="J2709" s="1" t="str">
        <f>VLOOKUP(Applicants[[#This Row],[Job Title]], Mapping!$A:$B, 2, FALSE)</f>
        <v>Admin</v>
      </c>
      <c r="K2709" s="1" t="s">
        <v>1594</v>
      </c>
      <c r="L2709" s="14" t="str">
        <f>TRIM(PROPER(Applicants[[#This Row],[Recruitment Source]]))</f>
        <v>Bd Jobs</v>
      </c>
      <c r="M2709" s="15">
        <v>45211</v>
      </c>
      <c r="N2709" s="1" t="s">
        <v>24</v>
      </c>
      <c r="O2709" s="15">
        <v>45248</v>
      </c>
      <c r="P2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9" s="20" t="str">
        <f>TEXT(Applicants[[#This Row],[Confirmation Date]],"MMMM")</f>
        <v>November</v>
      </c>
      <c r="R2709" s="5" t="s">
        <v>25</v>
      </c>
      <c r="S2709" s="7">
        <v>2100</v>
      </c>
    </row>
    <row r="2710" spans="1:19" x14ac:dyDescent="0.4">
      <c r="A2710" s="4">
        <v>2563</v>
      </c>
      <c r="B2710" s="1" t="s">
        <v>928</v>
      </c>
      <c r="C2710" s="1" t="s">
        <v>28</v>
      </c>
      <c r="D2710" s="2">
        <v>28321</v>
      </c>
      <c r="E2710" s="3">
        <v>48.12054794520548</v>
      </c>
      <c r="F2710" s="1" t="s">
        <v>31</v>
      </c>
      <c r="G2710" s="1" t="s">
        <v>15</v>
      </c>
      <c r="H2710" s="1">
        <v>0</v>
      </c>
      <c r="I2710" s="1" t="s">
        <v>1576</v>
      </c>
      <c r="J2710" s="1" t="str">
        <f>VLOOKUP(Applicants[[#This Row],[Job Title]], Mapping!$A:$B, 2, FALSE)</f>
        <v>Operations</v>
      </c>
      <c r="K2710" s="1" t="s">
        <v>1594</v>
      </c>
      <c r="L2710" s="14" t="str">
        <f>TRIM(PROPER(Applicants[[#This Row],[Recruitment Source]]))</f>
        <v>Bd Jobs</v>
      </c>
      <c r="M2710" s="15">
        <v>45358</v>
      </c>
      <c r="N2710" s="1" t="s">
        <v>29</v>
      </c>
      <c r="O2710" s="15">
        <v>45392</v>
      </c>
      <c r="P2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0" s="20" t="str">
        <f>TEXT(Applicants[[#This Row],[Confirmation Date]],"MMMM")</f>
        <v>April</v>
      </c>
      <c r="R2710" s="5" t="s">
        <v>25</v>
      </c>
      <c r="S2710" s="7">
        <v>2900</v>
      </c>
    </row>
    <row r="2711" spans="1:19" x14ac:dyDescent="0.4">
      <c r="A2711" s="4">
        <v>2057</v>
      </c>
      <c r="B2711" s="1" t="s">
        <v>337</v>
      </c>
      <c r="C2711" s="1" t="s">
        <v>13</v>
      </c>
      <c r="D2711" s="2">
        <v>28319</v>
      </c>
      <c r="E2711" s="3">
        <v>48.126027397260273</v>
      </c>
      <c r="F2711" s="1" t="s">
        <v>31</v>
      </c>
      <c r="G2711" s="1" t="s">
        <v>18</v>
      </c>
      <c r="H2711" s="1">
        <v>4</v>
      </c>
      <c r="I2711" s="1" t="s">
        <v>1577</v>
      </c>
      <c r="J2711" s="1" t="str">
        <f>VLOOKUP(Applicants[[#This Row],[Job Title]], Mapping!$A:$B, 2, FALSE)</f>
        <v>Management</v>
      </c>
      <c r="K2711" s="1" t="s">
        <v>1595</v>
      </c>
      <c r="L2711" s="14" t="str">
        <f>TRIM(PROPER(Applicants[[#This Row],[Recruitment Source]]))</f>
        <v>Linkedin</v>
      </c>
      <c r="M2711" s="15">
        <v>45583</v>
      </c>
      <c r="N2711" s="1" t="s">
        <v>24</v>
      </c>
      <c r="O2711" s="15">
        <v>45620</v>
      </c>
      <c r="P2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1" s="20" t="str">
        <f>TEXT(Applicants[[#This Row],[Confirmation Date]],"MMMM")</f>
        <v>November</v>
      </c>
      <c r="R2711" s="5" t="s">
        <v>25</v>
      </c>
      <c r="S2711" s="7">
        <v>2900</v>
      </c>
    </row>
    <row r="2712" spans="1:19" x14ac:dyDescent="0.4">
      <c r="A2712" s="4">
        <v>3908</v>
      </c>
      <c r="B2712" s="1" t="s">
        <v>816</v>
      </c>
      <c r="C2712" s="1" t="s">
        <v>28</v>
      </c>
      <c r="D2712" s="2">
        <v>28318</v>
      </c>
      <c r="E2712" s="3">
        <v>48.128767123287673</v>
      </c>
      <c r="F2712" s="1" t="s">
        <v>31</v>
      </c>
      <c r="G2712" s="1" t="s">
        <v>19</v>
      </c>
      <c r="H2712" s="1">
        <v>17</v>
      </c>
      <c r="I2712" s="1" t="s">
        <v>1576</v>
      </c>
      <c r="J2712" s="1" t="str">
        <f>VLOOKUP(Applicants[[#This Row],[Job Title]], Mapping!$A:$B, 2, FALSE)</f>
        <v>Operations</v>
      </c>
      <c r="K2712" s="1" t="s">
        <v>1594</v>
      </c>
      <c r="L2712" s="14" t="str">
        <f>TRIM(PROPER(Applicants[[#This Row],[Recruitment Source]]))</f>
        <v>Bd Jobs</v>
      </c>
      <c r="M2712" s="15">
        <v>45396</v>
      </c>
      <c r="N2712" s="1" t="s">
        <v>24</v>
      </c>
      <c r="O2712" s="15">
        <v>45451</v>
      </c>
      <c r="P2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2" s="20" t="str">
        <f>TEXT(Applicants[[#This Row],[Confirmation Date]],"MMMM")</f>
        <v>June</v>
      </c>
      <c r="R2712" s="5" t="s">
        <v>25</v>
      </c>
      <c r="S2712" s="7">
        <v>3100</v>
      </c>
    </row>
    <row r="2713" spans="1:19" x14ac:dyDescent="0.4">
      <c r="A2713" s="4">
        <v>1302</v>
      </c>
      <c r="B2713" s="1" t="s">
        <v>148</v>
      </c>
      <c r="C2713" s="1" t="s">
        <v>28</v>
      </c>
      <c r="D2713" s="2">
        <v>28317</v>
      </c>
      <c r="E2713" s="3">
        <v>48.131506849315066</v>
      </c>
      <c r="F2713" s="1" t="s">
        <v>31</v>
      </c>
      <c r="G2713" s="1" t="s">
        <v>15</v>
      </c>
      <c r="H2713" s="1">
        <v>19</v>
      </c>
      <c r="I2713" s="1" t="s">
        <v>1582</v>
      </c>
      <c r="J2713" s="1" t="str">
        <f>VLOOKUP(Applicants[[#This Row],[Job Title]], Mapping!$A:$B, 2, FALSE)</f>
        <v>Business Development</v>
      </c>
      <c r="K2713" s="1" t="s">
        <v>20</v>
      </c>
      <c r="L2713" s="14" t="str">
        <f>TRIM(PROPER(Applicants[[#This Row],[Recruitment Source]]))</f>
        <v>Employee Referral</v>
      </c>
      <c r="M2713" s="15">
        <v>44942</v>
      </c>
      <c r="N2713" s="1" t="s">
        <v>16</v>
      </c>
      <c r="O2713" s="15">
        <v>44976</v>
      </c>
      <c r="P27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713" s="20" t="str">
        <f>TEXT(Applicants[[#This Row],[Confirmation Date]],"MMMM")</f>
        <v>February</v>
      </c>
      <c r="R2713" s="5" t="s">
        <v>17</v>
      </c>
      <c r="S2713" s="7">
        <v>2700</v>
      </c>
    </row>
    <row r="2714" spans="1:19" x14ac:dyDescent="0.4">
      <c r="A2714" s="4">
        <v>2897</v>
      </c>
      <c r="B2714" s="1" t="s">
        <v>840</v>
      </c>
      <c r="C2714" s="1" t="s">
        <v>13</v>
      </c>
      <c r="D2714" s="2">
        <v>28315</v>
      </c>
      <c r="E2714" s="3">
        <v>48.136986301369866</v>
      </c>
      <c r="F2714" s="1" t="s">
        <v>31</v>
      </c>
      <c r="G2714" s="1" t="s">
        <v>15</v>
      </c>
      <c r="H2714" s="1">
        <v>9</v>
      </c>
      <c r="I2714" s="1" t="s">
        <v>1581</v>
      </c>
      <c r="J2714" s="1" t="str">
        <f>VLOOKUP(Applicants[[#This Row],[Job Title]], Mapping!$A:$B, 2, FALSE)</f>
        <v>Business Development</v>
      </c>
      <c r="K2714" s="1" t="s">
        <v>1594</v>
      </c>
      <c r="L2714" s="14" t="str">
        <f>TRIM(PROPER(Applicants[[#This Row],[Recruitment Source]]))</f>
        <v>Bd Jobs</v>
      </c>
      <c r="M2714" s="15">
        <v>45095</v>
      </c>
      <c r="N2714" s="1" t="s">
        <v>27</v>
      </c>
      <c r="O2714" s="15">
        <v>45152</v>
      </c>
      <c r="P2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4" s="20" t="str">
        <f>TEXT(Applicants[[#This Row],[Confirmation Date]],"MMMM")</f>
        <v>August</v>
      </c>
      <c r="R2714" s="5" t="s">
        <v>25</v>
      </c>
      <c r="S2714" s="7">
        <v>3700</v>
      </c>
    </row>
    <row r="2715" spans="1:19" x14ac:dyDescent="0.4">
      <c r="A2715" s="4">
        <v>3689</v>
      </c>
      <c r="B2715" s="1" t="s">
        <v>960</v>
      </c>
      <c r="C2715" s="1" t="s">
        <v>13</v>
      </c>
      <c r="D2715" s="2">
        <v>28313</v>
      </c>
      <c r="E2715" s="3">
        <v>48.142465753424659</v>
      </c>
      <c r="F2715" s="1" t="s">
        <v>31</v>
      </c>
      <c r="G2715" s="1" t="s">
        <v>18</v>
      </c>
      <c r="H2715" s="1">
        <v>7</v>
      </c>
      <c r="I2715" s="1" t="s">
        <v>1578</v>
      </c>
      <c r="J2715" s="1" t="str">
        <f>VLOOKUP(Applicants[[#This Row],[Job Title]], Mapping!$A:$B, 2, FALSE)</f>
        <v>Operations</v>
      </c>
      <c r="K2715" s="1" t="s">
        <v>1594</v>
      </c>
      <c r="L2715" s="14" t="str">
        <f>TRIM(PROPER(Applicants[[#This Row],[Recruitment Source]]))</f>
        <v>Bd Jobs</v>
      </c>
      <c r="M2715" s="15">
        <v>45210</v>
      </c>
      <c r="N2715" s="1" t="s">
        <v>29</v>
      </c>
      <c r="O2715" s="15">
        <v>45248</v>
      </c>
      <c r="P2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5" s="20" t="str">
        <f>TEXT(Applicants[[#This Row],[Confirmation Date]],"MMMM")</f>
        <v>November</v>
      </c>
      <c r="R2715" s="5" t="s">
        <v>25</v>
      </c>
      <c r="S2715" s="7">
        <v>2000</v>
      </c>
    </row>
    <row r="2716" spans="1:19" x14ac:dyDescent="0.4">
      <c r="A2716" s="4">
        <v>1634</v>
      </c>
      <c r="B2716" s="1" t="s">
        <v>1066</v>
      </c>
      <c r="C2716" s="1" t="s">
        <v>28</v>
      </c>
      <c r="D2716" s="2">
        <v>28312</v>
      </c>
      <c r="E2716" s="3">
        <v>48.145205479452052</v>
      </c>
      <c r="F2716" s="1" t="s">
        <v>31</v>
      </c>
      <c r="G2716" s="1" t="s">
        <v>18</v>
      </c>
      <c r="H2716" s="1">
        <v>18</v>
      </c>
      <c r="I2716" s="1" t="s">
        <v>1581</v>
      </c>
      <c r="J2716" s="1" t="str">
        <f>VLOOKUP(Applicants[[#This Row],[Job Title]], Mapping!$A:$B, 2, FALSE)</f>
        <v>Business Development</v>
      </c>
      <c r="K2716" s="1" t="s">
        <v>1594</v>
      </c>
      <c r="L2716" s="14" t="str">
        <f>TRIM(PROPER(Applicants[[#This Row],[Recruitment Source]]))</f>
        <v>Bd Jobs</v>
      </c>
      <c r="M2716" s="15">
        <v>45339</v>
      </c>
      <c r="N2716" s="1" t="s">
        <v>24</v>
      </c>
      <c r="O2716" s="15">
        <v>45369</v>
      </c>
      <c r="P2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6" s="20" t="str">
        <f>TEXT(Applicants[[#This Row],[Confirmation Date]],"MMMM")</f>
        <v>March</v>
      </c>
      <c r="R2716" s="5" t="s">
        <v>25</v>
      </c>
      <c r="S2716" s="7">
        <v>2000</v>
      </c>
    </row>
    <row r="2717" spans="1:19" x14ac:dyDescent="0.4">
      <c r="A2717" s="4">
        <v>1927</v>
      </c>
      <c r="B2717" s="1" t="s">
        <v>1314</v>
      </c>
      <c r="C2717" s="1" t="s">
        <v>23</v>
      </c>
      <c r="D2717" s="2">
        <v>28312</v>
      </c>
      <c r="E2717" s="3">
        <v>48.145205479452052</v>
      </c>
      <c r="F2717" s="1" t="s">
        <v>31</v>
      </c>
      <c r="G2717" s="1" t="s">
        <v>19</v>
      </c>
      <c r="H2717" s="1">
        <v>19</v>
      </c>
      <c r="I2717" s="1" t="s">
        <v>1575</v>
      </c>
      <c r="J2717" s="1" t="str">
        <f>VLOOKUP(Applicants[[#This Row],[Job Title]], Mapping!$A:$B, 2, FALSE)</f>
        <v>HR</v>
      </c>
      <c r="K2717" s="1" t="s">
        <v>1594</v>
      </c>
      <c r="L2717" s="14" t="str">
        <f>TRIM(PROPER(Applicants[[#This Row],[Recruitment Source]]))</f>
        <v>Bd Jobs</v>
      </c>
      <c r="M2717" s="15">
        <v>45092</v>
      </c>
      <c r="N2717" s="1" t="s">
        <v>24</v>
      </c>
      <c r="O2717" s="15">
        <v>45126</v>
      </c>
      <c r="P2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7" s="20" t="str">
        <f>TEXT(Applicants[[#This Row],[Confirmation Date]],"MMMM")</f>
        <v>July</v>
      </c>
      <c r="R2717" s="5" t="s">
        <v>25</v>
      </c>
      <c r="S2717" s="7">
        <v>2400</v>
      </c>
    </row>
    <row r="2718" spans="1:19" x14ac:dyDescent="0.4">
      <c r="A2718" s="4">
        <v>1251</v>
      </c>
      <c r="B2718" s="1" t="s">
        <v>410</v>
      </c>
      <c r="C2718" s="1" t="s">
        <v>13</v>
      </c>
      <c r="D2718" s="2">
        <v>28312</v>
      </c>
      <c r="E2718" s="3">
        <v>48.145205479452052</v>
      </c>
      <c r="F2718" s="1" t="s">
        <v>31</v>
      </c>
      <c r="G2718" s="1" t="s">
        <v>18</v>
      </c>
      <c r="H2718" s="1">
        <v>10</v>
      </c>
      <c r="I2718" s="1" t="s">
        <v>1578</v>
      </c>
      <c r="J2718" s="1" t="str">
        <f>VLOOKUP(Applicants[[#This Row],[Job Title]], Mapping!$A:$B, 2, FALSE)</f>
        <v>Operations</v>
      </c>
      <c r="K2718" s="1" t="s">
        <v>20</v>
      </c>
      <c r="L2718" s="14" t="str">
        <f>TRIM(PROPER(Applicants[[#This Row],[Recruitment Source]]))</f>
        <v>Employee Referral</v>
      </c>
      <c r="M2718" s="15">
        <v>45336</v>
      </c>
      <c r="N2718" s="1" t="s">
        <v>24</v>
      </c>
      <c r="O2718" s="15">
        <v>45386</v>
      </c>
      <c r="P2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8" s="20" t="str">
        <f>TEXT(Applicants[[#This Row],[Confirmation Date]],"MMMM")</f>
        <v>April</v>
      </c>
      <c r="R2718" s="5" t="s">
        <v>25</v>
      </c>
      <c r="S2718" s="7">
        <v>3900</v>
      </c>
    </row>
    <row r="2719" spans="1:19" x14ac:dyDescent="0.4">
      <c r="A2719" s="4">
        <v>1856</v>
      </c>
      <c r="B2719" s="1" t="s">
        <v>990</v>
      </c>
      <c r="C2719" s="1" t="s">
        <v>28</v>
      </c>
      <c r="D2719" s="2">
        <v>28309</v>
      </c>
      <c r="E2719" s="3">
        <v>48.153424657534245</v>
      </c>
      <c r="F2719" s="1" t="s">
        <v>31</v>
      </c>
      <c r="G2719" s="1" t="s">
        <v>21</v>
      </c>
      <c r="H2719" s="1">
        <v>15</v>
      </c>
      <c r="I2719" s="1" t="s">
        <v>1584</v>
      </c>
      <c r="J2719" s="1" t="str">
        <f>VLOOKUP(Applicants[[#This Row],[Job Title]], Mapping!$A:$B, 2, FALSE)</f>
        <v>Sales</v>
      </c>
      <c r="K2719" s="1" t="s">
        <v>1594</v>
      </c>
      <c r="L2719" s="14" t="str">
        <f>TRIM(PROPER(Applicants[[#This Row],[Recruitment Source]]))</f>
        <v>Bd Jobs</v>
      </c>
      <c r="M2719" s="15">
        <v>45044</v>
      </c>
      <c r="N2719" s="1" t="s">
        <v>26</v>
      </c>
      <c r="O2719" s="15">
        <v>45083</v>
      </c>
      <c r="P2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9" s="20" t="str">
        <f>TEXT(Applicants[[#This Row],[Confirmation Date]],"MMMM")</f>
        <v>June</v>
      </c>
      <c r="R2719" s="5" t="s">
        <v>25</v>
      </c>
      <c r="S2719" s="7">
        <v>3900</v>
      </c>
    </row>
    <row r="2720" spans="1:19" x14ac:dyDescent="0.4">
      <c r="A2720" s="4">
        <v>3007</v>
      </c>
      <c r="B2720" s="1" t="s">
        <v>941</v>
      </c>
      <c r="C2720" s="1" t="s">
        <v>13</v>
      </c>
      <c r="D2720" s="2">
        <v>28307</v>
      </c>
      <c r="E2720" s="3">
        <v>48.158904109589038</v>
      </c>
      <c r="F2720" s="1" t="s">
        <v>31</v>
      </c>
      <c r="G2720" s="1" t="s">
        <v>15</v>
      </c>
      <c r="H2720" s="1">
        <v>13</v>
      </c>
      <c r="I2720" s="1" t="s">
        <v>1589</v>
      </c>
      <c r="J2720" s="1" t="str">
        <f>VLOOKUP(Applicants[[#This Row],[Job Title]], Mapping!$A:$B, 2, FALSE)</f>
        <v>Admin</v>
      </c>
      <c r="K2720" s="1" t="s">
        <v>1594</v>
      </c>
      <c r="L2720" s="14" t="str">
        <f>TRIM(PROPER(Applicants[[#This Row],[Recruitment Source]]))</f>
        <v>Bd Jobs</v>
      </c>
      <c r="M2720" s="15">
        <v>45123</v>
      </c>
      <c r="N2720" s="1" t="s">
        <v>29</v>
      </c>
      <c r="O2720" s="15">
        <v>45169</v>
      </c>
      <c r="P2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0" s="20" t="str">
        <f>TEXT(Applicants[[#This Row],[Confirmation Date]],"MMMM")</f>
        <v>August</v>
      </c>
      <c r="R2720" s="5" t="s">
        <v>25</v>
      </c>
      <c r="S2720" s="7">
        <v>2800</v>
      </c>
    </row>
    <row r="2721" spans="1:19" x14ac:dyDescent="0.4">
      <c r="A2721" s="4">
        <v>2939</v>
      </c>
      <c r="B2721" s="1" t="s">
        <v>820</v>
      </c>
      <c r="C2721" s="1" t="s">
        <v>13</v>
      </c>
      <c r="D2721" s="2">
        <v>28306</v>
      </c>
      <c r="E2721" s="3">
        <v>48.161643835616438</v>
      </c>
      <c r="F2721" s="1" t="s">
        <v>31</v>
      </c>
      <c r="G2721" s="1" t="s">
        <v>15</v>
      </c>
      <c r="H2721" s="1">
        <v>14</v>
      </c>
      <c r="I2721" s="1" t="s">
        <v>1576</v>
      </c>
      <c r="J2721" s="1" t="str">
        <f>VLOOKUP(Applicants[[#This Row],[Job Title]], Mapping!$A:$B, 2, FALSE)</f>
        <v>Operations</v>
      </c>
      <c r="K2721" s="1" t="s">
        <v>1594</v>
      </c>
      <c r="L2721" s="14" t="str">
        <f>TRIM(PROPER(Applicants[[#This Row],[Recruitment Source]]))</f>
        <v>Bd Jobs</v>
      </c>
      <c r="M2721" s="15">
        <v>45292</v>
      </c>
      <c r="N2721" s="1" t="s">
        <v>24</v>
      </c>
      <c r="O2721" s="15">
        <v>45333</v>
      </c>
      <c r="P2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1" s="20" t="str">
        <f>TEXT(Applicants[[#This Row],[Confirmation Date]],"MMMM")</f>
        <v>February</v>
      </c>
      <c r="R2721" s="5" t="s">
        <v>25</v>
      </c>
      <c r="S2721" s="7">
        <v>3400</v>
      </c>
    </row>
    <row r="2722" spans="1:19" x14ac:dyDescent="0.4">
      <c r="A2722" s="4">
        <v>2828</v>
      </c>
      <c r="B2722" s="1" t="s">
        <v>304</v>
      </c>
      <c r="C2722" s="1" t="s">
        <v>28</v>
      </c>
      <c r="D2722" s="2">
        <v>28303</v>
      </c>
      <c r="E2722" s="3">
        <v>48.169863013698631</v>
      </c>
      <c r="F2722" s="1" t="s">
        <v>31</v>
      </c>
      <c r="G2722" s="1" t="s">
        <v>18</v>
      </c>
      <c r="H2722" s="1">
        <v>14</v>
      </c>
      <c r="I2722" s="1" t="s">
        <v>1578</v>
      </c>
      <c r="J2722" s="1" t="str">
        <f>VLOOKUP(Applicants[[#This Row],[Job Title]], Mapping!$A:$B, 2, FALSE)</f>
        <v>Operations</v>
      </c>
      <c r="K2722" s="1" t="s">
        <v>1594</v>
      </c>
      <c r="L2722" s="14" t="str">
        <f>TRIM(PROPER(Applicants[[#This Row],[Recruitment Source]]))</f>
        <v>Bd Jobs</v>
      </c>
      <c r="M2722" s="15">
        <v>45429</v>
      </c>
      <c r="N2722" s="1" t="s">
        <v>29</v>
      </c>
      <c r="O2722" s="15">
        <v>45476</v>
      </c>
      <c r="P2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2" s="20" t="str">
        <f>TEXT(Applicants[[#This Row],[Confirmation Date]],"MMMM")</f>
        <v>July</v>
      </c>
      <c r="R2722" s="5" t="s">
        <v>25</v>
      </c>
      <c r="S2722" s="7">
        <v>2000</v>
      </c>
    </row>
    <row r="2723" spans="1:19" x14ac:dyDescent="0.4">
      <c r="A2723" s="4">
        <v>3064</v>
      </c>
      <c r="B2723" s="1" t="s">
        <v>944</v>
      </c>
      <c r="C2723" s="1" t="s">
        <v>28</v>
      </c>
      <c r="D2723" s="2">
        <v>28300</v>
      </c>
      <c r="E2723" s="3">
        <v>48.178082191780824</v>
      </c>
      <c r="F2723" s="1" t="s">
        <v>31</v>
      </c>
      <c r="G2723" s="1" t="s">
        <v>21</v>
      </c>
      <c r="H2723" s="1">
        <v>1</v>
      </c>
      <c r="I2723" s="1" t="s">
        <v>1584</v>
      </c>
      <c r="J2723" s="1" t="str">
        <f>VLOOKUP(Applicants[[#This Row],[Job Title]], Mapping!$A:$B, 2, FALSE)</f>
        <v>Sales</v>
      </c>
      <c r="K2723" s="1" t="s">
        <v>1594</v>
      </c>
      <c r="L2723" s="14" t="str">
        <f>TRIM(PROPER(Applicants[[#This Row],[Recruitment Source]]))</f>
        <v>Bd Jobs</v>
      </c>
      <c r="M2723" s="15">
        <v>45114</v>
      </c>
      <c r="N2723" s="1" t="s">
        <v>29</v>
      </c>
      <c r="O2723" s="15">
        <v>45151</v>
      </c>
      <c r="P2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3" s="20" t="str">
        <f>TEXT(Applicants[[#This Row],[Confirmation Date]],"MMMM")</f>
        <v>August</v>
      </c>
      <c r="R2723" s="5" t="s">
        <v>25</v>
      </c>
      <c r="S2723" s="7">
        <v>3100</v>
      </c>
    </row>
    <row r="2724" spans="1:19" x14ac:dyDescent="0.4">
      <c r="A2724" s="4">
        <v>2402</v>
      </c>
      <c r="B2724" s="1" t="s">
        <v>742</v>
      </c>
      <c r="C2724" s="1" t="s">
        <v>28</v>
      </c>
      <c r="D2724" s="2">
        <v>28283</v>
      </c>
      <c r="E2724" s="3">
        <v>48.224657534246575</v>
      </c>
      <c r="F2724" s="1" t="s">
        <v>31</v>
      </c>
      <c r="G2724" s="1" t="s">
        <v>15</v>
      </c>
      <c r="H2724" s="1">
        <v>11</v>
      </c>
      <c r="I2724" s="1" t="s">
        <v>1580</v>
      </c>
      <c r="J2724" s="1" t="str">
        <f>VLOOKUP(Applicants[[#This Row],[Job Title]], Mapping!$A:$B, 2, FALSE)</f>
        <v>Management</v>
      </c>
      <c r="K2724" s="1" t="s">
        <v>20</v>
      </c>
      <c r="L2724" s="14" t="str">
        <f>TRIM(PROPER(Applicants[[#This Row],[Recruitment Source]]))</f>
        <v>Employee Referral</v>
      </c>
      <c r="M2724" s="15">
        <v>45093</v>
      </c>
      <c r="N2724" s="1" t="s">
        <v>26</v>
      </c>
      <c r="O2724" s="15">
        <v>45128</v>
      </c>
      <c r="P2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4" s="20" t="str">
        <f>TEXT(Applicants[[#This Row],[Confirmation Date]],"MMMM")</f>
        <v>July</v>
      </c>
      <c r="R2724" s="5" t="s">
        <v>25</v>
      </c>
      <c r="S2724" s="7">
        <v>2100</v>
      </c>
    </row>
    <row r="2725" spans="1:19" x14ac:dyDescent="0.4">
      <c r="A2725" s="4">
        <v>1176</v>
      </c>
      <c r="B2725" s="1" t="s">
        <v>137</v>
      </c>
      <c r="C2725" s="1" t="s">
        <v>28</v>
      </c>
      <c r="D2725" s="2">
        <v>28282</v>
      </c>
      <c r="E2725" s="3">
        <v>48.227397260273975</v>
      </c>
      <c r="F2725" s="1" t="s">
        <v>31</v>
      </c>
      <c r="G2725" s="1" t="s">
        <v>15</v>
      </c>
      <c r="H2725" s="1">
        <v>20</v>
      </c>
      <c r="I2725" s="1" t="s">
        <v>1584</v>
      </c>
      <c r="J2725" s="1" t="str">
        <f>VLOOKUP(Applicants[[#This Row],[Job Title]], Mapping!$A:$B, 2, FALSE)</f>
        <v>Sales</v>
      </c>
      <c r="K2725" s="1" t="s">
        <v>20</v>
      </c>
      <c r="L2725" s="14" t="str">
        <f>TRIM(PROPER(Applicants[[#This Row],[Recruitment Source]]))</f>
        <v>Employee Referral</v>
      </c>
      <c r="M2725" s="15">
        <v>45134</v>
      </c>
      <c r="N2725" s="1" t="s">
        <v>26</v>
      </c>
      <c r="O2725" s="15">
        <v>45188</v>
      </c>
      <c r="P2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5" s="20" t="str">
        <f>TEXT(Applicants[[#This Row],[Confirmation Date]],"MMMM")</f>
        <v>September</v>
      </c>
      <c r="R2725" s="5" t="s">
        <v>25</v>
      </c>
      <c r="S2725" s="7">
        <v>2200</v>
      </c>
    </row>
    <row r="2726" spans="1:19" x14ac:dyDescent="0.4">
      <c r="A2726" s="4">
        <v>3527</v>
      </c>
      <c r="B2726" s="1" t="s">
        <v>414</v>
      </c>
      <c r="C2726" s="1" t="s">
        <v>28</v>
      </c>
      <c r="D2726" s="2">
        <v>28281</v>
      </c>
      <c r="E2726" s="3">
        <v>48.230136986301368</v>
      </c>
      <c r="F2726" s="1" t="s">
        <v>31</v>
      </c>
      <c r="G2726" s="1" t="s">
        <v>15</v>
      </c>
      <c r="H2726" s="1">
        <v>10</v>
      </c>
      <c r="I2726" s="1" t="s">
        <v>1579</v>
      </c>
      <c r="J2726" s="1" t="str">
        <f>VLOOKUP(Applicants[[#This Row],[Job Title]], Mapping!$A:$B, 2, FALSE)</f>
        <v>Management</v>
      </c>
      <c r="K2726" s="1" t="s">
        <v>1594</v>
      </c>
      <c r="L2726" s="14" t="str">
        <f>TRIM(PROPER(Applicants[[#This Row],[Recruitment Source]]))</f>
        <v>Bd Jobs</v>
      </c>
      <c r="M2726" s="15">
        <v>45331</v>
      </c>
      <c r="N2726" s="1" t="s">
        <v>24</v>
      </c>
      <c r="O2726" s="15">
        <v>45364</v>
      </c>
      <c r="P2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6" s="20" t="str">
        <f>TEXT(Applicants[[#This Row],[Confirmation Date]],"MMMM")</f>
        <v>March</v>
      </c>
      <c r="R2726" s="5" t="s">
        <v>25</v>
      </c>
      <c r="S2726" s="7">
        <v>2400</v>
      </c>
    </row>
    <row r="2727" spans="1:19" x14ac:dyDescent="0.4">
      <c r="A2727" s="4">
        <v>3176</v>
      </c>
      <c r="B2727" s="1" t="s">
        <v>420</v>
      </c>
      <c r="C2727" s="1" t="s">
        <v>13</v>
      </c>
      <c r="D2727" s="2">
        <v>28273</v>
      </c>
      <c r="E2727" s="3">
        <v>48.252054794520546</v>
      </c>
      <c r="F2727" s="1" t="s">
        <v>31</v>
      </c>
      <c r="G2727" s="1" t="s">
        <v>21</v>
      </c>
      <c r="H2727" s="1">
        <v>1</v>
      </c>
      <c r="I2727" s="1" t="s">
        <v>1590</v>
      </c>
      <c r="J2727" s="1" t="str">
        <f>VLOOKUP(Applicants[[#This Row],[Job Title]], Mapping!$A:$B, 2, FALSE)</f>
        <v>Finance</v>
      </c>
      <c r="K2727" s="1" t="s">
        <v>1594</v>
      </c>
      <c r="L2727" s="14" t="str">
        <f>TRIM(PROPER(Applicants[[#This Row],[Recruitment Source]]))</f>
        <v>Bd Jobs</v>
      </c>
      <c r="M2727" s="15">
        <v>45373</v>
      </c>
      <c r="N2727" s="1" t="s">
        <v>29</v>
      </c>
      <c r="O2727" s="15">
        <v>45425</v>
      </c>
      <c r="P2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7" s="20" t="str">
        <f>TEXT(Applicants[[#This Row],[Confirmation Date]],"MMMM")</f>
        <v>May</v>
      </c>
      <c r="R2727" s="5" t="s">
        <v>25</v>
      </c>
      <c r="S2727" s="7">
        <v>2000</v>
      </c>
    </row>
    <row r="2728" spans="1:19" x14ac:dyDescent="0.4">
      <c r="A2728" s="4">
        <v>1928</v>
      </c>
      <c r="B2728" s="1" t="s">
        <v>574</v>
      </c>
      <c r="C2728" s="1" t="s">
        <v>13</v>
      </c>
      <c r="D2728" s="2">
        <v>28262</v>
      </c>
      <c r="E2728" s="3">
        <v>48.282191780821918</v>
      </c>
      <c r="F2728" s="1" t="s">
        <v>31</v>
      </c>
      <c r="G2728" s="1" t="s">
        <v>21</v>
      </c>
      <c r="H2728" s="1">
        <v>15</v>
      </c>
      <c r="I2728" s="1" t="s">
        <v>1587</v>
      </c>
      <c r="J2728" s="1" t="str">
        <f>VLOOKUP(Applicants[[#This Row],[Job Title]], Mapping!$A:$B, 2, FALSE)</f>
        <v>Admin</v>
      </c>
      <c r="K2728" s="1" t="s">
        <v>1594</v>
      </c>
      <c r="L2728" s="14" t="str">
        <f>TRIM(PROPER(Applicants[[#This Row],[Recruitment Source]]))</f>
        <v>Bd Jobs</v>
      </c>
      <c r="M2728" s="15">
        <v>45021</v>
      </c>
      <c r="N2728" s="1" t="s">
        <v>27</v>
      </c>
      <c r="O2728" s="15">
        <v>45062</v>
      </c>
      <c r="P2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8" s="20" t="str">
        <f>TEXT(Applicants[[#This Row],[Confirmation Date]],"MMMM")</f>
        <v>May</v>
      </c>
      <c r="R2728" s="5" t="s">
        <v>25</v>
      </c>
      <c r="S2728" s="7">
        <v>3200</v>
      </c>
    </row>
    <row r="2729" spans="1:19" x14ac:dyDescent="0.4">
      <c r="A2729" s="4">
        <v>2375</v>
      </c>
      <c r="B2729" s="1" t="s">
        <v>153</v>
      </c>
      <c r="C2729" s="1" t="s">
        <v>28</v>
      </c>
      <c r="D2729" s="2">
        <v>28261</v>
      </c>
      <c r="E2729" s="3">
        <v>48.284931506849318</v>
      </c>
      <c r="F2729" s="1" t="s">
        <v>31</v>
      </c>
      <c r="G2729" s="1" t="s">
        <v>19</v>
      </c>
      <c r="H2729" s="1">
        <v>17</v>
      </c>
      <c r="I2729" s="1" t="s">
        <v>1582</v>
      </c>
      <c r="J2729" s="1" t="str">
        <f>VLOOKUP(Applicants[[#This Row],[Job Title]], Mapping!$A:$B, 2, FALSE)</f>
        <v>Business Development</v>
      </c>
      <c r="K2729" s="1" t="s">
        <v>1594</v>
      </c>
      <c r="L2729" s="14" t="str">
        <f>TRIM(PROPER(Applicants[[#This Row],[Recruitment Source]]))</f>
        <v>Bd Jobs</v>
      </c>
      <c r="M2729" s="15">
        <v>45409</v>
      </c>
      <c r="N2729" s="1" t="s">
        <v>29</v>
      </c>
      <c r="O2729" s="15">
        <v>45466</v>
      </c>
      <c r="P2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9" s="20" t="str">
        <f>TEXT(Applicants[[#This Row],[Confirmation Date]],"MMMM")</f>
        <v>June</v>
      </c>
      <c r="R2729" s="5" t="s">
        <v>25</v>
      </c>
      <c r="S2729" s="7">
        <v>2600</v>
      </c>
    </row>
    <row r="2730" spans="1:19" x14ac:dyDescent="0.4">
      <c r="A2730" s="4">
        <v>2024</v>
      </c>
      <c r="B2730" s="1" t="s">
        <v>152</v>
      </c>
      <c r="C2730" s="1" t="s">
        <v>13</v>
      </c>
      <c r="D2730" s="2">
        <v>28260</v>
      </c>
      <c r="E2730" s="3">
        <v>48.287671232876711</v>
      </c>
      <c r="F2730" s="1" t="s">
        <v>31</v>
      </c>
      <c r="G2730" s="1" t="s">
        <v>21</v>
      </c>
      <c r="H2730" s="1">
        <v>5</v>
      </c>
      <c r="I2730" s="1" t="s">
        <v>1588</v>
      </c>
      <c r="J2730" s="1" t="str">
        <f>VLOOKUP(Applicants[[#This Row],[Job Title]], Mapping!$A:$B, 2, FALSE)</f>
        <v>Business Development</v>
      </c>
      <c r="K2730" s="1" t="s">
        <v>1594</v>
      </c>
      <c r="L2730" s="14" t="str">
        <f>TRIM(PROPER(Applicants[[#This Row],[Recruitment Source]]))</f>
        <v>Bd Jobs</v>
      </c>
      <c r="M2730" s="15">
        <v>44953</v>
      </c>
      <c r="N2730" s="1" t="s">
        <v>26</v>
      </c>
      <c r="O2730" s="15">
        <v>44986</v>
      </c>
      <c r="P2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0" s="20" t="str">
        <f>TEXT(Applicants[[#This Row],[Confirmation Date]],"MMMM")</f>
        <v>March</v>
      </c>
      <c r="R2730" s="5" t="s">
        <v>25</v>
      </c>
      <c r="S2730" s="7">
        <v>2600</v>
      </c>
    </row>
    <row r="2731" spans="1:19" x14ac:dyDescent="0.4">
      <c r="A2731" s="4">
        <v>3862</v>
      </c>
      <c r="B2731" s="1" t="s">
        <v>1451</v>
      </c>
      <c r="C2731" s="1" t="s">
        <v>13</v>
      </c>
      <c r="D2731" s="2">
        <v>28253</v>
      </c>
      <c r="E2731" s="3">
        <v>48.30684931506849</v>
      </c>
      <c r="F2731" s="1" t="s">
        <v>31</v>
      </c>
      <c r="G2731" s="1" t="s">
        <v>15</v>
      </c>
      <c r="H2731" s="1">
        <v>4</v>
      </c>
      <c r="I2731" s="1" t="s">
        <v>1586</v>
      </c>
      <c r="J2731" s="1" t="str">
        <f>VLOOKUP(Applicants[[#This Row],[Job Title]], Mapping!$A:$B, 2, FALSE)</f>
        <v>Operations</v>
      </c>
      <c r="K2731" s="1" t="s">
        <v>1594</v>
      </c>
      <c r="L2731" s="14" t="str">
        <f>TRIM(PROPER(Applicants[[#This Row],[Recruitment Source]]))</f>
        <v>Bd Jobs</v>
      </c>
      <c r="M2731" s="15">
        <v>45300</v>
      </c>
      <c r="N2731" s="1" t="s">
        <v>24</v>
      </c>
      <c r="O2731" s="15">
        <v>45358</v>
      </c>
      <c r="P2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1" s="20" t="str">
        <f>TEXT(Applicants[[#This Row],[Confirmation Date]],"MMMM")</f>
        <v>March</v>
      </c>
      <c r="R2731" s="5" t="s">
        <v>25</v>
      </c>
      <c r="S2731" s="7">
        <v>3300</v>
      </c>
    </row>
    <row r="2732" spans="1:19" x14ac:dyDescent="0.4">
      <c r="A2732" s="4">
        <v>1582</v>
      </c>
      <c r="B2732" s="1" t="s">
        <v>674</v>
      </c>
      <c r="C2732" s="1" t="s">
        <v>13</v>
      </c>
      <c r="D2732" s="2">
        <v>28248</v>
      </c>
      <c r="E2732" s="3">
        <v>48.320547945205476</v>
      </c>
      <c r="F2732" s="1" t="s">
        <v>31</v>
      </c>
      <c r="G2732" s="1" t="s">
        <v>19</v>
      </c>
      <c r="H2732" s="1">
        <v>15</v>
      </c>
      <c r="I2732" s="1" t="s">
        <v>1579</v>
      </c>
      <c r="J2732" s="1" t="str">
        <f>VLOOKUP(Applicants[[#This Row],[Job Title]], Mapping!$A:$B, 2, FALSE)</f>
        <v>Management</v>
      </c>
      <c r="K2732" s="1" t="s">
        <v>1594</v>
      </c>
      <c r="L2732" s="14" t="str">
        <f>TRIM(PROPER(Applicants[[#This Row],[Recruitment Source]]))</f>
        <v>Bd Jobs</v>
      </c>
      <c r="M2732" s="15">
        <v>45368</v>
      </c>
      <c r="N2732" s="1" t="s">
        <v>27</v>
      </c>
      <c r="O2732" s="15">
        <v>45427</v>
      </c>
      <c r="P2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2" s="20" t="str">
        <f>TEXT(Applicants[[#This Row],[Confirmation Date]],"MMMM")</f>
        <v>May</v>
      </c>
      <c r="R2732" s="5" t="s">
        <v>25</v>
      </c>
      <c r="S2732" s="7">
        <v>2600</v>
      </c>
    </row>
    <row r="2733" spans="1:19" x14ac:dyDescent="0.4">
      <c r="A2733" s="4">
        <v>1754</v>
      </c>
      <c r="B2733" s="1" t="s">
        <v>900</v>
      </c>
      <c r="C2733" s="1" t="s">
        <v>28</v>
      </c>
      <c r="D2733" s="2">
        <v>28248</v>
      </c>
      <c r="E2733" s="3">
        <v>48.320547945205476</v>
      </c>
      <c r="F2733" s="1" t="s">
        <v>31</v>
      </c>
      <c r="G2733" s="1" t="s">
        <v>19</v>
      </c>
      <c r="H2733" s="1">
        <v>2</v>
      </c>
      <c r="I2733" s="1" t="s">
        <v>1583</v>
      </c>
      <c r="J2733" s="1" t="str">
        <f>VLOOKUP(Applicants[[#This Row],[Job Title]], Mapping!$A:$B, 2, FALSE)</f>
        <v>Finance</v>
      </c>
      <c r="K2733" s="1" t="s">
        <v>1594</v>
      </c>
      <c r="L2733" s="14" t="str">
        <f>TRIM(PROPER(Applicants[[#This Row],[Recruitment Source]]))</f>
        <v>Bd Jobs</v>
      </c>
      <c r="M2733" s="15">
        <v>44962</v>
      </c>
      <c r="N2733" s="1" t="s">
        <v>29</v>
      </c>
      <c r="O2733" s="15">
        <v>44999</v>
      </c>
      <c r="P2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3" s="20" t="str">
        <f>TEXT(Applicants[[#This Row],[Confirmation Date]],"MMMM")</f>
        <v>March</v>
      </c>
      <c r="R2733" s="5" t="s">
        <v>25</v>
      </c>
      <c r="S2733" s="7">
        <v>3100</v>
      </c>
    </row>
    <row r="2734" spans="1:19" x14ac:dyDescent="0.4">
      <c r="A2734" s="4">
        <v>2128</v>
      </c>
      <c r="B2734" s="1" t="s">
        <v>48</v>
      </c>
      <c r="C2734" s="1" t="s">
        <v>28</v>
      </c>
      <c r="D2734" s="2">
        <v>28247</v>
      </c>
      <c r="E2734" s="3">
        <v>48.323287671232876</v>
      </c>
      <c r="F2734" s="1" t="s">
        <v>31</v>
      </c>
      <c r="G2734" s="1" t="s">
        <v>18</v>
      </c>
      <c r="H2734" s="1">
        <v>17</v>
      </c>
      <c r="I2734" s="1" t="s">
        <v>1575</v>
      </c>
      <c r="J2734" s="1" t="str">
        <f>VLOOKUP(Applicants[[#This Row],[Job Title]], Mapping!$A:$B, 2, FALSE)</f>
        <v>HR</v>
      </c>
      <c r="K2734" s="1" t="s">
        <v>1594</v>
      </c>
      <c r="L2734" s="14" t="str">
        <f>TRIM(PROPER(Applicants[[#This Row],[Recruitment Source]]))</f>
        <v>Bd Jobs</v>
      </c>
      <c r="M2734" s="15">
        <v>45544</v>
      </c>
      <c r="N2734" s="1" t="s">
        <v>16</v>
      </c>
      <c r="O2734" s="15">
        <v>45583</v>
      </c>
      <c r="P27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34" s="20" t="str">
        <f>TEXT(Applicants[[#This Row],[Confirmation Date]],"MMMM")</f>
        <v>October</v>
      </c>
      <c r="R2734" s="5" t="s">
        <v>17</v>
      </c>
      <c r="S2734" s="7">
        <v>2200</v>
      </c>
    </row>
    <row r="2735" spans="1:19" x14ac:dyDescent="0.4">
      <c r="A2735" s="4">
        <v>1380</v>
      </c>
      <c r="B2735" s="1" t="s">
        <v>762</v>
      </c>
      <c r="C2735" s="1" t="s">
        <v>28</v>
      </c>
      <c r="D2735" s="2">
        <v>28243</v>
      </c>
      <c r="E2735" s="3">
        <v>48.334246575342469</v>
      </c>
      <c r="F2735" s="1" t="s">
        <v>31</v>
      </c>
      <c r="G2735" s="1" t="s">
        <v>21</v>
      </c>
      <c r="H2735" s="1">
        <v>16</v>
      </c>
      <c r="I2735" s="1" t="s">
        <v>1585</v>
      </c>
      <c r="J2735" s="1" t="str">
        <f>VLOOKUP(Applicants[[#This Row],[Job Title]], Mapping!$A:$B, 2, FALSE)</f>
        <v>Engineering</v>
      </c>
      <c r="K2735" s="1" t="s">
        <v>1594</v>
      </c>
      <c r="L2735" s="14" t="str">
        <f>TRIM(PROPER(Applicants[[#This Row],[Recruitment Source]]))</f>
        <v>Bd Jobs</v>
      </c>
      <c r="M2735" s="15">
        <v>45362</v>
      </c>
      <c r="N2735" s="1" t="s">
        <v>26</v>
      </c>
      <c r="O2735" s="15">
        <v>45419</v>
      </c>
      <c r="P2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5" s="20" t="str">
        <f>TEXT(Applicants[[#This Row],[Confirmation Date]],"MMMM")</f>
        <v>May</v>
      </c>
      <c r="R2735" s="5" t="s">
        <v>25</v>
      </c>
      <c r="S2735" s="7">
        <v>3100</v>
      </c>
    </row>
    <row r="2736" spans="1:19" x14ac:dyDescent="0.4">
      <c r="A2736" s="4">
        <v>2584</v>
      </c>
      <c r="B2736" s="1" t="s">
        <v>1232</v>
      </c>
      <c r="C2736" s="1" t="s">
        <v>28</v>
      </c>
      <c r="D2736" s="2">
        <v>28236</v>
      </c>
      <c r="E2736" s="3">
        <v>48.353424657534248</v>
      </c>
      <c r="F2736" s="1" t="s">
        <v>31</v>
      </c>
      <c r="G2736" s="1" t="s">
        <v>15</v>
      </c>
      <c r="H2736" s="1">
        <v>19</v>
      </c>
      <c r="I2736" s="1" t="s">
        <v>1583</v>
      </c>
      <c r="J2736" s="1" t="str">
        <f>VLOOKUP(Applicants[[#This Row],[Job Title]], Mapping!$A:$B, 2, FALSE)</f>
        <v>Finance</v>
      </c>
      <c r="K2736" s="1" t="s">
        <v>1594</v>
      </c>
      <c r="L2736" s="14" t="str">
        <f>TRIM(PROPER(Applicants[[#This Row],[Recruitment Source]]))</f>
        <v>Bd Jobs</v>
      </c>
      <c r="M2736" s="15">
        <v>45526</v>
      </c>
      <c r="N2736" s="1" t="s">
        <v>27</v>
      </c>
      <c r="O2736" s="15">
        <v>45572</v>
      </c>
      <c r="P2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6" s="20" t="str">
        <f>TEXT(Applicants[[#This Row],[Confirmation Date]],"MMMM")</f>
        <v>October</v>
      </c>
      <c r="R2736" s="5" t="s">
        <v>25</v>
      </c>
      <c r="S2736" s="7">
        <v>2500</v>
      </c>
    </row>
    <row r="2737" spans="1:19" x14ac:dyDescent="0.4">
      <c r="A2737" s="4">
        <v>2598</v>
      </c>
      <c r="B2737" s="1" t="s">
        <v>470</v>
      </c>
      <c r="C2737" s="1" t="s">
        <v>13</v>
      </c>
      <c r="D2737" s="2">
        <v>28236</v>
      </c>
      <c r="E2737" s="3">
        <v>48.353424657534248</v>
      </c>
      <c r="F2737" s="1" t="s">
        <v>31</v>
      </c>
      <c r="G2737" s="1" t="s">
        <v>15</v>
      </c>
      <c r="H2737" s="1">
        <v>8</v>
      </c>
      <c r="I2737" s="1" t="s">
        <v>1588</v>
      </c>
      <c r="J2737" s="1" t="str">
        <f>VLOOKUP(Applicants[[#This Row],[Job Title]], Mapping!$A:$B, 2, FALSE)</f>
        <v>Business Development</v>
      </c>
      <c r="K2737" s="1" t="s">
        <v>20</v>
      </c>
      <c r="L2737" s="14" t="str">
        <f>TRIM(PROPER(Applicants[[#This Row],[Recruitment Source]]))</f>
        <v>Employee Referral</v>
      </c>
      <c r="M2737" s="15">
        <v>45019</v>
      </c>
      <c r="N2737" s="1" t="s">
        <v>24</v>
      </c>
      <c r="O2737" s="15">
        <v>45057</v>
      </c>
      <c r="P2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7" s="20" t="str">
        <f>TEXT(Applicants[[#This Row],[Confirmation Date]],"MMMM")</f>
        <v>May</v>
      </c>
      <c r="R2737" s="5" t="s">
        <v>25</v>
      </c>
      <c r="S2737" s="7">
        <v>2400</v>
      </c>
    </row>
    <row r="2738" spans="1:19" x14ac:dyDescent="0.4">
      <c r="A2738" s="4">
        <v>2671</v>
      </c>
      <c r="B2738" s="1" t="s">
        <v>1233</v>
      </c>
      <c r="C2738" s="1" t="s">
        <v>13</v>
      </c>
      <c r="D2738" s="2">
        <v>28235</v>
      </c>
      <c r="E2738" s="3">
        <v>48.356164383561641</v>
      </c>
      <c r="F2738" s="1" t="s">
        <v>31</v>
      </c>
      <c r="G2738" s="1" t="s">
        <v>15</v>
      </c>
      <c r="H2738" s="1">
        <v>7</v>
      </c>
      <c r="I2738" s="1" t="s">
        <v>1584</v>
      </c>
      <c r="J2738" s="1" t="str">
        <f>VLOOKUP(Applicants[[#This Row],[Job Title]], Mapping!$A:$B, 2, FALSE)</f>
        <v>Sales</v>
      </c>
      <c r="K2738" s="1" t="s">
        <v>1594</v>
      </c>
      <c r="L2738" s="14" t="str">
        <f>TRIM(PROPER(Applicants[[#This Row],[Recruitment Source]]))</f>
        <v>Bd Jobs</v>
      </c>
      <c r="M2738" s="15">
        <v>44980</v>
      </c>
      <c r="N2738" s="1" t="s">
        <v>29</v>
      </c>
      <c r="O2738" s="15">
        <v>45012</v>
      </c>
      <c r="P2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8" s="20" t="str">
        <f>TEXT(Applicants[[#This Row],[Confirmation Date]],"MMMM")</f>
        <v>March</v>
      </c>
      <c r="R2738" s="5" t="s">
        <v>25</v>
      </c>
      <c r="S2738" s="7">
        <v>2700</v>
      </c>
    </row>
    <row r="2739" spans="1:19" x14ac:dyDescent="0.4">
      <c r="A2739" s="4">
        <v>1671</v>
      </c>
      <c r="B2739" s="1" t="s">
        <v>851</v>
      </c>
      <c r="C2739" s="1" t="s">
        <v>13</v>
      </c>
      <c r="D2739" s="2">
        <v>28231</v>
      </c>
      <c r="E2739" s="3">
        <v>48.367123287671234</v>
      </c>
      <c r="F2739" s="1" t="s">
        <v>31</v>
      </c>
      <c r="G2739" s="1" t="s">
        <v>19</v>
      </c>
      <c r="H2739" s="1">
        <v>13</v>
      </c>
      <c r="I2739" s="1" t="s">
        <v>1584</v>
      </c>
      <c r="J2739" s="1" t="str">
        <f>VLOOKUP(Applicants[[#This Row],[Job Title]], Mapping!$A:$B, 2, FALSE)</f>
        <v>Sales</v>
      </c>
      <c r="K2739" s="1" t="s">
        <v>1594</v>
      </c>
      <c r="L2739" s="14" t="str">
        <f>TRIM(PROPER(Applicants[[#This Row],[Recruitment Source]]))</f>
        <v>Bd Jobs</v>
      </c>
      <c r="M2739" s="15">
        <v>45330</v>
      </c>
      <c r="N2739" s="1" t="s">
        <v>24</v>
      </c>
      <c r="O2739" s="15">
        <v>45371</v>
      </c>
      <c r="P2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9" s="20" t="str">
        <f>TEXT(Applicants[[#This Row],[Confirmation Date]],"MMMM")</f>
        <v>March</v>
      </c>
      <c r="R2739" s="5" t="s">
        <v>25</v>
      </c>
      <c r="S2739" s="7">
        <v>2500</v>
      </c>
    </row>
    <row r="2740" spans="1:19" x14ac:dyDescent="0.4">
      <c r="A2740" s="4">
        <v>1274</v>
      </c>
      <c r="B2740" s="1" t="s">
        <v>51</v>
      </c>
      <c r="C2740" s="1" t="s">
        <v>28</v>
      </c>
      <c r="D2740" s="2">
        <v>28230</v>
      </c>
      <c r="E2740" s="3">
        <v>48.369863013698627</v>
      </c>
      <c r="F2740" s="1" t="s">
        <v>31</v>
      </c>
      <c r="G2740" s="1" t="s">
        <v>18</v>
      </c>
      <c r="H2740" s="1">
        <v>1</v>
      </c>
      <c r="I2740" s="1" t="s">
        <v>1580</v>
      </c>
      <c r="J2740" s="1" t="str">
        <f>VLOOKUP(Applicants[[#This Row],[Job Title]], Mapping!$A:$B, 2, FALSE)</f>
        <v>Management</v>
      </c>
      <c r="K2740" s="1" t="s">
        <v>1594</v>
      </c>
      <c r="L2740" s="14" t="str">
        <f>TRIM(PROPER(Applicants[[#This Row],[Recruitment Source]]))</f>
        <v>Bd Jobs</v>
      </c>
      <c r="M2740" s="15">
        <v>45594</v>
      </c>
      <c r="N2740" s="1" t="s">
        <v>24</v>
      </c>
      <c r="O2740" s="15">
        <v>45624</v>
      </c>
      <c r="P2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0" s="20" t="str">
        <f>TEXT(Applicants[[#This Row],[Confirmation Date]],"MMMM")</f>
        <v>November</v>
      </c>
      <c r="R2740" s="5" t="s">
        <v>25</v>
      </c>
      <c r="S2740" s="7">
        <v>2600</v>
      </c>
    </row>
    <row r="2741" spans="1:19" x14ac:dyDescent="0.4">
      <c r="A2741" s="4">
        <v>2780</v>
      </c>
      <c r="B2741" s="1" t="s">
        <v>937</v>
      </c>
      <c r="C2741" s="1" t="s">
        <v>13</v>
      </c>
      <c r="D2741" s="2">
        <v>28225</v>
      </c>
      <c r="E2741" s="3">
        <v>48.38356164383562</v>
      </c>
      <c r="F2741" s="1" t="s">
        <v>31</v>
      </c>
      <c r="G2741" s="1" t="s">
        <v>19</v>
      </c>
      <c r="H2741" s="1">
        <v>11</v>
      </c>
      <c r="I2741" s="1" t="s">
        <v>1589</v>
      </c>
      <c r="J2741" s="1" t="str">
        <f>VLOOKUP(Applicants[[#This Row],[Job Title]], Mapping!$A:$B, 2, FALSE)</f>
        <v>Admin</v>
      </c>
      <c r="K2741" s="1" t="s">
        <v>20</v>
      </c>
      <c r="L2741" s="14" t="str">
        <f>TRIM(PROPER(Applicants[[#This Row],[Recruitment Source]]))</f>
        <v>Employee Referral</v>
      </c>
      <c r="M2741" s="15">
        <v>45473</v>
      </c>
      <c r="N2741" s="1" t="s">
        <v>26</v>
      </c>
      <c r="O2741" s="15">
        <v>45520</v>
      </c>
      <c r="P2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1" s="20" t="str">
        <f>TEXT(Applicants[[#This Row],[Confirmation Date]],"MMMM")</f>
        <v>August</v>
      </c>
      <c r="R2741" s="5" t="s">
        <v>25</v>
      </c>
      <c r="S2741" s="7">
        <v>2300</v>
      </c>
    </row>
    <row r="2742" spans="1:19" x14ac:dyDescent="0.4">
      <c r="A2742" s="4">
        <v>1701</v>
      </c>
      <c r="B2742" s="1" t="s">
        <v>681</v>
      </c>
      <c r="C2742" s="1" t="s">
        <v>13</v>
      </c>
      <c r="D2742" s="2">
        <v>28223</v>
      </c>
      <c r="E2742" s="3">
        <v>48.389041095890413</v>
      </c>
      <c r="F2742" s="1" t="s">
        <v>31</v>
      </c>
      <c r="G2742" s="1" t="s">
        <v>15</v>
      </c>
      <c r="H2742" s="1">
        <v>2</v>
      </c>
      <c r="I2742" s="1" t="s">
        <v>1581</v>
      </c>
      <c r="J2742" s="1" t="str">
        <f>VLOOKUP(Applicants[[#This Row],[Job Title]], Mapping!$A:$B, 2, FALSE)</f>
        <v>Business Development</v>
      </c>
      <c r="K2742" s="1" t="s">
        <v>1594</v>
      </c>
      <c r="L2742" s="14" t="str">
        <f>TRIM(PROPER(Applicants[[#This Row],[Recruitment Source]]))</f>
        <v>Bd Jobs</v>
      </c>
      <c r="M2742" s="15">
        <v>44975</v>
      </c>
      <c r="N2742" s="1" t="s">
        <v>26</v>
      </c>
      <c r="O2742" s="15">
        <v>45014</v>
      </c>
      <c r="P2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2" s="20" t="str">
        <f>TEXT(Applicants[[#This Row],[Confirmation Date]],"MMMM")</f>
        <v>March</v>
      </c>
      <c r="R2742" s="5" t="s">
        <v>25</v>
      </c>
      <c r="S2742" s="7">
        <v>2200</v>
      </c>
    </row>
    <row r="2743" spans="1:19" x14ac:dyDescent="0.4">
      <c r="A2743" s="4">
        <v>3512</v>
      </c>
      <c r="B2743" s="1" t="s">
        <v>1056</v>
      </c>
      <c r="C2743" s="1" t="s">
        <v>13</v>
      </c>
      <c r="D2743" s="2">
        <v>28222</v>
      </c>
      <c r="E2743" s="3">
        <v>48.391780821917806</v>
      </c>
      <c r="F2743" s="1" t="s">
        <v>31</v>
      </c>
      <c r="G2743" s="1" t="s">
        <v>21</v>
      </c>
      <c r="H2743" s="1">
        <v>20</v>
      </c>
      <c r="I2743" s="1" t="s">
        <v>1575</v>
      </c>
      <c r="J2743" s="1" t="str">
        <f>VLOOKUP(Applicants[[#This Row],[Job Title]], Mapping!$A:$B, 2, FALSE)</f>
        <v>HR</v>
      </c>
      <c r="K2743" s="1" t="s">
        <v>1594</v>
      </c>
      <c r="L2743" s="14" t="str">
        <f>TRIM(PROPER(Applicants[[#This Row],[Recruitment Source]]))</f>
        <v>Bd Jobs</v>
      </c>
      <c r="M2743" s="15">
        <v>45457</v>
      </c>
      <c r="N2743" s="1" t="s">
        <v>26</v>
      </c>
      <c r="O2743" s="15">
        <v>45507</v>
      </c>
      <c r="P2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3" s="20" t="str">
        <f>TEXT(Applicants[[#This Row],[Confirmation Date]],"MMMM")</f>
        <v>August</v>
      </c>
      <c r="R2743" s="5" t="s">
        <v>25</v>
      </c>
      <c r="S2743" s="7">
        <v>3100</v>
      </c>
    </row>
    <row r="2744" spans="1:19" x14ac:dyDescent="0.4">
      <c r="A2744" s="4">
        <v>2618</v>
      </c>
      <c r="B2744" s="1" t="s">
        <v>425</v>
      </c>
      <c r="C2744" s="1" t="s">
        <v>28</v>
      </c>
      <c r="D2744" s="2">
        <v>28218</v>
      </c>
      <c r="E2744" s="3">
        <v>48.402739726027399</v>
      </c>
      <c r="F2744" s="1" t="s">
        <v>31</v>
      </c>
      <c r="G2744" s="1" t="s">
        <v>18</v>
      </c>
      <c r="H2744" s="1">
        <v>13</v>
      </c>
      <c r="I2744" s="1" t="s">
        <v>1576</v>
      </c>
      <c r="J2744" s="1" t="str">
        <f>VLOOKUP(Applicants[[#This Row],[Job Title]], Mapping!$A:$B, 2, FALSE)</f>
        <v>Operations</v>
      </c>
      <c r="K2744" s="1" t="s">
        <v>1594</v>
      </c>
      <c r="L2744" s="14" t="str">
        <f>TRIM(PROPER(Applicants[[#This Row],[Recruitment Source]]))</f>
        <v>Bd Jobs</v>
      </c>
      <c r="M2744" s="15">
        <v>45190</v>
      </c>
      <c r="N2744" s="1" t="s">
        <v>24</v>
      </c>
      <c r="O2744" s="15">
        <v>45220</v>
      </c>
      <c r="P2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4" s="20" t="str">
        <f>TEXT(Applicants[[#This Row],[Confirmation Date]],"MMMM")</f>
        <v>October</v>
      </c>
      <c r="R2744" s="5" t="s">
        <v>25</v>
      </c>
      <c r="S2744" s="7">
        <v>3900</v>
      </c>
    </row>
    <row r="2745" spans="1:19" x14ac:dyDescent="0.4">
      <c r="A2745" s="4">
        <v>1347</v>
      </c>
      <c r="B2745" s="1" t="s">
        <v>300</v>
      </c>
      <c r="C2745" s="1" t="s">
        <v>28</v>
      </c>
      <c r="D2745" s="2">
        <v>28209</v>
      </c>
      <c r="E2745" s="3">
        <v>48.42739726027397</v>
      </c>
      <c r="F2745" s="1" t="s">
        <v>31</v>
      </c>
      <c r="G2745" s="1" t="s">
        <v>21</v>
      </c>
      <c r="H2745" s="1">
        <v>6</v>
      </c>
      <c r="I2745" s="1" t="s">
        <v>1576</v>
      </c>
      <c r="J2745" s="1" t="str">
        <f>VLOOKUP(Applicants[[#This Row],[Job Title]], Mapping!$A:$B, 2, FALSE)</f>
        <v>Operations</v>
      </c>
      <c r="K2745" s="1" t="s">
        <v>1595</v>
      </c>
      <c r="L2745" s="14" t="str">
        <f>TRIM(PROPER(Applicants[[#This Row],[Recruitment Source]]))</f>
        <v>Linkedin</v>
      </c>
      <c r="M2745" s="15">
        <v>45140</v>
      </c>
      <c r="N2745" s="1" t="s">
        <v>24</v>
      </c>
      <c r="O2745" s="15">
        <v>45175</v>
      </c>
      <c r="P27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745" s="20" t="str">
        <f>TEXT(Applicants[[#This Row],[Confirmation Date]],"MMMM")</f>
        <v>September</v>
      </c>
      <c r="R2745" s="5" t="s">
        <v>17</v>
      </c>
      <c r="S2745" s="7">
        <v>3100</v>
      </c>
    </row>
    <row r="2746" spans="1:19" x14ac:dyDescent="0.4">
      <c r="A2746" s="4">
        <v>2100</v>
      </c>
      <c r="B2746" s="1" t="s">
        <v>43</v>
      </c>
      <c r="C2746" s="1" t="s">
        <v>13</v>
      </c>
      <c r="D2746" s="2">
        <v>28201</v>
      </c>
      <c r="E2746" s="3">
        <v>48.449315068493149</v>
      </c>
      <c r="F2746" s="1" t="s">
        <v>31</v>
      </c>
      <c r="G2746" s="1" t="s">
        <v>18</v>
      </c>
      <c r="H2746" s="1">
        <v>16</v>
      </c>
      <c r="I2746" s="1" t="s">
        <v>1576</v>
      </c>
      <c r="J2746" s="1" t="str">
        <f>VLOOKUP(Applicants[[#This Row],[Job Title]], Mapping!$A:$B, 2, FALSE)</f>
        <v>Operations</v>
      </c>
      <c r="K2746" s="1" t="s">
        <v>1595</v>
      </c>
      <c r="L2746" s="14" t="str">
        <f>TRIM(PROPER(Applicants[[#This Row],[Recruitment Source]]))</f>
        <v>Linkedin</v>
      </c>
      <c r="M2746" s="15">
        <v>45211</v>
      </c>
      <c r="N2746" s="1" t="s">
        <v>16</v>
      </c>
      <c r="O2746" s="15">
        <v>45254</v>
      </c>
      <c r="P27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746" s="20" t="str">
        <f>TEXT(Applicants[[#This Row],[Confirmation Date]],"MMMM")</f>
        <v>November</v>
      </c>
      <c r="R2746" s="5" t="s">
        <v>17</v>
      </c>
      <c r="S2746" s="7">
        <v>3600</v>
      </c>
    </row>
    <row r="2747" spans="1:19" x14ac:dyDescent="0.4">
      <c r="A2747" s="4">
        <v>1427</v>
      </c>
      <c r="B2747" s="1" t="s">
        <v>972</v>
      </c>
      <c r="C2747" s="1" t="s">
        <v>28</v>
      </c>
      <c r="D2747" s="2">
        <v>28191</v>
      </c>
      <c r="E2747" s="3">
        <v>48.476712328767121</v>
      </c>
      <c r="F2747" s="1" t="s">
        <v>31</v>
      </c>
      <c r="G2747" s="1" t="s">
        <v>18</v>
      </c>
      <c r="H2747" s="1">
        <v>16</v>
      </c>
      <c r="I2747" s="1" t="s">
        <v>1576</v>
      </c>
      <c r="J2747" s="1" t="str">
        <f>VLOOKUP(Applicants[[#This Row],[Job Title]], Mapping!$A:$B, 2, FALSE)</f>
        <v>Operations</v>
      </c>
      <c r="K2747" s="1" t="s">
        <v>1594</v>
      </c>
      <c r="L2747" s="14" t="str">
        <f>TRIM(PROPER(Applicants[[#This Row],[Recruitment Source]]))</f>
        <v>Bd Jobs</v>
      </c>
      <c r="M2747" s="15">
        <v>45104</v>
      </c>
      <c r="N2747" s="1" t="s">
        <v>26</v>
      </c>
      <c r="O2747" s="15">
        <v>45145</v>
      </c>
      <c r="P2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7" s="20" t="str">
        <f>TEXT(Applicants[[#This Row],[Confirmation Date]],"MMMM")</f>
        <v>August</v>
      </c>
      <c r="R2747" s="5" t="s">
        <v>25</v>
      </c>
      <c r="S2747" s="7">
        <v>3800</v>
      </c>
    </row>
    <row r="2748" spans="1:19" x14ac:dyDescent="0.4">
      <c r="A2748" s="4">
        <v>3631</v>
      </c>
      <c r="B2748" s="1" t="s">
        <v>281</v>
      </c>
      <c r="C2748" s="1" t="s">
        <v>28</v>
      </c>
      <c r="D2748" s="2">
        <v>28189</v>
      </c>
      <c r="E2748" s="3">
        <v>48.482191780821921</v>
      </c>
      <c r="F2748" s="1" t="s">
        <v>31</v>
      </c>
      <c r="G2748" s="1" t="s">
        <v>15</v>
      </c>
      <c r="H2748" s="1">
        <v>4</v>
      </c>
      <c r="I2748" s="1" t="s">
        <v>1583</v>
      </c>
      <c r="J2748" s="1" t="str">
        <f>VLOOKUP(Applicants[[#This Row],[Job Title]], Mapping!$A:$B, 2, FALSE)</f>
        <v>Finance</v>
      </c>
      <c r="K2748" s="1" t="s">
        <v>1594</v>
      </c>
      <c r="L2748" s="14" t="str">
        <f>TRIM(PROPER(Applicants[[#This Row],[Recruitment Source]]))</f>
        <v>Bd Jobs</v>
      </c>
      <c r="M2748" s="15">
        <v>45372</v>
      </c>
      <c r="N2748" s="1" t="s">
        <v>26</v>
      </c>
      <c r="O2748" s="15">
        <v>45419</v>
      </c>
      <c r="P2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8" s="20" t="str">
        <f>TEXT(Applicants[[#This Row],[Confirmation Date]],"MMMM")</f>
        <v>May</v>
      </c>
      <c r="R2748" s="5" t="s">
        <v>25</v>
      </c>
      <c r="S2748" s="7">
        <v>3200</v>
      </c>
    </row>
    <row r="2749" spans="1:19" x14ac:dyDescent="0.4">
      <c r="A2749" s="4">
        <v>2570</v>
      </c>
      <c r="B2749" s="1" t="s">
        <v>208</v>
      </c>
      <c r="C2749" s="1" t="s">
        <v>13</v>
      </c>
      <c r="D2749" s="2">
        <v>28185</v>
      </c>
      <c r="E2749" s="3">
        <v>48.493150684931507</v>
      </c>
      <c r="F2749" s="1" t="s">
        <v>31</v>
      </c>
      <c r="G2749" s="1" t="s">
        <v>19</v>
      </c>
      <c r="H2749" s="1">
        <v>19</v>
      </c>
      <c r="I2749" s="1" t="s">
        <v>1578</v>
      </c>
      <c r="J2749" s="1" t="str">
        <f>VLOOKUP(Applicants[[#This Row],[Job Title]], Mapping!$A:$B, 2, FALSE)</f>
        <v>Operations</v>
      </c>
      <c r="K2749" s="1" t="s">
        <v>1595</v>
      </c>
      <c r="L2749" s="14" t="str">
        <f>TRIM(PROPER(Applicants[[#This Row],[Recruitment Source]]))</f>
        <v>Linkedin</v>
      </c>
      <c r="M2749" s="15">
        <v>45289</v>
      </c>
      <c r="N2749" s="1" t="s">
        <v>16</v>
      </c>
      <c r="O2749" s="15">
        <v>45319</v>
      </c>
      <c r="P27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749" s="20" t="str">
        <f>TEXT(Applicants[[#This Row],[Confirmation Date]],"MMMM")</f>
        <v>January</v>
      </c>
      <c r="R2749" s="5" t="s">
        <v>17</v>
      </c>
      <c r="S2749" s="7">
        <v>3300</v>
      </c>
    </row>
    <row r="2750" spans="1:19" x14ac:dyDescent="0.4">
      <c r="A2750" s="4">
        <v>2020</v>
      </c>
      <c r="B2750" s="1" t="s">
        <v>463</v>
      </c>
      <c r="C2750" s="1" t="s">
        <v>28</v>
      </c>
      <c r="D2750" s="2">
        <v>28179</v>
      </c>
      <c r="E2750" s="3">
        <v>48.509589041095893</v>
      </c>
      <c r="F2750" s="1" t="s">
        <v>31</v>
      </c>
      <c r="G2750" s="1" t="s">
        <v>18</v>
      </c>
      <c r="H2750" s="1">
        <v>16</v>
      </c>
      <c r="I2750" s="1" t="s">
        <v>1586</v>
      </c>
      <c r="J2750" s="1" t="str">
        <f>VLOOKUP(Applicants[[#This Row],[Job Title]], Mapping!$A:$B, 2, FALSE)</f>
        <v>Operations</v>
      </c>
      <c r="K2750" s="1" t="s">
        <v>1594</v>
      </c>
      <c r="L2750" s="14" t="str">
        <f>TRIM(PROPER(Applicants[[#This Row],[Recruitment Source]]))</f>
        <v>Bd Jobs</v>
      </c>
      <c r="M2750" s="15">
        <v>45488</v>
      </c>
      <c r="N2750" s="1" t="s">
        <v>26</v>
      </c>
      <c r="O2750" s="15">
        <v>45529</v>
      </c>
      <c r="P2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0" s="20" t="str">
        <f>TEXT(Applicants[[#This Row],[Confirmation Date]],"MMMM")</f>
        <v>August</v>
      </c>
      <c r="R2750" s="5" t="s">
        <v>25</v>
      </c>
      <c r="S2750" s="7">
        <v>2400</v>
      </c>
    </row>
    <row r="2751" spans="1:19" x14ac:dyDescent="0.4">
      <c r="A2751" s="4">
        <v>2538</v>
      </c>
      <c r="B2751" s="1" t="s">
        <v>704</v>
      </c>
      <c r="C2751" s="1" t="s">
        <v>13</v>
      </c>
      <c r="D2751" s="2">
        <v>28177</v>
      </c>
      <c r="E2751" s="3">
        <v>48.515068493150686</v>
      </c>
      <c r="F2751" s="1" t="s">
        <v>31</v>
      </c>
      <c r="G2751" s="1" t="s">
        <v>21</v>
      </c>
      <c r="H2751" s="1">
        <v>12</v>
      </c>
      <c r="I2751" s="1" t="s">
        <v>1578</v>
      </c>
      <c r="J2751" s="1" t="str">
        <f>VLOOKUP(Applicants[[#This Row],[Job Title]], Mapping!$A:$B, 2, FALSE)</f>
        <v>Operations</v>
      </c>
      <c r="K2751" s="1" t="s">
        <v>1594</v>
      </c>
      <c r="L2751" s="14" t="str">
        <f>TRIM(PROPER(Applicants[[#This Row],[Recruitment Source]]))</f>
        <v>Bd Jobs</v>
      </c>
      <c r="M2751" s="15">
        <v>45521</v>
      </c>
      <c r="N2751" s="1" t="s">
        <v>26</v>
      </c>
      <c r="O2751" s="15">
        <v>45556</v>
      </c>
      <c r="P2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1" s="20" t="str">
        <f>TEXT(Applicants[[#This Row],[Confirmation Date]],"MMMM")</f>
        <v>September</v>
      </c>
      <c r="R2751" s="5" t="s">
        <v>25</v>
      </c>
      <c r="S2751" s="7">
        <v>3500</v>
      </c>
    </row>
    <row r="2752" spans="1:19" x14ac:dyDescent="0.4">
      <c r="A2752" s="4">
        <v>3089</v>
      </c>
      <c r="B2752" s="1" t="s">
        <v>245</v>
      </c>
      <c r="C2752" s="1" t="s">
        <v>13</v>
      </c>
      <c r="D2752" s="2">
        <v>28172</v>
      </c>
      <c r="E2752" s="3">
        <v>48.528767123287672</v>
      </c>
      <c r="F2752" s="1" t="s">
        <v>31</v>
      </c>
      <c r="G2752" s="1" t="s">
        <v>15</v>
      </c>
      <c r="H2752" s="1">
        <v>18</v>
      </c>
      <c r="I2752" s="1" t="s">
        <v>1583</v>
      </c>
      <c r="J2752" s="1" t="str">
        <f>VLOOKUP(Applicants[[#This Row],[Job Title]], Mapping!$A:$B, 2, FALSE)</f>
        <v>Finance</v>
      </c>
      <c r="K2752" s="1" t="s">
        <v>1595</v>
      </c>
      <c r="L2752" s="14" t="str">
        <f>TRIM(PROPER(Applicants[[#This Row],[Recruitment Source]]))</f>
        <v>Linkedin</v>
      </c>
      <c r="M2752" s="15">
        <v>45361</v>
      </c>
      <c r="N2752" s="1" t="s">
        <v>16</v>
      </c>
      <c r="O2752" s="15">
        <v>45412</v>
      </c>
      <c r="P2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752" s="20" t="str">
        <f>TEXT(Applicants[[#This Row],[Confirmation Date]],"MMMM")</f>
        <v>April</v>
      </c>
      <c r="R2752" s="5" t="s">
        <v>17</v>
      </c>
      <c r="S2752" s="7">
        <v>3900</v>
      </c>
    </row>
    <row r="2753" spans="1:19" x14ac:dyDescent="0.4">
      <c r="A2753" s="4">
        <v>3208</v>
      </c>
      <c r="B2753" s="1" t="s">
        <v>109</v>
      </c>
      <c r="C2753" s="1" t="s">
        <v>28</v>
      </c>
      <c r="D2753" s="2">
        <v>28170</v>
      </c>
      <c r="E2753" s="3">
        <v>48.534246575342465</v>
      </c>
      <c r="F2753" s="1" t="s">
        <v>31</v>
      </c>
      <c r="G2753" s="1" t="s">
        <v>18</v>
      </c>
      <c r="H2753" s="1">
        <v>14</v>
      </c>
      <c r="I2753" s="1" t="s">
        <v>1582</v>
      </c>
      <c r="J2753" s="1" t="str">
        <f>VLOOKUP(Applicants[[#This Row],[Job Title]], Mapping!$A:$B, 2, FALSE)</f>
        <v>Business Development</v>
      </c>
      <c r="K2753" s="1" t="s">
        <v>1595</v>
      </c>
      <c r="L2753" s="14" t="str">
        <f>TRIM(PROPER(Applicants[[#This Row],[Recruitment Source]]))</f>
        <v>Linkedin</v>
      </c>
      <c r="M2753" s="15">
        <v>45521</v>
      </c>
      <c r="N2753" s="1" t="s">
        <v>16</v>
      </c>
      <c r="O2753" s="15">
        <v>45560</v>
      </c>
      <c r="P27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53" s="20" t="str">
        <f>TEXT(Applicants[[#This Row],[Confirmation Date]],"MMMM")</f>
        <v>September</v>
      </c>
      <c r="R2753" s="5" t="s">
        <v>17</v>
      </c>
      <c r="S2753" s="7">
        <v>2800</v>
      </c>
    </row>
    <row r="2754" spans="1:19" x14ac:dyDescent="0.4">
      <c r="A2754" s="4">
        <v>3776</v>
      </c>
      <c r="B2754" s="1" t="s">
        <v>428</v>
      </c>
      <c r="C2754" s="1" t="s">
        <v>13</v>
      </c>
      <c r="D2754" s="2">
        <v>28170</v>
      </c>
      <c r="E2754" s="3">
        <v>48.534246575342465</v>
      </c>
      <c r="F2754" s="1" t="s">
        <v>31</v>
      </c>
      <c r="G2754" s="1" t="s">
        <v>15</v>
      </c>
      <c r="H2754" s="1">
        <v>14</v>
      </c>
      <c r="I2754" s="1" t="s">
        <v>1584</v>
      </c>
      <c r="J2754" s="1" t="str">
        <f>VLOOKUP(Applicants[[#This Row],[Job Title]], Mapping!$A:$B, 2, FALSE)</f>
        <v>Sales</v>
      </c>
      <c r="K2754" s="1" t="s">
        <v>1594</v>
      </c>
      <c r="L2754" s="14" t="str">
        <f>TRIM(PROPER(Applicants[[#This Row],[Recruitment Source]]))</f>
        <v>Bd Jobs</v>
      </c>
      <c r="M2754" s="15">
        <v>44991</v>
      </c>
      <c r="N2754" s="1" t="s">
        <v>24</v>
      </c>
      <c r="O2754" s="15">
        <v>45033</v>
      </c>
      <c r="P2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4" s="20" t="str">
        <f>TEXT(Applicants[[#This Row],[Confirmation Date]],"MMMM")</f>
        <v>April</v>
      </c>
      <c r="R2754" s="5" t="s">
        <v>25</v>
      </c>
      <c r="S2754" s="7">
        <v>3800</v>
      </c>
    </row>
    <row r="2755" spans="1:19" x14ac:dyDescent="0.4">
      <c r="A2755" s="4">
        <v>1198</v>
      </c>
      <c r="B2755" s="1" t="s">
        <v>1252</v>
      </c>
      <c r="C2755" s="1" t="s">
        <v>28</v>
      </c>
      <c r="D2755" s="2">
        <v>28168</v>
      </c>
      <c r="E2755" s="3">
        <v>48.539726027397258</v>
      </c>
      <c r="F2755" s="1" t="s">
        <v>31</v>
      </c>
      <c r="G2755" s="1" t="s">
        <v>15</v>
      </c>
      <c r="H2755" s="1">
        <v>17</v>
      </c>
      <c r="I2755" s="1" t="s">
        <v>1583</v>
      </c>
      <c r="J2755" s="1" t="str">
        <f>VLOOKUP(Applicants[[#This Row],[Job Title]], Mapping!$A:$B, 2, FALSE)</f>
        <v>Finance</v>
      </c>
      <c r="K2755" s="1" t="s">
        <v>1595</v>
      </c>
      <c r="L2755" s="14" t="str">
        <f>TRIM(PROPER(Applicants[[#This Row],[Recruitment Source]]))</f>
        <v>Linkedin</v>
      </c>
      <c r="M2755" s="15">
        <v>45595</v>
      </c>
      <c r="N2755" s="1" t="s">
        <v>29</v>
      </c>
      <c r="O2755" s="15">
        <v>45628</v>
      </c>
      <c r="P2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5" s="20" t="str">
        <f>TEXT(Applicants[[#This Row],[Confirmation Date]],"MMMM")</f>
        <v>December</v>
      </c>
      <c r="R2755" s="5" t="s">
        <v>25</v>
      </c>
      <c r="S2755" s="7">
        <v>3500</v>
      </c>
    </row>
    <row r="2756" spans="1:19" x14ac:dyDescent="0.4">
      <c r="A2756" s="4">
        <v>3917</v>
      </c>
      <c r="B2756" s="1" t="s">
        <v>972</v>
      </c>
      <c r="C2756" s="1" t="s">
        <v>13</v>
      </c>
      <c r="D2756" s="2">
        <v>28167</v>
      </c>
      <c r="E2756" s="3">
        <v>48.542465753424658</v>
      </c>
      <c r="F2756" s="1" t="s">
        <v>31</v>
      </c>
      <c r="G2756" s="1" t="s">
        <v>18</v>
      </c>
      <c r="H2756" s="1">
        <v>2</v>
      </c>
      <c r="I2756" s="1" t="s">
        <v>1584</v>
      </c>
      <c r="J2756" s="1" t="str">
        <f>VLOOKUP(Applicants[[#This Row],[Job Title]], Mapping!$A:$B, 2, FALSE)</f>
        <v>Sales</v>
      </c>
      <c r="K2756" s="1" t="s">
        <v>1594</v>
      </c>
      <c r="L2756" s="14" t="str">
        <f>TRIM(PROPER(Applicants[[#This Row],[Recruitment Source]]))</f>
        <v>Bd Jobs</v>
      </c>
      <c r="M2756" s="15">
        <v>45551</v>
      </c>
      <c r="N2756" s="1" t="s">
        <v>26</v>
      </c>
      <c r="O2756" s="15">
        <v>45597</v>
      </c>
      <c r="P2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6" s="20" t="str">
        <f>TEXT(Applicants[[#This Row],[Confirmation Date]],"MMMM")</f>
        <v>November</v>
      </c>
      <c r="R2756" s="5" t="s">
        <v>25</v>
      </c>
      <c r="S2756" s="7">
        <v>3200</v>
      </c>
    </row>
    <row r="2757" spans="1:19" x14ac:dyDescent="0.4">
      <c r="A2757" s="4">
        <v>3201</v>
      </c>
      <c r="B2757" s="1" t="s">
        <v>185</v>
      </c>
      <c r="C2757" s="1" t="s">
        <v>13</v>
      </c>
      <c r="D2757" s="2">
        <v>28165</v>
      </c>
      <c r="E2757" s="3">
        <v>48.547945205479451</v>
      </c>
      <c r="F2757" s="1" t="s">
        <v>31</v>
      </c>
      <c r="G2757" s="1" t="s">
        <v>15</v>
      </c>
      <c r="H2757" s="1">
        <v>15</v>
      </c>
      <c r="I2757" s="1" t="s">
        <v>1590</v>
      </c>
      <c r="J2757" s="1" t="str">
        <f>VLOOKUP(Applicants[[#This Row],[Job Title]], Mapping!$A:$B, 2, FALSE)</f>
        <v>Finance</v>
      </c>
      <c r="K2757" s="1" t="s">
        <v>1594</v>
      </c>
      <c r="L2757" s="14" t="str">
        <f>TRIM(PROPER(Applicants[[#This Row],[Recruitment Source]]))</f>
        <v>Bd Jobs</v>
      </c>
      <c r="M2757" s="15">
        <v>45137</v>
      </c>
      <c r="N2757" s="1" t="s">
        <v>29</v>
      </c>
      <c r="O2757" s="15">
        <v>45191</v>
      </c>
      <c r="P2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7" s="20" t="str">
        <f>TEXT(Applicants[[#This Row],[Confirmation Date]],"MMMM")</f>
        <v>September</v>
      </c>
      <c r="R2757" s="5" t="s">
        <v>25</v>
      </c>
      <c r="S2757" s="7">
        <v>2000</v>
      </c>
    </row>
    <row r="2758" spans="1:19" x14ac:dyDescent="0.4">
      <c r="A2758" s="4">
        <v>1137</v>
      </c>
      <c r="B2758" s="1" t="s">
        <v>300</v>
      </c>
      <c r="C2758" s="1" t="s">
        <v>28</v>
      </c>
      <c r="D2758" s="2">
        <v>28165</v>
      </c>
      <c r="E2758" s="3">
        <v>48.547945205479451</v>
      </c>
      <c r="F2758" s="1" t="s">
        <v>31</v>
      </c>
      <c r="G2758" s="1" t="s">
        <v>18</v>
      </c>
      <c r="H2758" s="1">
        <v>18</v>
      </c>
      <c r="I2758" s="1" t="s">
        <v>1588</v>
      </c>
      <c r="J2758" s="1" t="str">
        <f>VLOOKUP(Applicants[[#This Row],[Job Title]], Mapping!$A:$B, 2, FALSE)</f>
        <v>Business Development</v>
      </c>
      <c r="K2758" s="1" t="s">
        <v>1594</v>
      </c>
      <c r="L2758" s="14" t="str">
        <f>TRIM(PROPER(Applicants[[#This Row],[Recruitment Source]]))</f>
        <v>Bd Jobs</v>
      </c>
      <c r="M2758" s="15">
        <v>44996</v>
      </c>
      <c r="N2758" s="1" t="s">
        <v>26</v>
      </c>
      <c r="O2758" s="15">
        <v>45028</v>
      </c>
      <c r="P2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8" s="20" t="str">
        <f>TEXT(Applicants[[#This Row],[Confirmation Date]],"MMMM")</f>
        <v>April</v>
      </c>
      <c r="R2758" s="5" t="s">
        <v>25</v>
      </c>
      <c r="S2758" s="7">
        <v>3300</v>
      </c>
    </row>
    <row r="2759" spans="1:19" x14ac:dyDescent="0.4">
      <c r="A2759" s="4">
        <v>3213</v>
      </c>
      <c r="B2759" s="1" t="s">
        <v>383</v>
      </c>
      <c r="C2759" s="1" t="s">
        <v>13</v>
      </c>
      <c r="D2759" s="2">
        <v>28159</v>
      </c>
      <c r="E2759" s="3">
        <v>48.564383561643837</v>
      </c>
      <c r="F2759" s="1" t="s">
        <v>31</v>
      </c>
      <c r="G2759" s="1" t="s">
        <v>18</v>
      </c>
      <c r="H2759" s="1">
        <v>2</v>
      </c>
      <c r="I2759" s="1" t="s">
        <v>1587</v>
      </c>
      <c r="J2759" s="1" t="str">
        <f>VLOOKUP(Applicants[[#This Row],[Job Title]], Mapping!$A:$B, 2, FALSE)</f>
        <v>Admin</v>
      </c>
      <c r="K2759" s="1" t="s">
        <v>1594</v>
      </c>
      <c r="L2759" s="14" t="str">
        <f>TRIM(PROPER(Applicants[[#This Row],[Recruitment Source]]))</f>
        <v>Bd Jobs</v>
      </c>
      <c r="M2759" s="15">
        <v>45219</v>
      </c>
      <c r="N2759" s="1" t="s">
        <v>29</v>
      </c>
      <c r="O2759" s="15">
        <v>45267</v>
      </c>
      <c r="P2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9" s="20" t="str">
        <f>TEXT(Applicants[[#This Row],[Confirmation Date]],"MMMM")</f>
        <v>December</v>
      </c>
      <c r="R2759" s="5" t="s">
        <v>25</v>
      </c>
      <c r="S2759" s="7">
        <v>2300</v>
      </c>
    </row>
    <row r="2760" spans="1:19" x14ac:dyDescent="0.4">
      <c r="A2760" s="4">
        <v>1155</v>
      </c>
      <c r="B2760" s="1" t="s">
        <v>1563</v>
      </c>
      <c r="C2760" s="1" t="s">
        <v>28</v>
      </c>
      <c r="D2760" s="2">
        <v>28158</v>
      </c>
      <c r="E2760" s="3">
        <v>48.56712328767123</v>
      </c>
      <c r="F2760" s="1" t="s">
        <v>31</v>
      </c>
      <c r="G2760" s="1" t="s">
        <v>18</v>
      </c>
      <c r="H2760" s="1">
        <v>17</v>
      </c>
      <c r="I2760" s="1" t="s">
        <v>1585</v>
      </c>
      <c r="J2760" s="1" t="str">
        <f>VLOOKUP(Applicants[[#This Row],[Job Title]], Mapping!$A:$B, 2, FALSE)</f>
        <v>Engineering</v>
      </c>
      <c r="K2760" s="1" t="s">
        <v>1594</v>
      </c>
      <c r="L2760" s="14" t="str">
        <f>TRIM(PROPER(Applicants[[#This Row],[Recruitment Source]]))</f>
        <v>Bd Jobs</v>
      </c>
      <c r="M2760" s="15">
        <v>45259</v>
      </c>
      <c r="N2760" s="1" t="s">
        <v>26</v>
      </c>
      <c r="O2760" s="15">
        <v>45310</v>
      </c>
      <c r="P2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0" s="20" t="str">
        <f>TEXT(Applicants[[#This Row],[Confirmation Date]],"MMMM")</f>
        <v>January</v>
      </c>
      <c r="R2760" s="5" t="s">
        <v>25</v>
      </c>
      <c r="S2760" s="7">
        <v>2100</v>
      </c>
    </row>
    <row r="2761" spans="1:19" x14ac:dyDescent="0.4">
      <c r="A2761" s="4">
        <v>2676</v>
      </c>
      <c r="B2761" s="1" t="s">
        <v>363</v>
      </c>
      <c r="C2761" s="1" t="s">
        <v>13</v>
      </c>
      <c r="D2761" s="2">
        <v>28157</v>
      </c>
      <c r="E2761" s="3">
        <v>48.56986301369863</v>
      </c>
      <c r="F2761" s="1" t="s">
        <v>31</v>
      </c>
      <c r="G2761" s="1" t="s">
        <v>15</v>
      </c>
      <c r="H2761" s="1">
        <v>16</v>
      </c>
      <c r="I2761" s="1" t="s">
        <v>1583</v>
      </c>
      <c r="J2761" s="1" t="str">
        <f>VLOOKUP(Applicants[[#This Row],[Job Title]], Mapping!$A:$B, 2, FALSE)</f>
        <v>Finance</v>
      </c>
      <c r="K2761" s="1" t="s">
        <v>1595</v>
      </c>
      <c r="L2761" s="14" t="str">
        <f>TRIM(PROPER(Applicants[[#This Row],[Recruitment Source]]))</f>
        <v>Linkedin</v>
      </c>
      <c r="M2761" s="15">
        <v>45470</v>
      </c>
      <c r="N2761" s="1" t="s">
        <v>24</v>
      </c>
      <c r="O2761" s="15">
        <v>45522</v>
      </c>
      <c r="P2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1" s="20" t="str">
        <f>TEXT(Applicants[[#This Row],[Confirmation Date]],"MMMM")</f>
        <v>August</v>
      </c>
      <c r="R2761" s="5" t="s">
        <v>25</v>
      </c>
      <c r="S2761" s="7">
        <v>3100</v>
      </c>
    </row>
    <row r="2762" spans="1:19" x14ac:dyDescent="0.4">
      <c r="A2762" s="4">
        <v>1096</v>
      </c>
      <c r="B2762" s="1" t="s">
        <v>1248</v>
      </c>
      <c r="C2762" s="1" t="s">
        <v>28</v>
      </c>
      <c r="D2762" s="2">
        <v>28151</v>
      </c>
      <c r="E2762" s="3">
        <v>48.586301369863016</v>
      </c>
      <c r="F2762" s="1" t="s">
        <v>31</v>
      </c>
      <c r="G2762" s="1" t="s">
        <v>15</v>
      </c>
      <c r="H2762" s="1">
        <v>20</v>
      </c>
      <c r="I2762" s="1" t="s">
        <v>1581</v>
      </c>
      <c r="J2762" s="1" t="str">
        <f>VLOOKUP(Applicants[[#This Row],[Job Title]], Mapping!$A:$B, 2, FALSE)</f>
        <v>Business Development</v>
      </c>
      <c r="K2762" s="1" t="s">
        <v>1595</v>
      </c>
      <c r="L2762" s="14" t="str">
        <f>TRIM(PROPER(Applicants[[#This Row],[Recruitment Source]]))</f>
        <v>Linkedin</v>
      </c>
      <c r="M2762" s="15">
        <v>45546</v>
      </c>
      <c r="N2762" s="1" t="s">
        <v>29</v>
      </c>
      <c r="O2762" s="15">
        <v>45601</v>
      </c>
      <c r="P2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2" s="20" t="str">
        <f>TEXT(Applicants[[#This Row],[Confirmation Date]],"MMMM")</f>
        <v>November</v>
      </c>
      <c r="R2762" s="5" t="s">
        <v>25</v>
      </c>
      <c r="S2762" s="7">
        <v>2700</v>
      </c>
    </row>
    <row r="2763" spans="1:19" x14ac:dyDescent="0.4">
      <c r="A2763" s="4">
        <v>3553</v>
      </c>
      <c r="B2763" s="1" t="s">
        <v>1384</v>
      </c>
      <c r="C2763" s="1" t="s">
        <v>28</v>
      </c>
      <c r="D2763" s="2">
        <v>28148</v>
      </c>
      <c r="E2763" s="3">
        <v>48.594520547945208</v>
      </c>
      <c r="F2763" s="1" t="s">
        <v>31</v>
      </c>
      <c r="G2763" s="1" t="s">
        <v>19</v>
      </c>
      <c r="H2763" s="1">
        <v>14</v>
      </c>
      <c r="I2763" s="1" t="s">
        <v>1584</v>
      </c>
      <c r="J2763" s="1" t="str">
        <f>VLOOKUP(Applicants[[#This Row],[Job Title]], Mapping!$A:$B, 2, FALSE)</f>
        <v>Sales</v>
      </c>
      <c r="K2763" s="1" t="s">
        <v>1594</v>
      </c>
      <c r="L2763" s="14" t="str">
        <f>TRIM(PROPER(Applicants[[#This Row],[Recruitment Source]]))</f>
        <v>Bd Jobs</v>
      </c>
      <c r="M2763" s="15">
        <v>45491</v>
      </c>
      <c r="N2763" s="1" t="s">
        <v>27</v>
      </c>
      <c r="O2763" s="15">
        <v>45549</v>
      </c>
      <c r="P2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3" s="20" t="str">
        <f>TEXT(Applicants[[#This Row],[Confirmation Date]],"MMMM")</f>
        <v>September</v>
      </c>
      <c r="R2763" s="5" t="s">
        <v>25</v>
      </c>
      <c r="S2763" s="7">
        <v>2500</v>
      </c>
    </row>
    <row r="2764" spans="1:19" x14ac:dyDescent="0.4">
      <c r="A2764" s="4">
        <v>3529</v>
      </c>
      <c r="B2764" s="1" t="s">
        <v>1144</v>
      </c>
      <c r="C2764" s="1" t="s">
        <v>28</v>
      </c>
      <c r="D2764" s="2">
        <v>28148</v>
      </c>
      <c r="E2764" s="3">
        <v>48.594520547945208</v>
      </c>
      <c r="F2764" s="1" t="s">
        <v>31</v>
      </c>
      <c r="G2764" s="1" t="s">
        <v>15</v>
      </c>
      <c r="H2764" s="1">
        <v>16</v>
      </c>
      <c r="I2764" s="1" t="s">
        <v>1581</v>
      </c>
      <c r="J2764" s="1" t="str">
        <f>VLOOKUP(Applicants[[#This Row],[Job Title]], Mapping!$A:$B, 2, FALSE)</f>
        <v>Business Development</v>
      </c>
      <c r="K2764" s="1" t="s">
        <v>1594</v>
      </c>
      <c r="L2764" s="14" t="str">
        <f>TRIM(PROPER(Applicants[[#This Row],[Recruitment Source]]))</f>
        <v>Bd Jobs</v>
      </c>
      <c r="M2764" s="15">
        <v>45547</v>
      </c>
      <c r="N2764" s="1" t="s">
        <v>26</v>
      </c>
      <c r="O2764" s="15">
        <v>45602</v>
      </c>
      <c r="P2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4" s="20" t="str">
        <f>TEXT(Applicants[[#This Row],[Confirmation Date]],"MMMM")</f>
        <v>November</v>
      </c>
      <c r="R2764" s="5" t="s">
        <v>25</v>
      </c>
      <c r="S2764" s="7">
        <v>2300</v>
      </c>
    </row>
    <row r="2765" spans="1:19" x14ac:dyDescent="0.4">
      <c r="A2765" s="4">
        <v>3612</v>
      </c>
      <c r="B2765" s="1" t="s">
        <v>420</v>
      </c>
      <c r="C2765" s="1" t="s">
        <v>28</v>
      </c>
      <c r="D2765" s="2">
        <v>28146</v>
      </c>
      <c r="E2765" s="3">
        <v>48.6</v>
      </c>
      <c r="F2765" s="1" t="s">
        <v>31</v>
      </c>
      <c r="G2765" s="1" t="s">
        <v>15</v>
      </c>
      <c r="H2765" s="1">
        <v>20</v>
      </c>
      <c r="I2765" s="1" t="s">
        <v>1580</v>
      </c>
      <c r="J2765" s="1" t="str">
        <f>VLOOKUP(Applicants[[#This Row],[Job Title]], Mapping!$A:$B, 2, FALSE)</f>
        <v>Management</v>
      </c>
      <c r="K2765" s="1" t="s">
        <v>1594</v>
      </c>
      <c r="L2765" s="14" t="str">
        <f>TRIM(PROPER(Applicants[[#This Row],[Recruitment Source]]))</f>
        <v>Bd Jobs</v>
      </c>
      <c r="M2765" s="15">
        <v>45204</v>
      </c>
      <c r="N2765" s="1" t="s">
        <v>24</v>
      </c>
      <c r="O2765" s="15">
        <v>45250</v>
      </c>
      <c r="P2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5" s="20" t="str">
        <f>TEXT(Applicants[[#This Row],[Confirmation Date]],"MMMM")</f>
        <v>November</v>
      </c>
      <c r="R2765" s="5" t="s">
        <v>25</v>
      </c>
      <c r="S2765" s="7">
        <v>3400</v>
      </c>
    </row>
    <row r="2766" spans="1:19" x14ac:dyDescent="0.4">
      <c r="A2766" s="4">
        <v>3782</v>
      </c>
      <c r="B2766" s="1" t="s">
        <v>872</v>
      </c>
      <c r="C2766" s="1" t="s">
        <v>13</v>
      </c>
      <c r="D2766" s="2">
        <v>28144</v>
      </c>
      <c r="E2766" s="3">
        <v>48.605479452054794</v>
      </c>
      <c r="F2766" s="1" t="s">
        <v>31</v>
      </c>
      <c r="G2766" s="1" t="s">
        <v>15</v>
      </c>
      <c r="H2766" s="1">
        <v>7</v>
      </c>
      <c r="I2766" s="1" t="s">
        <v>1590</v>
      </c>
      <c r="J2766" s="1" t="str">
        <f>VLOOKUP(Applicants[[#This Row],[Job Title]], Mapping!$A:$B, 2, FALSE)</f>
        <v>Finance</v>
      </c>
      <c r="K2766" s="1" t="s">
        <v>1594</v>
      </c>
      <c r="L2766" s="14" t="str">
        <f>TRIM(PROPER(Applicants[[#This Row],[Recruitment Source]]))</f>
        <v>Bd Jobs</v>
      </c>
      <c r="M2766" s="15">
        <v>45370</v>
      </c>
      <c r="N2766" s="1" t="s">
        <v>27</v>
      </c>
      <c r="O2766" s="15">
        <v>45409</v>
      </c>
      <c r="P2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6" s="20" t="str">
        <f>TEXT(Applicants[[#This Row],[Confirmation Date]],"MMMM")</f>
        <v>April</v>
      </c>
      <c r="R2766" s="5" t="s">
        <v>25</v>
      </c>
      <c r="S2766" s="7">
        <v>3400</v>
      </c>
    </row>
    <row r="2767" spans="1:19" x14ac:dyDescent="0.4">
      <c r="A2767" s="4">
        <v>2046</v>
      </c>
      <c r="B2767" s="1" t="s">
        <v>771</v>
      </c>
      <c r="C2767" s="1" t="s">
        <v>13</v>
      </c>
      <c r="D2767" s="2">
        <v>28138</v>
      </c>
      <c r="E2767" s="3">
        <v>48.62191780821918</v>
      </c>
      <c r="F2767" s="1" t="s">
        <v>31</v>
      </c>
      <c r="G2767" s="1" t="s">
        <v>21</v>
      </c>
      <c r="H2767" s="1">
        <v>8</v>
      </c>
      <c r="I2767" s="1" t="s">
        <v>1584</v>
      </c>
      <c r="J2767" s="1" t="str">
        <f>VLOOKUP(Applicants[[#This Row],[Job Title]], Mapping!$A:$B, 2, FALSE)</f>
        <v>Sales</v>
      </c>
      <c r="K2767" s="1" t="s">
        <v>1594</v>
      </c>
      <c r="L2767" s="14" t="str">
        <f>TRIM(PROPER(Applicants[[#This Row],[Recruitment Source]]))</f>
        <v>Bd Jobs</v>
      </c>
      <c r="M2767" s="15">
        <v>45214</v>
      </c>
      <c r="N2767" s="1" t="s">
        <v>26</v>
      </c>
      <c r="O2767" s="15">
        <v>45264</v>
      </c>
      <c r="P2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7" s="20" t="str">
        <f>TEXT(Applicants[[#This Row],[Confirmation Date]],"MMMM")</f>
        <v>December</v>
      </c>
      <c r="R2767" s="5" t="s">
        <v>25</v>
      </c>
      <c r="S2767" s="7">
        <v>3600</v>
      </c>
    </row>
    <row r="2768" spans="1:19" x14ac:dyDescent="0.4">
      <c r="A2768" s="4">
        <v>3511</v>
      </c>
      <c r="B2768" s="1" t="s">
        <v>1040</v>
      </c>
      <c r="C2768" s="1" t="s">
        <v>13</v>
      </c>
      <c r="D2768" s="2">
        <v>28138</v>
      </c>
      <c r="E2768" s="3">
        <v>48.62191780821918</v>
      </c>
      <c r="F2768" s="1" t="s">
        <v>31</v>
      </c>
      <c r="G2768" s="1" t="s">
        <v>15</v>
      </c>
      <c r="H2768" s="1">
        <v>14</v>
      </c>
      <c r="I2768" s="1" t="s">
        <v>1578</v>
      </c>
      <c r="J2768" s="1" t="str">
        <f>VLOOKUP(Applicants[[#This Row],[Job Title]], Mapping!$A:$B, 2, FALSE)</f>
        <v>Operations</v>
      </c>
      <c r="K2768" s="1" t="s">
        <v>1594</v>
      </c>
      <c r="L2768" s="14" t="str">
        <f>TRIM(PROPER(Applicants[[#This Row],[Recruitment Source]]))</f>
        <v>Bd Jobs</v>
      </c>
      <c r="M2768" s="15">
        <v>45393</v>
      </c>
      <c r="N2768" s="1" t="s">
        <v>26</v>
      </c>
      <c r="O2768" s="15">
        <v>45434</v>
      </c>
      <c r="P2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8" s="20" t="str">
        <f>TEXT(Applicants[[#This Row],[Confirmation Date]],"MMMM")</f>
        <v>May</v>
      </c>
      <c r="R2768" s="5" t="s">
        <v>25</v>
      </c>
      <c r="S2768" s="7">
        <v>3400</v>
      </c>
    </row>
    <row r="2769" spans="1:19" x14ac:dyDescent="0.4">
      <c r="A2769" s="4">
        <v>3899</v>
      </c>
      <c r="B2769" s="1" t="s">
        <v>433</v>
      </c>
      <c r="C2769" s="1" t="s">
        <v>13</v>
      </c>
      <c r="D2769" s="2">
        <v>28134</v>
      </c>
      <c r="E2769" s="3">
        <v>48.632876712328766</v>
      </c>
      <c r="F2769" s="1" t="s">
        <v>31</v>
      </c>
      <c r="G2769" s="1" t="s">
        <v>15</v>
      </c>
      <c r="H2769" s="1">
        <v>15</v>
      </c>
      <c r="I2769" s="1" t="s">
        <v>1576</v>
      </c>
      <c r="J2769" s="1" t="str">
        <f>VLOOKUP(Applicants[[#This Row],[Job Title]], Mapping!$A:$B, 2, FALSE)</f>
        <v>Operations</v>
      </c>
      <c r="K2769" s="1" t="s">
        <v>1594</v>
      </c>
      <c r="L2769" s="14" t="str">
        <f>TRIM(PROPER(Applicants[[#This Row],[Recruitment Source]]))</f>
        <v>Bd Jobs</v>
      </c>
      <c r="M2769" s="15">
        <v>44906</v>
      </c>
      <c r="N2769" s="1" t="s">
        <v>24</v>
      </c>
      <c r="O2769" s="15">
        <v>44952</v>
      </c>
      <c r="P2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9" s="20" t="str">
        <f>TEXT(Applicants[[#This Row],[Confirmation Date]],"MMMM")</f>
        <v>January</v>
      </c>
      <c r="R2769" s="5" t="s">
        <v>25</v>
      </c>
      <c r="S2769" s="7">
        <v>2800</v>
      </c>
    </row>
    <row r="2770" spans="1:19" x14ac:dyDescent="0.4">
      <c r="A2770" s="4">
        <v>2891</v>
      </c>
      <c r="B2770" s="1" t="s">
        <v>1026</v>
      </c>
      <c r="C2770" s="1" t="s">
        <v>13</v>
      </c>
      <c r="D2770" s="2">
        <v>28134</v>
      </c>
      <c r="E2770" s="3">
        <v>48.632876712328766</v>
      </c>
      <c r="F2770" s="1" t="s">
        <v>31</v>
      </c>
      <c r="G2770" s="1" t="s">
        <v>15</v>
      </c>
      <c r="H2770" s="1">
        <v>19</v>
      </c>
      <c r="I2770" s="1" t="s">
        <v>1588</v>
      </c>
      <c r="J2770" s="1" t="str">
        <f>VLOOKUP(Applicants[[#This Row],[Job Title]], Mapping!$A:$B, 2, FALSE)</f>
        <v>Business Development</v>
      </c>
      <c r="K2770" s="1" t="s">
        <v>1594</v>
      </c>
      <c r="L2770" s="14" t="str">
        <f>TRIM(PROPER(Applicants[[#This Row],[Recruitment Source]]))</f>
        <v>Bd Jobs</v>
      </c>
      <c r="M2770" s="15">
        <v>45561</v>
      </c>
      <c r="N2770" s="1" t="s">
        <v>26</v>
      </c>
      <c r="O2770" s="15">
        <v>45591</v>
      </c>
      <c r="P2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0" s="20" t="str">
        <f>TEXT(Applicants[[#This Row],[Confirmation Date]],"MMMM")</f>
        <v>October</v>
      </c>
      <c r="R2770" s="5" t="s">
        <v>25</v>
      </c>
      <c r="S2770" s="7">
        <v>2100</v>
      </c>
    </row>
    <row r="2771" spans="1:19" x14ac:dyDescent="0.4">
      <c r="A2771" s="4">
        <v>1117</v>
      </c>
      <c r="B2771" s="1" t="s">
        <v>326</v>
      </c>
      <c r="C2771" s="1" t="s">
        <v>13</v>
      </c>
      <c r="D2771" s="2">
        <v>28134</v>
      </c>
      <c r="E2771" s="3">
        <v>48.632876712328766</v>
      </c>
      <c r="F2771" s="1" t="s">
        <v>31</v>
      </c>
      <c r="G2771" s="1" t="s">
        <v>19</v>
      </c>
      <c r="H2771" s="1">
        <v>6</v>
      </c>
      <c r="I2771" s="1" t="s">
        <v>1586</v>
      </c>
      <c r="J2771" s="1" t="str">
        <f>VLOOKUP(Applicants[[#This Row],[Job Title]], Mapping!$A:$B, 2, FALSE)</f>
        <v>Operations</v>
      </c>
      <c r="K2771" s="1" t="s">
        <v>20</v>
      </c>
      <c r="L2771" s="14" t="str">
        <f>TRIM(PROPER(Applicants[[#This Row],[Recruitment Source]]))</f>
        <v>Employee Referral</v>
      </c>
      <c r="M2771" s="15">
        <v>45336</v>
      </c>
      <c r="N2771" s="1" t="s">
        <v>16</v>
      </c>
      <c r="O2771" s="15">
        <v>45378</v>
      </c>
      <c r="P2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1" s="20" t="str">
        <f>TEXT(Applicants[[#This Row],[Confirmation Date]],"MMMM")</f>
        <v>March</v>
      </c>
      <c r="R2771" s="5" t="s">
        <v>30</v>
      </c>
      <c r="S2771" s="7">
        <v>3400</v>
      </c>
    </row>
    <row r="2772" spans="1:19" x14ac:dyDescent="0.4">
      <c r="A2772" s="4">
        <v>1923</v>
      </c>
      <c r="B2772" s="1" t="s">
        <v>326</v>
      </c>
      <c r="C2772" s="1" t="s">
        <v>28</v>
      </c>
      <c r="D2772" s="2">
        <v>28131</v>
      </c>
      <c r="E2772" s="3">
        <v>48.641095890410959</v>
      </c>
      <c r="F2772" s="1" t="s">
        <v>31</v>
      </c>
      <c r="G2772" s="1" t="s">
        <v>18</v>
      </c>
      <c r="H2772" s="1">
        <v>4</v>
      </c>
      <c r="I2772" s="1" t="s">
        <v>1589</v>
      </c>
      <c r="J2772" s="1" t="str">
        <f>VLOOKUP(Applicants[[#This Row],[Job Title]], Mapping!$A:$B, 2, FALSE)</f>
        <v>Admin</v>
      </c>
      <c r="K2772" s="1" t="s">
        <v>1595</v>
      </c>
      <c r="L2772" s="14" t="str">
        <f>TRIM(PROPER(Applicants[[#This Row],[Recruitment Source]]))</f>
        <v>Linkedin</v>
      </c>
      <c r="M2772" s="15">
        <v>45040</v>
      </c>
      <c r="N2772" s="1" t="s">
        <v>24</v>
      </c>
      <c r="O2772" s="15">
        <v>45076</v>
      </c>
      <c r="P2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2" s="20" t="str">
        <f>TEXT(Applicants[[#This Row],[Confirmation Date]],"MMMM")</f>
        <v>May</v>
      </c>
      <c r="R2772" s="5" t="s">
        <v>25</v>
      </c>
      <c r="S2772" s="7">
        <v>2600</v>
      </c>
    </row>
    <row r="2773" spans="1:19" x14ac:dyDescent="0.4">
      <c r="A2773" s="4">
        <v>3900</v>
      </c>
      <c r="B2773" s="1" t="s">
        <v>625</v>
      </c>
      <c r="C2773" s="1" t="s">
        <v>13</v>
      </c>
      <c r="D2773" s="2">
        <v>28121</v>
      </c>
      <c r="E2773" s="3">
        <v>48.668493150684931</v>
      </c>
      <c r="F2773" s="1" t="s">
        <v>31</v>
      </c>
      <c r="G2773" s="1" t="s">
        <v>19</v>
      </c>
      <c r="H2773" s="1">
        <v>19</v>
      </c>
      <c r="I2773" s="1" t="s">
        <v>1577</v>
      </c>
      <c r="J2773" s="1" t="str">
        <f>VLOOKUP(Applicants[[#This Row],[Job Title]], Mapping!$A:$B, 2, FALSE)</f>
        <v>Management</v>
      </c>
      <c r="K2773" s="1" t="s">
        <v>20</v>
      </c>
      <c r="L2773" s="14" t="str">
        <f>TRIM(PROPER(Applicants[[#This Row],[Recruitment Source]]))</f>
        <v>Employee Referral</v>
      </c>
      <c r="M2773" s="15">
        <v>45195</v>
      </c>
      <c r="N2773" s="1" t="s">
        <v>26</v>
      </c>
      <c r="O2773" s="15">
        <v>45238</v>
      </c>
      <c r="P2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3" s="20" t="str">
        <f>TEXT(Applicants[[#This Row],[Confirmation Date]],"MMMM")</f>
        <v>November</v>
      </c>
      <c r="R2773" s="5" t="s">
        <v>25</v>
      </c>
      <c r="S2773" s="7">
        <v>2400</v>
      </c>
    </row>
    <row r="2774" spans="1:19" x14ac:dyDescent="0.4">
      <c r="A2774" s="4">
        <v>2081</v>
      </c>
      <c r="B2774" s="1" t="s">
        <v>581</v>
      </c>
      <c r="C2774" s="1" t="s">
        <v>28</v>
      </c>
      <c r="D2774" s="2">
        <v>28118</v>
      </c>
      <c r="E2774" s="3">
        <v>48.676712328767124</v>
      </c>
      <c r="F2774" s="1" t="s">
        <v>31</v>
      </c>
      <c r="G2774" s="1" t="s">
        <v>19</v>
      </c>
      <c r="H2774" s="1">
        <v>11</v>
      </c>
      <c r="I2774" s="1" t="s">
        <v>1583</v>
      </c>
      <c r="J2774" s="1" t="str">
        <f>VLOOKUP(Applicants[[#This Row],[Job Title]], Mapping!$A:$B, 2, FALSE)</f>
        <v>Finance</v>
      </c>
      <c r="K2774" s="1" t="s">
        <v>1594</v>
      </c>
      <c r="L2774" s="14" t="str">
        <f>TRIM(PROPER(Applicants[[#This Row],[Recruitment Source]]))</f>
        <v>Bd Jobs</v>
      </c>
      <c r="M2774" s="15">
        <v>45465</v>
      </c>
      <c r="N2774" s="1" t="s">
        <v>26</v>
      </c>
      <c r="O2774" s="15">
        <v>45499</v>
      </c>
      <c r="P2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4" s="20" t="str">
        <f>TEXT(Applicants[[#This Row],[Confirmation Date]],"MMMM")</f>
        <v>July</v>
      </c>
      <c r="R2774" s="5" t="s">
        <v>25</v>
      </c>
      <c r="S2774" s="7">
        <v>3200</v>
      </c>
    </row>
    <row r="2775" spans="1:19" x14ac:dyDescent="0.4">
      <c r="A2775" s="4">
        <v>2117</v>
      </c>
      <c r="B2775" s="1" t="s">
        <v>45</v>
      </c>
      <c r="C2775" s="1" t="s">
        <v>28</v>
      </c>
      <c r="D2775" s="2">
        <v>28117</v>
      </c>
      <c r="E2775" s="3">
        <v>48.679452054794524</v>
      </c>
      <c r="F2775" s="1" t="s">
        <v>31</v>
      </c>
      <c r="G2775" s="1" t="s">
        <v>19</v>
      </c>
      <c r="H2775" s="1">
        <v>13</v>
      </c>
      <c r="I2775" s="1" t="s">
        <v>1583</v>
      </c>
      <c r="J2775" s="1" t="str">
        <f>VLOOKUP(Applicants[[#This Row],[Job Title]], Mapping!$A:$B, 2, FALSE)</f>
        <v>Finance</v>
      </c>
      <c r="K2775" s="1" t="s">
        <v>1595</v>
      </c>
      <c r="L2775" s="14" t="str">
        <f>TRIM(PROPER(Applicants[[#This Row],[Recruitment Source]]))</f>
        <v>Linkedin</v>
      </c>
      <c r="M2775" s="15">
        <v>45496</v>
      </c>
      <c r="N2775" s="1" t="s">
        <v>16</v>
      </c>
      <c r="O2775" s="15">
        <v>45540</v>
      </c>
      <c r="P27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775" s="20" t="str">
        <f>TEXT(Applicants[[#This Row],[Confirmation Date]],"MMMM")</f>
        <v>September</v>
      </c>
      <c r="R2775" s="5" t="s">
        <v>17</v>
      </c>
      <c r="S2775" s="7">
        <v>2900</v>
      </c>
    </row>
    <row r="2776" spans="1:19" x14ac:dyDescent="0.4">
      <c r="A2776" s="4">
        <v>1403</v>
      </c>
      <c r="B2776" s="1" t="s">
        <v>589</v>
      </c>
      <c r="C2776" s="1" t="s">
        <v>28</v>
      </c>
      <c r="D2776" s="2">
        <v>28114</v>
      </c>
      <c r="E2776" s="3">
        <v>48.68767123287671</v>
      </c>
      <c r="F2776" s="1" t="s">
        <v>31</v>
      </c>
      <c r="G2776" s="1" t="s">
        <v>18</v>
      </c>
      <c r="H2776" s="1">
        <v>13</v>
      </c>
      <c r="I2776" s="1" t="s">
        <v>1588</v>
      </c>
      <c r="J2776" s="1" t="str">
        <f>VLOOKUP(Applicants[[#This Row],[Job Title]], Mapping!$A:$B, 2, FALSE)</f>
        <v>Business Development</v>
      </c>
      <c r="K2776" s="1" t="s">
        <v>1595</v>
      </c>
      <c r="L2776" s="14" t="str">
        <f>TRIM(PROPER(Applicants[[#This Row],[Recruitment Source]]))</f>
        <v>Linkedin</v>
      </c>
      <c r="M2776" s="15">
        <v>44905</v>
      </c>
      <c r="N2776" s="1" t="s">
        <v>29</v>
      </c>
      <c r="O2776" s="15">
        <v>44936</v>
      </c>
      <c r="P2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6" s="20" t="str">
        <f>TEXT(Applicants[[#This Row],[Confirmation Date]],"MMMM")</f>
        <v>January</v>
      </c>
      <c r="R2776" s="5" t="s">
        <v>25</v>
      </c>
      <c r="S2776" s="7">
        <v>3100</v>
      </c>
    </row>
    <row r="2777" spans="1:19" x14ac:dyDescent="0.4">
      <c r="A2777" s="4">
        <v>3675</v>
      </c>
      <c r="B2777" s="1" t="s">
        <v>583</v>
      </c>
      <c r="C2777" s="1" t="s">
        <v>13</v>
      </c>
      <c r="D2777" s="2">
        <v>28114</v>
      </c>
      <c r="E2777" s="3">
        <v>48.68767123287671</v>
      </c>
      <c r="F2777" s="1" t="s">
        <v>31</v>
      </c>
      <c r="G2777" s="1" t="s">
        <v>15</v>
      </c>
      <c r="H2777" s="1">
        <v>16</v>
      </c>
      <c r="I2777" s="1" t="s">
        <v>1587</v>
      </c>
      <c r="J2777" s="1" t="str">
        <f>VLOOKUP(Applicants[[#This Row],[Job Title]], Mapping!$A:$B, 2, FALSE)</f>
        <v>Admin</v>
      </c>
      <c r="K2777" s="1" t="s">
        <v>20</v>
      </c>
      <c r="L2777" s="14" t="str">
        <f>TRIM(PROPER(Applicants[[#This Row],[Recruitment Source]]))</f>
        <v>Employee Referral</v>
      </c>
      <c r="M2777" s="15">
        <v>44970</v>
      </c>
      <c r="N2777" s="1" t="s">
        <v>26</v>
      </c>
      <c r="O2777" s="15">
        <v>45017</v>
      </c>
      <c r="P2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7" s="20" t="str">
        <f>TEXT(Applicants[[#This Row],[Confirmation Date]],"MMMM")</f>
        <v>April</v>
      </c>
      <c r="R2777" s="5" t="s">
        <v>25</v>
      </c>
      <c r="S2777" s="7">
        <v>2000</v>
      </c>
    </row>
    <row r="2778" spans="1:19" x14ac:dyDescent="0.4">
      <c r="A2778" s="4">
        <v>1809</v>
      </c>
      <c r="B2778" s="1" t="s">
        <v>571</v>
      </c>
      <c r="C2778" s="1" t="s">
        <v>28</v>
      </c>
      <c r="D2778" s="2">
        <v>28111</v>
      </c>
      <c r="E2778" s="3">
        <v>48.695890410958903</v>
      </c>
      <c r="F2778" s="1" t="s">
        <v>31</v>
      </c>
      <c r="G2778" s="1" t="s">
        <v>19</v>
      </c>
      <c r="H2778" s="1">
        <v>9</v>
      </c>
      <c r="I2778" s="1" t="s">
        <v>1584</v>
      </c>
      <c r="J2778" s="1" t="str">
        <f>VLOOKUP(Applicants[[#This Row],[Job Title]], Mapping!$A:$B, 2, FALSE)</f>
        <v>Sales</v>
      </c>
      <c r="K2778" s="1" t="s">
        <v>1594</v>
      </c>
      <c r="L2778" s="14" t="str">
        <f>TRIM(PROPER(Applicants[[#This Row],[Recruitment Source]]))</f>
        <v>Bd Jobs</v>
      </c>
      <c r="M2778" s="15">
        <v>44941</v>
      </c>
      <c r="N2778" s="1" t="s">
        <v>27</v>
      </c>
      <c r="O2778" s="15">
        <v>44983</v>
      </c>
      <c r="P2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8" s="20" t="str">
        <f>TEXT(Applicants[[#This Row],[Confirmation Date]],"MMMM")</f>
        <v>February</v>
      </c>
      <c r="R2778" s="5" t="s">
        <v>25</v>
      </c>
      <c r="S2778" s="7">
        <v>3600</v>
      </c>
    </row>
    <row r="2779" spans="1:19" x14ac:dyDescent="0.4">
      <c r="A2779" s="4">
        <v>1629</v>
      </c>
      <c r="B2779" s="1" t="s">
        <v>182</v>
      </c>
      <c r="C2779" s="1" t="s">
        <v>13</v>
      </c>
      <c r="D2779" s="2">
        <v>28111</v>
      </c>
      <c r="E2779" s="3">
        <v>48.695890410958903</v>
      </c>
      <c r="F2779" s="1" t="s">
        <v>31</v>
      </c>
      <c r="G2779" s="1" t="s">
        <v>18</v>
      </c>
      <c r="H2779" s="1">
        <v>6</v>
      </c>
      <c r="I2779" s="1" t="s">
        <v>1586</v>
      </c>
      <c r="J2779" s="1" t="str">
        <f>VLOOKUP(Applicants[[#This Row],[Job Title]], Mapping!$A:$B, 2, FALSE)</f>
        <v>Operations</v>
      </c>
      <c r="K2779" s="1" t="s">
        <v>1594</v>
      </c>
      <c r="L2779" s="14" t="str">
        <f>TRIM(PROPER(Applicants[[#This Row],[Recruitment Source]]))</f>
        <v>Bd Jobs</v>
      </c>
      <c r="M2779" s="15">
        <v>45193</v>
      </c>
      <c r="N2779" s="1" t="s">
        <v>26</v>
      </c>
      <c r="O2779" s="15">
        <v>45248</v>
      </c>
      <c r="P2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9" s="20" t="str">
        <f>TEXT(Applicants[[#This Row],[Confirmation Date]],"MMMM")</f>
        <v>November</v>
      </c>
      <c r="R2779" s="5" t="s">
        <v>25</v>
      </c>
      <c r="S2779" s="7">
        <v>3800</v>
      </c>
    </row>
    <row r="2780" spans="1:19" x14ac:dyDescent="0.4">
      <c r="A2780" s="4">
        <v>2701</v>
      </c>
      <c r="B2780" s="1" t="s">
        <v>465</v>
      </c>
      <c r="C2780" s="1" t="s">
        <v>28</v>
      </c>
      <c r="D2780" s="2">
        <v>28104</v>
      </c>
      <c r="E2780" s="3">
        <v>48.715068493150682</v>
      </c>
      <c r="F2780" s="1" t="s">
        <v>31</v>
      </c>
      <c r="G2780" s="1" t="s">
        <v>21</v>
      </c>
      <c r="H2780" s="1">
        <v>20</v>
      </c>
      <c r="I2780" s="1" t="s">
        <v>1584</v>
      </c>
      <c r="J2780" s="1" t="str">
        <f>VLOOKUP(Applicants[[#This Row],[Job Title]], Mapping!$A:$B, 2, FALSE)</f>
        <v>Sales</v>
      </c>
      <c r="K2780" s="1" t="s">
        <v>1594</v>
      </c>
      <c r="L2780" s="14" t="str">
        <f>TRIM(PROPER(Applicants[[#This Row],[Recruitment Source]]))</f>
        <v>Bd Jobs</v>
      </c>
      <c r="M2780" s="15">
        <v>45013</v>
      </c>
      <c r="N2780" s="1" t="s">
        <v>27</v>
      </c>
      <c r="O2780" s="15">
        <v>45067</v>
      </c>
      <c r="P2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0" s="20" t="str">
        <f>TEXT(Applicants[[#This Row],[Confirmation Date]],"MMMM")</f>
        <v>May</v>
      </c>
      <c r="R2780" s="5" t="s">
        <v>25</v>
      </c>
      <c r="S2780" s="7">
        <v>2800</v>
      </c>
    </row>
    <row r="2781" spans="1:19" x14ac:dyDescent="0.4">
      <c r="A2781" s="4">
        <v>3824</v>
      </c>
      <c r="B2781" s="1" t="s">
        <v>545</v>
      </c>
      <c r="C2781" s="1" t="s">
        <v>28</v>
      </c>
      <c r="D2781" s="2">
        <v>28103</v>
      </c>
      <c r="E2781" s="3">
        <v>48.717808219178082</v>
      </c>
      <c r="F2781" s="1" t="s">
        <v>31</v>
      </c>
      <c r="G2781" s="1" t="s">
        <v>18</v>
      </c>
      <c r="H2781" s="1">
        <v>20</v>
      </c>
      <c r="I2781" s="1" t="s">
        <v>1590</v>
      </c>
      <c r="J2781" s="1" t="str">
        <f>VLOOKUP(Applicants[[#This Row],[Job Title]], Mapping!$A:$B, 2, FALSE)</f>
        <v>Finance</v>
      </c>
      <c r="K2781" s="1" t="s">
        <v>1594</v>
      </c>
      <c r="L2781" s="14" t="str">
        <f>TRIM(PROPER(Applicants[[#This Row],[Recruitment Source]]))</f>
        <v>Bd Jobs</v>
      </c>
      <c r="M2781" s="15">
        <v>45053</v>
      </c>
      <c r="N2781" s="1" t="s">
        <v>26</v>
      </c>
      <c r="O2781" s="15">
        <v>45105</v>
      </c>
      <c r="P2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1" s="20" t="str">
        <f>TEXT(Applicants[[#This Row],[Confirmation Date]],"MMMM")</f>
        <v>June</v>
      </c>
      <c r="R2781" s="5" t="s">
        <v>25</v>
      </c>
      <c r="S2781" s="7">
        <v>2600</v>
      </c>
    </row>
    <row r="2782" spans="1:19" x14ac:dyDescent="0.4">
      <c r="A2782" s="4">
        <v>3356</v>
      </c>
      <c r="B2782" s="1" t="s">
        <v>256</v>
      </c>
      <c r="C2782" s="1" t="s">
        <v>13</v>
      </c>
      <c r="D2782" s="2">
        <v>28103</v>
      </c>
      <c r="E2782" s="3">
        <v>48.717808219178082</v>
      </c>
      <c r="F2782" s="1" t="s">
        <v>31</v>
      </c>
      <c r="G2782" s="1" t="s">
        <v>19</v>
      </c>
      <c r="H2782" s="1">
        <v>20</v>
      </c>
      <c r="I2782" s="1" t="s">
        <v>1576</v>
      </c>
      <c r="J2782" s="1" t="str">
        <f>VLOOKUP(Applicants[[#This Row],[Job Title]], Mapping!$A:$B, 2, FALSE)</f>
        <v>Operations</v>
      </c>
      <c r="K2782" s="1" t="s">
        <v>1594</v>
      </c>
      <c r="L2782" s="14" t="str">
        <f>TRIM(PROPER(Applicants[[#This Row],[Recruitment Source]]))</f>
        <v>Bd Jobs</v>
      </c>
      <c r="M2782" s="15">
        <v>44962</v>
      </c>
      <c r="N2782" s="1" t="s">
        <v>24</v>
      </c>
      <c r="O2782" s="15">
        <v>45020</v>
      </c>
      <c r="P2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2" s="20" t="str">
        <f>TEXT(Applicants[[#This Row],[Confirmation Date]],"MMMM")</f>
        <v>April</v>
      </c>
      <c r="R2782" s="5" t="s">
        <v>25</v>
      </c>
      <c r="S2782" s="7">
        <v>3700</v>
      </c>
    </row>
    <row r="2783" spans="1:19" x14ac:dyDescent="0.4">
      <c r="A2783" s="4">
        <v>1378</v>
      </c>
      <c r="B2783" s="1" t="s">
        <v>780</v>
      </c>
      <c r="C2783" s="1" t="s">
        <v>28</v>
      </c>
      <c r="D2783" s="2">
        <v>28100</v>
      </c>
      <c r="E2783" s="3">
        <v>48.726027397260275</v>
      </c>
      <c r="F2783" s="1" t="s">
        <v>31</v>
      </c>
      <c r="G2783" s="1" t="s">
        <v>21</v>
      </c>
      <c r="H2783" s="1">
        <v>3</v>
      </c>
      <c r="I2783" s="1" t="s">
        <v>1575</v>
      </c>
      <c r="J2783" s="1" t="str">
        <f>VLOOKUP(Applicants[[#This Row],[Job Title]], Mapping!$A:$B, 2, FALSE)</f>
        <v>HR</v>
      </c>
      <c r="K2783" s="1" t="s">
        <v>1594</v>
      </c>
      <c r="L2783" s="14" t="str">
        <f>TRIM(PROPER(Applicants[[#This Row],[Recruitment Source]]))</f>
        <v>Bd Jobs</v>
      </c>
      <c r="M2783" s="15">
        <v>45001</v>
      </c>
      <c r="N2783" s="1" t="s">
        <v>27</v>
      </c>
      <c r="O2783" s="15">
        <v>45054</v>
      </c>
      <c r="P27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3" s="20" t="str">
        <f>TEXT(Applicants[[#This Row],[Confirmation Date]],"MMMM")</f>
        <v>May</v>
      </c>
      <c r="R2783" s="5" t="s">
        <v>25</v>
      </c>
      <c r="S2783" s="7">
        <v>3900</v>
      </c>
    </row>
    <row r="2784" spans="1:19" x14ac:dyDescent="0.4">
      <c r="A2784" s="4">
        <v>1312</v>
      </c>
      <c r="B2784" s="1" t="s">
        <v>862</v>
      </c>
      <c r="C2784" s="1" t="s">
        <v>28</v>
      </c>
      <c r="D2784" s="2">
        <v>28095</v>
      </c>
      <c r="E2784" s="3">
        <v>48.739726027397261</v>
      </c>
      <c r="F2784" s="1" t="s">
        <v>31</v>
      </c>
      <c r="G2784" s="1" t="s">
        <v>15</v>
      </c>
      <c r="H2784" s="1">
        <v>3</v>
      </c>
      <c r="I2784" s="1" t="s">
        <v>1580</v>
      </c>
      <c r="J2784" s="1" t="str">
        <f>VLOOKUP(Applicants[[#This Row],[Job Title]], Mapping!$A:$B, 2, FALSE)</f>
        <v>Management</v>
      </c>
      <c r="K2784" s="1" t="s">
        <v>22</v>
      </c>
      <c r="L2784" s="14" t="str">
        <f>TRIM(PROPER(Applicants[[#This Row],[Recruitment Source]]))</f>
        <v>In-House</v>
      </c>
      <c r="M2784" s="15">
        <v>45204</v>
      </c>
      <c r="N2784" s="1" t="s">
        <v>26</v>
      </c>
      <c r="O2784" s="15">
        <v>45240</v>
      </c>
      <c r="P2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4" s="20" t="str">
        <f>TEXT(Applicants[[#This Row],[Confirmation Date]],"MMMM")</f>
        <v>November</v>
      </c>
      <c r="R2784" s="5" t="s">
        <v>25</v>
      </c>
      <c r="S2784" s="7">
        <v>3600</v>
      </c>
    </row>
    <row r="2785" spans="1:19" x14ac:dyDescent="0.4">
      <c r="A2785" s="4">
        <v>3385</v>
      </c>
      <c r="B2785" s="1" t="s">
        <v>1178</v>
      </c>
      <c r="C2785" s="1" t="s">
        <v>13</v>
      </c>
      <c r="D2785" s="2">
        <v>28094</v>
      </c>
      <c r="E2785" s="3">
        <v>48.742465753424661</v>
      </c>
      <c r="F2785" s="1" t="s">
        <v>31</v>
      </c>
      <c r="G2785" s="1" t="s">
        <v>21</v>
      </c>
      <c r="H2785" s="1">
        <v>10</v>
      </c>
      <c r="I2785" s="1" t="s">
        <v>1576</v>
      </c>
      <c r="J2785" s="1" t="str">
        <f>VLOOKUP(Applicants[[#This Row],[Job Title]], Mapping!$A:$B, 2, FALSE)</f>
        <v>Operations</v>
      </c>
      <c r="K2785" s="1" t="s">
        <v>22</v>
      </c>
      <c r="L2785" s="14" t="str">
        <f>TRIM(PROPER(Applicants[[#This Row],[Recruitment Source]]))</f>
        <v>In-House</v>
      </c>
      <c r="M2785" s="15">
        <v>45251</v>
      </c>
      <c r="N2785" s="1" t="s">
        <v>16</v>
      </c>
      <c r="O2785" s="15">
        <v>45292</v>
      </c>
      <c r="P27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5" s="20" t="str">
        <f>TEXT(Applicants[[#This Row],[Confirmation Date]],"MMMM")</f>
        <v>January</v>
      </c>
      <c r="R2785" s="5" t="s">
        <v>30</v>
      </c>
      <c r="S2785" s="7">
        <v>3400</v>
      </c>
    </row>
    <row r="2786" spans="1:19" x14ac:dyDescent="0.4">
      <c r="A2786" s="4">
        <v>2087</v>
      </c>
      <c r="B2786" s="1" t="s">
        <v>998</v>
      </c>
      <c r="C2786" s="1" t="s">
        <v>28</v>
      </c>
      <c r="D2786" s="2">
        <v>28092</v>
      </c>
      <c r="E2786" s="3">
        <v>48.747945205479454</v>
      </c>
      <c r="F2786" s="1" t="s">
        <v>31</v>
      </c>
      <c r="G2786" s="1" t="s">
        <v>18</v>
      </c>
      <c r="H2786" s="1">
        <v>8</v>
      </c>
      <c r="I2786" s="1" t="s">
        <v>1585</v>
      </c>
      <c r="J2786" s="1" t="str">
        <f>VLOOKUP(Applicants[[#This Row],[Job Title]], Mapping!$A:$B, 2, FALSE)</f>
        <v>Engineering</v>
      </c>
      <c r="K2786" s="1" t="s">
        <v>1594</v>
      </c>
      <c r="L2786" s="14" t="str">
        <f>TRIM(PROPER(Applicants[[#This Row],[Recruitment Source]]))</f>
        <v>Bd Jobs</v>
      </c>
      <c r="M2786" s="15">
        <v>45468</v>
      </c>
      <c r="N2786" s="1" t="s">
        <v>26</v>
      </c>
      <c r="O2786" s="15">
        <v>45515</v>
      </c>
      <c r="P2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6" s="20" t="str">
        <f>TEXT(Applicants[[#This Row],[Confirmation Date]],"MMMM")</f>
        <v>August</v>
      </c>
      <c r="R2786" s="5" t="s">
        <v>25</v>
      </c>
      <c r="S2786" s="7">
        <v>3600</v>
      </c>
    </row>
    <row r="2787" spans="1:19" x14ac:dyDescent="0.4">
      <c r="A2787" s="4">
        <v>3658</v>
      </c>
      <c r="B2787" s="1" t="s">
        <v>1538</v>
      </c>
      <c r="C2787" s="1" t="s">
        <v>13</v>
      </c>
      <c r="D2787" s="2">
        <v>28090</v>
      </c>
      <c r="E2787" s="3">
        <v>48.753424657534246</v>
      </c>
      <c r="F2787" s="1" t="s">
        <v>31</v>
      </c>
      <c r="G2787" s="1" t="s">
        <v>21</v>
      </c>
      <c r="H2787" s="1">
        <v>17</v>
      </c>
      <c r="I2787" s="1" t="s">
        <v>1579</v>
      </c>
      <c r="J2787" s="1" t="str">
        <f>VLOOKUP(Applicants[[#This Row],[Job Title]], Mapping!$A:$B, 2, FALSE)</f>
        <v>Management</v>
      </c>
      <c r="K2787" s="1" t="s">
        <v>1594</v>
      </c>
      <c r="L2787" s="14" t="str">
        <f>TRIM(PROPER(Applicants[[#This Row],[Recruitment Source]]))</f>
        <v>Bd Jobs</v>
      </c>
      <c r="M2787" s="15">
        <v>45281</v>
      </c>
      <c r="N2787" s="1" t="s">
        <v>16</v>
      </c>
      <c r="O2787" s="15">
        <v>45317</v>
      </c>
      <c r="P2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787" s="20" t="str">
        <f>TEXT(Applicants[[#This Row],[Confirmation Date]],"MMMM")</f>
        <v>January</v>
      </c>
      <c r="R2787" s="5" t="s">
        <v>17</v>
      </c>
      <c r="S2787" s="7">
        <v>3200</v>
      </c>
    </row>
    <row r="2788" spans="1:19" x14ac:dyDescent="0.4">
      <c r="A2788" s="4">
        <v>3170</v>
      </c>
      <c r="B2788" s="1" t="s">
        <v>1103</v>
      </c>
      <c r="C2788" s="1" t="s">
        <v>28</v>
      </c>
      <c r="D2788" s="2">
        <v>28088</v>
      </c>
      <c r="E2788" s="3">
        <v>48.758904109589039</v>
      </c>
      <c r="F2788" s="1" t="s">
        <v>31</v>
      </c>
      <c r="G2788" s="1" t="s">
        <v>15</v>
      </c>
      <c r="H2788" s="1">
        <v>9</v>
      </c>
      <c r="I2788" s="1" t="s">
        <v>1583</v>
      </c>
      <c r="J2788" s="1" t="str">
        <f>VLOOKUP(Applicants[[#This Row],[Job Title]], Mapping!$A:$B, 2, FALSE)</f>
        <v>Finance</v>
      </c>
      <c r="K2788" s="1" t="s">
        <v>1594</v>
      </c>
      <c r="L2788" s="14" t="str">
        <f>TRIM(PROPER(Applicants[[#This Row],[Recruitment Source]]))</f>
        <v>Bd Jobs</v>
      </c>
      <c r="M2788" s="15">
        <v>45061</v>
      </c>
      <c r="N2788" s="1" t="s">
        <v>24</v>
      </c>
      <c r="O2788" s="15">
        <v>45120</v>
      </c>
      <c r="P2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8" s="20" t="str">
        <f>TEXT(Applicants[[#This Row],[Confirmation Date]],"MMMM")</f>
        <v>July</v>
      </c>
      <c r="R2788" s="5" t="s">
        <v>25</v>
      </c>
      <c r="S2788" s="7">
        <v>2400</v>
      </c>
    </row>
    <row r="2789" spans="1:19" x14ac:dyDescent="0.4">
      <c r="A2789" s="4">
        <v>1238</v>
      </c>
      <c r="B2789" s="1" t="s">
        <v>542</v>
      </c>
      <c r="C2789" s="1" t="s">
        <v>13</v>
      </c>
      <c r="D2789" s="2">
        <v>28074</v>
      </c>
      <c r="E2789" s="3">
        <v>48.797260273972604</v>
      </c>
      <c r="F2789" s="1" t="s">
        <v>31</v>
      </c>
      <c r="G2789" s="1" t="s">
        <v>15</v>
      </c>
      <c r="H2789" s="1">
        <v>17</v>
      </c>
      <c r="I2789" s="1" t="s">
        <v>1576</v>
      </c>
      <c r="J2789" s="1" t="str">
        <f>VLOOKUP(Applicants[[#This Row],[Job Title]], Mapping!$A:$B, 2, FALSE)</f>
        <v>Operations</v>
      </c>
      <c r="K2789" s="1" t="s">
        <v>20</v>
      </c>
      <c r="L2789" s="14" t="str">
        <f>TRIM(PROPER(Applicants[[#This Row],[Recruitment Source]]))</f>
        <v>Employee Referral</v>
      </c>
      <c r="M2789" s="15">
        <v>45573</v>
      </c>
      <c r="N2789" s="1" t="s">
        <v>26</v>
      </c>
      <c r="O2789" s="15">
        <v>45608</v>
      </c>
      <c r="P2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9" s="20" t="str">
        <f>TEXT(Applicants[[#This Row],[Confirmation Date]],"MMMM")</f>
        <v>November</v>
      </c>
      <c r="R2789" s="5" t="s">
        <v>25</v>
      </c>
      <c r="S2789" s="7">
        <v>3400</v>
      </c>
    </row>
    <row r="2790" spans="1:19" x14ac:dyDescent="0.4">
      <c r="A2790" s="4">
        <v>1972</v>
      </c>
      <c r="B2790" s="1" t="s">
        <v>330</v>
      </c>
      <c r="C2790" s="1" t="s">
        <v>13</v>
      </c>
      <c r="D2790" s="2">
        <v>28065</v>
      </c>
      <c r="E2790" s="3">
        <v>48.821917808219176</v>
      </c>
      <c r="F2790" s="1" t="s">
        <v>31</v>
      </c>
      <c r="G2790" s="1" t="s">
        <v>19</v>
      </c>
      <c r="H2790" s="1">
        <v>15</v>
      </c>
      <c r="I2790" s="1" t="s">
        <v>1576</v>
      </c>
      <c r="J2790" s="1" t="str">
        <f>VLOOKUP(Applicants[[#This Row],[Job Title]], Mapping!$A:$B, 2, FALSE)</f>
        <v>Operations</v>
      </c>
      <c r="K2790" s="1" t="s">
        <v>1595</v>
      </c>
      <c r="L2790" s="14" t="str">
        <f>TRIM(PROPER(Applicants[[#This Row],[Recruitment Source]]))</f>
        <v>Linkedin</v>
      </c>
      <c r="M2790" s="15">
        <v>45514</v>
      </c>
      <c r="N2790" s="1" t="s">
        <v>24</v>
      </c>
      <c r="O2790" s="15">
        <v>45572</v>
      </c>
      <c r="P2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0" s="20" t="str">
        <f>TEXT(Applicants[[#This Row],[Confirmation Date]],"MMMM")</f>
        <v>October</v>
      </c>
      <c r="R2790" s="5" t="s">
        <v>25</v>
      </c>
      <c r="S2790" s="7">
        <v>3300</v>
      </c>
    </row>
    <row r="2791" spans="1:19" x14ac:dyDescent="0.4">
      <c r="A2791" s="4">
        <v>3722</v>
      </c>
      <c r="B2791" s="1" t="s">
        <v>660</v>
      </c>
      <c r="C2791" s="1" t="s">
        <v>13</v>
      </c>
      <c r="D2791" s="2">
        <v>28062</v>
      </c>
      <c r="E2791" s="3">
        <v>48.830136986301369</v>
      </c>
      <c r="F2791" s="1" t="s">
        <v>31</v>
      </c>
      <c r="G2791" s="1" t="s">
        <v>18</v>
      </c>
      <c r="H2791" s="1">
        <v>7</v>
      </c>
      <c r="I2791" s="1" t="s">
        <v>1590</v>
      </c>
      <c r="J2791" s="1" t="str">
        <f>VLOOKUP(Applicants[[#This Row],[Job Title]], Mapping!$A:$B, 2, FALSE)</f>
        <v>Finance</v>
      </c>
      <c r="K2791" s="1" t="s">
        <v>1594</v>
      </c>
      <c r="L2791" s="14" t="str">
        <f>TRIM(PROPER(Applicants[[#This Row],[Recruitment Source]]))</f>
        <v>Bd Jobs</v>
      </c>
      <c r="M2791" s="15">
        <v>45305</v>
      </c>
      <c r="N2791" s="1" t="s">
        <v>26</v>
      </c>
      <c r="O2791" s="15">
        <v>45355</v>
      </c>
      <c r="P2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1" s="20" t="str">
        <f>TEXT(Applicants[[#This Row],[Confirmation Date]],"MMMM")</f>
        <v>March</v>
      </c>
      <c r="R2791" s="5" t="s">
        <v>25</v>
      </c>
      <c r="S2791" s="7">
        <v>2400</v>
      </c>
    </row>
    <row r="2792" spans="1:19" x14ac:dyDescent="0.4">
      <c r="A2792" s="4">
        <v>3112</v>
      </c>
      <c r="B2792" s="1" t="s">
        <v>388</v>
      </c>
      <c r="C2792" s="1" t="s">
        <v>13</v>
      </c>
      <c r="D2792" s="2">
        <v>28060</v>
      </c>
      <c r="E2792" s="3">
        <v>48.835616438356162</v>
      </c>
      <c r="F2792" s="1" t="s">
        <v>31</v>
      </c>
      <c r="G2792" s="1" t="s">
        <v>19</v>
      </c>
      <c r="H2792" s="1">
        <v>3</v>
      </c>
      <c r="I2792" s="1" t="s">
        <v>1577</v>
      </c>
      <c r="J2792" s="1" t="str">
        <f>VLOOKUP(Applicants[[#This Row],[Job Title]], Mapping!$A:$B, 2, FALSE)</f>
        <v>Management</v>
      </c>
      <c r="K2792" s="1" t="s">
        <v>1594</v>
      </c>
      <c r="L2792" s="14" t="str">
        <f>TRIM(PROPER(Applicants[[#This Row],[Recruitment Source]]))</f>
        <v>Bd Jobs</v>
      </c>
      <c r="M2792" s="15">
        <v>45290</v>
      </c>
      <c r="N2792" s="1" t="s">
        <v>24</v>
      </c>
      <c r="O2792" s="15">
        <v>45338</v>
      </c>
      <c r="P2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2" s="20" t="str">
        <f>TEXT(Applicants[[#This Row],[Confirmation Date]],"MMMM")</f>
        <v>February</v>
      </c>
      <c r="R2792" s="5" t="s">
        <v>25</v>
      </c>
      <c r="S2792" s="7">
        <v>2600</v>
      </c>
    </row>
    <row r="2793" spans="1:19" x14ac:dyDescent="0.4">
      <c r="A2793" s="4">
        <v>1723</v>
      </c>
      <c r="B2793" s="1" t="s">
        <v>1068</v>
      </c>
      <c r="C2793" s="1" t="s">
        <v>13</v>
      </c>
      <c r="D2793" s="2">
        <v>28059</v>
      </c>
      <c r="E2793" s="3">
        <v>48.838356164383562</v>
      </c>
      <c r="F2793" s="1" t="s">
        <v>31</v>
      </c>
      <c r="G2793" s="1" t="s">
        <v>18</v>
      </c>
      <c r="H2793" s="1">
        <v>1</v>
      </c>
      <c r="I2793" s="1" t="s">
        <v>1576</v>
      </c>
      <c r="J2793" s="1" t="str">
        <f>VLOOKUP(Applicants[[#This Row],[Job Title]], Mapping!$A:$B, 2, FALSE)</f>
        <v>Operations</v>
      </c>
      <c r="K2793" s="1" t="s">
        <v>1594</v>
      </c>
      <c r="L2793" s="14" t="str">
        <f>TRIM(PROPER(Applicants[[#This Row],[Recruitment Source]]))</f>
        <v>Bd Jobs</v>
      </c>
      <c r="M2793" s="15">
        <v>44948</v>
      </c>
      <c r="N2793" s="1" t="s">
        <v>24</v>
      </c>
      <c r="O2793" s="15">
        <v>45005</v>
      </c>
      <c r="P2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3" s="20" t="str">
        <f>TEXT(Applicants[[#This Row],[Confirmation Date]],"MMMM")</f>
        <v>March</v>
      </c>
      <c r="R2793" s="5" t="s">
        <v>25</v>
      </c>
      <c r="S2793" s="7">
        <v>2100</v>
      </c>
    </row>
    <row r="2794" spans="1:19" x14ac:dyDescent="0.4">
      <c r="A2794" s="4">
        <v>2215</v>
      </c>
      <c r="B2794" s="1" t="s">
        <v>54</v>
      </c>
      <c r="C2794" s="1" t="s">
        <v>28</v>
      </c>
      <c r="D2794" s="2">
        <v>28055</v>
      </c>
      <c r="E2794" s="3">
        <v>48.849315068493148</v>
      </c>
      <c r="F2794" s="1" t="s">
        <v>31</v>
      </c>
      <c r="G2794" s="1" t="s">
        <v>15</v>
      </c>
      <c r="H2794" s="1">
        <v>4</v>
      </c>
      <c r="I2794" s="1" t="s">
        <v>1584</v>
      </c>
      <c r="J2794" s="1" t="str">
        <f>VLOOKUP(Applicants[[#This Row],[Job Title]], Mapping!$A:$B, 2, FALSE)</f>
        <v>Sales</v>
      </c>
      <c r="K2794" s="1" t="s">
        <v>1595</v>
      </c>
      <c r="L2794" s="14" t="str">
        <f>TRIM(PROPER(Applicants[[#This Row],[Recruitment Source]]))</f>
        <v>Linkedin</v>
      </c>
      <c r="M2794" s="15">
        <v>45018</v>
      </c>
      <c r="N2794" s="1" t="s">
        <v>16</v>
      </c>
      <c r="O2794" s="15">
        <v>45072</v>
      </c>
      <c r="P27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794" s="20" t="str">
        <f>TEXT(Applicants[[#This Row],[Confirmation Date]],"MMMM")</f>
        <v>May</v>
      </c>
      <c r="R2794" s="5" t="s">
        <v>17</v>
      </c>
      <c r="S2794" s="7">
        <v>2800</v>
      </c>
    </row>
    <row r="2795" spans="1:19" x14ac:dyDescent="0.4">
      <c r="A2795" s="4">
        <v>1285</v>
      </c>
      <c r="B2795" s="1" t="s">
        <v>882</v>
      </c>
      <c r="C2795" s="1" t="s">
        <v>23</v>
      </c>
      <c r="D2795" s="2">
        <v>28053</v>
      </c>
      <c r="E2795" s="3">
        <v>48.854794520547948</v>
      </c>
      <c r="F2795" s="1" t="s">
        <v>31</v>
      </c>
      <c r="G2795" s="1" t="s">
        <v>19</v>
      </c>
      <c r="H2795" s="1">
        <v>15</v>
      </c>
      <c r="I2795" s="1" t="s">
        <v>1579</v>
      </c>
      <c r="J2795" s="1" t="str">
        <f>VLOOKUP(Applicants[[#This Row],[Job Title]], Mapping!$A:$B, 2, FALSE)</f>
        <v>Management</v>
      </c>
      <c r="K2795" s="1" t="s">
        <v>1594</v>
      </c>
      <c r="L2795" s="14" t="str">
        <f>TRIM(PROPER(Applicants[[#This Row],[Recruitment Source]]))</f>
        <v>Bd Jobs</v>
      </c>
      <c r="M2795" s="15">
        <v>45108</v>
      </c>
      <c r="N2795" s="1" t="s">
        <v>24</v>
      </c>
      <c r="O2795" s="15">
        <v>45157</v>
      </c>
      <c r="P2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5" s="20" t="str">
        <f>TEXT(Applicants[[#This Row],[Confirmation Date]],"MMMM")</f>
        <v>August</v>
      </c>
      <c r="R2795" s="5" t="s">
        <v>25</v>
      </c>
      <c r="S2795" s="7">
        <v>2500</v>
      </c>
    </row>
    <row r="2796" spans="1:19" x14ac:dyDescent="0.4">
      <c r="A2796" s="4">
        <v>2626</v>
      </c>
      <c r="B2796" s="1" t="s">
        <v>81</v>
      </c>
      <c r="C2796" s="1" t="s">
        <v>13</v>
      </c>
      <c r="D2796" s="2">
        <v>28052</v>
      </c>
      <c r="E2796" s="3">
        <v>48.857534246575341</v>
      </c>
      <c r="F2796" s="1" t="s">
        <v>31</v>
      </c>
      <c r="G2796" s="1" t="s">
        <v>21</v>
      </c>
      <c r="H2796" s="1">
        <v>13</v>
      </c>
      <c r="I2796" s="1" t="s">
        <v>1578</v>
      </c>
      <c r="J2796" s="1" t="str">
        <f>VLOOKUP(Applicants[[#This Row],[Job Title]], Mapping!$A:$B, 2, FALSE)</f>
        <v>Operations</v>
      </c>
      <c r="K2796" s="1" t="s">
        <v>1595</v>
      </c>
      <c r="L2796" s="14" t="str">
        <f>TRIM(PROPER(Applicants[[#This Row],[Recruitment Source]]))</f>
        <v>Linkedin</v>
      </c>
      <c r="M2796" s="15">
        <v>45534</v>
      </c>
      <c r="N2796" s="1" t="s">
        <v>16</v>
      </c>
      <c r="O2796" s="15">
        <v>45579</v>
      </c>
      <c r="P27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796" s="20" t="str">
        <f>TEXT(Applicants[[#This Row],[Confirmation Date]],"MMMM")</f>
        <v>October</v>
      </c>
      <c r="R2796" s="5" t="s">
        <v>17</v>
      </c>
      <c r="S2796" s="7">
        <v>3400</v>
      </c>
    </row>
    <row r="2797" spans="1:19" x14ac:dyDescent="0.4">
      <c r="A2797" s="4">
        <v>2574</v>
      </c>
      <c r="B2797" s="1" t="s">
        <v>148</v>
      </c>
      <c r="C2797" s="1" t="s">
        <v>13</v>
      </c>
      <c r="D2797" s="2">
        <v>28051</v>
      </c>
      <c r="E2797" s="3">
        <v>48.860273972602741</v>
      </c>
      <c r="F2797" s="1" t="s">
        <v>31</v>
      </c>
      <c r="G2797" s="1" t="s">
        <v>21</v>
      </c>
      <c r="H2797" s="1">
        <v>16</v>
      </c>
      <c r="I2797" s="1" t="s">
        <v>1576</v>
      </c>
      <c r="J2797" s="1" t="str">
        <f>VLOOKUP(Applicants[[#This Row],[Job Title]], Mapping!$A:$B, 2, FALSE)</f>
        <v>Operations</v>
      </c>
      <c r="K2797" s="1" t="s">
        <v>1594</v>
      </c>
      <c r="L2797" s="14" t="str">
        <f>TRIM(PROPER(Applicants[[#This Row],[Recruitment Source]]))</f>
        <v>Bd Jobs</v>
      </c>
      <c r="M2797" s="15">
        <v>45433</v>
      </c>
      <c r="N2797" s="1" t="s">
        <v>26</v>
      </c>
      <c r="O2797" s="15">
        <v>45489</v>
      </c>
      <c r="P2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7" s="20" t="str">
        <f>TEXT(Applicants[[#This Row],[Confirmation Date]],"MMMM")</f>
        <v>July</v>
      </c>
      <c r="R2797" s="5" t="s">
        <v>25</v>
      </c>
      <c r="S2797" s="7">
        <v>2600</v>
      </c>
    </row>
    <row r="2798" spans="1:19" x14ac:dyDescent="0.4">
      <c r="A2798" s="4">
        <v>3044</v>
      </c>
      <c r="B2798" s="1" t="s">
        <v>754</v>
      </c>
      <c r="C2798" s="1" t="s">
        <v>28</v>
      </c>
      <c r="D2798" s="2">
        <v>28048</v>
      </c>
      <c r="E2798" s="3">
        <v>48.868493150684934</v>
      </c>
      <c r="F2798" s="1" t="s">
        <v>31</v>
      </c>
      <c r="G2798" s="1" t="s">
        <v>15</v>
      </c>
      <c r="H2798" s="1">
        <v>4</v>
      </c>
      <c r="I2798" s="1" t="s">
        <v>1590</v>
      </c>
      <c r="J2798" s="1" t="str">
        <f>VLOOKUP(Applicants[[#This Row],[Job Title]], Mapping!$A:$B, 2, FALSE)</f>
        <v>Finance</v>
      </c>
      <c r="K2798" s="1" t="s">
        <v>1594</v>
      </c>
      <c r="L2798" s="14" t="str">
        <f>TRIM(PROPER(Applicants[[#This Row],[Recruitment Source]]))</f>
        <v>Bd Jobs</v>
      </c>
      <c r="M2798" s="15">
        <v>44905</v>
      </c>
      <c r="N2798" s="1" t="s">
        <v>16</v>
      </c>
      <c r="O2798" s="15">
        <v>44948</v>
      </c>
      <c r="P2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8" s="20" t="str">
        <f>TEXT(Applicants[[#This Row],[Confirmation Date]],"MMMM")</f>
        <v>January</v>
      </c>
      <c r="R2798" s="5" t="s">
        <v>30</v>
      </c>
      <c r="S2798" s="7">
        <v>3300</v>
      </c>
    </row>
    <row r="2799" spans="1:19" x14ac:dyDescent="0.4">
      <c r="A2799" s="4">
        <v>2491</v>
      </c>
      <c r="B2799" s="1" t="s">
        <v>593</v>
      </c>
      <c r="C2799" s="1" t="s">
        <v>13</v>
      </c>
      <c r="D2799" s="2">
        <v>28044</v>
      </c>
      <c r="E2799" s="3">
        <v>48.87945205479452</v>
      </c>
      <c r="F2799" s="1" t="s">
        <v>31</v>
      </c>
      <c r="G2799" s="1" t="s">
        <v>21</v>
      </c>
      <c r="H2799" s="1">
        <v>17</v>
      </c>
      <c r="I2799" s="1" t="s">
        <v>1584</v>
      </c>
      <c r="J2799" s="1" t="str">
        <f>VLOOKUP(Applicants[[#This Row],[Job Title]], Mapping!$A:$B, 2, FALSE)</f>
        <v>Sales</v>
      </c>
      <c r="K2799" s="1" t="s">
        <v>1594</v>
      </c>
      <c r="L2799" s="14" t="str">
        <f>TRIM(PROPER(Applicants[[#This Row],[Recruitment Source]]))</f>
        <v>Bd Jobs</v>
      </c>
      <c r="M2799" s="15">
        <v>45418</v>
      </c>
      <c r="N2799" s="1" t="s">
        <v>27</v>
      </c>
      <c r="O2799" s="15">
        <v>45478</v>
      </c>
      <c r="P2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9" s="20" t="str">
        <f>TEXT(Applicants[[#This Row],[Confirmation Date]],"MMMM")</f>
        <v>July</v>
      </c>
      <c r="R2799" s="5" t="s">
        <v>25</v>
      </c>
      <c r="S2799" s="7">
        <v>2400</v>
      </c>
    </row>
    <row r="2800" spans="1:19" x14ac:dyDescent="0.4">
      <c r="A2800" s="4">
        <v>1430</v>
      </c>
      <c r="B2800" s="1" t="s">
        <v>641</v>
      </c>
      <c r="C2800" s="1" t="s">
        <v>28</v>
      </c>
      <c r="D2800" s="2">
        <v>28044</v>
      </c>
      <c r="E2800" s="3">
        <v>48.87945205479452</v>
      </c>
      <c r="F2800" s="1" t="s">
        <v>31</v>
      </c>
      <c r="G2800" s="1" t="s">
        <v>21</v>
      </c>
      <c r="H2800" s="1">
        <v>4</v>
      </c>
      <c r="I2800" s="1" t="s">
        <v>1581</v>
      </c>
      <c r="J2800" s="1" t="str">
        <f>VLOOKUP(Applicants[[#This Row],[Job Title]], Mapping!$A:$B, 2, FALSE)</f>
        <v>Business Development</v>
      </c>
      <c r="K2800" s="1" t="s">
        <v>1594</v>
      </c>
      <c r="L2800" s="14" t="str">
        <f>TRIM(PROPER(Applicants[[#This Row],[Recruitment Source]]))</f>
        <v>Bd Jobs</v>
      </c>
      <c r="M2800" s="15">
        <v>45017</v>
      </c>
      <c r="N2800" s="1" t="s">
        <v>26</v>
      </c>
      <c r="O2800" s="15">
        <v>45059</v>
      </c>
      <c r="P2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0" s="20" t="str">
        <f>TEXT(Applicants[[#This Row],[Confirmation Date]],"MMMM")</f>
        <v>May</v>
      </c>
      <c r="R2800" s="5" t="s">
        <v>25</v>
      </c>
      <c r="S2800" s="7">
        <v>3700</v>
      </c>
    </row>
    <row r="2801" spans="1:19" x14ac:dyDescent="0.4">
      <c r="A2801" s="4">
        <v>1993</v>
      </c>
      <c r="B2801" s="1" t="s">
        <v>267</v>
      </c>
      <c r="C2801" s="1" t="s">
        <v>28</v>
      </c>
      <c r="D2801" s="2">
        <v>28041</v>
      </c>
      <c r="E2801" s="3">
        <v>48.887671232876713</v>
      </c>
      <c r="F2801" s="1" t="s">
        <v>31</v>
      </c>
      <c r="G2801" s="1" t="s">
        <v>15</v>
      </c>
      <c r="H2801" s="1">
        <v>20</v>
      </c>
      <c r="I2801" s="1" t="s">
        <v>1587</v>
      </c>
      <c r="J2801" s="1" t="str">
        <f>VLOOKUP(Applicants[[#This Row],[Job Title]], Mapping!$A:$B, 2, FALSE)</f>
        <v>Admin</v>
      </c>
      <c r="K2801" s="1" t="s">
        <v>1594</v>
      </c>
      <c r="L2801" s="14" t="str">
        <f>TRIM(PROPER(Applicants[[#This Row],[Recruitment Source]]))</f>
        <v>Bd Jobs</v>
      </c>
      <c r="M2801" s="15">
        <v>45256</v>
      </c>
      <c r="N2801" s="1" t="s">
        <v>26</v>
      </c>
      <c r="O2801" s="15">
        <v>45307</v>
      </c>
      <c r="P2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1" s="20" t="str">
        <f>TEXT(Applicants[[#This Row],[Confirmation Date]],"MMMM")</f>
        <v>January</v>
      </c>
      <c r="R2801" s="5" t="s">
        <v>25</v>
      </c>
      <c r="S2801" s="7">
        <v>3200</v>
      </c>
    </row>
    <row r="2802" spans="1:19" x14ac:dyDescent="0.4">
      <c r="A2802" s="4">
        <v>3265</v>
      </c>
      <c r="B2802" s="1" t="s">
        <v>60</v>
      </c>
      <c r="C2802" s="1" t="s">
        <v>28</v>
      </c>
      <c r="D2802" s="2">
        <v>28039</v>
      </c>
      <c r="E2802" s="3">
        <v>48.893150684931506</v>
      </c>
      <c r="F2802" s="1" t="s">
        <v>31</v>
      </c>
      <c r="G2802" s="1" t="s">
        <v>15</v>
      </c>
      <c r="H2802" s="1">
        <v>4</v>
      </c>
      <c r="I2802" s="1" t="s">
        <v>1578</v>
      </c>
      <c r="J2802" s="1" t="str">
        <f>VLOOKUP(Applicants[[#This Row],[Job Title]], Mapping!$A:$B, 2, FALSE)</f>
        <v>Operations</v>
      </c>
      <c r="K2802" s="1" t="s">
        <v>22</v>
      </c>
      <c r="L2802" s="14" t="str">
        <f>TRIM(PROPER(Applicants[[#This Row],[Recruitment Source]]))</f>
        <v>In-House</v>
      </c>
      <c r="M2802" s="15">
        <v>44897</v>
      </c>
      <c r="N2802" s="1" t="s">
        <v>16</v>
      </c>
      <c r="O2802" s="15">
        <v>44940</v>
      </c>
      <c r="P2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2" s="20" t="str">
        <f>TEXT(Applicants[[#This Row],[Confirmation Date]],"MMMM")</f>
        <v>January</v>
      </c>
      <c r="R2802" s="5" t="s">
        <v>30</v>
      </c>
      <c r="S2802" s="7">
        <v>3500</v>
      </c>
    </row>
    <row r="2803" spans="1:19" x14ac:dyDescent="0.4">
      <c r="A2803" s="4">
        <v>3229</v>
      </c>
      <c r="B2803" s="1" t="s">
        <v>1137</v>
      </c>
      <c r="C2803" s="1" t="s">
        <v>28</v>
      </c>
      <c r="D2803" s="2">
        <v>28038</v>
      </c>
      <c r="E2803" s="3">
        <v>48.895890410958906</v>
      </c>
      <c r="F2803" s="1" t="s">
        <v>31</v>
      </c>
      <c r="G2803" s="1" t="s">
        <v>21</v>
      </c>
      <c r="H2803" s="1">
        <v>17</v>
      </c>
      <c r="I2803" s="1" t="s">
        <v>1583</v>
      </c>
      <c r="J2803" s="1" t="str">
        <f>VLOOKUP(Applicants[[#This Row],[Job Title]], Mapping!$A:$B, 2, FALSE)</f>
        <v>Finance</v>
      </c>
      <c r="K2803" s="1" t="s">
        <v>22</v>
      </c>
      <c r="L2803" s="14" t="str">
        <f>TRIM(PROPER(Applicants[[#This Row],[Recruitment Source]]))</f>
        <v>In-House</v>
      </c>
      <c r="M2803" s="15">
        <v>45189</v>
      </c>
      <c r="N2803" s="1" t="s">
        <v>16</v>
      </c>
      <c r="O2803" s="15">
        <v>45241</v>
      </c>
      <c r="P2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3" s="20" t="str">
        <f>TEXT(Applicants[[#This Row],[Confirmation Date]],"MMMM")</f>
        <v>November</v>
      </c>
      <c r="R2803" s="5" t="s">
        <v>30</v>
      </c>
      <c r="S2803" s="7">
        <v>3100</v>
      </c>
    </row>
    <row r="2804" spans="1:19" x14ac:dyDescent="0.4">
      <c r="A2804" s="4">
        <v>1801</v>
      </c>
      <c r="B2804" s="1" t="s">
        <v>791</v>
      </c>
      <c r="C2804" s="1" t="s">
        <v>13</v>
      </c>
      <c r="D2804" s="2">
        <v>28037</v>
      </c>
      <c r="E2804" s="3">
        <v>48.898630136986299</v>
      </c>
      <c r="F2804" s="1" t="s">
        <v>31</v>
      </c>
      <c r="G2804" s="1" t="s">
        <v>21</v>
      </c>
      <c r="H2804" s="1">
        <v>7</v>
      </c>
      <c r="I2804" s="1" t="s">
        <v>1581</v>
      </c>
      <c r="J2804" s="1" t="str">
        <f>VLOOKUP(Applicants[[#This Row],[Job Title]], Mapping!$A:$B, 2, FALSE)</f>
        <v>Business Development</v>
      </c>
      <c r="K2804" s="1" t="s">
        <v>1594</v>
      </c>
      <c r="L2804" s="14" t="str">
        <f>TRIM(PROPER(Applicants[[#This Row],[Recruitment Source]]))</f>
        <v>Bd Jobs</v>
      </c>
      <c r="M2804" s="15">
        <v>45336</v>
      </c>
      <c r="N2804" s="1" t="s">
        <v>27</v>
      </c>
      <c r="O2804" s="15">
        <v>45370</v>
      </c>
      <c r="P2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4" s="20" t="str">
        <f>TEXT(Applicants[[#This Row],[Confirmation Date]],"MMMM")</f>
        <v>March</v>
      </c>
      <c r="R2804" s="5" t="s">
        <v>25</v>
      </c>
      <c r="S2804" s="7">
        <v>2900</v>
      </c>
    </row>
    <row r="2805" spans="1:19" x14ac:dyDescent="0.4">
      <c r="A2805" s="4">
        <v>3554</v>
      </c>
      <c r="B2805" s="1" t="s">
        <v>1242</v>
      </c>
      <c r="C2805" s="1" t="s">
        <v>13</v>
      </c>
      <c r="D2805" s="2">
        <v>28035</v>
      </c>
      <c r="E2805" s="3">
        <v>48.904109589041099</v>
      </c>
      <c r="F2805" s="1" t="s">
        <v>31</v>
      </c>
      <c r="G2805" s="1" t="s">
        <v>19</v>
      </c>
      <c r="H2805" s="1">
        <v>14</v>
      </c>
      <c r="I2805" s="1" t="s">
        <v>1575</v>
      </c>
      <c r="J2805" s="1" t="str">
        <f>VLOOKUP(Applicants[[#This Row],[Job Title]], Mapping!$A:$B, 2, FALSE)</f>
        <v>HR</v>
      </c>
      <c r="K2805" s="1" t="s">
        <v>1595</v>
      </c>
      <c r="L2805" s="14" t="str">
        <f>TRIM(PROPER(Applicants[[#This Row],[Recruitment Source]]))</f>
        <v>Linkedin</v>
      </c>
      <c r="M2805" s="15">
        <v>45330</v>
      </c>
      <c r="N2805" s="1" t="s">
        <v>27</v>
      </c>
      <c r="O2805" s="15">
        <v>45380</v>
      </c>
      <c r="P2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5" s="20" t="str">
        <f>TEXT(Applicants[[#This Row],[Confirmation Date]],"MMMM")</f>
        <v>March</v>
      </c>
      <c r="R2805" s="5" t="s">
        <v>25</v>
      </c>
      <c r="S2805" s="7">
        <v>2500</v>
      </c>
    </row>
    <row r="2806" spans="1:19" x14ac:dyDescent="0.4">
      <c r="A2806" s="4">
        <v>2686</v>
      </c>
      <c r="B2806" s="1" t="s">
        <v>1418</v>
      </c>
      <c r="C2806" s="1" t="s">
        <v>28</v>
      </c>
      <c r="D2806" s="2">
        <v>28035</v>
      </c>
      <c r="E2806" s="3">
        <v>48.904109589041099</v>
      </c>
      <c r="F2806" s="1" t="s">
        <v>31</v>
      </c>
      <c r="G2806" s="1" t="s">
        <v>15</v>
      </c>
      <c r="H2806" s="1">
        <v>10</v>
      </c>
      <c r="I2806" s="1" t="s">
        <v>1576</v>
      </c>
      <c r="J2806" s="1" t="str">
        <f>VLOOKUP(Applicants[[#This Row],[Job Title]], Mapping!$A:$B, 2, FALSE)</f>
        <v>Operations</v>
      </c>
      <c r="K2806" s="1" t="s">
        <v>1594</v>
      </c>
      <c r="L2806" s="14" t="str">
        <f>TRIM(PROPER(Applicants[[#This Row],[Recruitment Source]]))</f>
        <v>Bd Jobs</v>
      </c>
      <c r="M2806" s="15">
        <v>44904</v>
      </c>
      <c r="N2806" s="1" t="s">
        <v>24</v>
      </c>
      <c r="O2806" s="15">
        <v>44946</v>
      </c>
      <c r="P2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6" s="20" t="str">
        <f>TEXT(Applicants[[#This Row],[Confirmation Date]],"MMMM")</f>
        <v>January</v>
      </c>
      <c r="R2806" s="5" t="s">
        <v>25</v>
      </c>
      <c r="S2806" s="7">
        <v>2900</v>
      </c>
    </row>
    <row r="2807" spans="1:19" x14ac:dyDescent="0.4">
      <c r="A2807" s="4">
        <v>1007</v>
      </c>
      <c r="B2807" s="1" t="s">
        <v>1292</v>
      </c>
      <c r="C2807" s="1" t="s">
        <v>13</v>
      </c>
      <c r="D2807" s="2">
        <v>28024</v>
      </c>
      <c r="E2807" s="3">
        <v>48.934246575342463</v>
      </c>
      <c r="F2807" s="1" t="s">
        <v>31</v>
      </c>
      <c r="G2807" s="1" t="s">
        <v>15</v>
      </c>
      <c r="H2807" s="1">
        <v>11</v>
      </c>
      <c r="I2807" s="1" t="s">
        <v>1587</v>
      </c>
      <c r="J2807" s="1" t="str">
        <f>VLOOKUP(Applicants[[#This Row],[Job Title]], Mapping!$A:$B, 2, FALSE)</f>
        <v>Admin</v>
      </c>
      <c r="K2807" s="1" t="s">
        <v>1594</v>
      </c>
      <c r="L2807" s="14" t="str">
        <f>TRIM(PROPER(Applicants[[#This Row],[Recruitment Source]]))</f>
        <v>Bd Jobs</v>
      </c>
      <c r="M2807" s="15">
        <v>45522</v>
      </c>
      <c r="N2807" s="1" t="s">
        <v>16</v>
      </c>
      <c r="O2807" s="15">
        <v>45570</v>
      </c>
      <c r="P2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7" s="20" t="str">
        <f>TEXT(Applicants[[#This Row],[Confirmation Date]],"MMMM")</f>
        <v>October</v>
      </c>
      <c r="R2807" s="5" t="s">
        <v>30</v>
      </c>
      <c r="S2807" s="7">
        <v>2300</v>
      </c>
    </row>
    <row r="2808" spans="1:19" x14ac:dyDescent="0.4">
      <c r="A2808" s="4">
        <v>3143</v>
      </c>
      <c r="B2808" s="1" t="s">
        <v>431</v>
      </c>
      <c r="C2808" s="1" t="s">
        <v>13</v>
      </c>
      <c r="D2808" s="2">
        <v>28023</v>
      </c>
      <c r="E2808" s="3">
        <v>48.936986301369863</v>
      </c>
      <c r="F2808" s="1" t="s">
        <v>31</v>
      </c>
      <c r="G2808" s="1" t="s">
        <v>19</v>
      </c>
      <c r="H2808" s="1">
        <v>14</v>
      </c>
      <c r="I2808" s="1" t="s">
        <v>1588</v>
      </c>
      <c r="J2808" s="1" t="str">
        <f>VLOOKUP(Applicants[[#This Row],[Job Title]], Mapping!$A:$B, 2, FALSE)</f>
        <v>Business Development</v>
      </c>
      <c r="K2808" s="1" t="s">
        <v>1594</v>
      </c>
      <c r="L2808" s="14" t="str">
        <f>TRIM(PROPER(Applicants[[#This Row],[Recruitment Source]]))</f>
        <v>Bd Jobs</v>
      </c>
      <c r="M2808" s="15">
        <v>44909</v>
      </c>
      <c r="N2808" s="1" t="s">
        <v>16</v>
      </c>
      <c r="O2808" s="15">
        <v>44953</v>
      </c>
      <c r="P2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8" s="20" t="str">
        <f>TEXT(Applicants[[#This Row],[Confirmation Date]],"MMMM")</f>
        <v>January</v>
      </c>
      <c r="R2808" s="5" t="s">
        <v>30</v>
      </c>
      <c r="S2808" s="7">
        <v>2500</v>
      </c>
    </row>
    <row r="2809" spans="1:19" x14ac:dyDescent="0.4">
      <c r="A2809" s="4">
        <v>1307</v>
      </c>
      <c r="B2809" s="1" t="s">
        <v>414</v>
      </c>
      <c r="C2809" s="1" t="s">
        <v>13</v>
      </c>
      <c r="D2809" s="2">
        <v>28021</v>
      </c>
      <c r="E2809" s="3">
        <v>48.942465753424656</v>
      </c>
      <c r="F2809" s="1" t="s">
        <v>31</v>
      </c>
      <c r="G2809" s="1" t="s">
        <v>18</v>
      </c>
      <c r="H2809" s="1">
        <v>14</v>
      </c>
      <c r="I2809" s="1" t="s">
        <v>1580</v>
      </c>
      <c r="J2809" s="1" t="str">
        <f>VLOOKUP(Applicants[[#This Row],[Job Title]], Mapping!$A:$B, 2, FALSE)</f>
        <v>Management</v>
      </c>
      <c r="K2809" s="1" t="s">
        <v>1594</v>
      </c>
      <c r="L2809" s="14" t="str">
        <f>TRIM(PROPER(Applicants[[#This Row],[Recruitment Source]]))</f>
        <v>Bd Jobs</v>
      </c>
      <c r="M2809" s="15">
        <v>44980</v>
      </c>
      <c r="N2809" s="1" t="s">
        <v>27</v>
      </c>
      <c r="O2809" s="15">
        <v>45017</v>
      </c>
      <c r="P2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9" s="20" t="str">
        <f>TEXT(Applicants[[#This Row],[Confirmation Date]],"MMMM")</f>
        <v>April</v>
      </c>
      <c r="R2809" s="5" t="s">
        <v>25</v>
      </c>
      <c r="S2809" s="7">
        <v>3500</v>
      </c>
    </row>
    <row r="2810" spans="1:19" x14ac:dyDescent="0.4">
      <c r="A2810" s="4">
        <v>2189</v>
      </c>
      <c r="B2810" s="1" t="s">
        <v>1319</v>
      </c>
      <c r="C2810" s="1" t="s">
        <v>28</v>
      </c>
      <c r="D2810" s="2">
        <v>28020</v>
      </c>
      <c r="E2810" s="3">
        <v>48.945205479452056</v>
      </c>
      <c r="F2810" s="1" t="s">
        <v>31</v>
      </c>
      <c r="G2810" s="1" t="s">
        <v>15</v>
      </c>
      <c r="H2810" s="1">
        <v>9</v>
      </c>
      <c r="I2810" s="1" t="s">
        <v>1576</v>
      </c>
      <c r="J2810" s="1" t="str">
        <f>VLOOKUP(Applicants[[#This Row],[Job Title]], Mapping!$A:$B, 2, FALSE)</f>
        <v>Operations</v>
      </c>
      <c r="K2810" s="1" t="s">
        <v>1594</v>
      </c>
      <c r="L2810" s="14" t="str">
        <f>TRIM(PROPER(Applicants[[#This Row],[Recruitment Source]]))</f>
        <v>Bd Jobs</v>
      </c>
      <c r="M2810" s="15">
        <v>45482</v>
      </c>
      <c r="N2810" s="1" t="s">
        <v>24</v>
      </c>
      <c r="O2810" s="15">
        <v>45512</v>
      </c>
      <c r="P2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0" s="20" t="str">
        <f>TEXT(Applicants[[#This Row],[Confirmation Date]],"MMMM")</f>
        <v>August</v>
      </c>
      <c r="R2810" s="5" t="s">
        <v>25</v>
      </c>
      <c r="S2810" s="7">
        <v>2500</v>
      </c>
    </row>
    <row r="2811" spans="1:19" x14ac:dyDescent="0.4">
      <c r="A2811" s="4">
        <v>2431</v>
      </c>
      <c r="B2811" s="1" t="s">
        <v>354</v>
      </c>
      <c r="C2811" s="1" t="s">
        <v>13</v>
      </c>
      <c r="D2811" s="2">
        <v>28019</v>
      </c>
      <c r="E2811" s="3">
        <v>48.947945205479449</v>
      </c>
      <c r="F2811" s="1" t="s">
        <v>31</v>
      </c>
      <c r="G2811" s="1" t="s">
        <v>18</v>
      </c>
      <c r="H2811" s="1">
        <v>14</v>
      </c>
      <c r="I2811" s="1" t="s">
        <v>1588</v>
      </c>
      <c r="J2811" s="1" t="str">
        <f>VLOOKUP(Applicants[[#This Row],[Job Title]], Mapping!$A:$B, 2, FALSE)</f>
        <v>Business Development</v>
      </c>
      <c r="K2811" s="1" t="s">
        <v>1594</v>
      </c>
      <c r="L2811" s="14" t="str">
        <f>TRIM(PROPER(Applicants[[#This Row],[Recruitment Source]]))</f>
        <v>Bd Jobs</v>
      </c>
      <c r="M2811" s="15">
        <v>45011</v>
      </c>
      <c r="N2811" s="1" t="s">
        <v>24</v>
      </c>
      <c r="O2811" s="15">
        <v>45042</v>
      </c>
      <c r="P2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1" s="20" t="str">
        <f>TEXT(Applicants[[#This Row],[Confirmation Date]],"MMMM")</f>
        <v>April</v>
      </c>
      <c r="R2811" s="5" t="s">
        <v>25</v>
      </c>
      <c r="S2811" s="7">
        <v>2100</v>
      </c>
    </row>
    <row r="2812" spans="1:19" x14ac:dyDescent="0.4">
      <c r="A2812" s="4">
        <v>3583</v>
      </c>
      <c r="B2812" s="1" t="s">
        <v>605</v>
      </c>
      <c r="C2812" s="1" t="s">
        <v>13</v>
      </c>
      <c r="D2812" s="2">
        <v>28018</v>
      </c>
      <c r="E2812" s="3">
        <v>48.950684931506849</v>
      </c>
      <c r="F2812" s="1" t="s">
        <v>31</v>
      </c>
      <c r="G2812" s="1" t="s">
        <v>15</v>
      </c>
      <c r="H2812" s="1">
        <v>6</v>
      </c>
      <c r="I2812" s="1" t="s">
        <v>1577</v>
      </c>
      <c r="J2812" s="1" t="str">
        <f>VLOOKUP(Applicants[[#This Row],[Job Title]], Mapping!$A:$B, 2, FALSE)</f>
        <v>Management</v>
      </c>
      <c r="K2812" s="1" t="s">
        <v>1594</v>
      </c>
      <c r="L2812" s="14" t="str">
        <f>TRIM(PROPER(Applicants[[#This Row],[Recruitment Source]]))</f>
        <v>Bd Jobs</v>
      </c>
      <c r="M2812" s="15">
        <v>45543</v>
      </c>
      <c r="N2812" s="1" t="s">
        <v>27</v>
      </c>
      <c r="O2812" s="15">
        <v>45601</v>
      </c>
      <c r="P2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2" s="20" t="str">
        <f>TEXT(Applicants[[#This Row],[Confirmation Date]],"MMMM")</f>
        <v>November</v>
      </c>
      <c r="R2812" s="5" t="s">
        <v>25</v>
      </c>
      <c r="S2812" s="7">
        <v>3900</v>
      </c>
    </row>
    <row r="2813" spans="1:19" x14ac:dyDescent="0.4">
      <c r="A2813" s="4">
        <v>1703</v>
      </c>
      <c r="B2813" s="1" t="s">
        <v>1533</v>
      </c>
      <c r="C2813" s="1" t="s">
        <v>13</v>
      </c>
      <c r="D2813" s="2">
        <v>28015</v>
      </c>
      <c r="E2813" s="3">
        <v>48.958904109589042</v>
      </c>
      <c r="F2813" s="1" t="s">
        <v>31</v>
      </c>
      <c r="G2813" s="1" t="s">
        <v>19</v>
      </c>
      <c r="H2813" s="1">
        <v>18</v>
      </c>
      <c r="I2813" s="1" t="s">
        <v>1585</v>
      </c>
      <c r="J2813" s="1" t="str">
        <f>VLOOKUP(Applicants[[#This Row],[Job Title]], Mapping!$A:$B, 2, FALSE)</f>
        <v>Engineering</v>
      </c>
      <c r="K2813" s="1" t="s">
        <v>1594</v>
      </c>
      <c r="L2813" s="14" t="str">
        <f>TRIM(PROPER(Applicants[[#This Row],[Recruitment Source]]))</f>
        <v>Bd Jobs</v>
      </c>
      <c r="M2813" s="15">
        <v>45508</v>
      </c>
      <c r="N2813" s="1" t="s">
        <v>16</v>
      </c>
      <c r="O2813" s="15">
        <v>45547</v>
      </c>
      <c r="P2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3" s="20" t="str">
        <f>TEXT(Applicants[[#This Row],[Confirmation Date]],"MMMM")</f>
        <v>September</v>
      </c>
      <c r="R2813" s="5" t="s">
        <v>30</v>
      </c>
      <c r="S2813" s="7">
        <v>2600</v>
      </c>
    </row>
    <row r="2814" spans="1:19" x14ac:dyDescent="0.4">
      <c r="A2814" s="4">
        <v>1721</v>
      </c>
      <c r="B2814" s="1" t="s">
        <v>331</v>
      </c>
      <c r="C2814" s="1" t="s">
        <v>28</v>
      </c>
      <c r="D2814" s="2">
        <v>28012</v>
      </c>
      <c r="E2814" s="3">
        <v>48.967123287671235</v>
      </c>
      <c r="F2814" s="1" t="s">
        <v>31</v>
      </c>
      <c r="G2814" s="1" t="s">
        <v>21</v>
      </c>
      <c r="H2814" s="1">
        <v>3</v>
      </c>
      <c r="I2814" s="1" t="s">
        <v>1581</v>
      </c>
      <c r="J2814" s="1" t="str">
        <f>VLOOKUP(Applicants[[#This Row],[Job Title]], Mapping!$A:$B, 2, FALSE)</f>
        <v>Business Development</v>
      </c>
      <c r="K2814" s="1" t="s">
        <v>1594</v>
      </c>
      <c r="L2814" s="14" t="str">
        <f>TRIM(PROPER(Applicants[[#This Row],[Recruitment Source]]))</f>
        <v>Bd Jobs</v>
      </c>
      <c r="M2814" s="15">
        <v>45432</v>
      </c>
      <c r="N2814" s="1" t="s">
        <v>16</v>
      </c>
      <c r="O2814" s="15">
        <v>45463</v>
      </c>
      <c r="P28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14" s="20" t="str">
        <f>TEXT(Applicants[[#This Row],[Confirmation Date]],"MMMM")</f>
        <v>June</v>
      </c>
      <c r="R2814" s="5" t="s">
        <v>17</v>
      </c>
      <c r="S2814" s="7">
        <v>3600</v>
      </c>
    </row>
    <row r="2815" spans="1:19" x14ac:dyDescent="0.4">
      <c r="A2815" s="4">
        <v>3476</v>
      </c>
      <c r="B2815" s="1" t="s">
        <v>265</v>
      </c>
      <c r="C2815" s="1" t="s">
        <v>28</v>
      </c>
      <c r="D2815" s="2">
        <v>28002</v>
      </c>
      <c r="E2815" s="3">
        <v>48.994520547945207</v>
      </c>
      <c r="F2815" s="1" t="s">
        <v>31</v>
      </c>
      <c r="G2815" s="1" t="s">
        <v>19</v>
      </c>
      <c r="H2815" s="1">
        <v>6</v>
      </c>
      <c r="I2815" s="1" t="s">
        <v>1588</v>
      </c>
      <c r="J2815" s="1" t="str">
        <f>VLOOKUP(Applicants[[#This Row],[Job Title]], Mapping!$A:$B, 2, FALSE)</f>
        <v>Business Development</v>
      </c>
      <c r="K2815" s="1" t="s">
        <v>1595</v>
      </c>
      <c r="L2815" s="14" t="str">
        <f>TRIM(PROPER(Applicants[[#This Row],[Recruitment Source]]))</f>
        <v>Linkedin</v>
      </c>
      <c r="M2815" s="15">
        <v>45256</v>
      </c>
      <c r="N2815" s="1" t="s">
        <v>16</v>
      </c>
      <c r="O2815" s="15">
        <v>45296</v>
      </c>
      <c r="P28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15" s="20" t="str">
        <f>TEXT(Applicants[[#This Row],[Confirmation Date]],"MMMM")</f>
        <v>January</v>
      </c>
      <c r="R2815" s="5" t="s">
        <v>17</v>
      </c>
      <c r="S2815" s="7">
        <v>3500</v>
      </c>
    </row>
    <row r="2816" spans="1:19" x14ac:dyDescent="0.4">
      <c r="A2816" s="4">
        <v>1361</v>
      </c>
      <c r="B2816" s="1" t="s">
        <v>83</v>
      </c>
      <c r="C2816" s="1" t="s">
        <v>28</v>
      </c>
      <c r="D2816" s="2">
        <v>28000</v>
      </c>
      <c r="E2816" s="3">
        <v>49</v>
      </c>
      <c r="F2816" s="1" t="s">
        <v>31</v>
      </c>
      <c r="G2816" s="1" t="s">
        <v>15</v>
      </c>
      <c r="H2816" s="1">
        <v>18</v>
      </c>
      <c r="I2816" s="1" t="s">
        <v>1588</v>
      </c>
      <c r="J2816" s="1" t="str">
        <f>VLOOKUP(Applicants[[#This Row],[Job Title]], Mapping!$A:$B, 2, FALSE)</f>
        <v>Business Development</v>
      </c>
      <c r="K2816" s="1" t="s">
        <v>1594</v>
      </c>
      <c r="L2816" s="14" t="str">
        <f>TRIM(PROPER(Applicants[[#This Row],[Recruitment Source]]))</f>
        <v>Bd Jobs</v>
      </c>
      <c r="M2816" s="15">
        <v>45318</v>
      </c>
      <c r="N2816" s="1" t="s">
        <v>16</v>
      </c>
      <c r="O2816" s="15">
        <v>45365</v>
      </c>
      <c r="P2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816" s="20" t="str">
        <f>TEXT(Applicants[[#This Row],[Confirmation Date]],"MMMM")</f>
        <v>March</v>
      </c>
      <c r="R2816" s="5" t="s">
        <v>17</v>
      </c>
      <c r="S2816" s="7">
        <v>2600</v>
      </c>
    </row>
    <row r="2817" spans="1:19" x14ac:dyDescent="0.4">
      <c r="A2817" s="4">
        <v>3429</v>
      </c>
      <c r="B2817" s="1" t="s">
        <v>638</v>
      </c>
      <c r="C2817" s="1" t="s">
        <v>13</v>
      </c>
      <c r="D2817" s="2">
        <v>27999</v>
      </c>
      <c r="E2817" s="3">
        <v>49.0027397260274</v>
      </c>
      <c r="F2817" s="1" t="s">
        <v>31</v>
      </c>
      <c r="G2817" s="1" t="s">
        <v>18</v>
      </c>
      <c r="H2817" s="1">
        <v>10</v>
      </c>
      <c r="I2817" s="1" t="s">
        <v>1585</v>
      </c>
      <c r="J2817" s="1" t="str">
        <f>VLOOKUP(Applicants[[#This Row],[Job Title]], Mapping!$A:$B, 2, FALSE)</f>
        <v>Engineering</v>
      </c>
      <c r="K2817" s="1" t="s">
        <v>1594</v>
      </c>
      <c r="L2817" s="14" t="str">
        <f>TRIM(PROPER(Applicants[[#This Row],[Recruitment Source]]))</f>
        <v>Bd Jobs</v>
      </c>
      <c r="M2817" s="15">
        <v>45159</v>
      </c>
      <c r="N2817" s="1" t="s">
        <v>27</v>
      </c>
      <c r="O2817" s="15">
        <v>45214</v>
      </c>
      <c r="P2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7" s="20" t="str">
        <f>TEXT(Applicants[[#This Row],[Confirmation Date]],"MMMM")</f>
        <v>October</v>
      </c>
      <c r="R2817" s="5" t="s">
        <v>25</v>
      </c>
      <c r="S2817" s="7">
        <v>3400</v>
      </c>
    </row>
    <row r="2818" spans="1:19" x14ac:dyDescent="0.4">
      <c r="A2818" s="4">
        <v>3244</v>
      </c>
      <c r="B2818" s="1" t="s">
        <v>1037</v>
      </c>
      <c r="C2818" s="1" t="s">
        <v>13</v>
      </c>
      <c r="D2818" s="2">
        <v>27997</v>
      </c>
      <c r="E2818" s="3">
        <v>49.008219178082193</v>
      </c>
      <c r="F2818" s="1" t="s">
        <v>31</v>
      </c>
      <c r="G2818" s="1" t="s">
        <v>21</v>
      </c>
      <c r="H2818" s="1">
        <v>15</v>
      </c>
      <c r="I2818" s="1" t="s">
        <v>1579</v>
      </c>
      <c r="J2818" s="1" t="str">
        <f>VLOOKUP(Applicants[[#This Row],[Job Title]], Mapping!$A:$B, 2, FALSE)</f>
        <v>Management</v>
      </c>
      <c r="K2818" s="1" t="s">
        <v>1594</v>
      </c>
      <c r="L2818" s="14" t="str">
        <f>TRIM(PROPER(Applicants[[#This Row],[Recruitment Source]]))</f>
        <v>Bd Jobs</v>
      </c>
      <c r="M2818" s="15">
        <v>45345</v>
      </c>
      <c r="N2818" s="1" t="s">
        <v>26</v>
      </c>
      <c r="O2818" s="15">
        <v>45392</v>
      </c>
      <c r="P28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8" s="20" t="str">
        <f>TEXT(Applicants[[#This Row],[Confirmation Date]],"MMMM")</f>
        <v>April</v>
      </c>
      <c r="R2818" s="5" t="s">
        <v>25</v>
      </c>
      <c r="S2818" s="7">
        <v>2800</v>
      </c>
    </row>
    <row r="2819" spans="1:19" x14ac:dyDescent="0.4">
      <c r="A2819" s="4">
        <v>1229</v>
      </c>
      <c r="B2819" s="1" t="s">
        <v>389</v>
      </c>
      <c r="C2819" s="1" t="s">
        <v>13</v>
      </c>
      <c r="D2819" s="2">
        <v>27995</v>
      </c>
      <c r="E2819" s="3">
        <v>49.013698630136986</v>
      </c>
      <c r="F2819" s="1" t="s">
        <v>31</v>
      </c>
      <c r="G2819" s="1" t="s">
        <v>18</v>
      </c>
      <c r="H2819" s="1">
        <v>12</v>
      </c>
      <c r="I2819" s="1" t="s">
        <v>1579</v>
      </c>
      <c r="J2819" s="1" t="str">
        <f>VLOOKUP(Applicants[[#This Row],[Job Title]], Mapping!$A:$B, 2, FALSE)</f>
        <v>Management</v>
      </c>
      <c r="K2819" s="1" t="s">
        <v>1594</v>
      </c>
      <c r="L2819" s="14" t="str">
        <f>TRIM(PROPER(Applicants[[#This Row],[Recruitment Source]]))</f>
        <v>Bd Jobs</v>
      </c>
      <c r="M2819" s="15">
        <v>45445</v>
      </c>
      <c r="N2819" s="1" t="s">
        <v>27</v>
      </c>
      <c r="O2819" s="15">
        <v>45505</v>
      </c>
      <c r="P2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9" s="20" t="str">
        <f>TEXT(Applicants[[#This Row],[Confirmation Date]],"MMMM")</f>
        <v>August</v>
      </c>
      <c r="R2819" s="5" t="s">
        <v>25</v>
      </c>
      <c r="S2819" s="7">
        <v>2500</v>
      </c>
    </row>
    <row r="2820" spans="1:19" x14ac:dyDescent="0.4">
      <c r="A2820" s="4">
        <v>3659</v>
      </c>
      <c r="B2820" s="1" t="s">
        <v>1036</v>
      </c>
      <c r="C2820" s="1" t="s">
        <v>28</v>
      </c>
      <c r="D2820" s="2">
        <v>27994</v>
      </c>
      <c r="E2820" s="3">
        <v>49.016438356164386</v>
      </c>
      <c r="F2820" s="1" t="s">
        <v>31</v>
      </c>
      <c r="G2820" s="1" t="s">
        <v>21</v>
      </c>
      <c r="H2820" s="1">
        <v>3</v>
      </c>
      <c r="I2820" s="1" t="s">
        <v>1578</v>
      </c>
      <c r="J2820" s="1" t="str">
        <f>VLOOKUP(Applicants[[#This Row],[Job Title]], Mapping!$A:$B, 2, FALSE)</f>
        <v>Operations</v>
      </c>
      <c r="K2820" s="1" t="s">
        <v>22</v>
      </c>
      <c r="L2820" s="14" t="str">
        <f>TRIM(PROPER(Applicants[[#This Row],[Recruitment Source]]))</f>
        <v>In-House</v>
      </c>
      <c r="M2820" s="15">
        <v>45345</v>
      </c>
      <c r="N2820" s="1" t="s">
        <v>16</v>
      </c>
      <c r="O2820" s="15">
        <v>45403</v>
      </c>
      <c r="P2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0" s="20" t="str">
        <f>TEXT(Applicants[[#This Row],[Confirmation Date]],"MMMM")</f>
        <v>April</v>
      </c>
      <c r="R2820" s="5" t="s">
        <v>30</v>
      </c>
      <c r="S2820" s="7">
        <v>2600</v>
      </c>
    </row>
    <row r="2821" spans="1:19" x14ac:dyDescent="0.4">
      <c r="A2821" s="4">
        <v>1601</v>
      </c>
      <c r="B2821" s="1" t="s">
        <v>197</v>
      </c>
      <c r="C2821" s="1" t="s">
        <v>28</v>
      </c>
      <c r="D2821" s="2">
        <v>27993</v>
      </c>
      <c r="E2821" s="3">
        <v>49.019178082191779</v>
      </c>
      <c r="F2821" s="1" t="s">
        <v>31</v>
      </c>
      <c r="G2821" s="1" t="s">
        <v>15</v>
      </c>
      <c r="H2821" s="1">
        <v>12</v>
      </c>
      <c r="I2821" s="1" t="s">
        <v>1582</v>
      </c>
      <c r="J2821" s="1" t="str">
        <f>VLOOKUP(Applicants[[#This Row],[Job Title]], Mapping!$A:$B, 2, FALSE)</f>
        <v>Business Development</v>
      </c>
      <c r="K2821" s="1" t="s">
        <v>22</v>
      </c>
      <c r="L2821" s="14" t="str">
        <f>TRIM(PROPER(Applicants[[#This Row],[Recruitment Source]]))</f>
        <v>In-House</v>
      </c>
      <c r="M2821" s="15">
        <v>44921</v>
      </c>
      <c r="N2821" s="1" t="s">
        <v>29</v>
      </c>
      <c r="O2821" s="15">
        <v>44977</v>
      </c>
      <c r="P2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1" s="20" t="str">
        <f>TEXT(Applicants[[#This Row],[Confirmation Date]],"MMMM")</f>
        <v>February</v>
      </c>
      <c r="R2821" s="5" t="s">
        <v>25</v>
      </c>
      <c r="S2821" s="7">
        <v>2600</v>
      </c>
    </row>
    <row r="2822" spans="1:19" x14ac:dyDescent="0.4">
      <c r="A2822" s="4">
        <v>3309</v>
      </c>
      <c r="B2822" s="1" t="s">
        <v>402</v>
      </c>
      <c r="C2822" s="1" t="s">
        <v>28</v>
      </c>
      <c r="D2822" s="2">
        <v>27992</v>
      </c>
      <c r="E2822" s="3">
        <v>49.021917808219179</v>
      </c>
      <c r="F2822" s="1" t="s">
        <v>31</v>
      </c>
      <c r="G2822" s="1" t="s">
        <v>19</v>
      </c>
      <c r="H2822" s="1">
        <v>1</v>
      </c>
      <c r="I2822" s="1" t="s">
        <v>1585</v>
      </c>
      <c r="J2822" s="1" t="str">
        <f>VLOOKUP(Applicants[[#This Row],[Job Title]], Mapping!$A:$B, 2, FALSE)</f>
        <v>Engineering</v>
      </c>
      <c r="K2822" s="1" t="s">
        <v>1594</v>
      </c>
      <c r="L2822" s="14" t="str">
        <f>TRIM(PROPER(Applicants[[#This Row],[Recruitment Source]]))</f>
        <v>Bd Jobs</v>
      </c>
      <c r="M2822" s="15">
        <v>45096</v>
      </c>
      <c r="N2822" s="1" t="s">
        <v>24</v>
      </c>
      <c r="O2822" s="15">
        <v>45135</v>
      </c>
      <c r="P2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2" s="20" t="str">
        <f>TEXT(Applicants[[#This Row],[Confirmation Date]],"MMMM")</f>
        <v>July</v>
      </c>
      <c r="R2822" s="5" t="s">
        <v>25</v>
      </c>
      <c r="S2822" s="7">
        <v>2400</v>
      </c>
    </row>
    <row r="2823" spans="1:19" x14ac:dyDescent="0.4">
      <c r="A2823" s="4">
        <v>3457</v>
      </c>
      <c r="B2823" s="1" t="s">
        <v>990</v>
      </c>
      <c r="C2823" s="1" t="s">
        <v>28</v>
      </c>
      <c r="D2823" s="2">
        <v>27986</v>
      </c>
      <c r="E2823" s="3">
        <v>49.038356164383565</v>
      </c>
      <c r="F2823" s="1" t="s">
        <v>31</v>
      </c>
      <c r="G2823" s="1" t="s">
        <v>19</v>
      </c>
      <c r="H2823" s="1">
        <v>12</v>
      </c>
      <c r="I2823" s="1" t="s">
        <v>1584</v>
      </c>
      <c r="J2823" s="1" t="str">
        <f>VLOOKUP(Applicants[[#This Row],[Job Title]], Mapping!$A:$B, 2, FALSE)</f>
        <v>Sales</v>
      </c>
      <c r="K2823" s="1" t="s">
        <v>1595</v>
      </c>
      <c r="L2823" s="14" t="str">
        <f>TRIM(PROPER(Applicants[[#This Row],[Recruitment Source]]))</f>
        <v>Linkedin</v>
      </c>
      <c r="M2823" s="15">
        <v>45094</v>
      </c>
      <c r="N2823" s="1" t="s">
        <v>29</v>
      </c>
      <c r="O2823" s="15">
        <v>45151</v>
      </c>
      <c r="P2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3" s="20" t="str">
        <f>TEXT(Applicants[[#This Row],[Confirmation Date]],"MMMM")</f>
        <v>August</v>
      </c>
      <c r="R2823" s="5" t="s">
        <v>25</v>
      </c>
      <c r="S2823" s="7">
        <v>2900</v>
      </c>
    </row>
    <row r="2824" spans="1:19" x14ac:dyDescent="0.4">
      <c r="A2824" s="4">
        <v>3403</v>
      </c>
      <c r="B2824" s="1" t="s">
        <v>525</v>
      </c>
      <c r="C2824" s="1" t="s">
        <v>28</v>
      </c>
      <c r="D2824" s="2">
        <v>27985</v>
      </c>
      <c r="E2824" s="3">
        <v>49.041095890410958</v>
      </c>
      <c r="F2824" s="1" t="s">
        <v>31</v>
      </c>
      <c r="G2824" s="1" t="s">
        <v>19</v>
      </c>
      <c r="H2824" s="1">
        <v>16</v>
      </c>
      <c r="I2824" s="1" t="s">
        <v>1586</v>
      </c>
      <c r="J2824" s="1" t="str">
        <f>VLOOKUP(Applicants[[#This Row],[Job Title]], Mapping!$A:$B, 2, FALSE)</f>
        <v>Operations</v>
      </c>
      <c r="K2824" s="1" t="s">
        <v>1594</v>
      </c>
      <c r="L2824" s="14" t="str">
        <f>TRIM(PROPER(Applicants[[#This Row],[Recruitment Source]]))</f>
        <v>Bd Jobs</v>
      </c>
      <c r="M2824" s="15">
        <v>45212</v>
      </c>
      <c r="N2824" s="1" t="s">
        <v>26</v>
      </c>
      <c r="O2824" s="15">
        <v>45242</v>
      </c>
      <c r="P2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4" s="20" t="str">
        <f>TEXT(Applicants[[#This Row],[Confirmation Date]],"MMMM")</f>
        <v>November</v>
      </c>
      <c r="R2824" s="5" t="s">
        <v>25</v>
      </c>
      <c r="S2824" s="7">
        <v>2700</v>
      </c>
    </row>
    <row r="2825" spans="1:19" x14ac:dyDescent="0.4">
      <c r="A2825" s="4">
        <v>2149</v>
      </c>
      <c r="B2825" s="1" t="s">
        <v>947</v>
      </c>
      <c r="C2825" s="1" t="s">
        <v>13</v>
      </c>
      <c r="D2825" s="2">
        <v>27979</v>
      </c>
      <c r="E2825" s="3">
        <v>49.057534246575344</v>
      </c>
      <c r="F2825" s="1" t="s">
        <v>31</v>
      </c>
      <c r="G2825" s="1" t="s">
        <v>15</v>
      </c>
      <c r="H2825" s="1">
        <v>17</v>
      </c>
      <c r="I2825" s="1" t="s">
        <v>1577</v>
      </c>
      <c r="J2825" s="1" t="str">
        <f>VLOOKUP(Applicants[[#This Row],[Job Title]], Mapping!$A:$B, 2, FALSE)</f>
        <v>Management</v>
      </c>
      <c r="K2825" s="1" t="s">
        <v>1594</v>
      </c>
      <c r="L2825" s="14" t="str">
        <f>TRIM(PROPER(Applicants[[#This Row],[Recruitment Source]]))</f>
        <v>Bd Jobs</v>
      </c>
      <c r="M2825" s="15">
        <v>45070</v>
      </c>
      <c r="N2825" s="1" t="s">
        <v>26</v>
      </c>
      <c r="O2825" s="15">
        <v>45127</v>
      </c>
      <c r="P2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5" s="20" t="str">
        <f>TEXT(Applicants[[#This Row],[Confirmation Date]],"MMMM")</f>
        <v>July</v>
      </c>
      <c r="R2825" s="5" t="s">
        <v>25</v>
      </c>
      <c r="S2825" s="7">
        <v>3800</v>
      </c>
    </row>
    <row r="2826" spans="1:19" x14ac:dyDescent="0.4">
      <c r="A2826" s="4">
        <v>3516</v>
      </c>
      <c r="B2826" s="1" t="s">
        <v>1333</v>
      </c>
      <c r="C2826" s="1" t="s">
        <v>13</v>
      </c>
      <c r="D2826" s="2">
        <v>27979</v>
      </c>
      <c r="E2826" s="3">
        <v>49.057534246575344</v>
      </c>
      <c r="F2826" s="1" t="s">
        <v>31</v>
      </c>
      <c r="G2826" s="1" t="s">
        <v>15</v>
      </c>
      <c r="H2826" s="1">
        <v>10</v>
      </c>
      <c r="I2826" s="1" t="s">
        <v>1581</v>
      </c>
      <c r="J2826" s="1" t="str">
        <f>VLOOKUP(Applicants[[#This Row],[Job Title]], Mapping!$A:$B, 2, FALSE)</f>
        <v>Business Development</v>
      </c>
      <c r="K2826" s="1" t="s">
        <v>20</v>
      </c>
      <c r="L2826" s="14" t="str">
        <f>TRIM(PROPER(Applicants[[#This Row],[Recruitment Source]]))</f>
        <v>Employee Referral</v>
      </c>
      <c r="M2826" s="15">
        <v>45230</v>
      </c>
      <c r="N2826" s="1" t="s">
        <v>24</v>
      </c>
      <c r="O2826" s="15">
        <v>45273</v>
      </c>
      <c r="P2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6" s="20" t="str">
        <f>TEXT(Applicants[[#This Row],[Confirmation Date]],"MMMM")</f>
        <v>December</v>
      </c>
      <c r="R2826" s="5" t="s">
        <v>25</v>
      </c>
      <c r="S2826" s="7">
        <v>2200</v>
      </c>
    </row>
    <row r="2827" spans="1:19" x14ac:dyDescent="0.4">
      <c r="A2827" s="4">
        <v>2287</v>
      </c>
      <c r="B2827" s="1" t="s">
        <v>478</v>
      </c>
      <c r="C2827" s="1" t="s">
        <v>28</v>
      </c>
      <c r="D2827" s="2">
        <v>27978</v>
      </c>
      <c r="E2827" s="3">
        <v>49.060273972602737</v>
      </c>
      <c r="F2827" s="1" t="s">
        <v>31</v>
      </c>
      <c r="G2827" s="1" t="s">
        <v>19</v>
      </c>
      <c r="H2827" s="1">
        <v>14</v>
      </c>
      <c r="I2827" s="1" t="s">
        <v>1581</v>
      </c>
      <c r="J2827" s="1" t="str">
        <f>VLOOKUP(Applicants[[#This Row],[Job Title]], Mapping!$A:$B, 2, FALSE)</f>
        <v>Business Development</v>
      </c>
      <c r="K2827" s="1" t="s">
        <v>1594</v>
      </c>
      <c r="L2827" s="14" t="str">
        <f>TRIM(PROPER(Applicants[[#This Row],[Recruitment Source]]))</f>
        <v>Bd Jobs</v>
      </c>
      <c r="M2827" s="15">
        <v>45248</v>
      </c>
      <c r="N2827" s="1" t="s">
        <v>26</v>
      </c>
      <c r="O2827" s="15">
        <v>45307</v>
      </c>
      <c r="P2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7" s="20" t="str">
        <f>TEXT(Applicants[[#This Row],[Confirmation Date]],"MMMM")</f>
        <v>January</v>
      </c>
      <c r="R2827" s="5" t="s">
        <v>25</v>
      </c>
      <c r="S2827" s="7">
        <v>3400</v>
      </c>
    </row>
    <row r="2828" spans="1:19" x14ac:dyDescent="0.4">
      <c r="A2828" s="4">
        <v>1779</v>
      </c>
      <c r="B2828" s="1" t="s">
        <v>1071</v>
      </c>
      <c r="C2828" s="1" t="s">
        <v>13</v>
      </c>
      <c r="D2828" s="2">
        <v>27972</v>
      </c>
      <c r="E2828" s="3">
        <v>49.076712328767123</v>
      </c>
      <c r="F2828" s="1" t="s">
        <v>31</v>
      </c>
      <c r="G2828" s="1" t="s">
        <v>19</v>
      </c>
      <c r="H2828" s="1">
        <v>18</v>
      </c>
      <c r="I2828" s="1" t="s">
        <v>1576</v>
      </c>
      <c r="J2828" s="1" t="str">
        <f>VLOOKUP(Applicants[[#This Row],[Job Title]], Mapping!$A:$B, 2, FALSE)</f>
        <v>Operations</v>
      </c>
      <c r="K2828" s="1" t="s">
        <v>1594</v>
      </c>
      <c r="L2828" s="14" t="str">
        <f>TRIM(PROPER(Applicants[[#This Row],[Recruitment Source]]))</f>
        <v>Bd Jobs</v>
      </c>
      <c r="M2828" s="15">
        <v>45147</v>
      </c>
      <c r="N2828" s="1" t="s">
        <v>24</v>
      </c>
      <c r="O2828" s="15">
        <v>45179</v>
      </c>
      <c r="P2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8" s="20" t="str">
        <f>TEXT(Applicants[[#This Row],[Confirmation Date]],"MMMM")</f>
        <v>September</v>
      </c>
      <c r="R2828" s="5" t="s">
        <v>25</v>
      </c>
      <c r="S2828" s="7">
        <v>2700</v>
      </c>
    </row>
    <row r="2829" spans="1:19" x14ac:dyDescent="0.4">
      <c r="A2829" s="4">
        <v>1260</v>
      </c>
      <c r="B2829" s="1" t="s">
        <v>1201</v>
      </c>
      <c r="C2829" s="1" t="s">
        <v>28</v>
      </c>
      <c r="D2829" s="2">
        <v>27970</v>
      </c>
      <c r="E2829" s="3">
        <v>49.082191780821915</v>
      </c>
      <c r="F2829" s="1" t="s">
        <v>31</v>
      </c>
      <c r="G2829" s="1" t="s">
        <v>18</v>
      </c>
      <c r="H2829" s="1">
        <v>2</v>
      </c>
      <c r="I2829" s="1" t="s">
        <v>1581</v>
      </c>
      <c r="J2829" s="1" t="str">
        <f>VLOOKUP(Applicants[[#This Row],[Job Title]], Mapping!$A:$B, 2, FALSE)</f>
        <v>Business Development</v>
      </c>
      <c r="K2829" s="1" t="s">
        <v>22</v>
      </c>
      <c r="L2829" s="14" t="str">
        <f>TRIM(PROPER(Applicants[[#This Row],[Recruitment Source]]))</f>
        <v>In-House</v>
      </c>
      <c r="M2829" s="15">
        <v>45245</v>
      </c>
      <c r="N2829" s="1" t="s">
        <v>16</v>
      </c>
      <c r="O2829" s="15">
        <v>45276</v>
      </c>
      <c r="P2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9" s="20" t="str">
        <f>TEXT(Applicants[[#This Row],[Confirmation Date]],"MMMM")</f>
        <v>December</v>
      </c>
      <c r="R2829" s="5" t="s">
        <v>30</v>
      </c>
      <c r="S2829" s="7">
        <v>3500</v>
      </c>
    </row>
    <row r="2830" spans="1:19" x14ac:dyDescent="0.4">
      <c r="A2830" s="4">
        <v>1171</v>
      </c>
      <c r="B2830" s="1" t="s">
        <v>77</v>
      </c>
      <c r="C2830" s="1" t="s">
        <v>28</v>
      </c>
      <c r="D2830" s="2">
        <v>27966</v>
      </c>
      <c r="E2830" s="3">
        <v>49.093150684931508</v>
      </c>
      <c r="F2830" s="1" t="s">
        <v>31</v>
      </c>
      <c r="G2830" s="1" t="s">
        <v>15</v>
      </c>
      <c r="H2830" s="1">
        <v>17</v>
      </c>
      <c r="I2830" s="1" t="s">
        <v>1578</v>
      </c>
      <c r="J2830" s="1" t="str">
        <f>VLOOKUP(Applicants[[#This Row],[Job Title]], Mapping!$A:$B, 2, FALSE)</f>
        <v>Operations</v>
      </c>
      <c r="K2830" s="1" t="s">
        <v>1594</v>
      </c>
      <c r="L2830" s="14" t="str">
        <f>TRIM(PROPER(Applicants[[#This Row],[Recruitment Source]]))</f>
        <v>Bd Jobs</v>
      </c>
      <c r="M2830" s="15">
        <v>45533</v>
      </c>
      <c r="N2830" s="1" t="s">
        <v>26</v>
      </c>
      <c r="O2830" s="15">
        <v>45578</v>
      </c>
      <c r="P2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0" s="20" t="str">
        <f>TEXT(Applicants[[#This Row],[Confirmation Date]],"MMMM")</f>
        <v>October</v>
      </c>
      <c r="R2830" s="5" t="s">
        <v>25</v>
      </c>
      <c r="S2830" s="7">
        <v>3800</v>
      </c>
    </row>
    <row r="2831" spans="1:19" x14ac:dyDescent="0.4">
      <c r="A2831" s="4">
        <v>1551</v>
      </c>
      <c r="B2831" s="1" t="s">
        <v>166</v>
      </c>
      <c r="C2831" s="1" t="s">
        <v>13</v>
      </c>
      <c r="D2831" s="2">
        <v>27965</v>
      </c>
      <c r="E2831" s="3">
        <v>49.095890410958901</v>
      </c>
      <c r="F2831" s="1" t="s">
        <v>31</v>
      </c>
      <c r="G2831" s="1" t="s">
        <v>18</v>
      </c>
      <c r="H2831" s="1">
        <v>2</v>
      </c>
      <c r="I2831" s="1" t="s">
        <v>1586</v>
      </c>
      <c r="J2831" s="1" t="str">
        <f>VLOOKUP(Applicants[[#This Row],[Job Title]], Mapping!$A:$B, 2, FALSE)</f>
        <v>Operations</v>
      </c>
      <c r="K2831" s="1" t="s">
        <v>1595</v>
      </c>
      <c r="L2831" s="14" t="str">
        <f>TRIM(PROPER(Applicants[[#This Row],[Recruitment Source]]))</f>
        <v>Linkedin</v>
      </c>
      <c r="M2831" s="15">
        <v>44933</v>
      </c>
      <c r="N2831" s="1" t="s">
        <v>16</v>
      </c>
      <c r="O2831" s="15">
        <v>44982</v>
      </c>
      <c r="P28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831" s="20" t="str">
        <f>TEXT(Applicants[[#This Row],[Confirmation Date]],"MMMM")</f>
        <v>February</v>
      </c>
      <c r="R2831" s="5" t="s">
        <v>17</v>
      </c>
      <c r="S2831" s="7">
        <v>3600</v>
      </c>
    </row>
    <row r="2832" spans="1:19" x14ac:dyDescent="0.4">
      <c r="A2832" s="4">
        <v>1590</v>
      </c>
      <c r="B2832" s="1" t="s">
        <v>1130</v>
      </c>
      <c r="C2832" s="1" t="s">
        <v>13</v>
      </c>
      <c r="D2832" s="2">
        <v>27963</v>
      </c>
      <c r="E2832" s="3">
        <v>49.101369863013701</v>
      </c>
      <c r="F2832" s="1" t="s">
        <v>31</v>
      </c>
      <c r="G2832" s="1" t="s">
        <v>18</v>
      </c>
      <c r="H2832" s="1">
        <v>16</v>
      </c>
      <c r="I2832" s="1" t="s">
        <v>1587</v>
      </c>
      <c r="J2832" s="1" t="str">
        <f>VLOOKUP(Applicants[[#This Row],[Job Title]], Mapping!$A:$B, 2, FALSE)</f>
        <v>Admin</v>
      </c>
      <c r="K2832" s="1" t="s">
        <v>1594</v>
      </c>
      <c r="L2832" s="14" t="str">
        <f>TRIM(PROPER(Applicants[[#This Row],[Recruitment Source]]))</f>
        <v>Bd Jobs</v>
      </c>
      <c r="M2832" s="15">
        <v>45237</v>
      </c>
      <c r="N2832" s="1" t="s">
        <v>16</v>
      </c>
      <c r="O2832" s="15">
        <v>45277</v>
      </c>
      <c r="P28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32" s="20" t="str">
        <f>TEXT(Applicants[[#This Row],[Confirmation Date]],"MMMM")</f>
        <v>December</v>
      </c>
      <c r="R2832" s="5" t="s">
        <v>17</v>
      </c>
      <c r="S2832" s="7">
        <v>2500</v>
      </c>
    </row>
    <row r="2833" spans="1:19" x14ac:dyDescent="0.4">
      <c r="A2833" s="4">
        <v>3275</v>
      </c>
      <c r="B2833" s="1" t="s">
        <v>854</v>
      </c>
      <c r="C2833" s="1" t="s">
        <v>28</v>
      </c>
      <c r="D2833" s="2">
        <v>27956</v>
      </c>
      <c r="E2833" s="3">
        <v>49.12054794520548</v>
      </c>
      <c r="F2833" s="1" t="s">
        <v>31</v>
      </c>
      <c r="G2833" s="1" t="s">
        <v>15</v>
      </c>
      <c r="H2833" s="1">
        <v>1</v>
      </c>
      <c r="I2833" s="1" t="s">
        <v>1583</v>
      </c>
      <c r="J2833" s="1" t="str">
        <f>VLOOKUP(Applicants[[#This Row],[Job Title]], Mapping!$A:$B, 2, FALSE)</f>
        <v>Finance</v>
      </c>
      <c r="K2833" s="1" t="s">
        <v>1594</v>
      </c>
      <c r="L2833" s="14" t="str">
        <f>TRIM(PROPER(Applicants[[#This Row],[Recruitment Source]]))</f>
        <v>Bd Jobs</v>
      </c>
      <c r="M2833" s="15">
        <v>44933</v>
      </c>
      <c r="N2833" s="1" t="s">
        <v>27</v>
      </c>
      <c r="O2833" s="15">
        <v>44966</v>
      </c>
      <c r="P2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3" s="20" t="str">
        <f>TEXT(Applicants[[#This Row],[Confirmation Date]],"MMMM")</f>
        <v>February</v>
      </c>
      <c r="R2833" s="5" t="s">
        <v>25</v>
      </c>
      <c r="S2833" s="7">
        <v>2100</v>
      </c>
    </row>
    <row r="2834" spans="1:19" x14ac:dyDescent="0.4">
      <c r="A2834" s="4">
        <v>3161</v>
      </c>
      <c r="B2834" s="1" t="s">
        <v>423</v>
      </c>
      <c r="C2834" s="1" t="s">
        <v>13</v>
      </c>
      <c r="D2834" s="2">
        <v>27956</v>
      </c>
      <c r="E2834" s="3">
        <v>49.12054794520548</v>
      </c>
      <c r="F2834" s="1" t="s">
        <v>31</v>
      </c>
      <c r="G2834" s="1" t="s">
        <v>19</v>
      </c>
      <c r="H2834" s="1">
        <v>15</v>
      </c>
      <c r="I2834" s="1" t="s">
        <v>1590</v>
      </c>
      <c r="J2834" s="1" t="str">
        <f>VLOOKUP(Applicants[[#This Row],[Job Title]], Mapping!$A:$B, 2, FALSE)</f>
        <v>Finance</v>
      </c>
      <c r="K2834" s="1" t="s">
        <v>20</v>
      </c>
      <c r="L2834" s="14" t="str">
        <f>TRIM(PROPER(Applicants[[#This Row],[Recruitment Source]]))</f>
        <v>Employee Referral</v>
      </c>
      <c r="M2834" s="15">
        <v>45347</v>
      </c>
      <c r="N2834" s="1" t="s">
        <v>26</v>
      </c>
      <c r="O2834" s="15">
        <v>45385</v>
      </c>
      <c r="P2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4" s="20" t="str">
        <f>TEXT(Applicants[[#This Row],[Confirmation Date]],"MMMM")</f>
        <v>April</v>
      </c>
      <c r="R2834" s="5" t="s">
        <v>25</v>
      </c>
      <c r="S2834" s="7">
        <v>2500</v>
      </c>
    </row>
    <row r="2835" spans="1:19" x14ac:dyDescent="0.4">
      <c r="A2835" s="4">
        <v>3412</v>
      </c>
      <c r="B2835" s="1" t="s">
        <v>63</v>
      </c>
      <c r="C2835" s="1" t="s">
        <v>13</v>
      </c>
      <c r="D2835" s="2">
        <v>27951</v>
      </c>
      <c r="E2835" s="3">
        <v>49.134246575342466</v>
      </c>
      <c r="F2835" s="1" t="s">
        <v>31</v>
      </c>
      <c r="G2835" s="1" t="s">
        <v>21</v>
      </c>
      <c r="H2835" s="1">
        <v>0</v>
      </c>
      <c r="I2835" s="1" t="s">
        <v>1586</v>
      </c>
      <c r="J2835" s="1" t="str">
        <f>VLOOKUP(Applicants[[#This Row],[Job Title]], Mapping!$A:$B, 2, FALSE)</f>
        <v>Operations</v>
      </c>
      <c r="K2835" s="1" t="s">
        <v>1594</v>
      </c>
      <c r="L2835" s="14" t="str">
        <f>TRIM(PROPER(Applicants[[#This Row],[Recruitment Source]]))</f>
        <v>Bd Jobs</v>
      </c>
      <c r="M2835" s="15">
        <v>45129</v>
      </c>
      <c r="N2835" s="1" t="s">
        <v>29</v>
      </c>
      <c r="O2835" s="15">
        <v>45174</v>
      </c>
      <c r="P2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5" s="20" t="str">
        <f>TEXT(Applicants[[#This Row],[Confirmation Date]],"MMMM")</f>
        <v>September</v>
      </c>
      <c r="R2835" s="5" t="s">
        <v>25</v>
      </c>
      <c r="S2835" s="7">
        <v>2800</v>
      </c>
    </row>
    <row r="2836" spans="1:19" x14ac:dyDescent="0.4">
      <c r="A2836" s="4">
        <v>1066</v>
      </c>
      <c r="B2836" s="1" t="s">
        <v>647</v>
      </c>
      <c r="C2836" s="1" t="s">
        <v>28</v>
      </c>
      <c r="D2836" s="2">
        <v>27949</v>
      </c>
      <c r="E2836" s="3">
        <v>49.139726027397259</v>
      </c>
      <c r="F2836" s="1" t="s">
        <v>31</v>
      </c>
      <c r="G2836" s="1" t="s">
        <v>21</v>
      </c>
      <c r="H2836" s="1">
        <v>20</v>
      </c>
      <c r="I2836" s="1" t="s">
        <v>1581</v>
      </c>
      <c r="J2836" s="1" t="str">
        <f>VLOOKUP(Applicants[[#This Row],[Job Title]], Mapping!$A:$B, 2, FALSE)</f>
        <v>Business Development</v>
      </c>
      <c r="K2836" s="1" t="s">
        <v>1594</v>
      </c>
      <c r="L2836" s="14" t="str">
        <f>TRIM(PROPER(Applicants[[#This Row],[Recruitment Source]]))</f>
        <v>Bd Jobs</v>
      </c>
      <c r="M2836" s="15">
        <v>45040</v>
      </c>
      <c r="N2836" s="1" t="s">
        <v>26</v>
      </c>
      <c r="O2836" s="15">
        <v>45088</v>
      </c>
      <c r="P2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6" s="20" t="str">
        <f>TEXT(Applicants[[#This Row],[Confirmation Date]],"MMMM")</f>
        <v>June</v>
      </c>
      <c r="R2836" s="5" t="s">
        <v>25</v>
      </c>
      <c r="S2836" s="7">
        <v>2800</v>
      </c>
    </row>
    <row r="2837" spans="1:19" x14ac:dyDescent="0.4">
      <c r="A2837" s="4">
        <v>3975</v>
      </c>
      <c r="B2837" s="1" t="s">
        <v>553</v>
      </c>
      <c r="C2837" s="1" t="s">
        <v>28</v>
      </c>
      <c r="D2837" s="2">
        <v>27943</v>
      </c>
      <c r="E2837" s="3">
        <v>49.156164383561645</v>
      </c>
      <c r="F2837" s="1" t="s">
        <v>31</v>
      </c>
      <c r="G2837" s="1" t="s">
        <v>19</v>
      </c>
      <c r="H2837" s="1">
        <v>3</v>
      </c>
      <c r="I2837" s="1" t="s">
        <v>1576</v>
      </c>
      <c r="J2837" s="1" t="str">
        <f>VLOOKUP(Applicants[[#This Row],[Job Title]], Mapping!$A:$B, 2, FALSE)</f>
        <v>Operations</v>
      </c>
      <c r="K2837" s="1" t="s">
        <v>1594</v>
      </c>
      <c r="L2837" s="14" t="str">
        <f>TRIM(PROPER(Applicants[[#This Row],[Recruitment Source]]))</f>
        <v>Bd Jobs</v>
      </c>
      <c r="M2837" s="15">
        <v>45506</v>
      </c>
      <c r="N2837" s="1" t="s">
        <v>26</v>
      </c>
      <c r="O2837" s="15">
        <v>45543</v>
      </c>
      <c r="P2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7" s="20" t="str">
        <f>TEXT(Applicants[[#This Row],[Confirmation Date]],"MMMM")</f>
        <v>September</v>
      </c>
      <c r="R2837" s="5" t="s">
        <v>25</v>
      </c>
      <c r="S2837" s="7">
        <v>3700</v>
      </c>
    </row>
    <row r="2838" spans="1:19" x14ac:dyDescent="0.4">
      <c r="A2838" s="4">
        <v>1333</v>
      </c>
      <c r="B2838" s="1" t="s">
        <v>971</v>
      </c>
      <c r="C2838" s="1" t="s">
        <v>13</v>
      </c>
      <c r="D2838" s="2">
        <v>27936</v>
      </c>
      <c r="E2838" s="3">
        <v>49.175342465753424</v>
      </c>
      <c r="F2838" s="1" t="s">
        <v>31</v>
      </c>
      <c r="G2838" s="1" t="s">
        <v>21</v>
      </c>
      <c r="H2838" s="1">
        <v>5</v>
      </c>
      <c r="I2838" s="1" t="s">
        <v>1583</v>
      </c>
      <c r="J2838" s="1" t="str">
        <f>VLOOKUP(Applicants[[#This Row],[Job Title]], Mapping!$A:$B, 2, FALSE)</f>
        <v>Finance</v>
      </c>
      <c r="K2838" s="1" t="s">
        <v>1594</v>
      </c>
      <c r="L2838" s="14" t="str">
        <f>TRIM(PROPER(Applicants[[#This Row],[Recruitment Source]]))</f>
        <v>Bd Jobs</v>
      </c>
      <c r="M2838" s="15">
        <v>45402</v>
      </c>
      <c r="N2838" s="1" t="s">
        <v>26</v>
      </c>
      <c r="O2838" s="15">
        <v>45458</v>
      </c>
      <c r="P2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8" s="20" t="str">
        <f>TEXT(Applicants[[#This Row],[Confirmation Date]],"MMMM")</f>
        <v>June</v>
      </c>
      <c r="R2838" s="5" t="s">
        <v>25</v>
      </c>
      <c r="S2838" s="7">
        <v>3000</v>
      </c>
    </row>
    <row r="2839" spans="1:19" x14ac:dyDescent="0.4">
      <c r="A2839" s="4">
        <v>1538</v>
      </c>
      <c r="B2839" s="1" t="s">
        <v>785</v>
      </c>
      <c r="C2839" s="1" t="s">
        <v>28</v>
      </c>
      <c r="D2839" s="2">
        <v>27928</v>
      </c>
      <c r="E2839" s="3">
        <v>49.197260273972603</v>
      </c>
      <c r="F2839" s="1" t="s">
        <v>31</v>
      </c>
      <c r="G2839" s="1" t="s">
        <v>19</v>
      </c>
      <c r="H2839" s="1">
        <v>18</v>
      </c>
      <c r="I2839" s="1" t="s">
        <v>1581</v>
      </c>
      <c r="J2839" s="1" t="str">
        <f>VLOOKUP(Applicants[[#This Row],[Job Title]], Mapping!$A:$B, 2, FALSE)</f>
        <v>Business Development</v>
      </c>
      <c r="K2839" s="1" t="s">
        <v>1594</v>
      </c>
      <c r="L2839" s="14" t="str">
        <f>TRIM(PROPER(Applicants[[#This Row],[Recruitment Source]]))</f>
        <v>Bd Jobs</v>
      </c>
      <c r="M2839" s="15">
        <v>45217</v>
      </c>
      <c r="N2839" s="1" t="s">
        <v>27</v>
      </c>
      <c r="O2839" s="15">
        <v>45253</v>
      </c>
      <c r="P2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9" s="20" t="str">
        <f>TEXT(Applicants[[#This Row],[Confirmation Date]],"MMMM")</f>
        <v>November</v>
      </c>
      <c r="R2839" s="5" t="s">
        <v>25</v>
      </c>
      <c r="S2839" s="7">
        <v>3700</v>
      </c>
    </row>
    <row r="2840" spans="1:19" x14ac:dyDescent="0.4">
      <c r="A2840" s="4">
        <v>3561</v>
      </c>
      <c r="B2840" s="1" t="s">
        <v>614</v>
      </c>
      <c r="C2840" s="1" t="s">
        <v>13</v>
      </c>
      <c r="D2840" s="2">
        <v>27926</v>
      </c>
      <c r="E2840" s="3">
        <v>49.202739726027396</v>
      </c>
      <c r="F2840" s="1" t="s">
        <v>31</v>
      </c>
      <c r="G2840" s="1" t="s">
        <v>18</v>
      </c>
      <c r="H2840" s="1">
        <v>15</v>
      </c>
      <c r="I2840" s="1" t="s">
        <v>1583</v>
      </c>
      <c r="J2840" s="1" t="str">
        <f>VLOOKUP(Applicants[[#This Row],[Job Title]], Mapping!$A:$B, 2, FALSE)</f>
        <v>Finance</v>
      </c>
      <c r="K2840" s="1" t="s">
        <v>1594</v>
      </c>
      <c r="L2840" s="14" t="str">
        <f>TRIM(PROPER(Applicants[[#This Row],[Recruitment Source]]))</f>
        <v>Bd Jobs</v>
      </c>
      <c r="M2840" s="15">
        <v>45385</v>
      </c>
      <c r="N2840" s="1" t="s">
        <v>24</v>
      </c>
      <c r="O2840" s="15">
        <v>45419</v>
      </c>
      <c r="P2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0" s="20" t="str">
        <f>TEXT(Applicants[[#This Row],[Confirmation Date]],"MMMM")</f>
        <v>May</v>
      </c>
      <c r="R2840" s="5" t="s">
        <v>25</v>
      </c>
      <c r="S2840" s="7">
        <v>3000</v>
      </c>
    </row>
    <row r="2841" spans="1:19" x14ac:dyDescent="0.4">
      <c r="A2841" s="4">
        <v>2608</v>
      </c>
      <c r="B2841" s="1" t="s">
        <v>169</v>
      </c>
      <c r="C2841" s="1" t="s">
        <v>28</v>
      </c>
      <c r="D2841" s="2">
        <v>27923</v>
      </c>
      <c r="E2841" s="3">
        <v>49.210958904109589</v>
      </c>
      <c r="F2841" s="1" t="s">
        <v>31</v>
      </c>
      <c r="G2841" s="1" t="s">
        <v>15</v>
      </c>
      <c r="H2841" s="1">
        <v>14</v>
      </c>
      <c r="I2841" s="1" t="s">
        <v>1575</v>
      </c>
      <c r="J2841" s="1" t="str">
        <f>VLOOKUP(Applicants[[#This Row],[Job Title]], Mapping!$A:$B, 2, FALSE)</f>
        <v>HR</v>
      </c>
      <c r="K2841" s="1" t="s">
        <v>1594</v>
      </c>
      <c r="L2841" s="14" t="str">
        <f>TRIM(PROPER(Applicants[[#This Row],[Recruitment Source]]))</f>
        <v>Bd Jobs</v>
      </c>
      <c r="M2841" s="15">
        <v>45214</v>
      </c>
      <c r="N2841" s="1" t="s">
        <v>29</v>
      </c>
      <c r="O2841" s="15">
        <v>45271</v>
      </c>
      <c r="P2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1" s="20" t="str">
        <f>TEXT(Applicants[[#This Row],[Confirmation Date]],"MMMM")</f>
        <v>December</v>
      </c>
      <c r="R2841" s="5" t="s">
        <v>25</v>
      </c>
      <c r="S2841" s="7">
        <v>3100</v>
      </c>
    </row>
    <row r="2842" spans="1:19" x14ac:dyDescent="0.4">
      <c r="A2842" s="4">
        <v>3928</v>
      </c>
      <c r="B2842" s="1" t="s">
        <v>1087</v>
      </c>
      <c r="C2842" s="1" t="s">
        <v>13</v>
      </c>
      <c r="D2842" s="2">
        <v>27918</v>
      </c>
      <c r="E2842" s="3">
        <v>49.224657534246575</v>
      </c>
      <c r="F2842" s="1" t="s">
        <v>31</v>
      </c>
      <c r="G2842" s="1" t="s">
        <v>18</v>
      </c>
      <c r="H2842" s="1">
        <v>5</v>
      </c>
      <c r="I2842" s="1" t="s">
        <v>1590</v>
      </c>
      <c r="J2842" s="1" t="str">
        <f>VLOOKUP(Applicants[[#This Row],[Job Title]], Mapping!$A:$B, 2, FALSE)</f>
        <v>Finance</v>
      </c>
      <c r="K2842" s="1" t="s">
        <v>1595</v>
      </c>
      <c r="L2842" s="14" t="str">
        <f>TRIM(PROPER(Applicants[[#This Row],[Recruitment Source]]))</f>
        <v>Linkedin</v>
      </c>
      <c r="M2842" s="15">
        <v>45550</v>
      </c>
      <c r="N2842" s="1" t="s">
        <v>29</v>
      </c>
      <c r="O2842" s="15">
        <v>45590</v>
      </c>
      <c r="P2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2" s="20" t="str">
        <f>TEXT(Applicants[[#This Row],[Confirmation Date]],"MMMM")</f>
        <v>October</v>
      </c>
      <c r="R2842" s="5" t="s">
        <v>25</v>
      </c>
      <c r="S2842" s="7">
        <v>3000</v>
      </c>
    </row>
    <row r="2843" spans="1:19" x14ac:dyDescent="0.4">
      <c r="A2843" s="4">
        <v>1034</v>
      </c>
      <c r="B2843" s="1" t="s">
        <v>543</v>
      </c>
      <c r="C2843" s="1" t="s">
        <v>13</v>
      </c>
      <c r="D2843" s="2">
        <v>27917</v>
      </c>
      <c r="E2843" s="3">
        <v>49.227397260273975</v>
      </c>
      <c r="F2843" s="1" t="s">
        <v>31</v>
      </c>
      <c r="G2843" s="1" t="s">
        <v>19</v>
      </c>
      <c r="H2843" s="1">
        <v>6</v>
      </c>
      <c r="I2843" s="1" t="s">
        <v>1576</v>
      </c>
      <c r="J2843" s="1" t="str">
        <f>VLOOKUP(Applicants[[#This Row],[Job Title]], Mapping!$A:$B, 2, FALSE)</f>
        <v>Operations</v>
      </c>
      <c r="K2843" s="1" t="s">
        <v>1594</v>
      </c>
      <c r="L2843" s="14" t="str">
        <f>TRIM(PROPER(Applicants[[#This Row],[Recruitment Source]]))</f>
        <v>Bd Jobs</v>
      </c>
      <c r="M2843" s="15">
        <v>44995</v>
      </c>
      <c r="N2843" s="1" t="s">
        <v>16</v>
      </c>
      <c r="O2843" s="15">
        <v>45031</v>
      </c>
      <c r="P28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843" s="20" t="str">
        <f>TEXT(Applicants[[#This Row],[Confirmation Date]],"MMMM")</f>
        <v>April</v>
      </c>
      <c r="R2843" s="5" t="s">
        <v>17</v>
      </c>
      <c r="S2843" s="7">
        <v>3600</v>
      </c>
    </row>
    <row r="2844" spans="1:19" x14ac:dyDescent="0.4">
      <c r="A2844" s="4">
        <v>1877</v>
      </c>
      <c r="B2844" s="1" t="s">
        <v>1313</v>
      </c>
      <c r="C2844" s="1" t="s">
        <v>28</v>
      </c>
      <c r="D2844" s="2">
        <v>27911</v>
      </c>
      <c r="E2844" s="3">
        <v>49.243835616438353</v>
      </c>
      <c r="F2844" s="1" t="s">
        <v>31</v>
      </c>
      <c r="G2844" s="1" t="s">
        <v>18</v>
      </c>
      <c r="H2844" s="1">
        <v>10</v>
      </c>
      <c r="I2844" s="1" t="s">
        <v>1590</v>
      </c>
      <c r="J2844" s="1" t="str">
        <f>VLOOKUP(Applicants[[#This Row],[Job Title]], Mapping!$A:$B, 2, FALSE)</f>
        <v>Finance</v>
      </c>
      <c r="K2844" s="1" t="s">
        <v>1594</v>
      </c>
      <c r="L2844" s="14" t="str">
        <f>TRIM(PROPER(Applicants[[#This Row],[Recruitment Source]]))</f>
        <v>Bd Jobs</v>
      </c>
      <c r="M2844" s="15">
        <v>45581</v>
      </c>
      <c r="N2844" s="1" t="s">
        <v>24</v>
      </c>
      <c r="O2844" s="15">
        <v>45620</v>
      </c>
      <c r="P2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4" s="20" t="str">
        <f>TEXT(Applicants[[#This Row],[Confirmation Date]],"MMMM")</f>
        <v>November</v>
      </c>
      <c r="R2844" s="5" t="s">
        <v>25</v>
      </c>
      <c r="S2844" s="7">
        <v>3900</v>
      </c>
    </row>
    <row r="2845" spans="1:19" x14ac:dyDescent="0.4">
      <c r="A2845" s="4">
        <v>1636</v>
      </c>
      <c r="B2845" s="1" t="s">
        <v>788</v>
      </c>
      <c r="C2845" s="1" t="s">
        <v>13</v>
      </c>
      <c r="D2845" s="2">
        <v>27902</v>
      </c>
      <c r="E2845" s="3">
        <v>49.268493150684932</v>
      </c>
      <c r="F2845" s="1" t="s">
        <v>31</v>
      </c>
      <c r="G2845" s="1" t="s">
        <v>18</v>
      </c>
      <c r="H2845" s="1">
        <v>2</v>
      </c>
      <c r="I2845" s="1" t="s">
        <v>1582</v>
      </c>
      <c r="J2845" s="1" t="str">
        <f>VLOOKUP(Applicants[[#This Row],[Job Title]], Mapping!$A:$B, 2, FALSE)</f>
        <v>Business Development</v>
      </c>
      <c r="K2845" s="1" t="s">
        <v>1594</v>
      </c>
      <c r="L2845" s="14" t="str">
        <f>TRIM(PROPER(Applicants[[#This Row],[Recruitment Source]]))</f>
        <v>Bd Jobs</v>
      </c>
      <c r="M2845" s="15">
        <v>45568</v>
      </c>
      <c r="N2845" s="1" t="s">
        <v>27</v>
      </c>
      <c r="O2845" s="15">
        <v>45624</v>
      </c>
      <c r="P2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5" s="20" t="str">
        <f>TEXT(Applicants[[#This Row],[Confirmation Date]],"MMMM")</f>
        <v>November</v>
      </c>
      <c r="R2845" s="5" t="s">
        <v>25</v>
      </c>
      <c r="S2845" s="7">
        <v>2500</v>
      </c>
    </row>
    <row r="2846" spans="1:19" x14ac:dyDescent="0.4">
      <c r="A2846" s="4">
        <v>3545</v>
      </c>
      <c r="B2846" s="1" t="s">
        <v>928</v>
      </c>
      <c r="C2846" s="1" t="s">
        <v>28</v>
      </c>
      <c r="D2846" s="2">
        <v>27902</v>
      </c>
      <c r="E2846" s="3">
        <v>49.268493150684932</v>
      </c>
      <c r="F2846" s="1" t="s">
        <v>31</v>
      </c>
      <c r="G2846" s="1" t="s">
        <v>18</v>
      </c>
      <c r="H2846" s="1">
        <v>8</v>
      </c>
      <c r="I2846" s="1" t="s">
        <v>1588</v>
      </c>
      <c r="J2846" s="1" t="str">
        <f>VLOOKUP(Applicants[[#This Row],[Job Title]], Mapping!$A:$B, 2, FALSE)</f>
        <v>Business Development</v>
      </c>
      <c r="K2846" s="1" t="s">
        <v>22</v>
      </c>
      <c r="L2846" s="14" t="str">
        <f>TRIM(PROPER(Applicants[[#This Row],[Recruitment Source]]))</f>
        <v>In-House</v>
      </c>
      <c r="M2846" s="15">
        <v>44973</v>
      </c>
      <c r="N2846" s="1" t="s">
        <v>16</v>
      </c>
      <c r="O2846" s="15">
        <v>45004</v>
      </c>
      <c r="P2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6" s="20" t="str">
        <f>TEXT(Applicants[[#This Row],[Confirmation Date]],"MMMM")</f>
        <v>March</v>
      </c>
      <c r="R2846" s="5" t="s">
        <v>30</v>
      </c>
      <c r="S2846" s="7">
        <v>2800</v>
      </c>
    </row>
    <row r="2847" spans="1:19" x14ac:dyDescent="0.4">
      <c r="A2847" s="4">
        <v>1615</v>
      </c>
      <c r="B2847" s="1" t="s">
        <v>896</v>
      </c>
      <c r="C2847" s="1" t="s">
        <v>13</v>
      </c>
      <c r="D2847" s="2">
        <v>27895</v>
      </c>
      <c r="E2847" s="3">
        <v>49.287671232876711</v>
      </c>
      <c r="F2847" s="1" t="s">
        <v>31</v>
      </c>
      <c r="G2847" s="1" t="s">
        <v>15</v>
      </c>
      <c r="H2847" s="1">
        <v>13</v>
      </c>
      <c r="I2847" s="1" t="s">
        <v>1583</v>
      </c>
      <c r="J2847" s="1" t="str">
        <f>VLOOKUP(Applicants[[#This Row],[Job Title]], Mapping!$A:$B, 2, FALSE)</f>
        <v>Finance</v>
      </c>
      <c r="K2847" s="1" t="s">
        <v>1594</v>
      </c>
      <c r="L2847" s="14" t="str">
        <f>TRIM(PROPER(Applicants[[#This Row],[Recruitment Source]]))</f>
        <v>Bd Jobs</v>
      </c>
      <c r="M2847" s="15">
        <v>45401</v>
      </c>
      <c r="N2847" s="1" t="s">
        <v>24</v>
      </c>
      <c r="O2847" s="15">
        <v>45453</v>
      </c>
      <c r="P2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7" s="20" t="str">
        <f>TEXT(Applicants[[#This Row],[Confirmation Date]],"MMMM")</f>
        <v>June</v>
      </c>
      <c r="R2847" s="5" t="s">
        <v>25</v>
      </c>
      <c r="S2847" s="7">
        <v>3300</v>
      </c>
    </row>
    <row r="2848" spans="1:19" x14ac:dyDescent="0.4">
      <c r="A2848" s="4">
        <v>2989</v>
      </c>
      <c r="B2848" s="1" t="s">
        <v>396</v>
      </c>
      <c r="C2848" s="1" t="s">
        <v>13</v>
      </c>
      <c r="D2848" s="2">
        <v>27895</v>
      </c>
      <c r="E2848" s="3">
        <v>49.287671232876711</v>
      </c>
      <c r="F2848" s="1" t="s">
        <v>31</v>
      </c>
      <c r="G2848" s="1" t="s">
        <v>21</v>
      </c>
      <c r="H2848" s="1">
        <v>15</v>
      </c>
      <c r="I2848" s="1" t="s">
        <v>1588</v>
      </c>
      <c r="J2848" s="1" t="str">
        <f>VLOOKUP(Applicants[[#This Row],[Job Title]], Mapping!$A:$B, 2, FALSE)</f>
        <v>Business Development</v>
      </c>
      <c r="K2848" s="1" t="s">
        <v>1594</v>
      </c>
      <c r="L2848" s="14" t="str">
        <f>TRIM(PROPER(Applicants[[#This Row],[Recruitment Source]]))</f>
        <v>Bd Jobs</v>
      </c>
      <c r="M2848" s="15">
        <v>45170</v>
      </c>
      <c r="N2848" s="1" t="s">
        <v>29</v>
      </c>
      <c r="O2848" s="15">
        <v>45202</v>
      </c>
      <c r="P2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8" s="20" t="str">
        <f>TEXT(Applicants[[#This Row],[Confirmation Date]],"MMMM")</f>
        <v>October</v>
      </c>
      <c r="R2848" s="5" t="s">
        <v>25</v>
      </c>
      <c r="S2848" s="7">
        <v>2200</v>
      </c>
    </row>
    <row r="2849" spans="1:19" x14ac:dyDescent="0.4">
      <c r="A2849" s="4">
        <v>2089</v>
      </c>
      <c r="B2849" s="1" t="s">
        <v>335</v>
      </c>
      <c r="C2849" s="1" t="s">
        <v>13</v>
      </c>
      <c r="D2849" s="2">
        <v>27890</v>
      </c>
      <c r="E2849" s="3">
        <v>49.301369863013697</v>
      </c>
      <c r="F2849" s="1" t="s">
        <v>31</v>
      </c>
      <c r="G2849" s="1" t="s">
        <v>19</v>
      </c>
      <c r="H2849" s="1">
        <v>6</v>
      </c>
      <c r="I2849" s="1" t="s">
        <v>1588</v>
      </c>
      <c r="J2849" s="1" t="str">
        <f>VLOOKUP(Applicants[[#This Row],[Job Title]], Mapping!$A:$B, 2, FALSE)</f>
        <v>Business Development</v>
      </c>
      <c r="K2849" s="1" t="s">
        <v>1594</v>
      </c>
      <c r="L2849" s="14" t="str">
        <f>TRIM(PROPER(Applicants[[#This Row],[Recruitment Source]]))</f>
        <v>Bd Jobs</v>
      </c>
      <c r="M2849" s="15">
        <v>45286</v>
      </c>
      <c r="N2849" s="1" t="s">
        <v>24</v>
      </c>
      <c r="O2849" s="15">
        <v>45316</v>
      </c>
      <c r="P2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9" s="20" t="str">
        <f>TEXT(Applicants[[#This Row],[Confirmation Date]],"MMMM")</f>
        <v>January</v>
      </c>
      <c r="R2849" s="5" t="s">
        <v>25</v>
      </c>
      <c r="S2849" s="7">
        <v>3200</v>
      </c>
    </row>
    <row r="2850" spans="1:19" x14ac:dyDescent="0.4">
      <c r="A2850" s="4">
        <v>2801</v>
      </c>
      <c r="B2850" s="1" t="s">
        <v>1299</v>
      </c>
      <c r="C2850" s="1" t="s">
        <v>13</v>
      </c>
      <c r="D2850" s="2">
        <v>27888</v>
      </c>
      <c r="E2850" s="3">
        <v>49.30684931506849</v>
      </c>
      <c r="F2850" s="1" t="s">
        <v>31</v>
      </c>
      <c r="G2850" s="1" t="s">
        <v>15</v>
      </c>
      <c r="H2850" s="1">
        <v>4</v>
      </c>
      <c r="I2850" s="1" t="s">
        <v>1585</v>
      </c>
      <c r="J2850" s="1" t="str">
        <f>VLOOKUP(Applicants[[#This Row],[Job Title]], Mapping!$A:$B, 2, FALSE)</f>
        <v>Engineering</v>
      </c>
      <c r="K2850" s="1" t="s">
        <v>20</v>
      </c>
      <c r="L2850" s="14" t="str">
        <f>TRIM(PROPER(Applicants[[#This Row],[Recruitment Source]]))</f>
        <v>Employee Referral</v>
      </c>
      <c r="M2850" s="15">
        <v>44956</v>
      </c>
      <c r="N2850" s="1" t="s">
        <v>24</v>
      </c>
      <c r="O2850" s="15">
        <v>44992</v>
      </c>
      <c r="P2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0" s="20" t="str">
        <f>TEXT(Applicants[[#This Row],[Confirmation Date]],"MMMM")</f>
        <v>March</v>
      </c>
      <c r="R2850" s="5" t="s">
        <v>25</v>
      </c>
      <c r="S2850" s="7">
        <v>3000</v>
      </c>
    </row>
    <row r="2851" spans="1:19" x14ac:dyDescent="0.4">
      <c r="A2851" s="4">
        <v>1268</v>
      </c>
      <c r="B2851" s="1" t="s">
        <v>1367</v>
      </c>
      <c r="C2851" s="1" t="s">
        <v>28</v>
      </c>
      <c r="D2851" s="2">
        <v>27886</v>
      </c>
      <c r="E2851" s="3">
        <v>49.31232876712329</v>
      </c>
      <c r="F2851" s="1" t="s">
        <v>31</v>
      </c>
      <c r="G2851" s="1" t="s">
        <v>18</v>
      </c>
      <c r="H2851" s="1">
        <v>8</v>
      </c>
      <c r="I2851" s="1" t="s">
        <v>1576</v>
      </c>
      <c r="J2851" s="1" t="str">
        <f>VLOOKUP(Applicants[[#This Row],[Job Title]], Mapping!$A:$B, 2, FALSE)</f>
        <v>Operations</v>
      </c>
      <c r="K2851" s="1" t="s">
        <v>1594</v>
      </c>
      <c r="L2851" s="14" t="str">
        <f>TRIM(PROPER(Applicants[[#This Row],[Recruitment Source]]))</f>
        <v>Bd Jobs</v>
      </c>
      <c r="M2851" s="15">
        <v>45435</v>
      </c>
      <c r="N2851" s="1" t="s">
        <v>26</v>
      </c>
      <c r="O2851" s="15">
        <v>45475</v>
      </c>
      <c r="P2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1" s="20" t="str">
        <f>TEXT(Applicants[[#This Row],[Confirmation Date]],"MMMM")</f>
        <v>July</v>
      </c>
      <c r="R2851" s="5" t="s">
        <v>25</v>
      </c>
      <c r="S2851" s="7">
        <v>2700</v>
      </c>
    </row>
    <row r="2852" spans="1:19" x14ac:dyDescent="0.4">
      <c r="A2852" s="4">
        <v>1964</v>
      </c>
      <c r="B2852" s="1" t="s">
        <v>512</v>
      </c>
      <c r="C2852" s="1" t="s">
        <v>13</v>
      </c>
      <c r="D2852" s="2">
        <v>27885</v>
      </c>
      <c r="E2852" s="3">
        <v>49.315068493150683</v>
      </c>
      <c r="F2852" s="1" t="s">
        <v>31</v>
      </c>
      <c r="G2852" s="1" t="s">
        <v>15</v>
      </c>
      <c r="H2852" s="1">
        <v>4</v>
      </c>
      <c r="I2852" s="1" t="s">
        <v>1579</v>
      </c>
      <c r="J2852" s="1" t="str">
        <f>VLOOKUP(Applicants[[#This Row],[Job Title]], Mapping!$A:$B, 2, FALSE)</f>
        <v>Management</v>
      </c>
      <c r="K2852" s="1" t="s">
        <v>1594</v>
      </c>
      <c r="L2852" s="14" t="str">
        <f>TRIM(PROPER(Applicants[[#This Row],[Recruitment Source]]))</f>
        <v>Bd Jobs</v>
      </c>
      <c r="M2852" s="15">
        <v>45458</v>
      </c>
      <c r="N2852" s="1" t="s">
        <v>26</v>
      </c>
      <c r="O2852" s="15">
        <v>45499</v>
      </c>
      <c r="P2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2" s="20" t="str">
        <f>TEXT(Applicants[[#This Row],[Confirmation Date]],"MMMM")</f>
        <v>July</v>
      </c>
      <c r="R2852" s="5" t="s">
        <v>25</v>
      </c>
      <c r="S2852" s="7">
        <v>3600</v>
      </c>
    </row>
    <row r="2853" spans="1:19" x14ac:dyDescent="0.4">
      <c r="A2853" s="4">
        <v>3411</v>
      </c>
      <c r="B2853" s="1" t="s">
        <v>814</v>
      </c>
      <c r="C2853" s="1" t="s">
        <v>28</v>
      </c>
      <c r="D2853" s="2">
        <v>27870</v>
      </c>
      <c r="E2853" s="3">
        <v>49.356164383561641</v>
      </c>
      <c r="F2853" s="1" t="s">
        <v>31</v>
      </c>
      <c r="G2853" s="1" t="s">
        <v>18</v>
      </c>
      <c r="H2853" s="1">
        <v>0</v>
      </c>
      <c r="I2853" s="1" t="s">
        <v>1581</v>
      </c>
      <c r="J2853" s="1" t="str">
        <f>VLOOKUP(Applicants[[#This Row],[Job Title]], Mapping!$A:$B, 2, FALSE)</f>
        <v>Business Development</v>
      </c>
      <c r="K2853" s="1" t="s">
        <v>1594</v>
      </c>
      <c r="L2853" s="14" t="str">
        <f>TRIM(PROPER(Applicants[[#This Row],[Recruitment Source]]))</f>
        <v>Bd Jobs</v>
      </c>
      <c r="M2853" s="15">
        <v>45094</v>
      </c>
      <c r="N2853" s="1" t="s">
        <v>26</v>
      </c>
      <c r="O2853" s="15">
        <v>45138</v>
      </c>
      <c r="P2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3" s="20" t="str">
        <f>TEXT(Applicants[[#This Row],[Confirmation Date]],"MMMM")</f>
        <v>July</v>
      </c>
      <c r="R2853" s="5" t="s">
        <v>25</v>
      </c>
      <c r="S2853" s="7">
        <v>2200</v>
      </c>
    </row>
    <row r="2854" spans="1:19" x14ac:dyDescent="0.4">
      <c r="A2854" s="4">
        <v>2591</v>
      </c>
      <c r="B2854" s="1" t="s">
        <v>1015</v>
      </c>
      <c r="C2854" s="1" t="s">
        <v>28</v>
      </c>
      <c r="D2854" s="2">
        <v>27869</v>
      </c>
      <c r="E2854" s="3">
        <v>49.358904109589041</v>
      </c>
      <c r="F2854" s="1" t="s">
        <v>31</v>
      </c>
      <c r="G2854" s="1" t="s">
        <v>19</v>
      </c>
      <c r="H2854" s="1">
        <v>8</v>
      </c>
      <c r="I2854" s="1" t="s">
        <v>1576</v>
      </c>
      <c r="J2854" s="1" t="str">
        <f>VLOOKUP(Applicants[[#This Row],[Job Title]], Mapping!$A:$B, 2, FALSE)</f>
        <v>Operations</v>
      </c>
      <c r="K2854" s="1" t="s">
        <v>1594</v>
      </c>
      <c r="L2854" s="14" t="str">
        <f>TRIM(PROPER(Applicants[[#This Row],[Recruitment Source]]))</f>
        <v>Bd Jobs</v>
      </c>
      <c r="M2854" s="15">
        <v>45312</v>
      </c>
      <c r="N2854" s="1" t="s">
        <v>26</v>
      </c>
      <c r="O2854" s="15">
        <v>45353</v>
      </c>
      <c r="P28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4" s="20" t="str">
        <f>TEXT(Applicants[[#This Row],[Confirmation Date]],"MMMM")</f>
        <v>March</v>
      </c>
      <c r="R2854" s="5" t="s">
        <v>25</v>
      </c>
      <c r="S2854" s="7">
        <v>3400</v>
      </c>
    </row>
    <row r="2855" spans="1:19" x14ac:dyDescent="0.4">
      <c r="A2855" s="4">
        <v>3253</v>
      </c>
      <c r="B2855" s="1" t="s">
        <v>923</v>
      </c>
      <c r="C2855" s="1" t="s">
        <v>13</v>
      </c>
      <c r="D2855" s="2">
        <v>27866</v>
      </c>
      <c r="E2855" s="3">
        <v>49.367123287671234</v>
      </c>
      <c r="F2855" s="1" t="s">
        <v>31</v>
      </c>
      <c r="G2855" s="1" t="s">
        <v>21</v>
      </c>
      <c r="H2855" s="1">
        <v>12</v>
      </c>
      <c r="I2855" s="1" t="s">
        <v>1588</v>
      </c>
      <c r="J2855" s="1" t="str">
        <f>VLOOKUP(Applicants[[#This Row],[Job Title]], Mapping!$A:$B, 2, FALSE)</f>
        <v>Business Development</v>
      </c>
      <c r="K2855" s="1" t="s">
        <v>22</v>
      </c>
      <c r="L2855" s="14" t="str">
        <f>TRIM(PROPER(Applicants[[#This Row],[Recruitment Source]]))</f>
        <v>In-House</v>
      </c>
      <c r="M2855" s="15">
        <v>45362</v>
      </c>
      <c r="N2855" s="1" t="s">
        <v>16</v>
      </c>
      <c r="O2855" s="15">
        <v>45395</v>
      </c>
      <c r="P28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5" s="20" t="str">
        <f>TEXT(Applicants[[#This Row],[Confirmation Date]],"MMMM")</f>
        <v>April</v>
      </c>
      <c r="R2855" s="5" t="s">
        <v>30</v>
      </c>
      <c r="S2855" s="7">
        <v>2200</v>
      </c>
    </row>
    <row r="2856" spans="1:19" x14ac:dyDescent="0.4">
      <c r="A2856" s="4">
        <v>2390</v>
      </c>
      <c r="B2856" s="1" t="s">
        <v>621</v>
      </c>
      <c r="C2856" s="1" t="s">
        <v>13</v>
      </c>
      <c r="D2856" s="2">
        <v>27866</v>
      </c>
      <c r="E2856" s="3">
        <v>49.367123287671234</v>
      </c>
      <c r="F2856" s="1" t="s">
        <v>31</v>
      </c>
      <c r="G2856" s="1" t="s">
        <v>21</v>
      </c>
      <c r="H2856" s="1">
        <v>9</v>
      </c>
      <c r="I2856" s="1" t="s">
        <v>1575</v>
      </c>
      <c r="J2856" s="1" t="str">
        <f>VLOOKUP(Applicants[[#This Row],[Job Title]], Mapping!$A:$B, 2, FALSE)</f>
        <v>HR</v>
      </c>
      <c r="K2856" s="1" t="s">
        <v>1594</v>
      </c>
      <c r="L2856" s="14" t="str">
        <f>TRIM(PROPER(Applicants[[#This Row],[Recruitment Source]]))</f>
        <v>Bd Jobs</v>
      </c>
      <c r="M2856" s="15">
        <v>45070</v>
      </c>
      <c r="N2856" s="1" t="s">
        <v>24</v>
      </c>
      <c r="O2856" s="15">
        <v>45116</v>
      </c>
      <c r="P2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6" s="20" t="str">
        <f>TEXT(Applicants[[#This Row],[Confirmation Date]],"MMMM")</f>
        <v>July</v>
      </c>
      <c r="R2856" s="5" t="s">
        <v>25</v>
      </c>
      <c r="S2856" s="7">
        <v>3600</v>
      </c>
    </row>
    <row r="2857" spans="1:19" x14ac:dyDescent="0.4">
      <c r="A2857" s="4">
        <v>3082</v>
      </c>
      <c r="B2857" s="1" t="s">
        <v>945</v>
      </c>
      <c r="C2857" s="1" t="s">
        <v>13</v>
      </c>
      <c r="D2857" s="2">
        <v>27859</v>
      </c>
      <c r="E2857" s="3">
        <v>49.386301369863013</v>
      </c>
      <c r="F2857" s="1" t="s">
        <v>31</v>
      </c>
      <c r="G2857" s="1" t="s">
        <v>21</v>
      </c>
      <c r="H2857" s="1">
        <v>0</v>
      </c>
      <c r="I2857" s="1" t="s">
        <v>1584</v>
      </c>
      <c r="J2857" s="1" t="str">
        <f>VLOOKUP(Applicants[[#This Row],[Job Title]], Mapping!$A:$B, 2, FALSE)</f>
        <v>Sales</v>
      </c>
      <c r="K2857" s="1" t="s">
        <v>1594</v>
      </c>
      <c r="L2857" s="14" t="str">
        <f>TRIM(PROPER(Applicants[[#This Row],[Recruitment Source]]))</f>
        <v>Bd Jobs</v>
      </c>
      <c r="M2857" s="15">
        <v>44898</v>
      </c>
      <c r="N2857" s="1" t="s">
        <v>29</v>
      </c>
      <c r="O2857" s="15">
        <v>44946</v>
      </c>
      <c r="P2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7" s="20" t="str">
        <f>TEXT(Applicants[[#This Row],[Confirmation Date]],"MMMM")</f>
        <v>January</v>
      </c>
      <c r="R2857" s="5" t="s">
        <v>25</v>
      </c>
      <c r="S2857" s="7">
        <v>3400</v>
      </c>
    </row>
    <row r="2858" spans="1:19" x14ac:dyDescent="0.4">
      <c r="A2858" s="4">
        <v>3827</v>
      </c>
      <c r="B2858" s="1" t="s">
        <v>316</v>
      </c>
      <c r="C2858" s="1" t="s">
        <v>28</v>
      </c>
      <c r="D2858" s="2">
        <v>27854</v>
      </c>
      <c r="E2858" s="3">
        <v>49.4</v>
      </c>
      <c r="F2858" s="1" t="s">
        <v>31</v>
      </c>
      <c r="G2858" s="1" t="s">
        <v>19</v>
      </c>
      <c r="H2858" s="1">
        <v>5</v>
      </c>
      <c r="I2858" s="1" t="s">
        <v>1578</v>
      </c>
      <c r="J2858" s="1" t="str">
        <f>VLOOKUP(Applicants[[#This Row],[Job Title]], Mapping!$A:$B, 2, FALSE)</f>
        <v>Operations</v>
      </c>
      <c r="K2858" s="1" t="s">
        <v>1594</v>
      </c>
      <c r="L2858" s="14" t="str">
        <f>TRIM(PROPER(Applicants[[#This Row],[Recruitment Source]]))</f>
        <v>Bd Jobs</v>
      </c>
      <c r="M2858" s="15">
        <v>45469</v>
      </c>
      <c r="N2858" s="1" t="s">
        <v>26</v>
      </c>
      <c r="O2858" s="15">
        <v>45509</v>
      </c>
      <c r="P2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8" s="20" t="str">
        <f>TEXT(Applicants[[#This Row],[Confirmation Date]],"MMMM")</f>
        <v>August</v>
      </c>
      <c r="R2858" s="5" t="s">
        <v>25</v>
      </c>
      <c r="S2858" s="7">
        <v>3600</v>
      </c>
    </row>
    <row r="2859" spans="1:19" x14ac:dyDescent="0.4">
      <c r="A2859" s="4">
        <v>2406</v>
      </c>
      <c r="B2859" s="1" t="s">
        <v>1226</v>
      </c>
      <c r="C2859" s="1" t="s">
        <v>28</v>
      </c>
      <c r="D2859" s="2">
        <v>27854</v>
      </c>
      <c r="E2859" s="3">
        <v>49.4</v>
      </c>
      <c r="F2859" s="1" t="s">
        <v>31</v>
      </c>
      <c r="G2859" s="1" t="s">
        <v>18</v>
      </c>
      <c r="H2859" s="1">
        <v>15</v>
      </c>
      <c r="I2859" s="1" t="s">
        <v>1583</v>
      </c>
      <c r="J2859" s="1" t="str">
        <f>VLOOKUP(Applicants[[#This Row],[Job Title]], Mapping!$A:$B, 2, FALSE)</f>
        <v>Finance</v>
      </c>
      <c r="K2859" s="1" t="s">
        <v>1594</v>
      </c>
      <c r="L2859" s="14" t="str">
        <f>TRIM(PROPER(Applicants[[#This Row],[Recruitment Source]]))</f>
        <v>Bd Jobs</v>
      </c>
      <c r="M2859" s="15">
        <v>45247</v>
      </c>
      <c r="N2859" s="1" t="s">
        <v>29</v>
      </c>
      <c r="O2859" s="15">
        <v>45289</v>
      </c>
      <c r="P2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9" s="20" t="str">
        <f>TEXT(Applicants[[#This Row],[Confirmation Date]],"MMMM")</f>
        <v>December</v>
      </c>
      <c r="R2859" s="5" t="s">
        <v>25</v>
      </c>
      <c r="S2859" s="7">
        <v>3100</v>
      </c>
    </row>
    <row r="2860" spans="1:19" x14ac:dyDescent="0.4">
      <c r="A2860" s="4">
        <v>1871</v>
      </c>
      <c r="B2860" s="1" t="s">
        <v>601</v>
      </c>
      <c r="C2860" s="1" t="s">
        <v>13</v>
      </c>
      <c r="D2860" s="2">
        <v>27844</v>
      </c>
      <c r="E2860" s="3">
        <v>49.42739726027397</v>
      </c>
      <c r="F2860" s="1" t="s">
        <v>31</v>
      </c>
      <c r="G2860" s="1" t="s">
        <v>15</v>
      </c>
      <c r="H2860" s="1">
        <v>3</v>
      </c>
      <c r="I2860" s="1" t="s">
        <v>1578</v>
      </c>
      <c r="J2860" s="1" t="str">
        <f>VLOOKUP(Applicants[[#This Row],[Job Title]], Mapping!$A:$B, 2, FALSE)</f>
        <v>Operations</v>
      </c>
      <c r="K2860" s="1" t="s">
        <v>20</v>
      </c>
      <c r="L2860" s="14" t="str">
        <f>TRIM(PROPER(Applicants[[#This Row],[Recruitment Source]]))</f>
        <v>Employee Referral</v>
      </c>
      <c r="M2860" s="15">
        <v>44973</v>
      </c>
      <c r="N2860" s="1" t="s">
        <v>16</v>
      </c>
      <c r="O2860" s="15">
        <v>45028</v>
      </c>
      <c r="P28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860" s="20" t="str">
        <f>TEXT(Applicants[[#This Row],[Confirmation Date]],"MMMM")</f>
        <v>April</v>
      </c>
      <c r="R2860" s="5" t="s">
        <v>17</v>
      </c>
      <c r="S2860" s="7">
        <v>3300</v>
      </c>
    </row>
    <row r="2861" spans="1:19" x14ac:dyDescent="0.4">
      <c r="A2861" s="4">
        <v>2229</v>
      </c>
      <c r="B2861" s="1" t="s">
        <v>1232</v>
      </c>
      <c r="C2861" s="1" t="s">
        <v>13</v>
      </c>
      <c r="D2861" s="2">
        <v>27842</v>
      </c>
      <c r="E2861" s="3">
        <v>49.43287671232877</v>
      </c>
      <c r="F2861" s="1" t="s">
        <v>31</v>
      </c>
      <c r="G2861" s="1" t="s">
        <v>21</v>
      </c>
      <c r="H2861" s="1">
        <v>17</v>
      </c>
      <c r="I2861" s="1" t="s">
        <v>1585</v>
      </c>
      <c r="J2861" s="1" t="str">
        <f>VLOOKUP(Applicants[[#This Row],[Job Title]], Mapping!$A:$B, 2, FALSE)</f>
        <v>Engineering</v>
      </c>
      <c r="K2861" s="1" t="s">
        <v>1594</v>
      </c>
      <c r="L2861" s="14" t="str">
        <f>TRIM(PROPER(Applicants[[#This Row],[Recruitment Source]]))</f>
        <v>Bd Jobs</v>
      </c>
      <c r="M2861" s="15">
        <v>45435</v>
      </c>
      <c r="N2861" s="1" t="s">
        <v>24</v>
      </c>
      <c r="O2861" s="15">
        <v>45491</v>
      </c>
      <c r="P2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1" s="20" t="str">
        <f>TEXT(Applicants[[#This Row],[Confirmation Date]],"MMMM")</f>
        <v>July</v>
      </c>
      <c r="R2861" s="5" t="s">
        <v>25</v>
      </c>
      <c r="S2861" s="7">
        <v>3300</v>
      </c>
    </row>
    <row r="2862" spans="1:19" x14ac:dyDescent="0.4">
      <c r="A2862" s="4">
        <v>1158</v>
      </c>
      <c r="B2862" s="1" t="s">
        <v>710</v>
      </c>
      <c r="C2862" s="1" t="s">
        <v>28</v>
      </c>
      <c r="D2862" s="2">
        <v>27842</v>
      </c>
      <c r="E2862" s="3">
        <v>49.43287671232877</v>
      </c>
      <c r="F2862" s="1" t="s">
        <v>31</v>
      </c>
      <c r="G2862" s="1" t="s">
        <v>15</v>
      </c>
      <c r="H2862" s="1">
        <v>17</v>
      </c>
      <c r="I2862" s="1" t="s">
        <v>1579</v>
      </c>
      <c r="J2862" s="1" t="str">
        <f>VLOOKUP(Applicants[[#This Row],[Job Title]], Mapping!$A:$B, 2, FALSE)</f>
        <v>Management</v>
      </c>
      <c r="K2862" s="1" t="s">
        <v>1594</v>
      </c>
      <c r="L2862" s="14" t="str">
        <f>TRIM(PROPER(Applicants[[#This Row],[Recruitment Source]]))</f>
        <v>Bd Jobs</v>
      </c>
      <c r="M2862" s="15">
        <v>45501</v>
      </c>
      <c r="N2862" s="1" t="s">
        <v>26</v>
      </c>
      <c r="O2862" s="15">
        <v>45531</v>
      </c>
      <c r="P2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2" s="20" t="str">
        <f>TEXT(Applicants[[#This Row],[Confirmation Date]],"MMMM")</f>
        <v>August</v>
      </c>
      <c r="R2862" s="5" t="s">
        <v>25</v>
      </c>
      <c r="S2862" s="7">
        <v>2200</v>
      </c>
    </row>
    <row r="2863" spans="1:19" x14ac:dyDescent="0.4">
      <c r="A2863" s="4">
        <v>1343</v>
      </c>
      <c r="B2863" s="1" t="s">
        <v>1504</v>
      </c>
      <c r="C2863" s="1" t="s">
        <v>13</v>
      </c>
      <c r="D2863" s="2">
        <v>27834</v>
      </c>
      <c r="E2863" s="3">
        <v>49.454794520547942</v>
      </c>
      <c r="F2863" s="1" t="s">
        <v>31</v>
      </c>
      <c r="G2863" s="1" t="s">
        <v>18</v>
      </c>
      <c r="H2863" s="1">
        <v>11</v>
      </c>
      <c r="I2863" s="1" t="s">
        <v>1577</v>
      </c>
      <c r="J2863" s="1" t="str">
        <f>VLOOKUP(Applicants[[#This Row],[Job Title]], Mapping!$A:$B, 2, FALSE)</f>
        <v>Management</v>
      </c>
      <c r="K2863" s="1" t="s">
        <v>1594</v>
      </c>
      <c r="L2863" s="14" t="str">
        <f>TRIM(PROPER(Applicants[[#This Row],[Recruitment Source]]))</f>
        <v>Bd Jobs</v>
      </c>
      <c r="M2863" s="15">
        <v>45491</v>
      </c>
      <c r="N2863" s="1" t="s">
        <v>26</v>
      </c>
      <c r="O2863" s="15">
        <v>45548</v>
      </c>
      <c r="P2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3" s="20" t="str">
        <f>TEXT(Applicants[[#This Row],[Confirmation Date]],"MMMM")</f>
        <v>September</v>
      </c>
      <c r="R2863" s="5" t="s">
        <v>25</v>
      </c>
      <c r="S2863" s="7">
        <v>3800</v>
      </c>
    </row>
    <row r="2864" spans="1:19" x14ac:dyDescent="0.4">
      <c r="A2864" s="4">
        <v>3498</v>
      </c>
      <c r="B2864" s="1" t="s">
        <v>1487</v>
      </c>
      <c r="C2864" s="1" t="s">
        <v>28</v>
      </c>
      <c r="D2864" s="2">
        <v>27832</v>
      </c>
      <c r="E2864" s="3">
        <v>49.460273972602742</v>
      </c>
      <c r="F2864" s="1" t="s">
        <v>31</v>
      </c>
      <c r="G2864" s="1" t="s">
        <v>21</v>
      </c>
      <c r="H2864" s="1">
        <v>16</v>
      </c>
      <c r="I2864" s="1" t="s">
        <v>1588</v>
      </c>
      <c r="J2864" s="1" t="str">
        <f>VLOOKUP(Applicants[[#This Row],[Job Title]], Mapping!$A:$B, 2, FALSE)</f>
        <v>Business Development</v>
      </c>
      <c r="K2864" s="1" t="s">
        <v>1594</v>
      </c>
      <c r="L2864" s="14" t="str">
        <f>TRIM(PROPER(Applicants[[#This Row],[Recruitment Source]]))</f>
        <v>Bd Jobs</v>
      </c>
      <c r="M2864" s="15">
        <v>44991</v>
      </c>
      <c r="N2864" s="1" t="s">
        <v>24</v>
      </c>
      <c r="O2864" s="15">
        <v>45046</v>
      </c>
      <c r="P2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4" s="20" t="str">
        <f>TEXT(Applicants[[#This Row],[Confirmation Date]],"MMMM")</f>
        <v>April</v>
      </c>
      <c r="R2864" s="5" t="s">
        <v>25</v>
      </c>
      <c r="S2864" s="7">
        <v>2900</v>
      </c>
    </row>
    <row r="2865" spans="1:19" x14ac:dyDescent="0.4">
      <c r="A2865" s="4">
        <v>3341</v>
      </c>
      <c r="B2865" s="1" t="s">
        <v>188</v>
      </c>
      <c r="C2865" s="1" t="s">
        <v>13</v>
      </c>
      <c r="D2865" s="2">
        <v>27826</v>
      </c>
      <c r="E2865" s="3">
        <v>49.476712328767121</v>
      </c>
      <c r="F2865" s="1" t="s">
        <v>31</v>
      </c>
      <c r="G2865" s="1" t="s">
        <v>18</v>
      </c>
      <c r="H2865" s="1">
        <v>4</v>
      </c>
      <c r="I2865" s="1" t="s">
        <v>1578</v>
      </c>
      <c r="J2865" s="1" t="str">
        <f>VLOOKUP(Applicants[[#This Row],[Job Title]], Mapping!$A:$B, 2, FALSE)</f>
        <v>Operations</v>
      </c>
      <c r="K2865" s="1" t="s">
        <v>1594</v>
      </c>
      <c r="L2865" s="14" t="str">
        <f>TRIM(PROPER(Applicants[[#This Row],[Recruitment Source]]))</f>
        <v>Bd Jobs</v>
      </c>
      <c r="M2865" s="15">
        <v>45503</v>
      </c>
      <c r="N2865" s="1" t="s">
        <v>27</v>
      </c>
      <c r="O2865" s="15">
        <v>45558</v>
      </c>
      <c r="P2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5" s="20" t="str">
        <f>TEXT(Applicants[[#This Row],[Confirmation Date]],"MMMM")</f>
        <v>September</v>
      </c>
      <c r="R2865" s="5" t="s">
        <v>25</v>
      </c>
      <c r="S2865" s="7">
        <v>2400</v>
      </c>
    </row>
    <row r="2866" spans="1:19" x14ac:dyDescent="0.4">
      <c r="A2866" s="4">
        <v>3669</v>
      </c>
      <c r="B2866" s="1" t="s">
        <v>422</v>
      </c>
      <c r="C2866" s="1" t="s">
        <v>28</v>
      </c>
      <c r="D2866" s="2">
        <v>27824</v>
      </c>
      <c r="E2866" s="3">
        <v>49.482191780821921</v>
      </c>
      <c r="F2866" s="1" t="s">
        <v>31</v>
      </c>
      <c r="G2866" s="1" t="s">
        <v>21</v>
      </c>
      <c r="H2866" s="1">
        <v>19</v>
      </c>
      <c r="I2866" s="1" t="s">
        <v>1589</v>
      </c>
      <c r="J2866" s="1" t="str">
        <f>VLOOKUP(Applicants[[#This Row],[Job Title]], Mapping!$A:$B, 2, FALSE)</f>
        <v>Admin</v>
      </c>
      <c r="K2866" s="1" t="s">
        <v>1594</v>
      </c>
      <c r="L2866" s="14" t="str">
        <f>TRIM(PROPER(Applicants[[#This Row],[Recruitment Source]]))</f>
        <v>Bd Jobs</v>
      </c>
      <c r="M2866" s="15">
        <v>45293</v>
      </c>
      <c r="N2866" s="1" t="s">
        <v>24</v>
      </c>
      <c r="O2866" s="15">
        <v>45336</v>
      </c>
      <c r="P2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6" s="20" t="str">
        <f>TEXT(Applicants[[#This Row],[Confirmation Date]],"MMMM")</f>
        <v>February</v>
      </c>
      <c r="R2866" s="5" t="s">
        <v>25</v>
      </c>
      <c r="S2866" s="7">
        <v>2900</v>
      </c>
    </row>
    <row r="2867" spans="1:19" x14ac:dyDescent="0.4">
      <c r="A2867" s="4">
        <v>2077</v>
      </c>
      <c r="B2867" s="1" t="s">
        <v>1238</v>
      </c>
      <c r="C2867" s="1" t="s">
        <v>13</v>
      </c>
      <c r="D2867" s="2">
        <v>27821</v>
      </c>
      <c r="E2867" s="3">
        <v>49.490410958904107</v>
      </c>
      <c r="F2867" s="1" t="s">
        <v>31</v>
      </c>
      <c r="G2867" s="1" t="s">
        <v>18</v>
      </c>
      <c r="H2867" s="1">
        <v>5</v>
      </c>
      <c r="I2867" s="1" t="s">
        <v>1575</v>
      </c>
      <c r="J2867" s="1" t="str">
        <f>VLOOKUP(Applicants[[#This Row],[Job Title]], Mapping!$A:$B, 2, FALSE)</f>
        <v>HR</v>
      </c>
      <c r="K2867" s="1" t="s">
        <v>20</v>
      </c>
      <c r="L2867" s="14" t="str">
        <f>TRIM(PROPER(Applicants[[#This Row],[Recruitment Source]]))</f>
        <v>Employee Referral</v>
      </c>
      <c r="M2867" s="15">
        <v>45332</v>
      </c>
      <c r="N2867" s="1" t="s">
        <v>27</v>
      </c>
      <c r="O2867" s="15">
        <v>45383</v>
      </c>
      <c r="P2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7" s="20" t="str">
        <f>TEXT(Applicants[[#This Row],[Confirmation Date]],"MMMM")</f>
        <v>April</v>
      </c>
      <c r="R2867" s="5" t="s">
        <v>25</v>
      </c>
      <c r="S2867" s="7">
        <v>2200</v>
      </c>
    </row>
    <row r="2868" spans="1:19" x14ac:dyDescent="0.4">
      <c r="A2868" s="4">
        <v>2794</v>
      </c>
      <c r="B2868" s="1" t="s">
        <v>225</v>
      </c>
      <c r="C2868" s="1" t="s">
        <v>13</v>
      </c>
      <c r="D2868" s="2">
        <v>27820</v>
      </c>
      <c r="E2868" s="3">
        <v>49.493150684931507</v>
      </c>
      <c r="F2868" s="1" t="s">
        <v>31</v>
      </c>
      <c r="G2868" s="1" t="s">
        <v>15</v>
      </c>
      <c r="H2868" s="1">
        <v>5</v>
      </c>
      <c r="I2868" s="1" t="s">
        <v>1584</v>
      </c>
      <c r="J2868" s="1" t="str">
        <f>VLOOKUP(Applicants[[#This Row],[Job Title]], Mapping!$A:$B, 2, FALSE)</f>
        <v>Sales</v>
      </c>
      <c r="K2868" s="1" t="s">
        <v>1595</v>
      </c>
      <c r="L2868" s="14" t="str">
        <f>TRIM(PROPER(Applicants[[#This Row],[Recruitment Source]]))</f>
        <v>Linkedin</v>
      </c>
      <c r="M2868" s="15">
        <v>45255</v>
      </c>
      <c r="N2868" s="1" t="s">
        <v>16</v>
      </c>
      <c r="O2868" s="15">
        <v>45287</v>
      </c>
      <c r="P2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868" s="20" t="str">
        <f>TEXT(Applicants[[#This Row],[Confirmation Date]],"MMMM")</f>
        <v>December</v>
      </c>
      <c r="R2868" s="5" t="s">
        <v>17</v>
      </c>
      <c r="S2868" s="7">
        <v>2100</v>
      </c>
    </row>
    <row r="2869" spans="1:19" x14ac:dyDescent="0.4">
      <c r="A2869" s="4">
        <v>2913</v>
      </c>
      <c r="B2869" s="1" t="s">
        <v>375</v>
      </c>
      <c r="C2869" s="1" t="s">
        <v>28</v>
      </c>
      <c r="D2869" s="2">
        <v>27812</v>
      </c>
      <c r="E2869" s="3">
        <v>49.515068493150686</v>
      </c>
      <c r="F2869" s="1" t="s">
        <v>31</v>
      </c>
      <c r="G2869" s="1" t="s">
        <v>15</v>
      </c>
      <c r="H2869" s="1">
        <v>8</v>
      </c>
      <c r="I2869" s="1" t="s">
        <v>1586</v>
      </c>
      <c r="J2869" s="1" t="str">
        <f>VLOOKUP(Applicants[[#This Row],[Job Title]], Mapping!$A:$B, 2, FALSE)</f>
        <v>Operations</v>
      </c>
      <c r="K2869" s="1" t="s">
        <v>1594</v>
      </c>
      <c r="L2869" s="14" t="str">
        <f>TRIM(PROPER(Applicants[[#This Row],[Recruitment Source]]))</f>
        <v>Bd Jobs</v>
      </c>
      <c r="M2869" s="15">
        <v>45530</v>
      </c>
      <c r="N2869" s="1" t="s">
        <v>24</v>
      </c>
      <c r="O2869" s="15">
        <v>45569</v>
      </c>
      <c r="P2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9" s="20" t="str">
        <f>TEXT(Applicants[[#This Row],[Confirmation Date]],"MMMM")</f>
        <v>October</v>
      </c>
      <c r="R2869" s="5" t="s">
        <v>25</v>
      </c>
      <c r="S2869" s="7">
        <v>2800</v>
      </c>
    </row>
    <row r="2870" spans="1:19" x14ac:dyDescent="0.4">
      <c r="A2870" s="4">
        <v>1470</v>
      </c>
      <c r="B2870" s="1" t="s">
        <v>558</v>
      </c>
      <c r="C2870" s="1" t="s">
        <v>28</v>
      </c>
      <c r="D2870" s="2">
        <v>27812</v>
      </c>
      <c r="E2870" s="3">
        <v>49.515068493150686</v>
      </c>
      <c r="F2870" s="1" t="s">
        <v>31</v>
      </c>
      <c r="G2870" s="1" t="s">
        <v>21</v>
      </c>
      <c r="H2870" s="1">
        <v>5</v>
      </c>
      <c r="I2870" s="1" t="s">
        <v>1584</v>
      </c>
      <c r="J2870" s="1" t="str">
        <f>VLOOKUP(Applicants[[#This Row],[Job Title]], Mapping!$A:$B, 2, FALSE)</f>
        <v>Sales</v>
      </c>
      <c r="K2870" s="1" t="s">
        <v>1594</v>
      </c>
      <c r="L2870" s="14" t="str">
        <f>TRIM(PROPER(Applicants[[#This Row],[Recruitment Source]]))</f>
        <v>Bd Jobs</v>
      </c>
      <c r="M2870" s="15">
        <v>45156</v>
      </c>
      <c r="N2870" s="1" t="s">
        <v>27</v>
      </c>
      <c r="O2870" s="15">
        <v>45210</v>
      </c>
      <c r="P2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0" s="20" t="str">
        <f>TEXT(Applicants[[#This Row],[Confirmation Date]],"MMMM")</f>
        <v>October</v>
      </c>
      <c r="R2870" s="5" t="s">
        <v>25</v>
      </c>
      <c r="S2870" s="7">
        <v>2400</v>
      </c>
    </row>
    <row r="2871" spans="1:19" x14ac:dyDescent="0.4">
      <c r="A2871" s="4">
        <v>1438</v>
      </c>
      <c r="B2871" s="1" t="s">
        <v>678</v>
      </c>
      <c r="C2871" s="1" t="s">
        <v>28</v>
      </c>
      <c r="D2871" s="2">
        <v>27808</v>
      </c>
      <c r="E2871" s="3">
        <v>49.526027397260272</v>
      </c>
      <c r="F2871" s="1" t="s">
        <v>31</v>
      </c>
      <c r="G2871" s="1" t="s">
        <v>18</v>
      </c>
      <c r="H2871" s="1">
        <v>6</v>
      </c>
      <c r="I2871" s="1" t="s">
        <v>1587</v>
      </c>
      <c r="J2871" s="1" t="str">
        <f>VLOOKUP(Applicants[[#This Row],[Job Title]], Mapping!$A:$B, 2, FALSE)</f>
        <v>Admin</v>
      </c>
      <c r="K2871" s="1" t="s">
        <v>1594</v>
      </c>
      <c r="L2871" s="14" t="str">
        <f>TRIM(PROPER(Applicants[[#This Row],[Recruitment Source]]))</f>
        <v>Bd Jobs</v>
      </c>
      <c r="M2871" s="15">
        <v>45469</v>
      </c>
      <c r="N2871" s="1" t="s">
        <v>24</v>
      </c>
      <c r="O2871" s="15">
        <v>45508</v>
      </c>
      <c r="P2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1" s="20" t="str">
        <f>TEXT(Applicants[[#This Row],[Confirmation Date]],"MMMM")</f>
        <v>August</v>
      </c>
      <c r="R2871" s="5" t="s">
        <v>25</v>
      </c>
      <c r="S2871" s="7">
        <v>2100</v>
      </c>
    </row>
    <row r="2872" spans="1:19" x14ac:dyDescent="0.4">
      <c r="A2872" s="4">
        <v>3653</v>
      </c>
      <c r="B2872" s="1" t="s">
        <v>1181</v>
      </c>
      <c r="C2872" s="1" t="s">
        <v>28</v>
      </c>
      <c r="D2872" s="2">
        <v>27803</v>
      </c>
      <c r="E2872" s="3">
        <v>49.539726027397258</v>
      </c>
      <c r="F2872" s="1" t="s">
        <v>31</v>
      </c>
      <c r="G2872" s="1" t="s">
        <v>19</v>
      </c>
      <c r="H2872" s="1">
        <v>8</v>
      </c>
      <c r="I2872" s="1" t="s">
        <v>1579</v>
      </c>
      <c r="J2872" s="1" t="str">
        <f>VLOOKUP(Applicants[[#This Row],[Job Title]], Mapping!$A:$B, 2, FALSE)</f>
        <v>Management</v>
      </c>
      <c r="K2872" s="1" t="s">
        <v>22</v>
      </c>
      <c r="L2872" s="14" t="str">
        <f>TRIM(PROPER(Applicants[[#This Row],[Recruitment Source]]))</f>
        <v>In-House</v>
      </c>
      <c r="M2872" s="15">
        <v>45294</v>
      </c>
      <c r="N2872" s="1" t="s">
        <v>16</v>
      </c>
      <c r="O2872" s="15">
        <v>45324</v>
      </c>
      <c r="P2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2" s="20" t="str">
        <f>TEXT(Applicants[[#This Row],[Confirmation Date]],"MMMM")</f>
        <v>February</v>
      </c>
      <c r="R2872" s="5" t="s">
        <v>30</v>
      </c>
      <c r="S2872" s="7">
        <v>3400</v>
      </c>
    </row>
    <row r="2873" spans="1:19" x14ac:dyDescent="0.4">
      <c r="A2873" s="4">
        <v>1654</v>
      </c>
      <c r="B2873" s="1" t="s">
        <v>171</v>
      </c>
      <c r="C2873" s="1" t="s">
        <v>28</v>
      </c>
      <c r="D2873" s="2">
        <v>27800</v>
      </c>
      <c r="E2873" s="3">
        <v>49.547945205479451</v>
      </c>
      <c r="F2873" s="1" t="s">
        <v>31</v>
      </c>
      <c r="G2873" s="1" t="s">
        <v>15</v>
      </c>
      <c r="H2873" s="1">
        <v>17</v>
      </c>
      <c r="I2873" s="1" t="s">
        <v>1588</v>
      </c>
      <c r="J2873" s="1" t="str">
        <f>VLOOKUP(Applicants[[#This Row],[Job Title]], Mapping!$A:$B, 2, FALSE)</f>
        <v>Business Development</v>
      </c>
      <c r="K2873" s="1" t="s">
        <v>1595</v>
      </c>
      <c r="L2873" s="14" t="str">
        <f>TRIM(PROPER(Applicants[[#This Row],[Recruitment Source]]))</f>
        <v>Linkedin</v>
      </c>
      <c r="M2873" s="15">
        <v>45374</v>
      </c>
      <c r="N2873" s="1" t="s">
        <v>16</v>
      </c>
      <c r="O2873" s="15">
        <v>45405</v>
      </c>
      <c r="P28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73" s="20" t="str">
        <f>TEXT(Applicants[[#This Row],[Confirmation Date]],"MMMM")</f>
        <v>April</v>
      </c>
      <c r="R2873" s="5" t="s">
        <v>17</v>
      </c>
      <c r="S2873" s="7">
        <v>2600</v>
      </c>
    </row>
    <row r="2874" spans="1:19" x14ac:dyDescent="0.4">
      <c r="A2874" s="4">
        <v>1746</v>
      </c>
      <c r="B2874" s="1" t="s">
        <v>287</v>
      </c>
      <c r="C2874" s="1" t="s">
        <v>13</v>
      </c>
      <c r="D2874" s="2">
        <v>27800</v>
      </c>
      <c r="E2874" s="3">
        <v>49.547945205479451</v>
      </c>
      <c r="F2874" s="1" t="s">
        <v>31</v>
      </c>
      <c r="G2874" s="1" t="s">
        <v>19</v>
      </c>
      <c r="H2874" s="1">
        <v>15</v>
      </c>
      <c r="I2874" s="1" t="s">
        <v>1575</v>
      </c>
      <c r="J2874" s="1" t="str">
        <f>VLOOKUP(Applicants[[#This Row],[Job Title]], Mapping!$A:$B, 2, FALSE)</f>
        <v>HR</v>
      </c>
      <c r="K2874" s="1" t="s">
        <v>22</v>
      </c>
      <c r="L2874" s="14" t="str">
        <f>TRIM(PROPER(Applicants[[#This Row],[Recruitment Source]]))</f>
        <v>In-House</v>
      </c>
      <c r="M2874" s="15">
        <v>45364</v>
      </c>
      <c r="N2874" s="1" t="s">
        <v>16</v>
      </c>
      <c r="O2874" s="15">
        <v>45398</v>
      </c>
      <c r="P28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4" s="20" t="str">
        <f>TEXT(Applicants[[#This Row],[Confirmation Date]],"MMMM")</f>
        <v>April</v>
      </c>
      <c r="R2874" s="5" t="s">
        <v>30</v>
      </c>
      <c r="S2874" s="7">
        <v>3600</v>
      </c>
    </row>
    <row r="2875" spans="1:19" x14ac:dyDescent="0.4">
      <c r="A2875" s="4">
        <v>1929</v>
      </c>
      <c r="B2875" s="1" t="s">
        <v>497</v>
      </c>
      <c r="C2875" s="1" t="s">
        <v>28</v>
      </c>
      <c r="D2875" s="2">
        <v>27799</v>
      </c>
      <c r="E2875" s="3">
        <v>49.550684931506851</v>
      </c>
      <c r="F2875" s="1" t="s">
        <v>31</v>
      </c>
      <c r="G2875" s="1" t="s">
        <v>15</v>
      </c>
      <c r="H2875" s="1">
        <v>11</v>
      </c>
      <c r="I2875" s="1" t="s">
        <v>1579</v>
      </c>
      <c r="J2875" s="1" t="str">
        <f>VLOOKUP(Applicants[[#This Row],[Job Title]], Mapping!$A:$B, 2, FALSE)</f>
        <v>Management</v>
      </c>
      <c r="K2875" s="1" t="s">
        <v>1594</v>
      </c>
      <c r="L2875" s="14" t="str">
        <f>TRIM(PROPER(Applicants[[#This Row],[Recruitment Source]]))</f>
        <v>Bd Jobs</v>
      </c>
      <c r="M2875" s="15">
        <v>45391</v>
      </c>
      <c r="N2875" s="1" t="s">
        <v>27</v>
      </c>
      <c r="O2875" s="15">
        <v>45437</v>
      </c>
      <c r="P2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5" s="20" t="str">
        <f>TEXT(Applicants[[#This Row],[Confirmation Date]],"MMMM")</f>
        <v>May</v>
      </c>
      <c r="R2875" s="5" t="s">
        <v>25</v>
      </c>
      <c r="S2875" s="7">
        <v>2700</v>
      </c>
    </row>
    <row r="2876" spans="1:19" x14ac:dyDescent="0.4">
      <c r="A2876" s="4">
        <v>3815</v>
      </c>
      <c r="B2876" s="1" t="s">
        <v>544</v>
      </c>
      <c r="C2876" s="1" t="s">
        <v>28</v>
      </c>
      <c r="D2876" s="2">
        <v>27798</v>
      </c>
      <c r="E2876" s="3">
        <v>49.553424657534244</v>
      </c>
      <c r="F2876" s="1" t="s">
        <v>31</v>
      </c>
      <c r="G2876" s="1" t="s">
        <v>19</v>
      </c>
      <c r="H2876" s="1">
        <v>7</v>
      </c>
      <c r="I2876" s="1" t="s">
        <v>1580</v>
      </c>
      <c r="J2876" s="1" t="str">
        <f>VLOOKUP(Applicants[[#This Row],[Job Title]], Mapping!$A:$B, 2, FALSE)</f>
        <v>Management</v>
      </c>
      <c r="K2876" s="1" t="s">
        <v>1594</v>
      </c>
      <c r="L2876" s="14" t="str">
        <f>TRIM(PROPER(Applicants[[#This Row],[Recruitment Source]]))</f>
        <v>Bd Jobs</v>
      </c>
      <c r="M2876" s="15">
        <v>45502</v>
      </c>
      <c r="N2876" s="1" t="s">
        <v>26</v>
      </c>
      <c r="O2876" s="15">
        <v>45541</v>
      </c>
      <c r="P2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6" s="20" t="str">
        <f>TEXT(Applicants[[#This Row],[Confirmation Date]],"MMMM")</f>
        <v>September</v>
      </c>
      <c r="R2876" s="5" t="s">
        <v>25</v>
      </c>
      <c r="S2876" s="7">
        <v>3000</v>
      </c>
    </row>
    <row r="2877" spans="1:19" x14ac:dyDescent="0.4">
      <c r="A2877" s="4">
        <v>3467</v>
      </c>
      <c r="B2877" s="1" t="s">
        <v>1381</v>
      </c>
      <c r="C2877" s="1" t="s">
        <v>28</v>
      </c>
      <c r="D2877" s="2">
        <v>27794</v>
      </c>
      <c r="E2877" s="3">
        <v>49.564383561643837</v>
      </c>
      <c r="F2877" s="1" t="s">
        <v>31</v>
      </c>
      <c r="G2877" s="1" t="s">
        <v>15</v>
      </c>
      <c r="H2877" s="1">
        <v>12</v>
      </c>
      <c r="I2877" s="1" t="s">
        <v>1584</v>
      </c>
      <c r="J2877" s="1" t="str">
        <f>VLOOKUP(Applicants[[#This Row],[Job Title]], Mapping!$A:$B, 2, FALSE)</f>
        <v>Sales</v>
      </c>
      <c r="K2877" s="1" t="s">
        <v>1594</v>
      </c>
      <c r="L2877" s="14" t="str">
        <f>TRIM(PROPER(Applicants[[#This Row],[Recruitment Source]]))</f>
        <v>Bd Jobs</v>
      </c>
      <c r="M2877" s="15">
        <v>45415</v>
      </c>
      <c r="N2877" s="1" t="s">
        <v>27</v>
      </c>
      <c r="O2877" s="15">
        <v>45453</v>
      </c>
      <c r="P2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7" s="20" t="str">
        <f>TEXT(Applicants[[#This Row],[Confirmation Date]],"MMMM")</f>
        <v>June</v>
      </c>
      <c r="R2877" s="5" t="s">
        <v>25</v>
      </c>
      <c r="S2877" s="7">
        <v>2800</v>
      </c>
    </row>
    <row r="2878" spans="1:19" x14ac:dyDescent="0.4">
      <c r="A2878" s="4">
        <v>3078</v>
      </c>
      <c r="B2878" s="1" t="s">
        <v>846</v>
      </c>
      <c r="C2878" s="1" t="s">
        <v>13</v>
      </c>
      <c r="D2878" s="2">
        <v>27785</v>
      </c>
      <c r="E2878" s="3">
        <v>49.589041095890408</v>
      </c>
      <c r="F2878" s="1" t="s">
        <v>31</v>
      </c>
      <c r="G2878" s="1" t="s">
        <v>19</v>
      </c>
      <c r="H2878" s="1">
        <v>3</v>
      </c>
      <c r="I2878" s="1" t="s">
        <v>1587</v>
      </c>
      <c r="J2878" s="1" t="str">
        <f>VLOOKUP(Applicants[[#This Row],[Job Title]], Mapping!$A:$B, 2, FALSE)</f>
        <v>Admin</v>
      </c>
      <c r="K2878" s="1" t="s">
        <v>1594</v>
      </c>
      <c r="L2878" s="14" t="str">
        <f>TRIM(PROPER(Applicants[[#This Row],[Recruitment Source]]))</f>
        <v>Bd Jobs</v>
      </c>
      <c r="M2878" s="15">
        <v>45134</v>
      </c>
      <c r="N2878" s="1" t="s">
        <v>27</v>
      </c>
      <c r="O2878" s="15">
        <v>45172</v>
      </c>
      <c r="P2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8" s="20" t="str">
        <f>TEXT(Applicants[[#This Row],[Confirmation Date]],"MMMM")</f>
        <v>September</v>
      </c>
      <c r="R2878" s="5" t="s">
        <v>25</v>
      </c>
      <c r="S2878" s="7">
        <v>3300</v>
      </c>
    </row>
    <row r="2879" spans="1:19" x14ac:dyDescent="0.4">
      <c r="A2879" s="4">
        <v>3933</v>
      </c>
      <c r="B2879" s="1" t="s">
        <v>657</v>
      </c>
      <c r="C2879" s="1" t="s">
        <v>13</v>
      </c>
      <c r="D2879" s="2">
        <v>27781</v>
      </c>
      <c r="E2879" s="3">
        <v>49.6</v>
      </c>
      <c r="F2879" s="1" t="s">
        <v>31</v>
      </c>
      <c r="G2879" s="1" t="s">
        <v>18</v>
      </c>
      <c r="H2879" s="1">
        <v>2</v>
      </c>
      <c r="I2879" s="1" t="s">
        <v>1578</v>
      </c>
      <c r="J2879" s="1" t="str">
        <f>VLOOKUP(Applicants[[#This Row],[Job Title]], Mapping!$A:$B, 2, FALSE)</f>
        <v>Operations</v>
      </c>
      <c r="K2879" s="1" t="s">
        <v>1594</v>
      </c>
      <c r="L2879" s="14" t="str">
        <f>TRIM(PROPER(Applicants[[#This Row],[Recruitment Source]]))</f>
        <v>Bd Jobs</v>
      </c>
      <c r="M2879" s="15">
        <v>45205</v>
      </c>
      <c r="N2879" s="1" t="s">
        <v>27</v>
      </c>
      <c r="O2879" s="15">
        <v>45264</v>
      </c>
      <c r="P2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9" s="20" t="str">
        <f>TEXT(Applicants[[#This Row],[Confirmation Date]],"MMMM")</f>
        <v>December</v>
      </c>
      <c r="R2879" s="5" t="s">
        <v>25</v>
      </c>
      <c r="S2879" s="7">
        <v>3200</v>
      </c>
    </row>
    <row r="2880" spans="1:19" x14ac:dyDescent="0.4">
      <c r="A2880" s="4">
        <v>2306</v>
      </c>
      <c r="B2880" s="1" t="s">
        <v>794</v>
      </c>
      <c r="C2880" s="1" t="s">
        <v>13</v>
      </c>
      <c r="D2880" s="2">
        <v>27780</v>
      </c>
      <c r="E2880" s="3">
        <v>49.602739726027394</v>
      </c>
      <c r="F2880" s="1" t="s">
        <v>31</v>
      </c>
      <c r="G2880" s="1" t="s">
        <v>18</v>
      </c>
      <c r="H2880" s="1">
        <v>9</v>
      </c>
      <c r="I2880" s="1" t="s">
        <v>1584</v>
      </c>
      <c r="J2880" s="1" t="str">
        <f>VLOOKUP(Applicants[[#This Row],[Job Title]], Mapping!$A:$B, 2, FALSE)</f>
        <v>Sales</v>
      </c>
      <c r="K2880" s="1" t="s">
        <v>1594</v>
      </c>
      <c r="L2880" s="14" t="str">
        <f>TRIM(PROPER(Applicants[[#This Row],[Recruitment Source]]))</f>
        <v>Bd Jobs</v>
      </c>
      <c r="M2880" s="15">
        <v>45338</v>
      </c>
      <c r="N2880" s="1" t="s">
        <v>29</v>
      </c>
      <c r="O2880" s="15">
        <v>45389</v>
      </c>
      <c r="P2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0" s="20" t="str">
        <f>TEXT(Applicants[[#This Row],[Confirmation Date]],"MMMM")</f>
        <v>April</v>
      </c>
      <c r="R2880" s="5" t="s">
        <v>25</v>
      </c>
      <c r="S2880" s="7">
        <v>2000</v>
      </c>
    </row>
    <row r="2881" spans="1:19" x14ac:dyDescent="0.4">
      <c r="A2881" s="4">
        <v>2422</v>
      </c>
      <c r="B2881" s="1" t="s">
        <v>1268</v>
      </c>
      <c r="C2881" s="1" t="s">
        <v>13</v>
      </c>
      <c r="D2881" s="2">
        <v>27775</v>
      </c>
      <c r="E2881" s="3">
        <v>49.61643835616438</v>
      </c>
      <c r="F2881" s="1" t="s">
        <v>31</v>
      </c>
      <c r="G2881" s="1" t="s">
        <v>19</v>
      </c>
      <c r="H2881" s="1">
        <v>5</v>
      </c>
      <c r="I2881" s="1" t="s">
        <v>1588</v>
      </c>
      <c r="J2881" s="1" t="str">
        <f>VLOOKUP(Applicants[[#This Row],[Job Title]], Mapping!$A:$B, 2, FALSE)</f>
        <v>Business Development</v>
      </c>
      <c r="K2881" s="1" t="s">
        <v>1595</v>
      </c>
      <c r="L2881" s="14" t="str">
        <f>TRIM(PROPER(Applicants[[#This Row],[Recruitment Source]]))</f>
        <v>Linkedin</v>
      </c>
      <c r="M2881" s="15">
        <v>45560</v>
      </c>
      <c r="N2881" s="1" t="s">
        <v>29</v>
      </c>
      <c r="O2881" s="15">
        <v>45608</v>
      </c>
      <c r="P2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1" s="20" t="str">
        <f>TEXT(Applicants[[#This Row],[Confirmation Date]],"MMMM")</f>
        <v>November</v>
      </c>
      <c r="R2881" s="5" t="s">
        <v>25</v>
      </c>
      <c r="S2881" s="7">
        <v>3900</v>
      </c>
    </row>
    <row r="2882" spans="1:19" x14ac:dyDescent="0.4">
      <c r="A2882" s="4">
        <v>1627</v>
      </c>
      <c r="B2882" s="1" t="s">
        <v>314</v>
      </c>
      <c r="C2882" s="1" t="s">
        <v>28</v>
      </c>
      <c r="D2882" s="2">
        <v>27765</v>
      </c>
      <c r="E2882" s="3">
        <v>49.643835616438359</v>
      </c>
      <c r="F2882" s="1" t="s">
        <v>31</v>
      </c>
      <c r="G2882" s="1" t="s">
        <v>18</v>
      </c>
      <c r="H2882" s="1">
        <v>0</v>
      </c>
      <c r="I2882" s="1" t="s">
        <v>1586</v>
      </c>
      <c r="J2882" s="1" t="str">
        <f>VLOOKUP(Applicants[[#This Row],[Job Title]], Mapping!$A:$B, 2, FALSE)</f>
        <v>Operations</v>
      </c>
      <c r="K2882" s="1" t="s">
        <v>1595</v>
      </c>
      <c r="L2882" s="14" t="str">
        <f>TRIM(PROPER(Applicants[[#This Row],[Recruitment Source]]))</f>
        <v>Linkedin</v>
      </c>
      <c r="M2882" s="15">
        <v>45054</v>
      </c>
      <c r="N2882" s="1" t="s">
        <v>24</v>
      </c>
      <c r="O2882" s="15">
        <v>45094</v>
      </c>
      <c r="P2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2" s="20" t="str">
        <f>TEXT(Applicants[[#This Row],[Confirmation Date]],"MMMM")</f>
        <v>June</v>
      </c>
      <c r="R2882" s="5" t="s">
        <v>25</v>
      </c>
      <c r="S2882" s="7">
        <v>3100</v>
      </c>
    </row>
    <row r="2883" spans="1:19" x14ac:dyDescent="0.4">
      <c r="A2883" s="4">
        <v>2340</v>
      </c>
      <c r="B2883" s="1" t="s">
        <v>350</v>
      </c>
      <c r="C2883" s="1" t="s">
        <v>13</v>
      </c>
      <c r="D2883" s="2">
        <v>27762</v>
      </c>
      <c r="E2883" s="3">
        <v>49.652054794520545</v>
      </c>
      <c r="F2883" s="1" t="s">
        <v>31</v>
      </c>
      <c r="G2883" s="1" t="s">
        <v>21</v>
      </c>
      <c r="H2883" s="1">
        <v>9</v>
      </c>
      <c r="I2883" s="1" t="s">
        <v>1588</v>
      </c>
      <c r="J2883" s="1" t="str">
        <f>VLOOKUP(Applicants[[#This Row],[Job Title]], Mapping!$A:$B, 2, FALSE)</f>
        <v>Business Development</v>
      </c>
      <c r="K2883" s="1" t="s">
        <v>1594</v>
      </c>
      <c r="L2883" s="14" t="str">
        <f>TRIM(PROPER(Applicants[[#This Row],[Recruitment Source]]))</f>
        <v>Bd Jobs</v>
      </c>
      <c r="M2883" s="15">
        <v>45211</v>
      </c>
      <c r="N2883" s="1" t="s">
        <v>24</v>
      </c>
      <c r="O2883" s="15">
        <v>45253</v>
      </c>
      <c r="P2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3" s="20" t="str">
        <f>TEXT(Applicants[[#This Row],[Confirmation Date]],"MMMM")</f>
        <v>November</v>
      </c>
      <c r="R2883" s="5" t="s">
        <v>25</v>
      </c>
      <c r="S2883" s="7">
        <v>3300</v>
      </c>
    </row>
    <row r="2884" spans="1:19" x14ac:dyDescent="0.4">
      <c r="A2884" s="4">
        <v>1399</v>
      </c>
      <c r="B2884" s="1" t="s">
        <v>884</v>
      </c>
      <c r="C2884" s="1" t="s">
        <v>13</v>
      </c>
      <c r="D2884" s="2">
        <v>27762</v>
      </c>
      <c r="E2884" s="3">
        <v>49.652054794520545</v>
      </c>
      <c r="F2884" s="1" t="s">
        <v>31</v>
      </c>
      <c r="G2884" s="1" t="s">
        <v>15</v>
      </c>
      <c r="H2884" s="1">
        <v>17</v>
      </c>
      <c r="I2884" s="1" t="s">
        <v>1590</v>
      </c>
      <c r="J2884" s="1" t="str">
        <f>VLOOKUP(Applicants[[#This Row],[Job Title]], Mapping!$A:$B, 2, FALSE)</f>
        <v>Finance</v>
      </c>
      <c r="K2884" s="1" t="s">
        <v>1594</v>
      </c>
      <c r="L2884" s="14" t="str">
        <f>TRIM(PROPER(Applicants[[#This Row],[Recruitment Source]]))</f>
        <v>Bd Jobs</v>
      </c>
      <c r="M2884" s="15">
        <v>45133</v>
      </c>
      <c r="N2884" s="1" t="s">
        <v>24</v>
      </c>
      <c r="O2884" s="15">
        <v>45174</v>
      </c>
      <c r="P2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4" s="20" t="str">
        <f>TEXT(Applicants[[#This Row],[Confirmation Date]],"MMMM")</f>
        <v>September</v>
      </c>
      <c r="R2884" s="5" t="s">
        <v>25</v>
      </c>
      <c r="S2884" s="7">
        <v>3600</v>
      </c>
    </row>
    <row r="2885" spans="1:19" x14ac:dyDescent="0.4">
      <c r="A2885" s="4">
        <v>2763</v>
      </c>
      <c r="B2885" s="1" t="s">
        <v>1237</v>
      </c>
      <c r="C2885" s="1" t="s">
        <v>13</v>
      </c>
      <c r="D2885" s="2">
        <v>27757</v>
      </c>
      <c r="E2885" s="3">
        <v>49.665753424657531</v>
      </c>
      <c r="F2885" s="1" t="s">
        <v>31</v>
      </c>
      <c r="G2885" s="1" t="s">
        <v>19</v>
      </c>
      <c r="H2885" s="1">
        <v>12</v>
      </c>
      <c r="I2885" s="1" t="s">
        <v>1584</v>
      </c>
      <c r="J2885" s="1" t="str">
        <f>VLOOKUP(Applicants[[#This Row],[Job Title]], Mapping!$A:$B, 2, FALSE)</f>
        <v>Sales</v>
      </c>
      <c r="K2885" s="1" t="s">
        <v>1594</v>
      </c>
      <c r="L2885" s="14" t="str">
        <f>TRIM(PROPER(Applicants[[#This Row],[Recruitment Source]]))</f>
        <v>Bd Jobs</v>
      </c>
      <c r="M2885" s="15">
        <v>45451</v>
      </c>
      <c r="N2885" s="1" t="s">
        <v>16</v>
      </c>
      <c r="O2885" s="15">
        <v>45498</v>
      </c>
      <c r="P2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5" s="20" t="str">
        <f>TEXT(Applicants[[#This Row],[Confirmation Date]],"MMMM")</f>
        <v>July</v>
      </c>
      <c r="R2885" s="5" t="s">
        <v>30</v>
      </c>
      <c r="S2885" s="7">
        <v>2600</v>
      </c>
    </row>
    <row r="2886" spans="1:19" x14ac:dyDescent="0.4">
      <c r="A2886" s="4">
        <v>1716</v>
      </c>
      <c r="B2886" s="1" t="s">
        <v>1357</v>
      </c>
      <c r="C2886" s="1" t="s">
        <v>28</v>
      </c>
      <c r="D2886" s="2">
        <v>27753</v>
      </c>
      <c r="E2886" s="3">
        <v>49.676712328767124</v>
      </c>
      <c r="F2886" s="1" t="s">
        <v>31</v>
      </c>
      <c r="G2886" s="1" t="s">
        <v>18</v>
      </c>
      <c r="H2886" s="1">
        <v>3</v>
      </c>
      <c r="I2886" s="1" t="s">
        <v>1586</v>
      </c>
      <c r="J2886" s="1" t="str">
        <f>VLOOKUP(Applicants[[#This Row],[Job Title]], Mapping!$A:$B, 2, FALSE)</f>
        <v>Operations</v>
      </c>
      <c r="K2886" s="1" t="s">
        <v>20</v>
      </c>
      <c r="L2886" s="14" t="str">
        <f>TRIM(PROPER(Applicants[[#This Row],[Recruitment Source]]))</f>
        <v>Employee Referral</v>
      </c>
      <c r="M2886" s="15">
        <v>45176</v>
      </c>
      <c r="N2886" s="1" t="s">
        <v>27</v>
      </c>
      <c r="O2886" s="15">
        <v>45214</v>
      </c>
      <c r="P2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6" s="20" t="str">
        <f>TEXT(Applicants[[#This Row],[Confirmation Date]],"MMMM")</f>
        <v>October</v>
      </c>
      <c r="R2886" s="5" t="s">
        <v>25</v>
      </c>
      <c r="S2886" s="7">
        <v>2900</v>
      </c>
    </row>
    <row r="2887" spans="1:19" x14ac:dyDescent="0.4">
      <c r="A2887" s="4">
        <v>3268</v>
      </c>
      <c r="B2887" s="1" t="s">
        <v>752</v>
      </c>
      <c r="C2887" s="1" t="s">
        <v>28</v>
      </c>
      <c r="D2887" s="2">
        <v>27750</v>
      </c>
      <c r="E2887" s="3">
        <v>49.684931506849317</v>
      </c>
      <c r="F2887" s="1" t="s">
        <v>31</v>
      </c>
      <c r="G2887" s="1" t="s">
        <v>21</v>
      </c>
      <c r="H2887" s="1">
        <v>12</v>
      </c>
      <c r="I2887" s="1" t="s">
        <v>1586</v>
      </c>
      <c r="J2887" s="1" t="str">
        <f>VLOOKUP(Applicants[[#This Row],[Job Title]], Mapping!$A:$B, 2, FALSE)</f>
        <v>Operations</v>
      </c>
      <c r="K2887" s="1" t="s">
        <v>1594</v>
      </c>
      <c r="L2887" s="14" t="str">
        <f>TRIM(PROPER(Applicants[[#This Row],[Recruitment Source]]))</f>
        <v>Bd Jobs</v>
      </c>
      <c r="M2887" s="15">
        <v>45189</v>
      </c>
      <c r="N2887" s="1" t="s">
        <v>24</v>
      </c>
      <c r="O2887" s="15">
        <v>45248</v>
      </c>
      <c r="P2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7" s="20" t="str">
        <f>TEXT(Applicants[[#This Row],[Confirmation Date]],"MMMM")</f>
        <v>November</v>
      </c>
      <c r="R2887" s="5" t="s">
        <v>25</v>
      </c>
      <c r="S2887" s="7">
        <v>3600</v>
      </c>
    </row>
    <row r="2888" spans="1:19" x14ac:dyDescent="0.4">
      <c r="A2888" s="4">
        <v>1471</v>
      </c>
      <c r="B2888" s="1" t="s">
        <v>1205</v>
      </c>
      <c r="C2888" s="1" t="s">
        <v>13</v>
      </c>
      <c r="D2888" s="2">
        <v>27750</v>
      </c>
      <c r="E2888" s="3">
        <v>49.684931506849317</v>
      </c>
      <c r="F2888" s="1" t="s">
        <v>31</v>
      </c>
      <c r="G2888" s="1" t="s">
        <v>18</v>
      </c>
      <c r="H2888" s="1">
        <v>7</v>
      </c>
      <c r="I2888" s="1" t="s">
        <v>1590</v>
      </c>
      <c r="J2888" s="1" t="str">
        <f>VLOOKUP(Applicants[[#This Row],[Job Title]], Mapping!$A:$B, 2, FALSE)</f>
        <v>Finance</v>
      </c>
      <c r="K2888" s="1" t="s">
        <v>22</v>
      </c>
      <c r="L2888" s="14" t="str">
        <f>TRIM(PROPER(Applicants[[#This Row],[Recruitment Source]]))</f>
        <v>In-House</v>
      </c>
      <c r="M2888" s="15">
        <v>45535</v>
      </c>
      <c r="N2888" s="1" t="s">
        <v>16</v>
      </c>
      <c r="O2888" s="15">
        <v>45586</v>
      </c>
      <c r="P2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8" s="20" t="str">
        <f>TEXT(Applicants[[#This Row],[Confirmation Date]],"MMMM")</f>
        <v>October</v>
      </c>
      <c r="R2888" s="5" t="s">
        <v>30</v>
      </c>
      <c r="S2888" s="7">
        <v>2300</v>
      </c>
    </row>
    <row r="2889" spans="1:19" x14ac:dyDescent="0.4">
      <c r="A2889" s="4">
        <v>3439</v>
      </c>
      <c r="B2889" s="1" t="s">
        <v>1179</v>
      </c>
      <c r="C2889" s="1" t="s">
        <v>13</v>
      </c>
      <c r="D2889" s="2">
        <v>27740</v>
      </c>
      <c r="E2889" s="3">
        <v>49.712328767123289</v>
      </c>
      <c r="F2889" s="1" t="s">
        <v>31</v>
      </c>
      <c r="G2889" s="1" t="s">
        <v>19</v>
      </c>
      <c r="H2889" s="1">
        <v>19</v>
      </c>
      <c r="I2889" s="1" t="s">
        <v>1586</v>
      </c>
      <c r="J2889" s="1" t="str">
        <f>VLOOKUP(Applicants[[#This Row],[Job Title]], Mapping!$A:$B, 2, FALSE)</f>
        <v>Operations</v>
      </c>
      <c r="K2889" s="1" t="s">
        <v>22</v>
      </c>
      <c r="L2889" s="14" t="str">
        <f>TRIM(PROPER(Applicants[[#This Row],[Recruitment Source]]))</f>
        <v>In-House</v>
      </c>
      <c r="M2889" s="15">
        <v>45453</v>
      </c>
      <c r="N2889" s="1" t="s">
        <v>16</v>
      </c>
      <c r="O2889" s="15">
        <v>45489</v>
      </c>
      <c r="P2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9" s="20" t="str">
        <f>TEXT(Applicants[[#This Row],[Confirmation Date]],"MMMM")</f>
        <v>July</v>
      </c>
      <c r="R2889" s="5" t="s">
        <v>30</v>
      </c>
      <c r="S2889" s="7">
        <v>2300</v>
      </c>
    </row>
    <row r="2890" spans="1:19" x14ac:dyDescent="0.4">
      <c r="A2890" s="4">
        <v>2565</v>
      </c>
      <c r="B2890" s="1" t="s">
        <v>297</v>
      </c>
      <c r="C2890" s="1" t="s">
        <v>13</v>
      </c>
      <c r="D2890" s="2">
        <v>27739</v>
      </c>
      <c r="E2890" s="3">
        <v>49.715068493150682</v>
      </c>
      <c r="F2890" s="1" t="s">
        <v>31</v>
      </c>
      <c r="G2890" s="1" t="s">
        <v>19</v>
      </c>
      <c r="H2890" s="1">
        <v>16</v>
      </c>
      <c r="I2890" s="1" t="s">
        <v>1581</v>
      </c>
      <c r="J2890" s="1" t="str">
        <f>VLOOKUP(Applicants[[#This Row],[Job Title]], Mapping!$A:$B, 2, FALSE)</f>
        <v>Business Development</v>
      </c>
      <c r="K2890" s="1" t="s">
        <v>1594</v>
      </c>
      <c r="L2890" s="14" t="str">
        <f>TRIM(PROPER(Applicants[[#This Row],[Recruitment Source]]))</f>
        <v>Bd Jobs</v>
      </c>
      <c r="M2890" s="15">
        <v>45481</v>
      </c>
      <c r="N2890" s="1" t="s">
        <v>24</v>
      </c>
      <c r="O2890" s="15">
        <v>45541</v>
      </c>
      <c r="P2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0" s="20" t="str">
        <f>TEXT(Applicants[[#This Row],[Confirmation Date]],"MMMM")</f>
        <v>September</v>
      </c>
      <c r="R2890" s="5" t="s">
        <v>25</v>
      </c>
      <c r="S2890" s="7">
        <v>3300</v>
      </c>
    </row>
    <row r="2891" spans="1:19" x14ac:dyDescent="0.4">
      <c r="A2891" s="4">
        <v>3874</v>
      </c>
      <c r="B2891" s="1" t="s">
        <v>1050</v>
      </c>
      <c r="C2891" s="1" t="s">
        <v>28</v>
      </c>
      <c r="D2891" s="2">
        <v>27732</v>
      </c>
      <c r="E2891" s="3">
        <v>49.734246575342468</v>
      </c>
      <c r="F2891" s="1" t="s">
        <v>31</v>
      </c>
      <c r="G2891" s="1" t="s">
        <v>18</v>
      </c>
      <c r="H2891" s="1">
        <v>20</v>
      </c>
      <c r="I2891" s="1" t="s">
        <v>1578</v>
      </c>
      <c r="J2891" s="1" t="str">
        <f>VLOOKUP(Applicants[[#This Row],[Job Title]], Mapping!$A:$B, 2, FALSE)</f>
        <v>Operations</v>
      </c>
      <c r="K2891" s="1" t="s">
        <v>1594</v>
      </c>
      <c r="L2891" s="14" t="str">
        <f>TRIM(PROPER(Applicants[[#This Row],[Recruitment Source]]))</f>
        <v>Bd Jobs</v>
      </c>
      <c r="M2891" s="15">
        <v>44896</v>
      </c>
      <c r="N2891" s="1" t="s">
        <v>26</v>
      </c>
      <c r="O2891" s="15">
        <v>44948</v>
      </c>
      <c r="P2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1" s="20" t="str">
        <f>TEXT(Applicants[[#This Row],[Confirmation Date]],"MMMM")</f>
        <v>January</v>
      </c>
      <c r="R2891" s="5" t="s">
        <v>25</v>
      </c>
      <c r="S2891" s="7">
        <v>2400</v>
      </c>
    </row>
    <row r="2892" spans="1:19" x14ac:dyDescent="0.4">
      <c r="A2892" s="4">
        <v>1668</v>
      </c>
      <c r="B2892" s="1" t="s">
        <v>980</v>
      </c>
      <c r="C2892" s="1" t="s">
        <v>28</v>
      </c>
      <c r="D2892" s="2">
        <v>27731</v>
      </c>
      <c r="E2892" s="3">
        <v>49.736986301369861</v>
      </c>
      <c r="F2892" s="1" t="s">
        <v>31</v>
      </c>
      <c r="G2892" s="1" t="s">
        <v>15</v>
      </c>
      <c r="H2892" s="1">
        <v>18</v>
      </c>
      <c r="I2892" s="1" t="s">
        <v>1583</v>
      </c>
      <c r="J2892" s="1" t="str">
        <f>VLOOKUP(Applicants[[#This Row],[Job Title]], Mapping!$A:$B, 2, FALSE)</f>
        <v>Finance</v>
      </c>
      <c r="K2892" s="1" t="s">
        <v>1594</v>
      </c>
      <c r="L2892" s="14" t="str">
        <f>TRIM(PROPER(Applicants[[#This Row],[Recruitment Source]]))</f>
        <v>Bd Jobs</v>
      </c>
      <c r="M2892" s="15">
        <v>45003</v>
      </c>
      <c r="N2892" s="1" t="s">
        <v>26</v>
      </c>
      <c r="O2892" s="15">
        <v>45059</v>
      </c>
      <c r="P2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2" s="20" t="str">
        <f>TEXT(Applicants[[#This Row],[Confirmation Date]],"MMMM")</f>
        <v>May</v>
      </c>
      <c r="R2892" s="5" t="s">
        <v>25</v>
      </c>
      <c r="S2892" s="7">
        <v>3800</v>
      </c>
    </row>
    <row r="2893" spans="1:19" x14ac:dyDescent="0.4">
      <c r="A2893" s="4">
        <v>1869</v>
      </c>
      <c r="B2893" s="1" t="s">
        <v>1041</v>
      </c>
      <c r="C2893" s="1" t="s">
        <v>13</v>
      </c>
      <c r="D2893" s="2">
        <v>27728</v>
      </c>
      <c r="E2893" s="3">
        <v>49.745205479452054</v>
      </c>
      <c r="F2893" s="1" t="s">
        <v>31</v>
      </c>
      <c r="G2893" s="1" t="s">
        <v>21</v>
      </c>
      <c r="H2893" s="1">
        <v>10</v>
      </c>
      <c r="I2893" s="1" t="s">
        <v>1583</v>
      </c>
      <c r="J2893" s="1" t="str">
        <f>VLOOKUP(Applicants[[#This Row],[Job Title]], Mapping!$A:$B, 2, FALSE)</f>
        <v>Finance</v>
      </c>
      <c r="K2893" s="1" t="s">
        <v>1594</v>
      </c>
      <c r="L2893" s="14" t="str">
        <f>TRIM(PROPER(Applicants[[#This Row],[Recruitment Source]]))</f>
        <v>Bd Jobs</v>
      </c>
      <c r="M2893" s="15">
        <v>45504</v>
      </c>
      <c r="N2893" s="1" t="s">
        <v>16</v>
      </c>
      <c r="O2893" s="15">
        <v>45557</v>
      </c>
      <c r="P2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3" s="20" t="str">
        <f>TEXT(Applicants[[#This Row],[Confirmation Date]],"MMMM")</f>
        <v>September</v>
      </c>
      <c r="R2893" s="5" t="s">
        <v>30</v>
      </c>
      <c r="S2893" s="7">
        <v>3800</v>
      </c>
    </row>
    <row r="2894" spans="1:19" x14ac:dyDescent="0.4">
      <c r="A2894" s="4">
        <v>1236</v>
      </c>
      <c r="B2894" s="1" t="s">
        <v>311</v>
      </c>
      <c r="C2894" s="1" t="s">
        <v>28</v>
      </c>
      <c r="D2894" s="2">
        <v>27720</v>
      </c>
      <c r="E2894" s="3">
        <v>49.767123287671232</v>
      </c>
      <c r="F2894" s="1" t="s">
        <v>31</v>
      </c>
      <c r="G2894" s="1" t="s">
        <v>19</v>
      </c>
      <c r="H2894" s="1">
        <v>10</v>
      </c>
      <c r="I2894" s="1" t="s">
        <v>1588</v>
      </c>
      <c r="J2894" s="1" t="str">
        <f>VLOOKUP(Applicants[[#This Row],[Job Title]], Mapping!$A:$B, 2, FALSE)</f>
        <v>Business Development</v>
      </c>
      <c r="K2894" s="1" t="s">
        <v>20</v>
      </c>
      <c r="L2894" s="14" t="str">
        <f>TRIM(PROPER(Applicants[[#This Row],[Recruitment Source]]))</f>
        <v>Employee Referral</v>
      </c>
      <c r="M2894" s="15">
        <v>45463</v>
      </c>
      <c r="N2894" s="1" t="s">
        <v>27</v>
      </c>
      <c r="O2894" s="15">
        <v>45518</v>
      </c>
      <c r="P2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4" s="20" t="str">
        <f>TEXT(Applicants[[#This Row],[Confirmation Date]],"MMMM")</f>
        <v>August</v>
      </c>
      <c r="R2894" s="5" t="s">
        <v>25</v>
      </c>
      <c r="S2894" s="7">
        <v>3000</v>
      </c>
    </row>
    <row r="2895" spans="1:19" x14ac:dyDescent="0.4">
      <c r="A2895" s="4">
        <v>2486</v>
      </c>
      <c r="B2895" s="1" t="s">
        <v>1015</v>
      </c>
      <c r="C2895" s="1" t="s">
        <v>13</v>
      </c>
      <c r="D2895" s="2">
        <v>27717</v>
      </c>
      <c r="E2895" s="3">
        <v>49.775342465753425</v>
      </c>
      <c r="F2895" s="1" t="s">
        <v>31</v>
      </c>
      <c r="G2895" s="1" t="s">
        <v>15</v>
      </c>
      <c r="H2895" s="1">
        <v>4</v>
      </c>
      <c r="I2895" s="1" t="s">
        <v>1581</v>
      </c>
      <c r="J2895" s="1" t="str">
        <f>VLOOKUP(Applicants[[#This Row],[Job Title]], Mapping!$A:$B, 2, FALSE)</f>
        <v>Business Development</v>
      </c>
      <c r="K2895" s="1" t="s">
        <v>1594</v>
      </c>
      <c r="L2895" s="14" t="str">
        <f>TRIM(PROPER(Applicants[[#This Row],[Recruitment Source]]))</f>
        <v>Bd Jobs</v>
      </c>
      <c r="M2895" s="15">
        <v>45059</v>
      </c>
      <c r="N2895" s="1" t="s">
        <v>26</v>
      </c>
      <c r="O2895" s="15">
        <v>45118</v>
      </c>
      <c r="P2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5" s="20" t="str">
        <f>TEXT(Applicants[[#This Row],[Confirmation Date]],"MMMM")</f>
        <v>July</v>
      </c>
      <c r="R2895" s="5" t="s">
        <v>25</v>
      </c>
      <c r="S2895" s="7">
        <v>2200</v>
      </c>
    </row>
    <row r="2896" spans="1:19" x14ac:dyDescent="0.4">
      <c r="A2896" s="4">
        <v>3367</v>
      </c>
      <c r="B2896" s="1" t="s">
        <v>1521</v>
      </c>
      <c r="C2896" s="1" t="s">
        <v>13</v>
      </c>
      <c r="D2896" s="2">
        <v>27717</v>
      </c>
      <c r="E2896" s="3">
        <v>49.775342465753425</v>
      </c>
      <c r="F2896" s="1" t="s">
        <v>31</v>
      </c>
      <c r="G2896" s="1" t="s">
        <v>21</v>
      </c>
      <c r="H2896" s="1">
        <v>8</v>
      </c>
      <c r="I2896" s="1" t="s">
        <v>1590</v>
      </c>
      <c r="J2896" s="1" t="str">
        <f>VLOOKUP(Applicants[[#This Row],[Job Title]], Mapping!$A:$B, 2, FALSE)</f>
        <v>Finance</v>
      </c>
      <c r="K2896" s="1" t="s">
        <v>1594</v>
      </c>
      <c r="L2896" s="14" t="str">
        <f>TRIM(PROPER(Applicants[[#This Row],[Recruitment Source]]))</f>
        <v>Bd Jobs</v>
      </c>
      <c r="M2896" s="15">
        <v>45369</v>
      </c>
      <c r="N2896" s="1" t="s">
        <v>26</v>
      </c>
      <c r="O2896" s="15">
        <v>45425</v>
      </c>
      <c r="P2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6" s="20" t="str">
        <f>TEXT(Applicants[[#This Row],[Confirmation Date]],"MMMM")</f>
        <v>May</v>
      </c>
      <c r="R2896" s="5" t="s">
        <v>25</v>
      </c>
      <c r="S2896" s="7">
        <v>2600</v>
      </c>
    </row>
    <row r="2897" spans="1:19" x14ac:dyDescent="0.4">
      <c r="A2897" s="4">
        <v>1595</v>
      </c>
      <c r="B2897" s="1" t="s">
        <v>838</v>
      </c>
      <c r="C2897" s="1" t="s">
        <v>13</v>
      </c>
      <c r="D2897" s="2">
        <v>27715</v>
      </c>
      <c r="E2897" s="3">
        <v>49.780821917808218</v>
      </c>
      <c r="F2897" s="1" t="s">
        <v>31</v>
      </c>
      <c r="G2897" s="1" t="s">
        <v>19</v>
      </c>
      <c r="H2897" s="1">
        <v>20</v>
      </c>
      <c r="I2897" s="1" t="s">
        <v>1576</v>
      </c>
      <c r="J2897" s="1" t="str">
        <f>VLOOKUP(Applicants[[#This Row],[Job Title]], Mapping!$A:$B, 2, FALSE)</f>
        <v>Operations</v>
      </c>
      <c r="K2897" s="1" t="s">
        <v>1594</v>
      </c>
      <c r="L2897" s="14" t="str">
        <f>TRIM(PROPER(Applicants[[#This Row],[Recruitment Source]]))</f>
        <v>Bd Jobs</v>
      </c>
      <c r="M2897" s="15">
        <v>44908</v>
      </c>
      <c r="N2897" s="1" t="s">
        <v>24</v>
      </c>
      <c r="O2897" s="15">
        <v>44964</v>
      </c>
      <c r="P2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7" s="20" t="str">
        <f>TEXT(Applicants[[#This Row],[Confirmation Date]],"MMMM")</f>
        <v>February</v>
      </c>
      <c r="R2897" s="5" t="s">
        <v>25</v>
      </c>
      <c r="S2897" s="7">
        <v>3200</v>
      </c>
    </row>
    <row r="2898" spans="1:19" x14ac:dyDescent="0.4">
      <c r="A2898" s="4">
        <v>3106</v>
      </c>
      <c r="B2898" s="1" t="s">
        <v>701</v>
      </c>
      <c r="C2898" s="1" t="s">
        <v>28</v>
      </c>
      <c r="D2898" s="2">
        <v>27713</v>
      </c>
      <c r="E2898" s="3">
        <v>49.786301369863011</v>
      </c>
      <c r="F2898" s="1" t="s">
        <v>31</v>
      </c>
      <c r="G2898" s="1" t="s">
        <v>21</v>
      </c>
      <c r="H2898" s="1">
        <v>4</v>
      </c>
      <c r="I2898" s="1" t="s">
        <v>1575</v>
      </c>
      <c r="J2898" s="1" t="str">
        <f>VLOOKUP(Applicants[[#This Row],[Job Title]], Mapping!$A:$B, 2, FALSE)</f>
        <v>HR</v>
      </c>
      <c r="K2898" s="1" t="s">
        <v>20</v>
      </c>
      <c r="L2898" s="14" t="str">
        <f>TRIM(PROPER(Applicants[[#This Row],[Recruitment Source]]))</f>
        <v>Employee Referral</v>
      </c>
      <c r="M2898" s="15">
        <v>45323</v>
      </c>
      <c r="N2898" s="1" t="s">
        <v>26</v>
      </c>
      <c r="O2898" s="15">
        <v>45383</v>
      </c>
      <c r="P2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8" s="20" t="str">
        <f>TEXT(Applicants[[#This Row],[Confirmation Date]],"MMMM")</f>
        <v>April</v>
      </c>
      <c r="R2898" s="5" t="s">
        <v>25</v>
      </c>
      <c r="S2898" s="7">
        <v>2700</v>
      </c>
    </row>
    <row r="2899" spans="1:19" x14ac:dyDescent="0.4">
      <c r="A2899" s="4">
        <v>3543</v>
      </c>
      <c r="B2899" s="1" t="s">
        <v>1537</v>
      </c>
      <c r="C2899" s="1" t="s">
        <v>13</v>
      </c>
      <c r="D2899" s="2">
        <v>27713</v>
      </c>
      <c r="E2899" s="3">
        <v>49.786301369863011</v>
      </c>
      <c r="F2899" s="1" t="s">
        <v>31</v>
      </c>
      <c r="G2899" s="1" t="s">
        <v>18</v>
      </c>
      <c r="H2899" s="1">
        <v>16</v>
      </c>
      <c r="I2899" s="1" t="s">
        <v>1590</v>
      </c>
      <c r="J2899" s="1" t="str">
        <f>VLOOKUP(Applicants[[#This Row],[Job Title]], Mapping!$A:$B, 2, FALSE)</f>
        <v>Finance</v>
      </c>
      <c r="K2899" s="1" t="s">
        <v>20</v>
      </c>
      <c r="L2899" s="14" t="str">
        <f>TRIM(PROPER(Applicants[[#This Row],[Recruitment Source]]))</f>
        <v>Employee Referral</v>
      </c>
      <c r="M2899" s="15">
        <v>45152</v>
      </c>
      <c r="N2899" s="1" t="s">
        <v>16</v>
      </c>
      <c r="O2899" s="15">
        <v>45212</v>
      </c>
      <c r="P28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99" s="20" t="str">
        <f>TEXT(Applicants[[#This Row],[Confirmation Date]],"MMMM")</f>
        <v>October</v>
      </c>
      <c r="R2899" s="5" t="s">
        <v>17</v>
      </c>
      <c r="S2899" s="7">
        <v>3300</v>
      </c>
    </row>
    <row r="2900" spans="1:19" x14ac:dyDescent="0.4">
      <c r="A2900" s="4">
        <v>1981</v>
      </c>
      <c r="B2900" s="1" t="s">
        <v>908</v>
      </c>
      <c r="C2900" s="1" t="s">
        <v>13</v>
      </c>
      <c r="D2900" s="2">
        <v>27711</v>
      </c>
      <c r="E2900" s="3">
        <v>49.791780821917811</v>
      </c>
      <c r="F2900" s="1" t="s">
        <v>31</v>
      </c>
      <c r="G2900" s="1" t="s">
        <v>21</v>
      </c>
      <c r="H2900" s="1">
        <v>17</v>
      </c>
      <c r="I2900" s="1" t="s">
        <v>1587</v>
      </c>
      <c r="J2900" s="1" t="str">
        <f>VLOOKUP(Applicants[[#This Row],[Job Title]], Mapping!$A:$B, 2, FALSE)</f>
        <v>Admin</v>
      </c>
      <c r="K2900" s="1" t="s">
        <v>1594</v>
      </c>
      <c r="L2900" s="14" t="str">
        <f>TRIM(PROPER(Applicants[[#This Row],[Recruitment Source]]))</f>
        <v>Bd Jobs</v>
      </c>
      <c r="M2900" s="15">
        <v>45328</v>
      </c>
      <c r="N2900" s="1" t="s">
        <v>29</v>
      </c>
      <c r="O2900" s="15">
        <v>45380</v>
      </c>
      <c r="P2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0" s="20" t="str">
        <f>TEXT(Applicants[[#This Row],[Confirmation Date]],"MMMM")</f>
        <v>March</v>
      </c>
      <c r="R2900" s="5" t="s">
        <v>25</v>
      </c>
      <c r="S2900" s="7">
        <v>3200</v>
      </c>
    </row>
    <row r="2901" spans="1:19" x14ac:dyDescent="0.4">
      <c r="A2901" s="4">
        <v>3987</v>
      </c>
      <c r="B2901" s="1" t="s">
        <v>933</v>
      </c>
      <c r="C2901" s="1" t="s">
        <v>13</v>
      </c>
      <c r="D2901" s="2">
        <v>27707</v>
      </c>
      <c r="E2901" s="3">
        <v>49.802739726027397</v>
      </c>
      <c r="F2901" s="1" t="s">
        <v>31</v>
      </c>
      <c r="G2901" s="1" t="s">
        <v>19</v>
      </c>
      <c r="H2901" s="1">
        <v>10</v>
      </c>
      <c r="I2901" s="1" t="s">
        <v>1582</v>
      </c>
      <c r="J2901" s="1" t="str">
        <f>VLOOKUP(Applicants[[#This Row],[Job Title]], Mapping!$A:$B, 2, FALSE)</f>
        <v>Business Development</v>
      </c>
      <c r="K2901" s="1" t="s">
        <v>1594</v>
      </c>
      <c r="L2901" s="14" t="str">
        <f>TRIM(PROPER(Applicants[[#This Row],[Recruitment Source]]))</f>
        <v>Bd Jobs</v>
      </c>
      <c r="M2901" s="15">
        <v>45360</v>
      </c>
      <c r="N2901" s="1" t="s">
        <v>26</v>
      </c>
      <c r="O2901" s="15">
        <v>45406</v>
      </c>
      <c r="P2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1" s="20" t="str">
        <f>TEXT(Applicants[[#This Row],[Confirmation Date]],"MMMM")</f>
        <v>April</v>
      </c>
      <c r="R2901" s="5" t="s">
        <v>25</v>
      </c>
      <c r="S2901" s="7">
        <v>3600</v>
      </c>
    </row>
    <row r="2902" spans="1:19" x14ac:dyDescent="0.4">
      <c r="A2902" s="4">
        <v>2916</v>
      </c>
      <c r="B2902" s="1" t="s">
        <v>622</v>
      </c>
      <c r="C2902" s="1" t="s">
        <v>13</v>
      </c>
      <c r="D2902" s="2">
        <v>27705</v>
      </c>
      <c r="E2902" s="3">
        <v>49.80821917808219</v>
      </c>
      <c r="F2902" s="1" t="s">
        <v>31</v>
      </c>
      <c r="G2902" s="1" t="s">
        <v>15</v>
      </c>
      <c r="H2902" s="1">
        <v>4</v>
      </c>
      <c r="I2902" s="1" t="s">
        <v>1578</v>
      </c>
      <c r="J2902" s="1" t="str">
        <f>VLOOKUP(Applicants[[#This Row],[Job Title]], Mapping!$A:$B, 2, FALSE)</f>
        <v>Operations</v>
      </c>
      <c r="K2902" s="1" t="s">
        <v>1594</v>
      </c>
      <c r="L2902" s="14" t="str">
        <f>TRIM(PROPER(Applicants[[#This Row],[Recruitment Source]]))</f>
        <v>Bd Jobs</v>
      </c>
      <c r="M2902" s="15">
        <v>45334</v>
      </c>
      <c r="N2902" s="1" t="s">
        <v>27</v>
      </c>
      <c r="O2902" s="15">
        <v>45369</v>
      </c>
      <c r="P2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2" s="20" t="str">
        <f>TEXT(Applicants[[#This Row],[Confirmation Date]],"MMMM")</f>
        <v>March</v>
      </c>
      <c r="R2902" s="5" t="s">
        <v>25</v>
      </c>
      <c r="S2902" s="7">
        <v>3700</v>
      </c>
    </row>
    <row r="2903" spans="1:19" x14ac:dyDescent="0.4">
      <c r="A2903" s="4">
        <v>1556</v>
      </c>
      <c r="B2903" s="1" t="s">
        <v>310</v>
      </c>
      <c r="C2903" s="1" t="s">
        <v>28</v>
      </c>
      <c r="D2903" s="2">
        <v>27697</v>
      </c>
      <c r="E2903" s="3">
        <v>49.830136986301369</v>
      </c>
      <c r="F2903" s="1" t="s">
        <v>31</v>
      </c>
      <c r="G2903" s="1" t="s">
        <v>18</v>
      </c>
      <c r="H2903" s="1">
        <v>13</v>
      </c>
      <c r="I2903" s="1" t="s">
        <v>1590</v>
      </c>
      <c r="J2903" s="1" t="str">
        <f>VLOOKUP(Applicants[[#This Row],[Job Title]], Mapping!$A:$B, 2, FALSE)</f>
        <v>Finance</v>
      </c>
      <c r="K2903" s="1" t="s">
        <v>1595</v>
      </c>
      <c r="L2903" s="14" t="str">
        <f>TRIM(PROPER(Applicants[[#This Row],[Recruitment Source]]))</f>
        <v>Linkedin</v>
      </c>
      <c r="M2903" s="15">
        <v>45272</v>
      </c>
      <c r="N2903" s="1" t="s">
        <v>24</v>
      </c>
      <c r="O2903" s="15">
        <v>45313</v>
      </c>
      <c r="P2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3" s="20" t="str">
        <f>TEXT(Applicants[[#This Row],[Confirmation Date]],"MMMM")</f>
        <v>January</v>
      </c>
      <c r="R2903" s="5" t="s">
        <v>25</v>
      </c>
      <c r="S2903" s="7">
        <v>3000</v>
      </c>
    </row>
    <row r="2904" spans="1:19" x14ac:dyDescent="0.4">
      <c r="A2904" s="4">
        <v>2713</v>
      </c>
      <c r="B2904" s="1" t="s">
        <v>708</v>
      </c>
      <c r="C2904" s="1" t="s">
        <v>28</v>
      </c>
      <c r="D2904" s="2">
        <v>27695</v>
      </c>
      <c r="E2904" s="3">
        <v>49.835616438356162</v>
      </c>
      <c r="F2904" s="1" t="s">
        <v>31</v>
      </c>
      <c r="G2904" s="1" t="s">
        <v>21</v>
      </c>
      <c r="H2904" s="1">
        <v>16</v>
      </c>
      <c r="I2904" s="1" t="s">
        <v>1581</v>
      </c>
      <c r="J2904" s="1" t="str">
        <f>VLOOKUP(Applicants[[#This Row],[Job Title]], Mapping!$A:$B, 2, FALSE)</f>
        <v>Business Development</v>
      </c>
      <c r="K2904" s="1" t="s">
        <v>20</v>
      </c>
      <c r="L2904" s="14" t="str">
        <f>TRIM(PROPER(Applicants[[#This Row],[Recruitment Source]]))</f>
        <v>Employee Referral</v>
      </c>
      <c r="M2904" s="15">
        <v>45040</v>
      </c>
      <c r="N2904" s="1" t="s">
        <v>26</v>
      </c>
      <c r="O2904" s="15">
        <v>45089</v>
      </c>
      <c r="P2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4" s="20" t="str">
        <f>TEXT(Applicants[[#This Row],[Confirmation Date]],"MMMM")</f>
        <v>June</v>
      </c>
      <c r="R2904" s="5" t="s">
        <v>25</v>
      </c>
      <c r="S2904" s="7">
        <v>3400</v>
      </c>
    </row>
    <row r="2905" spans="1:19" x14ac:dyDescent="0.4">
      <c r="A2905" s="4">
        <v>2798</v>
      </c>
      <c r="B2905" s="1" t="s">
        <v>226</v>
      </c>
      <c r="C2905" s="1" t="s">
        <v>28</v>
      </c>
      <c r="D2905" s="2">
        <v>27681</v>
      </c>
      <c r="E2905" s="3">
        <v>49.873972602739727</v>
      </c>
      <c r="F2905" s="1" t="s">
        <v>31</v>
      </c>
      <c r="G2905" s="1" t="s">
        <v>15</v>
      </c>
      <c r="H2905" s="1">
        <v>10</v>
      </c>
      <c r="I2905" s="1" t="s">
        <v>1576</v>
      </c>
      <c r="J2905" s="1" t="str">
        <f>VLOOKUP(Applicants[[#This Row],[Job Title]], Mapping!$A:$B, 2, FALSE)</f>
        <v>Operations</v>
      </c>
      <c r="K2905" s="1" t="s">
        <v>1595</v>
      </c>
      <c r="L2905" s="14" t="str">
        <f>TRIM(PROPER(Applicants[[#This Row],[Recruitment Source]]))</f>
        <v>Linkedin</v>
      </c>
      <c r="M2905" s="15">
        <v>45471</v>
      </c>
      <c r="N2905" s="1" t="s">
        <v>16</v>
      </c>
      <c r="O2905" s="15">
        <v>45507</v>
      </c>
      <c r="P29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905" s="20" t="str">
        <f>TEXT(Applicants[[#This Row],[Confirmation Date]],"MMMM")</f>
        <v>August</v>
      </c>
      <c r="R2905" s="5" t="s">
        <v>17</v>
      </c>
      <c r="S2905" s="7">
        <v>3000</v>
      </c>
    </row>
    <row r="2906" spans="1:19" x14ac:dyDescent="0.4">
      <c r="A2906" s="4">
        <v>1328</v>
      </c>
      <c r="B2906" s="1" t="s">
        <v>662</v>
      </c>
      <c r="C2906" s="1" t="s">
        <v>28</v>
      </c>
      <c r="D2906" s="2">
        <v>27674</v>
      </c>
      <c r="E2906" s="3">
        <v>49.893150684931506</v>
      </c>
      <c r="F2906" s="1" t="s">
        <v>31</v>
      </c>
      <c r="G2906" s="1" t="s">
        <v>21</v>
      </c>
      <c r="H2906" s="1">
        <v>12</v>
      </c>
      <c r="I2906" s="1" t="s">
        <v>1583</v>
      </c>
      <c r="J2906" s="1" t="str">
        <f>VLOOKUP(Applicants[[#This Row],[Job Title]], Mapping!$A:$B, 2, FALSE)</f>
        <v>Finance</v>
      </c>
      <c r="K2906" s="1" t="s">
        <v>1594</v>
      </c>
      <c r="L2906" s="14" t="str">
        <f>TRIM(PROPER(Applicants[[#This Row],[Recruitment Source]]))</f>
        <v>Bd Jobs</v>
      </c>
      <c r="M2906" s="15">
        <v>45118</v>
      </c>
      <c r="N2906" s="1" t="s">
        <v>26</v>
      </c>
      <c r="O2906" s="15">
        <v>45168</v>
      </c>
      <c r="P2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6" s="20" t="str">
        <f>TEXT(Applicants[[#This Row],[Confirmation Date]],"MMMM")</f>
        <v>August</v>
      </c>
      <c r="R2906" s="5" t="s">
        <v>25</v>
      </c>
      <c r="S2906" s="7">
        <v>3000</v>
      </c>
    </row>
    <row r="2907" spans="1:19" x14ac:dyDescent="0.4">
      <c r="A2907" s="4">
        <v>3322</v>
      </c>
      <c r="B2907" s="1" t="s">
        <v>257</v>
      </c>
      <c r="C2907" s="1" t="s">
        <v>28</v>
      </c>
      <c r="D2907" s="2">
        <v>27672</v>
      </c>
      <c r="E2907" s="3">
        <v>49.898630136986299</v>
      </c>
      <c r="F2907" s="1" t="s">
        <v>31</v>
      </c>
      <c r="G2907" s="1" t="s">
        <v>21</v>
      </c>
      <c r="H2907" s="1">
        <v>19</v>
      </c>
      <c r="I2907" s="1" t="s">
        <v>1577</v>
      </c>
      <c r="J2907" s="1" t="str">
        <f>VLOOKUP(Applicants[[#This Row],[Job Title]], Mapping!$A:$B, 2, FALSE)</f>
        <v>Management</v>
      </c>
      <c r="K2907" s="1" t="s">
        <v>1595</v>
      </c>
      <c r="L2907" s="14" t="str">
        <f>TRIM(PROPER(Applicants[[#This Row],[Recruitment Source]]))</f>
        <v>Linkedin</v>
      </c>
      <c r="M2907" s="15">
        <v>44978</v>
      </c>
      <c r="N2907" s="1" t="s">
        <v>16</v>
      </c>
      <c r="O2907" s="15">
        <v>45012</v>
      </c>
      <c r="P29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907" s="20" t="str">
        <f>TEXT(Applicants[[#This Row],[Confirmation Date]],"MMMM")</f>
        <v>March</v>
      </c>
      <c r="R2907" s="5" t="s">
        <v>17</v>
      </c>
      <c r="S2907" s="7">
        <v>3700</v>
      </c>
    </row>
    <row r="2908" spans="1:19" x14ac:dyDescent="0.4">
      <c r="A2908" s="4">
        <v>1337</v>
      </c>
      <c r="B2908" s="1" t="s">
        <v>782</v>
      </c>
      <c r="C2908" s="1" t="s">
        <v>28</v>
      </c>
      <c r="D2908" s="2">
        <v>27664</v>
      </c>
      <c r="E2908" s="3">
        <v>49.920547945205477</v>
      </c>
      <c r="F2908" s="1" t="s">
        <v>31</v>
      </c>
      <c r="G2908" s="1" t="s">
        <v>18</v>
      </c>
      <c r="H2908" s="1">
        <v>18</v>
      </c>
      <c r="I2908" s="1" t="s">
        <v>1590</v>
      </c>
      <c r="J2908" s="1" t="str">
        <f>VLOOKUP(Applicants[[#This Row],[Job Title]], Mapping!$A:$B, 2, FALSE)</f>
        <v>Finance</v>
      </c>
      <c r="K2908" s="1" t="s">
        <v>1594</v>
      </c>
      <c r="L2908" s="14" t="str">
        <f>TRIM(PROPER(Applicants[[#This Row],[Recruitment Source]]))</f>
        <v>Bd Jobs</v>
      </c>
      <c r="M2908" s="15">
        <v>44941</v>
      </c>
      <c r="N2908" s="1" t="s">
        <v>26</v>
      </c>
      <c r="O2908" s="15">
        <v>44972</v>
      </c>
      <c r="P2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8" s="20" t="str">
        <f>TEXT(Applicants[[#This Row],[Confirmation Date]],"MMMM")</f>
        <v>February</v>
      </c>
      <c r="R2908" s="5" t="s">
        <v>25</v>
      </c>
      <c r="S2908" s="7">
        <v>2200</v>
      </c>
    </row>
    <row r="2909" spans="1:19" x14ac:dyDescent="0.4">
      <c r="A2909" s="4">
        <v>3630</v>
      </c>
      <c r="B2909" s="1" t="s">
        <v>1445</v>
      </c>
      <c r="C2909" s="1" t="s">
        <v>28</v>
      </c>
      <c r="D2909" s="2">
        <v>27663</v>
      </c>
      <c r="E2909" s="3">
        <v>49.923287671232877</v>
      </c>
      <c r="F2909" s="1" t="s">
        <v>31</v>
      </c>
      <c r="G2909" s="1" t="s">
        <v>21</v>
      </c>
      <c r="H2909" s="1">
        <v>0</v>
      </c>
      <c r="I2909" s="1" t="s">
        <v>1584</v>
      </c>
      <c r="J2909" s="1" t="str">
        <f>VLOOKUP(Applicants[[#This Row],[Job Title]], Mapping!$A:$B, 2, FALSE)</f>
        <v>Sales</v>
      </c>
      <c r="K2909" s="1" t="s">
        <v>20</v>
      </c>
      <c r="L2909" s="14" t="str">
        <f>TRIM(PROPER(Applicants[[#This Row],[Recruitment Source]]))</f>
        <v>Employee Referral</v>
      </c>
      <c r="M2909" s="15">
        <v>45059</v>
      </c>
      <c r="N2909" s="1" t="s">
        <v>26</v>
      </c>
      <c r="O2909" s="15">
        <v>45095</v>
      </c>
      <c r="P2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9" s="20" t="str">
        <f>TEXT(Applicants[[#This Row],[Confirmation Date]],"MMMM")</f>
        <v>June</v>
      </c>
      <c r="R2909" s="5" t="s">
        <v>25</v>
      </c>
      <c r="S2909" s="7">
        <v>3300</v>
      </c>
    </row>
    <row r="2910" spans="1:19" x14ac:dyDescent="0.4">
      <c r="A2910" s="4">
        <v>3858</v>
      </c>
      <c r="B2910" s="1" t="s">
        <v>1192</v>
      </c>
      <c r="C2910" s="1" t="s">
        <v>13</v>
      </c>
      <c r="D2910" s="2">
        <v>27660</v>
      </c>
      <c r="E2910" s="3">
        <v>49.93150684931507</v>
      </c>
      <c r="F2910" s="1" t="s">
        <v>31</v>
      </c>
      <c r="G2910" s="1" t="s">
        <v>21</v>
      </c>
      <c r="H2910" s="1">
        <v>19</v>
      </c>
      <c r="I2910" s="1" t="s">
        <v>1576</v>
      </c>
      <c r="J2910" s="1" t="str">
        <f>VLOOKUP(Applicants[[#This Row],[Job Title]], Mapping!$A:$B, 2, FALSE)</f>
        <v>Operations</v>
      </c>
      <c r="K2910" s="1" t="s">
        <v>22</v>
      </c>
      <c r="L2910" s="14" t="str">
        <f>TRIM(PROPER(Applicants[[#This Row],[Recruitment Source]]))</f>
        <v>In-House</v>
      </c>
      <c r="M2910" s="15">
        <v>45376</v>
      </c>
      <c r="N2910" s="1" t="s">
        <v>16</v>
      </c>
      <c r="O2910" s="15">
        <v>45406</v>
      </c>
      <c r="P2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0" s="20" t="str">
        <f>TEXT(Applicants[[#This Row],[Confirmation Date]],"MMMM")</f>
        <v>April</v>
      </c>
      <c r="R2910" s="5" t="s">
        <v>30</v>
      </c>
      <c r="S2910" s="7">
        <v>3300</v>
      </c>
    </row>
    <row r="2911" spans="1:19" x14ac:dyDescent="0.4">
      <c r="A2911" s="4">
        <v>1930</v>
      </c>
      <c r="B2911" s="1" t="s">
        <v>557</v>
      </c>
      <c r="C2911" s="1" t="s">
        <v>13</v>
      </c>
      <c r="D2911" s="2">
        <v>27660</v>
      </c>
      <c r="E2911" s="3">
        <v>49.93150684931507</v>
      </c>
      <c r="F2911" s="1" t="s">
        <v>31</v>
      </c>
      <c r="G2911" s="1" t="s">
        <v>15</v>
      </c>
      <c r="H2911" s="1">
        <v>12</v>
      </c>
      <c r="I2911" s="1" t="s">
        <v>1576</v>
      </c>
      <c r="J2911" s="1" t="str">
        <f>VLOOKUP(Applicants[[#This Row],[Job Title]], Mapping!$A:$B, 2, FALSE)</f>
        <v>Operations</v>
      </c>
      <c r="K2911" s="1" t="s">
        <v>20</v>
      </c>
      <c r="L2911" s="14" t="str">
        <f>TRIM(PROPER(Applicants[[#This Row],[Recruitment Source]]))</f>
        <v>Employee Referral</v>
      </c>
      <c r="M2911" s="15">
        <v>44901</v>
      </c>
      <c r="N2911" s="1" t="s">
        <v>26</v>
      </c>
      <c r="O2911" s="15">
        <v>44940</v>
      </c>
      <c r="P2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1" s="20" t="str">
        <f>TEXT(Applicants[[#This Row],[Confirmation Date]],"MMMM")</f>
        <v>January</v>
      </c>
      <c r="R2911" s="5" t="s">
        <v>25</v>
      </c>
      <c r="S2911" s="7">
        <v>3100</v>
      </c>
    </row>
    <row r="2912" spans="1:19" x14ac:dyDescent="0.4">
      <c r="A2912" s="4">
        <v>1500</v>
      </c>
      <c r="B2912" s="1" t="s">
        <v>1300</v>
      </c>
      <c r="C2912" s="1" t="s">
        <v>28</v>
      </c>
      <c r="D2912" s="2">
        <v>27654</v>
      </c>
      <c r="E2912" s="3">
        <v>49.947945205479449</v>
      </c>
      <c r="F2912" s="1" t="s">
        <v>31</v>
      </c>
      <c r="G2912" s="1" t="s">
        <v>15</v>
      </c>
      <c r="H2912" s="1">
        <v>10</v>
      </c>
      <c r="I2912" s="1" t="s">
        <v>1581</v>
      </c>
      <c r="J2912" s="1" t="str">
        <f>VLOOKUP(Applicants[[#This Row],[Job Title]], Mapping!$A:$B, 2, FALSE)</f>
        <v>Business Development</v>
      </c>
      <c r="K2912" s="1" t="s">
        <v>1594</v>
      </c>
      <c r="L2912" s="14" t="str">
        <f>TRIM(PROPER(Applicants[[#This Row],[Recruitment Source]]))</f>
        <v>Bd Jobs</v>
      </c>
      <c r="M2912" s="15">
        <v>45443</v>
      </c>
      <c r="N2912" s="1" t="s">
        <v>24</v>
      </c>
      <c r="O2912" s="15">
        <v>45474</v>
      </c>
      <c r="P2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2" s="20" t="str">
        <f>TEXT(Applicants[[#This Row],[Confirmation Date]],"MMMM")</f>
        <v>July</v>
      </c>
      <c r="R2912" s="5" t="s">
        <v>25</v>
      </c>
      <c r="S2912" s="7">
        <v>3100</v>
      </c>
    </row>
    <row r="2913" spans="1:19" x14ac:dyDescent="0.4">
      <c r="A2913" s="4">
        <v>3731</v>
      </c>
      <c r="B2913" s="1" t="s">
        <v>425</v>
      </c>
      <c r="C2913" s="1" t="s">
        <v>13</v>
      </c>
      <c r="D2913" s="2">
        <v>27651</v>
      </c>
      <c r="E2913" s="3">
        <v>49.956164383561642</v>
      </c>
      <c r="F2913" s="1" t="s">
        <v>31</v>
      </c>
      <c r="G2913" s="1" t="s">
        <v>19</v>
      </c>
      <c r="H2913" s="1">
        <v>12</v>
      </c>
      <c r="I2913" s="1" t="s">
        <v>1590</v>
      </c>
      <c r="J2913" s="1" t="str">
        <f>VLOOKUP(Applicants[[#This Row],[Job Title]], Mapping!$A:$B, 2, FALSE)</f>
        <v>Finance</v>
      </c>
      <c r="K2913" s="1" t="s">
        <v>1594</v>
      </c>
      <c r="L2913" s="14" t="str">
        <f>TRIM(PROPER(Applicants[[#This Row],[Recruitment Source]]))</f>
        <v>Bd Jobs</v>
      </c>
      <c r="M2913" s="15">
        <v>45562</v>
      </c>
      <c r="N2913" s="1" t="s">
        <v>24</v>
      </c>
      <c r="O2913" s="15">
        <v>45620</v>
      </c>
      <c r="P2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3" s="20" t="str">
        <f>TEXT(Applicants[[#This Row],[Confirmation Date]],"MMMM")</f>
        <v>November</v>
      </c>
      <c r="R2913" s="5" t="s">
        <v>25</v>
      </c>
      <c r="S2913" s="7">
        <v>2600</v>
      </c>
    </row>
    <row r="2914" spans="1:19" x14ac:dyDescent="0.4">
      <c r="A2914" s="4">
        <v>3048</v>
      </c>
      <c r="B2914" s="1" t="s">
        <v>324</v>
      </c>
      <c r="C2914" s="1" t="s">
        <v>13</v>
      </c>
      <c r="D2914" s="2">
        <v>27651</v>
      </c>
      <c r="E2914" s="3">
        <v>49.956164383561642</v>
      </c>
      <c r="F2914" s="1" t="s">
        <v>31</v>
      </c>
      <c r="G2914" s="1" t="s">
        <v>21</v>
      </c>
      <c r="H2914" s="1">
        <v>3</v>
      </c>
      <c r="I2914" s="1" t="s">
        <v>1583</v>
      </c>
      <c r="J2914" s="1" t="str">
        <f>VLOOKUP(Applicants[[#This Row],[Job Title]], Mapping!$A:$B, 2, FALSE)</f>
        <v>Finance</v>
      </c>
      <c r="K2914" s="1" t="s">
        <v>1594</v>
      </c>
      <c r="L2914" s="14" t="str">
        <f>TRIM(PROPER(Applicants[[#This Row],[Recruitment Source]]))</f>
        <v>Bd Jobs</v>
      </c>
      <c r="M2914" s="15">
        <v>45182</v>
      </c>
      <c r="N2914" s="1" t="s">
        <v>26</v>
      </c>
      <c r="O2914" s="15">
        <v>45226</v>
      </c>
      <c r="P2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4" s="20" t="str">
        <f>TEXT(Applicants[[#This Row],[Confirmation Date]],"MMMM")</f>
        <v>October</v>
      </c>
      <c r="R2914" s="5" t="s">
        <v>25</v>
      </c>
      <c r="S2914" s="7">
        <v>3100</v>
      </c>
    </row>
    <row r="2915" spans="1:19" x14ac:dyDescent="0.4">
      <c r="A2915" s="4">
        <v>3849</v>
      </c>
      <c r="B2915" s="1" t="s">
        <v>1178</v>
      </c>
      <c r="C2915" s="1" t="s">
        <v>13</v>
      </c>
      <c r="D2915" s="2">
        <v>27648</v>
      </c>
      <c r="E2915" s="3">
        <v>49.964383561643835</v>
      </c>
      <c r="F2915" s="1" t="s">
        <v>31</v>
      </c>
      <c r="G2915" s="1" t="s">
        <v>21</v>
      </c>
      <c r="H2915" s="1">
        <v>3</v>
      </c>
      <c r="I2915" s="1" t="s">
        <v>1577</v>
      </c>
      <c r="J2915" s="1" t="str">
        <f>VLOOKUP(Applicants[[#This Row],[Job Title]], Mapping!$A:$B, 2, FALSE)</f>
        <v>Management</v>
      </c>
      <c r="K2915" s="1" t="s">
        <v>20</v>
      </c>
      <c r="L2915" s="14" t="str">
        <f>TRIM(PROPER(Applicants[[#This Row],[Recruitment Source]]))</f>
        <v>Employee Referral</v>
      </c>
      <c r="M2915" s="15">
        <v>45492</v>
      </c>
      <c r="N2915" s="1" t="s">
        <v>26</v>
      </c>
      <c r="O2915" s="15">
        <v>45531</v>
      </c>
      <c r="P2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5" s="20" t="str">
        <f>TEXT(Applicants[[#This Row],[Confirmation Date]],"MMMM")</f>
        <v>August</v>
      </c>
      <c r="R2915" s="5" t="s">
        <v>25</v>
      </c>
      <c r="S2915" s="7">
        <v>2000</v>
      </c>
    </row>
    <row r="2916" spans="1:19" x14ac:dyDescent="0.4">
      <c r="A2916" s="4">
        <v>1780</v>
      </c>
      <c r="B2916" s="1" t="s">
        <v>454</v>
      </c>
      <c r="C2916" s="1" t="s">
        <v>28</v>
      </c>
      <c r="D2916" s="2">
        <v>27646</v>
      </c>
      <c r="E2916" s="3">
        <v>49.969863013698628</v>
      </c>
      <c r="F2916" s="1" t="s">
        <v>31</v>
      </c>
      <c r="G2916" s="1" t="s">
        <v>15</v>
      </c>
      <c r="H2916" s="1">
        <v>3</v>
      </c>
      <c r="I2916" s="1" t="s">
        <v>1576</v>
      </c>
      <c r="J2916" s="1" t="str">
        <f>VLOOKUP(Applicants[[#This Row],[Job Title]], Mapping!$A:$B, 2, FALSE)</f>
        <v>Operations</v>
      </c>
      <c r="K2916" s="1" t="s">
        <v>1594</v>
      </c>
      <c r="L2916" s="14" t="str">
        <f>TRIM(PROPER(Applicants[[#This Row],[Recruitment Source]]))</f>
        <v>Bd Jobs</v>
      </c>
      <c r="M2916" s="15">
        <v>45350</v>
      </c>
      <c r="N2916" s="1" t="s">
        <v>26</v>
      </c>
      <c r="O2916" s="15">
        <v>45399</v>
      </c>
      <c r="P2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6" s="20" t="str">
        <f>TEXT(Applicants[[#This Row],[Confirmation Date]],"MMMM")</f>
        <v>April</v>
      </c>
      <c r="R2916" s="5" t="s">
        <v>25</v>
      </c>
      <c r="S2916" s="7">
        <v>3900</v>
      </c>
    </row>
    <row r="2917" spans="1:19" x14ac:dyDescent="0.4">
      <c r="A2917" s="4">
        <v>1170</v>
      </c>
      <c r="B2917" s="1" t="s">
        <v>1454</v>
      </c>
      <c r="C2917" s="1" t="s">
        <v>13</v>
      </c>
      <c r="D2917" s="2">
        <v>27646</v>
      </c>
      <c r="E2917" s="3">
        <v>49.969863013698628</v>
      </c>
      <c r="F2917" s="1" t="s">
        <v>31</v>
      </c>
      <c r="G2917" s="1" t="s">
        <v>21</v>
      </c>
      <c r="H2917" s="1">
        <v>6</v>
      </c>
      <c r="I2917" s="1" t="s">
        <v>1589</v>
      </c>
      <c r="J2917" s="1" t="str">
        <f>VLOOKUP(Applicants[[#This Row],[Job Title]], Mapping!$A:$B, 2, FALSE)</f>
        <v>Admin</v>
      </c>
      <c r="K2917" s="1" t="s">
        <v>1594</v>
      </c>
      <c r="L2917" s="14" t="str">
        <f>TRIM(PROPER(Applicants[[#This Row],[Recruitment Source]]))</f>
        <v>Bd Jobs</v>
      </c>
      <c r="M2917" s="15">
        <v>45303</v>
      </c>
      <c r="N2917" s="1" t="s">
        <v>24</v>
      </c>
      <c r="O2917" s="15">
        <v>45346</v>
      </c>
      <c r="P2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7" s="20" t="str">
        <f>TEXT(Applicants[[#This Row],[Confirmation Date]],"MMMM")</f>
        <v>February</v>
      </c>
      <c r="R2917" s="5" t="s">
        <v>25</v>
      </c>
      <c r="S2917" s="7">
        <v>3000</v>
      </c>
    </row>
    <row r="2918" spans="1:19" x14ac:dyDescent="0.4">
      <c r="A2918" s="4">
        <v>1915</v>
      </c>
      <c r="B2918" s="1" t="s">
        <v>36</v>
      </c>
      <c r="C2918" s="1" t="s">
        <v>28</v>
      </c>
      <c r="D2918" s="2">
        <v>27644</v>
      </c>
      <c r="E2918" s="3">
        <v>49.975342465753428</v>
      </c>
      <c r="F2918" s="1" t="s">
        <v>31</v>
      </c>
      <c r="G2918" s="1" t="s">
        <v>21</v>
      </c>
      <c r="H2918" s="1">
        <v>19</v>
      </c>
      <c r="I2918" s="1" t="s">
        <v>1576</v>
      </c>
      <c r="J2918" s="1" t="str">
        <f>VLOOKUP(Applicants[[#This Row],[Job Title]], Mapping!$A:$B, 2, FALSE)</f>
        <v>Operations</v>
      </c>
      <c r="K2918" s="1" t="s">
        <v>22</v>
      </c>
      <c r="L2918" s="14" t="str">
        <f>TRIM(PROPER(Applicants[[#This Row],[Recruitment Source]]))</f>
        <v>In-House</v>
      </c>
      <c r="M2918" s="15">
        <v>45282</v>
      </c>
      <c r="N2918" s="1" t="s">
        <v>16</v>
      </c>
      <c r="O2918" s="15">
        <v>45332</v>
      </c>
      <c r="P29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918" s="20" t="str">
        <f>TEXT(Applicants[[#This Row],[Confirmation Date]],"MMMM")</f>
        <v>February</v>
      </c>
      <c r="R2918" s="5" t="s">
        <v>17</v>
      </c>
      <c r="S2918" s="7">
        <v>3700</v>
      </c>
    </row>
    <row r="2919" spans="1:19" x14ac:dyDescent="0.4">
      <c r="A2919" s="4">
        <v>1503</v>
      </c>
      <c r="B2919" s="1" t="s">
        <v>505</v>
      </c>
      <c r="C2919" s="1" t="s">
        <v>28</v>
      </c>
      <c r="D2919" s="2">
        <v>27644</v>
      </c>
      <c r="E2919" s="3">
        <v>49.975342465753428</v>
      </c>
      <c r="F2919" s="1" t="s">
        <v>31</v>
      </c>
      <c r="G2919" s="1" t="s">
        <v>19</v>
      </c>
      <c r="H2919" s="1">
        <v>13</v>
      </c>
      <c r="I2919" s="1" t="s">
        <v>1584</v>
      </c>
      <c r="J2919" s="1" t="str">
        <f>VLOOKUP(Applicants[[#This Row],[Job Title]], Mapping!$A:$B, 2, FALSE)</f>
        <v>Sales</v>
      </c>
      <c r="K2919" s="1" t="s">
        <v>1594</v>
      </c>
      <c r="L2919" s="14" t="str">
        <f>TRIM(PROPER(Applicants[[#This Row],[Recruitment Source]]))</f>
        <v>Bd Jobs</v>
      </c>
      <c r="M2919" s="15">
        <v>45016</v>
      </c>
      <c r="N2919" s="1" t="s">
        <v>24</v>
      </c>
      <c r="O2919" s="15">
        <v>45069</v>
      </c>
      <c r="P2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9" s="20" t="str">
        <f>TEXT(Applicants[[#This Row],[Confirmation Date]],"MMMM")</f>
        <v>May</v>
      </c>
      <c r="R2919" s="5" t="s">
        <v>25</v>
      </c>
      <c r="S2919" s="7">
        <v>3800</v>
      </c>
    </row>
    <row r="2920" spans="1:19" x14ac:dyDescent="0.4">
      <c r="A2920" s="4">
        <v>3541</v>
      </c>
      <c r="B2920" s="1" t="s">
        <v>142</v>
      </c>
      <c r="C2920" s="1" t="s">
        <v>13</v>
      </c>
      <c r="D2920" s="2">
        <v>27643</v>
      </c>
      <c r="E2920" s="3">
        <v>49.978082191780821</v>
      </c>
      <c r="F2920" s="1" t="s">
        <v>31</v>
      </c>
      <c r="G2920" s="1" t="s">
        <v>21</v>
      </c>
      <c r="H2920" s="1">
        <v>4</v>
      </c>
      <c r="I2920" s="1" t="s">
        <v>1585</v>
      </c>
      <c r="J2920" s="1" t="str">
        <f>VLOOKUP(Applicants[[#This Row],[Job Title]], Mapping!$A:$B, 2, FALSE)</f>
        <v>Engineering</v>
      </c>
      <c r="K2920" s="1" t="s">
        <v>1594</v>
      </c>
      <c r="L2920" s="14" t="str">
        <f>TRIM(PROPER(Applicants[[#This Row],[Recruitment Source]]))</f>
        <v>Bd Jobs</v>
      </c>
      <c r="M2920" s="15">
        <v>45103</v>
      </c>
      <c r="N2920" s="1" t="s">
        <v>27</v>
      </c>
      <c r="O2920" s="15">
        <v>45148</v>
      </c>
      <c r="P2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0" s="20" t="str">
        <f>TEXT(Applicants[[#This Row],[Confirmation Date]],"MMMM")</f>
        <v>August</v>
      </c>
      <c r="R2920" s="5" t="s">
        <v>25</v>
      </c>
      <c r="S2920" s="7">
        <v>2900</v>
      </c>
    </row>
    <row r="2921" spans="1:19" x14ac:dyDescent="0.4">
      <c r="A2921" s="4">
        <v>2363</v>
      </c>
      <c r="B2921" s="1" t="s">
        <v>63</v>
      </c>
      <c r="C2921" s="1" t="s">
        <v>28</v>
      </c>
      <c r="D2921" s="2">
        <v>27640</v>
      </c>
      <c r="E2921" s="3">
        <v>49.986301369863014</v>
      </c>
      <c r="F2921" s="1" t="s">
        <v>31</v>
      </c>
      <c r="G2921" s="1" t="s">
        <v>19</v>
      </c>
      <c r="H2921" s="1">
        <v>16</v>
      </c>
      <c r="I2921" s="1" t="s">
        <v>1587</v>
      </c>
      <c r="J2921" s="1" t="str">
        <f>VLOOKUP(Applicants[[#This Row],[Job Title]], Mapping!$A:$B, 2, FALSE)</f>
        <v>Admin</v>
      </c>
      <c r="K2921" s="1" t="s">
        <v>20</v>
      </c>
      <c r="L2921" s="14" t="str">
        <f>TRIM(PROPER(Applicants[[#This Row],[Recruitment Source]]))</f>
        <v>Employee Referral</v>
      </c>
      <c r="M2921" s="15">
        <v>45239</v>
      </c>
      <c r="N2921" s="1" t="s">
        <v>16</v>
      </c>
      <c r="O2921" s="15">
        <v>45283</v>
      </c>
      <c r="P29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21" s="20" t="str">
        <f>TEXT(Applicants[[#This Row],[Confirmation Date]],"MMMM")</f>
        <v>December</v>
      </c>
      <c r="R2921" s="5" t="s">
        <v>17</v>
      </c>
      <c r="S2921" s="7">
        <v>3500</v>
      </c>
    </row>
    <row r="2922" spans="1:19" x14ac:dyDescent="0.4">
      <c r="A2922" s="4">
        <v>2490</v>
      </c>
      <c r="B2922" s="1" t="s">
        <v>250</v>
      </c>
      <c r="C2922" s="1" t="s">
        <v>13</v>
      </c>
      <c r="D2922" s="2">
        <v>27633</v>
      </c>
      <c r="E2922" s="3">
        <v>50.005479452054793</v>
      </c>
      <c r="F2922" s="1" t="s">
        <v>31</v>
      </c>
      <c r="G2922" s="1" t="s">
        <v>21</v>
      </c>
      <c r="H2922" s="1">
        <v>7</v>
      </c>
      <c r="I2922" s="1" t="s">
        <v>1576</v>
      </c>
      <c r="J2922" s="1" t="str">
        <f>VLOOKUP(Applicants[[#This Row],[Job Title]], Mapping!$A:$B, 2, FALSE)</f>
        <v>Operations</v>
      </c>
      <c r="K2922" s="1" t="s">
        <v>1594</v>
      </c>
      <c r="L2922" s="14" t="str">
        <f>TRIM(PROPER(Applicants[[#This Row],[Recruitment Source]]))</f>
        <v>Bd Jobs</v>
      </c>
      <c r="M2922" s="15">
        <v>44979</v>
      </c>
      <c r="N2922" s="1" t="s">
        <v>24</v>
      </c>
      <c r="O2922" s="15">
        <v>45025</v>
      </c>
      <c r="P2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2" s="20" t="str">
        <f>TEXT(Applicants[[#This Row],[Confirmation Date]],"MMMM")</f>
        <v>April</v>
      </c>
      <c r="R2922" s="5" t="s">
        <v>25</v>
      </c>
      <c r="S2922" s="7">
        <v>2900</v>
      </c>
    </row>
    <row r="2923" spans="1:19" x14ac:dyDescent="0.4">
      <c r="A2923" s="4">
        <v>3264</v>
      </c>
      <c r="B2923" s="1" t="s">
        <v>751</v>
      </c>
      <c r="C2923" s="1" t="s">
        <v>28</v>
      </c>
      <c r="D2923" s="2">
        <v>27631</v>
      </c>
      <c r="E2923" s="3">
        <v>50.010958904109586</v>
      </c>
      <c r="F2923" s="1" t="s">
        <v>31</v>
      </c>
      <c r="G2923" s="1" t="s">
        <v>18</v>
      </c>
      <c r="H2923" s="1">
        <v>6</v>
      </c>
      <c r="I2923" s="1" t="s">
        <v>1580</v>
      </c>
      <c r="J2923" s="1" t="str">
        <f>VLOOKUP(Applicants[[#This Row],[Job Title]], Mapping!$A:$B, 2, FALSE)</f>
        <v>Management</v>
      </c>
      <c r="K2923" s="1" t="s">
        <v>1594</v>
      </c>
      <c r="L2923" s="14" t="str">
        <f>TRIM(PROPER(Applicants[[#This Row],[Recruitment Source]]))</f>
        <v>Bd Jobs</v>
      </c>
      <c r="M2923" s="15">
        <v>45219</v>
      </c>
      <c r="N2923" s="1" t="s">
        <v>24</v>
      </c>
      <c r="O2923" s="15">
        <v>45277</v>
      </c>
      <c r="P2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3" s="20" t="str">
        <f>TEXT(Applicants[[#This Row],[Confirmation Date]],"MMMM")</f>
        <v>December</v>
      </c>
      <c r="R2923" s="5" t="s">
        <v>25</v>
      </c>
      <c r="S2923" s="7">
        <v>3800</v>
      </c>
    </row>
    <row r="2924" spans="1:19" x14ac:dyDescent="0.4">
      <c r="A2924" s="4">
        <v>3891</v>
      </c>
      <c r="B2924" s="1" t="s">
        <v>371</v>
      </c>
      <c r="C2924" s="1" t="s">
        <v>13</v>
      </c>
      <c r="D2924" s="2">
        <v>27625</v>
      </c>
      <c r="E2924" s="3">
        <v>50.027397260273972</v>
      </c>
      <c r="F2924" s="1" t="s">
        <v>31</v>
      </c>
      <c r="G2924" s="1" t="s">
        <v>19</v>
      </c>
      <c r="H2924" s="1">
        <v>11</v>
      </c>
      <c r="I2924" s="1" t="s">
        <v>1590</v>
      </c>
      <c r="J2924" s="1" t="str">
        <f>VLOOKUP(Applicants[[#This Row],[Job Title]], Mapping!$A:$B, 2, FALSE)</f>
        <v>Finance</v>
      </c>
      <c r="K2924" s="1" t="s">
        <v>22</v>
      </c>
      <c r="L2924" s="14" t="str">
        <f>TRIM(PROPER(Applicants[[#This Row],[Recruitment Source]]))</f>
        <v>In-House</v>
      </c>
      <c r="M2924" s="15">
        <v>45537</v>
      </c>
      <c r="N2924" s="1" t="s">
        <v>16</v>
      </c>
      <c r="O2924" s="15">
        <v>45570</v>
      </c>
      <c r="P2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4" s="20" t="str">
        <f>TEXT(Applicants[[#This Row],[Confirmation Date]],"MMMM")</f>
        <v>October</v>
      </c>
      <c r="R2924" s="5" t="s">
        <v>30</v>
      </c>
      <c r="S2924" s="7">
        <v>2700</v>
      </c>
    </row>
    <row r="2925" spans="1:19" x14ac:dyDescent="0.4">
      <c r="A2925" s="4">
        <v>2160</v>
      </c>
      <c r="B2925" s="1" t="s">
        <v>1365</v>
      </c>
      <c r="C2925" s="1" t="s">
        <v>28</v>
      </c>
      <c r="D2925" s="2">
        <v>27610</v>
      </c>
      <c r="E2925" s="3">
        <v>50.06849315068493</v>
      </c>
      <c r="F2925" s="1" t="s">
        <v>31</v>
      </c>
      <c r="G2925" s="1" t="s">
        <v>19</v>
      </c>
      <c r="H2925" s="1">
        <v>0</v>
      </c>
      <c r="I2925" s="1" t="s">
        <v>1579</v>
      </c>
      <c r="J2925" s="1" t="str">
        <f>VLOOKUP(Applicants[[#This Row],[Job Title]], Mapping!$A:$B, 2, FALSE)</f>
        <v>Management</v>
      </c>
      <c r="K2925" s="1" t="s">
        <v>1594</v>
      </c>
      <c r="L2925" s="14" t="str">
        <f>TRIM(PROPER(Applicants[[#This Row],[Recruitment Source]]))</f>
        <v>Bd Jobs</v>
      </c>
      <c r="M2925" s="15">
        <v>45510</v>
      </c>
      <c r="N2925" s="1" t="s">
        <v>27</v>
      </c>
      <c r="O2925" s="15">
        <v>45551</v>
      </c>
      <c r="P2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5" s="20" t="str">
        <f>TEXT(Applicants[[#This Row],[Confirmation Date]],"MMMM")</f>
        <v>September</v>
      </c>
      <c r="R2925" s="5" t="s">
        <v>25</v>
      </c>
      <c r="S2925" s="7">
        <v>2400</v>
      </c>
    </row>
    <row r="2926" spans="1:19" x14ac:dyDescent="0.4">
      <c r="A2926" s="4">
        <v>3920</v>
      </c>
      <c r="B2926" s="1" t="s">
        <v>544</v>
      </c>
      <c r="C2926" s="1" t="s">
        <v>28</v>
      </c>
      <c r="D2926" s="2">
        <v>27607</v>
      </c>
      <c r="E2926" s="3">
        <v>50.076712328767123</v>
      </c>
      <c r="F2926" s="1" t="s">
        <v>31</v>
      </c>
      <c r="G2926" s="1" t="s">
        <v>21</v>
      </c>
      <c r="H2926" s="1">
        <v>12</v>
      </c>
      <c r="I2926" s="1" t="s">
        <v>1575</v>
      </c>
      <c r="J2926" s="1" t="str">
        <f>VLOOKUP(Applicants[[#This Row],[Job Title]], Mapping!$A:$B, 2, FALSE)</f>
        <v>HR</v>
      </c>
      <c r="K2926" s="1" t="s">
        <v>1595</v>
      </c>
      <c r="L2926" s="14" t="str">
        <f>TRIM(PROPER(Applicants[[#This Row],[Recruitment Source]]))</f>
        <v>Linkedin</v>
      </c>
      <c r="M2926" s="15">
        <v>45240</v>
      </c>
      <c r="N2926" s="1" t="s">
        <v>29</v>
      </c>
      <c r="O2926" s="15">
        <v>45295</v>
      </c>
      <c r="P2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6" s="20" t="str">
        <f>TEXT(Applicants[[#This Row],[Confirmation Date]],"MMMM")</f>
        <v>January</v>
      </c>
      <c r="R2926" s="5" t="s">
        <v>25</v>
      </c>
      <c r="S2926" s="7">
        <v>2100</v>
      </c>
    </row>
    <row r="2927" spans="1:19" x14ac:dyDescent="0.4">
      <c r="A2927" s="4">
        <v>3028</v>
      </c>
      <c r="B2927" s="1" t="s">
        <v>535</v>
      </c>
      <c r="C2927" s="1" t="s">
        <v>13</v>
      </c>
      <c r="D2927" s="2">
        <v>27605</v>
      </c>
      <c r="E2927" s="3">
        <v>50.082191780821915</v>
      </c>
      <c r="F2927" s="1" t="s">
        <v>31</v>
      </c>
      <c r="G2927" s="1" t="s">
        <v>19</v>
      </c>
      <c r="H2927" s="1">
        <v>9</v>
      </c>
      <c r="I2927" s="1" t="s">
        <v>1581</v>
      </c>
      <c r="J2927" s="1" t="str">
        <f>VLOOKUP(Applicants[[#This Row],[Job Title]], Mapping!$A:$B, 2, FALSE)</f>
        <v>Business Development</v>
      </c>
      <c r="K2927" s="1" t="s">
        <v>1594</v>
      </c>
      <c r="L2927" s="14" t="str">
        <f>TRIM(PROPER(Applicants[[#This Row],[Recruitment Source]]))</f>
        <v>Bd Jobs</v>
      </c>
      <c r="M2927" s="15">
        <v>44997</v>
      </c>
      <c r="N2927" s="1" t="s">
        <v>24</v>
      </c>
      <c r="O2927" s="15">
        <v>45054</v>
      </c>
      <c r="P2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7" s="20" t="str">
        <f>TEXT(Applicants[[#This Row],[Confirmation Date]],"MMMM")</f>
        <v>May</v>
      </c>
      <c r="R2927" s="5" t="s">
        <v>25</v>
      </c>
      <c r="S2927" s="7">
        <v>2000</v>
      </c>
    </row>
    <row r="2928" spans="1:19" x14ac:dyDescent="0.4">
      <c r="A2928" s="4">
        <v>1570</v>
      </c>
      <c r="B2928" s="1" t="s">
        <v>1402</v>
      </c>
      <c r="C2928" s="1" t="s">
        <v>13</v>
      </c>
      <c r="D2928" s="2">
        <v>27604</v>
      </c>
      <c r="E2928" s="3">
        <v>50.084931506849315</v>
      </c>
      <c r="F2928" s="1" t="s">
        <v>31</v>
      </c>
      <c r="G2928" s="1" t="s">
        <v>19</v>
      </c>
      <c r="H2928" s="1">
        <v>18</v>
      </c>
      <c r="I2928" s="1" t="s">
        <v>1580</v>
      </c>
      <c r="J2928" s="1" t="str">
        <f>VLOOKUP(Applicants[[#This Row],[Job Title]], Mapping!$A:$B, 2, FALSE)</f>
        <v>Management</v>
      </c>
      <c r="K2928" s="1" t="s">
        <v>1594</v>
      </c>
      <c r="L2928" s="14" t="str">
        <f>TRIM(PROPER(Applicants[[#This Row],[Recruitment Source]]))</f>
        <v>Bd Jobs</v>
      </c>
      <c r="M2928" s="15">
        <v>45545</v>
      </c>
      <c r="N2928" s="1" t="s">
        <v>26</v>
      </c>
      <c r="O2928" s="15">
        <v>45589</v>
      </c>
      <c r="P2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8" s="20" t="str">
        <f>TEXT(Applicants[[#This Row],[Confirmation Date]],"MMMM")</f>
        <v>October</v>
      </c>
      <c r="R2928" s="5" t="s">
        <v>25</v>
      </c>
      <c r="S2928" s="7">
        <v>3400</v>
      </c>
    </row>
    <row r="2929" spans="1:19" x14ac:dyDescent="0.4">
      <c r="A2929" s="4">
        <v>2395</v>
      </c>
      <c r="B2929" s="1" t="s">
        <v>710</v>
      </c>
      <c r="C2929" s="1" t="s">
        <v>13</v>
      </c>
      <c r="D2929" s="2">
        <v>27602</v>
      </c>
      <c r="E2929" s="3">
        <v>50.090410958904108</v>
      </c>
      <c r="F2929" s="1" t="s">
        <v>31</v>
      </c>
      <c r="G2929" s="1" t="s">
        <v>21</v>
      </c>
      <c r="H2929" s="1">
        <v>18</v>
      </c>
      <c r="I2929" s="1" t="s">
        <v>1578</v>
      </c>
      <c r="J2929" s="1" t="str">
        <f>VLOOKUP(Applicants[[#This Row],[Job Title]], Mapping!$A:$B, 2, FALSE)</f>
        <v>Operations</v>
      </c>
      <c r="K2929" s="1" t="s">
        <v>1594</v>
      </c>
      <c r="L2929" s="14" t="str">
        <f>TRIM(PROPER(Applicants[[#This Row],[Recruitment Source]]))</f>
        <v>Bd Jobs</v>
      </c>
      <c r="M2929" s="15">
        <v>45063</v>
      </c>
      <c r="N2929" s="1" t="s">
        <v>26</v>
      </c>
      <c r="O2929" s="15">
        <v>45101</v>
      </c>
      <c r="P2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9" s="20" t="str">
        <f>TEXT(Applicants[[#This Row],[Confirmation Date]],"MMMM")</f>
        <v>June</v>
      </c>
      <c r="R2929" s="5" t="s">
        <v>25</v>
      </c>
      <c r="S2929" s="7">
        <v>3500</v>
      </c>
    </row>
    <row r="2930" spans="1:19" x14ac:dyDescent="0.4">
      <c r="A2930" s="4">
        <v>2326</v>
      </c>
      <c r="B2930" s="1" t="s">
        <v>51</v>
      </c>
      <c r="C2930" s="1" t="s">
        <v>28</v>
      </c>
      <c r="D2930" s="2">
        <v>27594</v>
      </c>
      <c r="E2930" s="3">
        <v>50.112328767123287</v>
      </c>
      <c r="F2930" s="1" t="s">
        <v>31</v>
      </c>
      <c r="G2930" s="1" t="s">
        <v>19</v>
      </c>
      <c r="H2930" s="1">
        <v>1</v>
      </c>
      <c r="I2930" s="1" t="s">
        <v>1584</v>
      </c>
      <c r="J2930" s="1" t="str">
        <f>VLOOKUP(Applicants[[#This Row],[Job Title]], Mapping!$A:$B, 2, FALSE)</f>
        <v>Sales</v>
      </c>
      <c r="K2930" s="1" t="s">
        <v>1594</v>
      </c>
      <c r="L2930" s="14" t="str">
        <f>TRIM(PROPER(Applicants[[#This Row],[Recruitment Source]]))</f>
        <v>Bd Jobs</v>
      </c>
      <c r="M2930" s="15">
        <v>44956</v>
      </c>
      <c r="N2930" s="1" t="s">
        <v>26</v>
      </c>
      <c r="O2930" s="15">
        <v>44990</v>
      </c>
      <c r="P2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0" s="20" t="str">
        <f>TEXT(Applicants[[#This Row],[Confirmation Date]],"MMMM")</f>
        <v>March</v>
      </c>
      <c r="R2930" s="5" t="s">
        <v>25</v>
      </c>
      <c r="S2930" s="7">
        <v>3600</v>
      </c>
    </row>
    <row r="2931" spans="1:19" x14ac:dyDescent="0.4">
      <c r="A2931" s="4">
        <v>1653</v>
      </c>
      <c r="B2931" s="1" t="s">
        <v>562</v>
      </c>
      <c r="C2931" s="1" t="s">
        <v>28</v>
      </c>
      <c r="D2931" s="2">
        <v>27590</v>
      </c>
      <c r="E2931" s="3">
        <v>50.123287671232873</v>
      </c>
      <c r="F2931" s="1" t="s">
        <v>31</v>
      </c>
      <c r="G2931" s="1" t="s">
        <v>21</v>
      </c>
      <c r="H2931" s="1">
        <v>10</v>
      </c>
      <c r="I2931" s="1" t="s">
        <v>1584</v>
      </c>
      <c r="J2931" s="1" t="str">
        <f>VLOOKUP(Applicants[[#This Row],[Job Title]], Mapping!$A:$B, 2, FALSE)</f>
        <v>Sales</v>
      </c>
      <c r="K2931" s="1" t="s">
        <v>1594</v>
      </c>
      <c r="L2931" s="14" t="str">
        <f>TRIM(PROPER(Applicants[[#This Row],[Recruitment Source]]))</f>
        <v>Bd Jobs</v>
      </c>
      <c r="M2931" s="15">
        <v>45104</v>
      </c>
      <c r="N2931" s="1" t="s">
        <v>27</v>
      </c>
      <c r="O2931" s="15">
        <v>45139</v>
      </c>
      <c r="P2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1" s="20" t="str">
        <f>TEXT(Applicants[[#This Row],[Confirmation Date]],"MMMM")</f>
        <v>August</v>
      </c>
      <c r="R2931" s="5" t="s">
        <v>25</v>
      </c>
      <c r="S2931" s="7">
        <v>3700</v>
      </c>
    </row>
    <row r="2932" spans="1:19" x14ac:dyDescent="0.4">
      <c r="A2932" s="4">
        <v>2628</v>
      </c>
      <c r="B2932" s="1" t="s">
        <v>1183</v>
      </c>
      <c r="C2932" s="1" t="s">
        <v>28</v>
      </c>
      <c r="D2932" s="2">
        <v>27583</v>
      </c>
      <c r="E2932" s="3">
        <v>50.142465753424659</v>
      </c>
      <c r="F2932" s="1" t="s">
        <v>31</v>
      </c>
      <c r="G2932" s="1" t="s">
        <v>19</v>
      </c>
      <c r="H2932" s="1">
        <v>17</v>
      </c>
      <c r="I2932" s="1" t="s">
        <v>1588</v>
      </c>
      <c r="J2932" s="1" t="str">
        <f>VLOOKUP(Applicants[[#This Row],[Job Title]], Mapping!$A:$B, 2, FALSE)</f>
        <v>Business Development</v>
      </c>
      <c r="K2932" s="1" t="s">
        <v>20</v>
      </c>
      <c r="L2932" s="14" t="str">
        <f>TRIM(PROPER(Applicants[[#This Row],[Recruitment Source]]))</f>
        <v>Employee Referral</v>
      </c>
      <c r="M2932" s="15">
        <v>45558</v>
      </c>
      <c r="N2932" s="1" t="s">
        <v>27</v>
      </c>
      <c r="O2932" s="15">
        <v>45601</v>
      </c>
      <c r="P2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2" s="20" t="str">
        <f>TEXT(Applicants[[#This Row],[Confirmation Date]],"MMMM")</f>
        <v>November</v>
      </c>
      <c r="R2932" s="5" t="s">
        <v>25</v>
      </c>
      <c r="S2932" s="7">
        <v>2300</v>
      </c>
    </row>
    <row r="2933" spans="1:19" x14ac:dyDescent="0.4">
      <c r="A2933" s="4">
        <v>3737</v>
      </c>
      <c r="B2933" s="1" t="s">
        <v>282</v>
      </c>
      <c r="C2933" s="1" t="s">
        <v>28</v>
      </c>
      <c r="D2933" s="2">
        <v>27582</v>
      </c>
      <c r="E2933" s="3">
        <v>50.145205479452052</v>
      </c>
      <c r="F2933" s="1" t="s">
        <v>31</v>
      </c>
      <c r="G2933" s="1" t="s">
        <v>18</v>
      </c>
      <c r="H2933" s="1">
        <v>2</v>
      </c>
      <c r="I2933" s="1" t="s">
        <v>1576</v>
      </c>
      <c r="J2933" s="1" t="str">
        <f>VLOOKUP(Applicants[[#This Row],[Job Title]], Mapping!$A:$B, 2, FALSE)</f>
        <v>Operations</v>
      </c>
      <c r="K2933" s="1" t="s">
        <v>1595</v>
      </c>
      <c r="L2933" s="14" t="str">
        <f>TRIM(PROPER(Applicants[[#This Row],[Recruitment Source]]))</f>
        <v>Linkedin</v>
      </c>
      <c r="M2933" s="15">
        <v>44991</v>
      </c>
      <c r="N2933" s="1" t="s">
        <v>16</v>
      </c>
      <c r="O2933" s="15">
        <v>45035</v>
      </c>
      <c r="P29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33" s="20" t="str">
        <f>TEXT(Applicants[[#This Row],[Confirmation Date]],"MMMM")</f>
        <v>April</v>
      </c>
      <c r="R2933" s="5" t="s">
        <v>17</v>
      </c>
      <c r="S2933" s="7">
        <v>3100</v>
      </c>
    </row>
    <row r="2934" spans="1:19" x14ac:dyDescent="0.4">
      <c r="A2934" s="4">
        <v>3878</v>
      </c>
      <c r="B2934" s="1" t="s">
        <v>267</v>
      </c>
      <c r="C2934" s="1" t="s">
        <v>28</v>
      </c>
      <c r="D2934" s="2">
        <v>27582</v>
      </c>
      <c r="E2934" s="3">
        <v>50.145205479452052</v>
      </c>
      <c r="F2934" s="1" t="s">
        <v>31</v>
      </c>
      <c r="G2934" s="1" t="s">
        <v>19</v>
      </c>
      <c r="H2934" s="1">
        <v>5</v>
      </c>
      <c r="I2934" s="1" t="s">
        <v>1579</v>
      </c>
      <c r="J2934" s="1" t="str">
        <f>VLOOKUP(Applicants[[#This Row],[Job Title]], Mapping!$A:$B, 2, FALSE)</f>
        <v>Management</v>
      </c>
      <c r="K2934" s="1" t="s">
        <v>1594</v>
      </c>
      <c r="L2934" s="14" t="str">
        <f>TRIM(PROPER(Applicants[[#This Row],[Recruitment Source]]))</f>
        <v>Bd Jobs</v>
      </c>
      <c r="M2934" s="15">
        <v>45339</v>
      </c>
      <c r="N2934" s="1" t="s">
        <v>26</v>
      </c>
      <c r="O2934" s="15">
        <v>45397</v>
      </c>
      <c r="P2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4" s="20" t="str">
        <f>TEXT(Applicants[[#This Row],[Confirmation Date]],"MMMM")</f>
        <v>April</v>
      </c>
      <c r="R2934" s="5" t="s">
        <v>25</v>
      </c>
      <c r="S2934" s="7">
        <v>2300</v>
      </c>
    </row>
    <row r="2935" spans="1:19" x14ac:dyDescent="0.4">
      <c r="A2935" s="4">
        <v>2033</v>
      </c>
      <c r="B2935" s="1" t="s">
        <v>1219</v>
      </c>
      <c r="C2935" s="1" t="s">
        <v>28</v>
      </c>
      <c r="D2935" s="2">
        <v>27572</v>
      </c>
      <c r="E2935" s="3">
        <v>50.172602739726024</v>
      </c>
      <c r="F2935" s="1" t="s">
        <v>31</v>
      </c>
      <c r="G2935" s="1" t="s">
        <v>19</v>
      </c>
      <c r="H2935" s="1">
        <v>11</v>
      </c>
      <c r="I2935" s="1" t="s">
        <v>1581</v>
      </c>
      <c r="J2935" s="1" t="str">
        <f>VLOOKUP(Applicants[[#This Row],[Job Title]], Mapping!$A:$B, 2, FALSE)</f>
        <v>Business Development</v>
      </c>
      <c r="K2935" s="1" t="s">
        <v>1594</v>
      </c>
      <c r="L2935" s="14" t="str">
        <f>TRIM(PROPER(Applicants[[#This Row],[Recruitment Source]]))</f>
        <v>Bd Jobs</v>
      </c>
      <c r="M2935" s="15">
        <v>44954</v>
      </c>
      <c r="N2935" s="1" t="s">
        <v>16</v>
      </c>
      <c r="O2935" s="15">
        <v>45005</v>
      </c>
      <c r="P2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5" s="20" t="str">
        <f>TEXT(Applicants[[#This Row],[Confirmation Date]],"MMMM")</f>
        <v>March</v>
      </c>
      <c r="R2935" s="5" t="s">
        <v>30</v>
      </c>
      <c r="S2935" s="7">
        <v>2900</v>
      </c>
    </row>
    <row r="2936" spans="1:19" x14ac:dyDescent="0.4">
      <c r="A2936" s="4">
        <v>2124</v>
      </c>
      <c r="B2936" s="1" t="s">
        <v>314</v>
      </c>
      <c r="C2936" s="1" t="s">
        <v>28</v>
      </c>
      <c r="D2936" s="2">
        <v>27572</v>
      </c>
      <c r="E2936" s="3">
        <v>50.172602739726024</v>
      </c>
      <c r="F2936" s="1" t="s">
        <v>31</v>
      </c>
      <c r="G2936" s="1" t="s">
        <v>15</v>
      </c>
      <c r="H2936" s="1">
        <v>4</v>
      </c>
      <c r="I2936" s="1" t="s">
        <v>1590</v>
      </c>
      <c r="J2936" s="1" t="str">
        <f>VLOOKUP(Applicants[[#This Row],[Job Title]], Mapping!$A:$B, 2, FALSE)</f>
        <v>Finance</v>
      </c>
      <c r="K2936" s="1" t="s">
        <v>20</v>
      </c>
      <c r="L2936" s="14" t="str">
        <f>TRIM(PROPER(Applicants[[#This Row],[Recruitment Source]]))</f>
        <v>Employee Referral</v>
      </c>
      <c r="M2936" s="15">
        <v>45251</v>
      </c>
      <c r="N2936" s="1" t="s">
        <v>27</v>
      </c>
      <c r="O2936" s="15">
        <v>45289</v>
      </c>
      <c r="P2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6" s="20" t="str">
        <f>TEXT(Applicants[[#This Row],[Confirmation Date]],"MMMM")</f>
        <v>December</v>
      </c>
      <c r="R2936" s="5" t="s">
        <v>25</v>
      </c>
      <c r="S2936" s="7">
        <v>3200</v>
      </c>
    </row>
    <row r="2937" spans="1:19" x14ac:dyDescent="0.4">
      <c r="A2937" s="4">
        <v>1501</v>
      </c>
      <c r="B2937" s="1" t="s">
        <v>1128</v>
      </c>
      <c r="C2937" s="1" t="s">
        <v>13</v>
      </c>
      <c r="D2937" s="2">
        <v>27569</v>
      </c>
      <c r="E2937" s="3">
        <v>50.180821917808217</v>
      </c>
      <c r="F2937" s="1" t="s">
        <v>31</v>
      </c>
      <c r="G2937" s="1" t="s">
        <v>15</v>
      </c>
      <c r="H2937" s="1">
        <v>3</v>
      </c>
      <c r="I2937" s="1" t="s">
        <v>1587</v>
      </c>
      <c r="J2937" s="1" t="str">
        <f>VLOOKUP(Applicants[[#This Row],[Job Title]], Mapping!$A:$B, 2, FALSE)</f>
        <v>Admin</v>
      </c>
      <c r="K2937" s="1" t="s">
        <v>1594</v>
      </c>
      <c r="L2937" s="14" t="str">
        <f>TRIM(PROPER(Applicants[[#This Row],[Recruitment Source]]))</f>
        <v>Bd Jobs</v>
      </c>
      <c r="M2937" s="15">
        <v>45168</v>
      </c>
      <c r="N2937" s="1" t="s">
        <v>16</v>
      </c>
      <c r="O2937" s="15">
        <v>45219</v>
      </c>
      <c r="P29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37" s="20" t="str">
        <f>TEXT(Applicants[[#This Row],[Confirmation Date]],"MMMM")</f>
        <v>October</v>
      </c>
      <c r="R2937" s="5" t="s">
        <v>17</v>
      </c>
      <c r="S2937" s="7">
        <v>2300</v>
      </c>
    </row>
    <row r="2938" spans="1:19" x14ac:dyDescent="0.4">
      <c r="A2938" s="4">
        <v>1909</v>
      </c>
      <c r="B2938" s="1" t="s">
        <v>34</v>
      </c>
      <c r="C2938" s="1" t="s">
        <v>13</v>
      </c>
      <c r="D2938" s="2">
        <v>27563</v>
      </c>
      <c r="E2938" s="3">
        <v>50.197260273972603</v>
      </c>
      <c r="F2938" s="1" t="s">
        <v>31</v>
      </c>
      <c r="G2938" s="1" t="s">
        <v>18</v>
      </c>
      <c r="H2938" s="1">
        <v>5</v>
      </c>
      <c r="I2938" s="1" t="s">
        <v>1576</v>
      </c>
      <c r="J2938" s="1" t="str">
        <f>VLOOKUP(Applicants[[#This Row],[Job Title]], Mapping!$A:$B, 2, FALSE)</f>
        <v>Operations</v>
      </c>
      <c r="K2938" s="1" t="s">
        <v>1595</v>
      </c>
      <c r="L2938" s="14" t="str">
        <f>TRIM(PROPER(Applicants[[#This Row],[Recruitment Source]]))</f>
        <v>Linkedin</v>
      </c>
      <c r="M2938" s="15">
        <v>45192</v>
      </c>
      <c r="N2938" s="1" t="s">
        <v>16</v>
      </c>
      <c r="O2938" s="15">
        <v>45234</v>
      </c>
      <c r="P2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938" s="20" t="str">
        <f>TEXT(Applicants[[#This Row],[Confirmation Date]],"MMMM")</f>
        <v>November</v>
      </c>
      <c r="R2938" s="5" t="s">
        <v>17</v>
      </c>
      <c r="S2938" s="7">
        <v>2000</v>
      </c>
    </row>
    <row r="2939" spans="1:19" x14ac:dyDescent="0.4">
      <c r="A2939" s="4">
        <v>1868</v>
      </c>
      <c r="B2939" s="1" t="s">
        <v>1535</v>
      </c>
      <c r="C2939" s="1" t="s">
        <v>28</v>
      </c>
      <c r="D2939" s="2">
        <v>27563</v>
      </c>
      <c r="E2939" s="3">
        <v>50.197260273972603</v>
      </c>
      <c r="F2939" s="1" t="s">
        <v>31</v>
      </c>
      <c r="G2939" s="1" t="s">
        <v>18</v>
      </c>
      <c r="H2939" s="1">
        <v>16</v>
      </c>
      <c r="I2939" s="1" t="s">
        <v>1576</v>
      </c>
      <c r="J2939" s="1" t="str">
        <f>VLOOKUP(Applicants[[#This Row],[Job Title]], Mapping!$A:$B, 2, FALSE)</f>
        <v>Operations</v>
      </c>
      <c r="K2939" s="1" t="s">
        <v>20</v>
      </c>
      <c r="L2939" s="14" t="str">
        <f>TRIM(PROPER(Applicants[[#This Row],[Recruitment Source]]))</f>
        <v>Employee Referral</v>
      </c>
      <c r="M2939" s="15">
        <v>45151</v>
      </c>
      <c r="N2939" s="1" t="s">
        <v>16</v>
      </c>
      <c r="O2939" s="15">
        <v>45204</v>
      </c>
      <c r="P29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939" s="20" t="str">
        <f>TEXT(Applicants[[#This Row],[Confirmation Date]],"MMMM")</f>
        <v>October</v>
      </c>
      <c r="R2939" s="5" t="s">
        <v>17</v>
      </c>
      <c r="S2939" s="7">
        <v>3400</v>
      </c>
    </row>
    <row r="2940" spans="1:19" x14ac:dyDescent="0.4">
      <c r="A2940" s="4">
        <v>1375</v>
      </c>
      <c r="B2940" s="1" t="s">
        <v>666</v>
      </c>
      <c r="C2940" s="1" t="s">
        <v>28</v>
      </c>
      <c r="D2940" s="2">
        <v>27557</v>
      </c>
      <c r="E2940" s="3">
        <v>50.213698630136989</v>
      </c>
      <c r="F2940" s="1" t="s">
        <v>31</v>
      </c>
      <c r="G2940" s="1" t="s">
        <v>21</v>
      </c>
      <c r="H2940" s="1">
        <v>0</v>
      </c>
      <c r="I2940" s="1" t="s">
        <v>1584</v>
      </c>
      <c r="J2940" s="1" t="str">
        <f>VLOOKUP(Applicants[[#This Row],[Job Title]], Mapping!$A:$B, 2, FALSE)</f>
        <v>Sales</v>
      </c>
      <c r="K2940" s="1" t="s">
        <v>1594</v>
      </c>
      <c r="L2940" s="14" t="str">
        <f>TRIM(PROPER(Applicants[[#This Row],[Recruitment Source]]))</f>
        <v>Bd Jobs</v>
      </c>
      <c r="M2940" s="15">
        <v>44887</v>
      </c>
      <c r="N2940" s="1" t="s">
        <v>26</v>
      </c>
      <c r="O2940" s="15">
        <v>44938</v>
      </c>
      <c r="P2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0" s="20" t="str">
        <f>TEXT(Applicants[[#This Row],[Confirmation Date]],"MMMM")</f>
        <v>January</v>
      </c>
      <c r="R2940" s="5" t="s">
        <v>25</v>
      </c>
      <c r="S2940" s="7">
        <v>2200</v>
      </c>
    </row>
    <row r="2941" spans="1:19" x14ac:dyDescent="0.4">
      <c r="A2941" s="4">
        <v>2625</v>
      </c>
      <c r="B2941" s="1" t="s">
        <v>1370</v>
      </c>
      <c r="C2941" s="1" t="s">
        <v>13</v>
      </c>
      <c r="D2941" s="2">
        <v>27556</v>
      </c>
      <c r="E2941" s="3">
        <v>50.216438356164382</v>
      </c>
      <c r="F2941" s="1" t="s">
        <v>31</v>
      </c>
      <c r="G2941" s="1" t="s">
        <v>21</v>
      </c>
      <c r="H2941" s="1">
        <v>18</v>
      </c>
      <c r="I2941" s="1" t="s">
        <v>1590</v>
      </c>
      <c r="J2941" s="1" t="str">
        <f>VLOOKUP(Applicants[[#This Row],[Job Title]], Mapping!$A:$B, 2, FALSE)</f>
        <v>Finance</v>
      </c>
      <c r="K2941" s="1" t="s">
        <v>20</v>
      </c>
      <c r="L2941" s="14" t="str">
        <f>TRIM(PROPER(Applicants[[#This Row],[Recruitment Source]]))</f>
        <v>Employee Referral</v>
      </c>
      <c r="M2941" s="15">
        <v>45250</v>
      </c>
      <c r="N2941" s="1" t="s">
        <v>27</v>
      </c>
      <c r="O2941" s="15">
        <v>45289</v>
      </c>
      <c r="P2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1" s="20" t="str">
        <f>TEXT(Applicants[[#This Row],[Confirmation Date]],"MMMM")</f>
        <v>December</v>
      </c>
      <c r="R2941" s="5" t="s">
        <v>25</v>
      </c>
      <c r="S2941" s="7">
        <v>2100</v>
      </c>
    </row>
    <row r="2942" spans="1:19" x14ac:dyDescent="0.4">
      <c r="A2942" s="4">
        <v>1372</v>
      </c>
      <c r="B2942" s="1" t="s">
        <v>165</v>
      </c>
      <c r="C2942" s="1" t="s">
        <v>13</v>
      </c>
      <c r="D2942" s="2">
        <v>27555</v>
      </c>
      <c r="E2942" s="3">
        <v>50.219178082191782</v>
      </c>
      <c r="F2942" s="1" t="s">
        <v>31</v>
      </c>
      <c r="G2942" s="1" t="s">
        <v>21</v>
      </c>
      <c r="H2942" s="1">
        <v>4</v>
      </c>
      <c r="I2942" s="1" t="s">
        <v>1584</v>
      </c>
      <c r="J2942" s="1" t="str">
        <f>VLOOKUP(Applicants[[#This Row],[Job Title]], Mapping!$A:$B, 2, FALSE)</f>
        <v>Sales</v>
      </c>
      <c r="K2942" s="1" t="s">
        <v>1594</v>
      </c>
      <c r="L2942" s="14" t="str">
        <f>TRIM(PROPER(Applicants[[#This Row],[Recruitment Source]]))</f>
        <v>Bd Jobs</v>
      </c>
      <c r="M2942" s="15">
        <v>45327</v>
      </c>
      <c r="N2942" s="1" t="s">
        <v>26</v>
      </c>
      <c r="O2942" s="15">
        <v>45365</v>
      </c>
      <c r="P29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2" s="20" t="str">
        <f>TEXT(Applicants[[#This Row],[Confirmation Date]],"MMMM")</f>
        <v>March</v>
      </c>
      <c r="R2942" s="5" t="s">
        <v>25</v>
      </c>
      <c r="S2942" s="7">
        <v>3400</v>
      </c>
    </row>
    <row r="2943" spans="1:19" x14ac:dyDescent="0.4">
      <c r="A2943" s="4">
        <v>3327</v>
      </c>
      <c r="B2943" s="1" t="s">
        <v>432</v>
      </c>
      <c r="C2943" s="1" t="s">
        <v>13</v>
      </c>
      <c r="D2943" s="2">
        <v>27554</v>
      </c>
      <c r="E2943" s="3">
        <v>50.221917808219175</v>
      </c>
      <c r="F2943" s="1" t="s">
        <v>31</v>
      </c>
      <c r="G2943" s="1" t="s">
        <v>21</v>
      </c>
      <c r="H2943" s="1">
        <v>8</v>
      </c>
      <c r="I2943" s="1" t="s">
        <v>1582</v>
      </c>
      <c r="J2943" s="1" t="str">
        <f>VLOOKUP(Applicants[[#This Row],[Job Title]], Mapping!$A:$B, 2, FALSE)</f>
        <v>Business Development</v>
      </c>
      <c r="K2943" s="1" t="s">
        <v>22</v>
      </c>
      <c r="L2943" s="14" t="str">
        <f>TRIM(PROPER(Applicants[[#This Row],[Recruitment Source]]))</f>
        <v>In-House</v>
      </c>
      <c r="M2943" s="15">
        <v>45479</v>
      </c>
      <c r="N2943" s="1" t="s">
        <v>16</v>
      </c>
      <c r="O2943" s="15">
        <v>45516</v>
      </c>
      <c r="P2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3" s="20" t="str">
        <f>TEXT(Applicants[[#This Row],[Confirmation Date]],"MMMM")</f>
        <v>August</v>
      </c>
      <c r="R2943" s="5" t="s">
        <v>30</v>
      </c>
      <c r="S2943" s="7">
        <v>2900</v>
      </c>
    </row>
    <row r="2944" spans="1:19" x14ac:dyDescent="0.4">
      <c r="A2944" s="4">
        <v>3619</v>
      </c>
      <c r="B2944" s="1" t="s">
        <v>1491</v>
      </c>
      <c r="C2944" s="1" t="s">
        <v>28</v>
      </c>
      <c r="D2944" s="2">
        <v>27552</v>
      </c>
      <c r="E2944" s="3">
        <v>50.227397260273975</v>
      </c>
      <c r="F2944" s="1" t="s">
        <v>31</v>
      </c>
      <c r="G2944" s="1" t="s">
        <v>19</v>
      </c>
      <c r="H2944" s="1">
        <v>7</v>
      </c>
      <c r="I2944" s="1" t="s">
        <v>1577</v>
      </c>
      <c r="J2944" s="1" t="str">
        <f>VLOOKUP(Applicants[[#This Row],[Job Title]], Mapping!$A:$B, 2, FALSE)</f>
        <v>Management</v>
      </c>
      <c r="K2944" s="1" t="s">
        <v>1594</v>
      </c>
      <c r="L2944" s="14" t="str">
        <f>TRIM(PROPER(Applicants[[#This Row],[Recruitment Source]]))</f>
        <v>Bd Jobs</v>
      </c>
      <c r="M2944" s="15">
        <v>45062</v>
      </c>
      <c r="N2944" s="1" t="s">
        <v>24</v>
      </c>
      <c r="O2944" s="15">
        <v>45104</v>
      </c>
      <c r="P2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4" s="20" t="str">
        <f>TEXT(Applicants[[#This Row],[Confirmation Date]],"MMMM")</f>
        <v>June</v>
      </c>
      <c r="R2944" s="5" t="s">
        <v>25</v>
      </c>
      <c r="S2944" s="7">
        <v>2200</v>
      </c>
    </row>
    <row r="2945" spans="1:19" x14ac:dyDescent="0.4">
      <c r="A2945" s="4">
        <v>2727</v>
      </c>
      <c r="B2945" s="1" t="s">
        <v>130</v>
      </c>
      <c r="C2945" s="1" t="s">
        <v>13</v>
      </c>
      <c r="D2945" s="2">
        <v>27551</v>
      </c>
      <c r="E2945" s="3">
        <v>50.230136986301368</v>
      </c>
      <c r="F2945" s="1" t="s">
        <v>31</v>
      </c>
      <c r="G2945" s="1" t="s">
        <v>18</v>
      </c>
      <c r="H2945" s="1">
        <v>8</v>
      </c>
      <c r="I2945" s="1" t="s">
        <v>1589</v>
      </c>
      <c r="J2945" s="1" t="str">
        <f>VLOOKUP(Applicants[[#This Row],[Job Title]], Mapping!$A:$B, 2, FALSE)</f>
        <v>Admin</v>
      </c>
      <c r="K2945" s="1" t="s">
        <v>1594</v>
      </c>
      <c r="L2945" s="14" t="str">
        <f>TRIM(PROPER(Applicants[[#This Row],[Recruitment Source]]))</f>
        <v>Bd Jobs</v>
      </c>
      <c r="M2945" s="15">
        <v>45503</v>
      </c>
      <c r="N2945" s="1" t="s">
        <v>24</v>
      </c>
      <c r="O2945" s="15">
        <v>45560</v>
      </c>
      <c r="P2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5" s="20" t="str">
        <f>TEXT(Applicants[[#This Row],[Confirmation Date]],"MMMM")</f>
        <v>September</v>
      </c>
      <c r="R2945" s="5" t="s">
        <v>25</v>
      </c>
      <c r="S2945" s="7">
        <v>3200</v>
      </c>
    </row>
    <row r="2946" spans="1:19" x14ac:dyDescent="0.4">
      <c r="A2946" s="4">
        <v>3781</v>
      </c>
      <c r="B2946" s="1" t="s">
        <v>860</v>
      </c>
      <c r="C2946" s="1" t="s">
        <v>28</v>
      </c>
      <c r="D2946" s="2">
        <v>27550</v>
      </c>
      <c r="E2946" s="3">
        <v>50.232876712328768</v>
      </c>
      <c r="F2946" s="1" t="s">
        <v>31</v>
      </c>
      <c r="G2946" s="1" t="s">
        <v>15</v>
      </c>
      <c r="H2946" s="1">
        <v>10</v>
      </c>
      <c r="I2946" s="1" t="s">
        <v>1589</v>
      </c>
      <c r="J2946" s="1" t="str">
        <f>VLOOKUP(Applicants[[#This Row],[Job Title]], Mapping!$A:$B, 2, FALSE)</f>
        <v>Admin</v>
      </c>
      <c r="K2946" s="1" t="s">
        <v>1594</v>
      </c>
      <c r="L2946" s="14" t="str">
        <f>TRIM(PROPER(Applicants[[#This Row],[Recruitment Source]]))</f>
        <v>Bd Jobs</v>
      </c>
      <c r="M2946" s="15">
        <v>45367</v>
      </c>
      <c r="N2946" s="1" t="s">
        <v>24</v>
      </c>
      <c r="O2946" s="15">
        <v>45425</v>
      </c>
      <c r="P2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6" s="20" t="str">
        <f>TEXT(Applicants[[#This Row],[Confirmation Date]],"MMMM")</f>
        <v>May</v>
      </c>
      <c r="R2946" s="5" t="s">
        <v>25</v>
      </c>
      <c r="S2946" s="7">
        <v>3200</v>
      </c>
    </row>
    <row r="2947" spans="1:19" x14ac:dyDescent="0.4">
      <c r="A2947" s="4">
        <v>3945</v>
      </c>
      <c r="B2947" s="1" t="s">
        <v>329</v>
      </c>
      <c r="C2947" s="1" t="s">
        <v>28</v>
      </c>
      <c r="D2947" s="2">
        <v>27543</v>
      </c>
      <c r="E2947" s="3">
        <v>50.252054794520546</v>
      </c>
      <c r="F2947" s="1" t="s">
        <v>31</v>
      </c>
      <c r="G2947" s="1" t="s">
        <v>19</v>
      </c>
      <c r="H2947" s="1">
        <v>18</v>
      </c>
      <c r="I2947" s="1" t="s">
        <v>1581</v>
      </c>
      <c r="J2947" s="1" t="str">
        <f>VLOOKUP(Applicants[[#This Row],[Job Title]], Mapping!$A:$B, 2, FALSE)</f>
        <v>Business Development</v>
      </c>
      <c r="K2947" s="1" t="s">
        <v>1594</v>
      </c>
      <c r="L2947" s="14" t="str">
        <f>TRIM(PROPER(Applicants[[#This Row],[Recruitment Source]]))</f>
        <v>Bd Jobs</v>
      </c>
      <c r="M2947" s="15">
        <v>45018</v>
      </c>
      <c r="N2947" s="1" t="s">
        <v>27</v>
      </c>
      <c r="O2947" s="15">
        <v>45072</v>
      </c>
      <c r="P2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7" s="20" t="str">
        <f>TEXT(Applicants[[#This Row],[Confirmation Date]],"MMMM")</f>
        <v>May</v>
      </c>
      <c r="R2947" s="5" t="s">
        <v>25</v>
      </c>
      <c r="S2947" s="7">
        <v>3300</v>
      </c>
    </row>
    <row r="2948" spans="1:19" x14ac:dyDescent="0.4">
      <c r="A2948" s="4">
        <v>3222</v>
      </c>
      <c r="B2948" s="1" t="s">
        <v>602</v>
      </c>
      <c r="C2948" s="1" t="s">
        <v>28</v>
      </c>
      <c r="D2948" s="2">
        <v>27539</v>
      </c>
      <c r="E2948" s="3">
        <v>50.263013698630139</v>
      </c>
      <c r="F2948" s="1" t="s">
        <v>31</v>
      </c>
      <c r="G2948" s="1" t="s">
        <v>19</v>
      </c>
      <c r="H2948" s="1">
        <v>8</v>
      </c>
      <c r="I2948" s="1" t="s">
        <v>1581</v>
      </c>
      <c r="J2948" s="1" t="str">
        <f>VLOOKUP(Applicants[[#This Row],[Job Title]], Mapping!$A:$B, 2, FALSE)</f>
        <v>Business Development</v>
      </c>
      <c r="K2948" s="1" t="s">
        <v>20</v>
      </c>
      <c r="L2948" s="14" t="str">
        <f>TRIM(PROPER(Applicants[[#This Row],[Recruitment Source]]))</f>
        <v>Employee Referral</v>
      </c>
      <c r="M2948" s="15">
        <v>45511</v>
      </c>
      <c r="N2948" s="1" t="s">
        <v>26</v>
      </c>
      <c r="O2948" s="15">
        <v>45551</v>
      </c>
      <c r="P2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8" s="20" t="str">
        <f>TEXT(Applicants[[#This Row],[Confirmation Date]],"MMMM")</f>
        <v>September</v>
      </c>
      <c r="R2948" s="5" t="s">
        <v>25</v>
      </c>
      <c r="S2948" s="7">
        <v>2100</v>
      </c>
    </row>
    <row r="2949" spans="1:19" x14ac:dyDescent="0.4">
      <c r="A2949" s="4">
        <v>1991</v>
      </c>
      <c r="B2949" s="1" t="s">
        <v>997</v>
      </c>
      <c r="C2949" s="1" t="s">
        <v>13</v>
      </c>
      <c r="D2949" s="2">
        <v>27536</v>
      </c>
      <c r="E2949" s="3">
        <v>50.271232876712325</v>
      </c>
      <c r="F2949" s="1" t="s">
        <v>31</v>
      </c>
      <c r="G2949" s="1" t="s">
        <v>15</v>
      </c>
      <c r="H2949" s="1">
        <v>13</v>
      </c>
      <c r="I2949" s="1" t="s">
        <v>1586</v>
      </c>
      <c r="J2949" s="1" t="str">
        <f>VLOOKUP(Applicants[[#This Row],[Job Title]], Mapping!$A:$B, 2, FALSE)</f>
        <v>Operations</v>
      </c>
      <c r="K2949" s="1" t="s">
        <v>1594</v>
      </c>
      <c r="L2949" s="14" t="str">
        <f>TRIM(PROPER(Applicants[[#This Row],[Recruitment Source]]))</f>
        <v>Bd Jobs</v>
      </c>
      <c r="M2949" s="15">
        <v>45197</v>
      </c>
      <c r="N2949" s="1" t="s">
        <v>26</v>
      </c>
      <c r="O2949" s="15">
        <v>45232</v>
      </c>
      <c r="P2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9" s="20" t="str">
        <f>TEXT(Applicants[[#This Row],[Confirmation Date]],"MMMM")</f>
        <v>November</v>
      </c>
      <c r="R2949" s="5" t="s">
        <v>25</v>
      </c>
      <c r="S2949" s="7">
        <v>3200</v>
      </c>
    </row>
    <row r="2950" spans="1:19" x14ac:dyDescent="0.4">
      <c r="A2950" s="4">
        <v>1329</v>
      </c>
      <c r="B2950" s="1" t="s">
        <v>663</v>
      </c>
      <c r="C2950" s="1" t="s">
        <v>28</v>
      </c>
      <c r="D2950" s="2">
        <v>27529</v>
      </c>
      <c r="E2950" s="3">
        <v>50.290410958904111</v>
      </c>
      <c r="F2950" s="1" t="s">
        <v>31</v>
      </c>
      <c r="G2950" s="1" t="s">
        <v>15</v>
      </c>
      <c r="H2950" s="1">
        <v>1</v>
      </c>
      <c r="I2950" s="1" t="s">
        <v>1581</v>
      </c>
      <c r="J2950" s="1" t="str">
        <f>VLOOKUP(Applicants[[#This Row],[Job Title]], Mapping!$A:$B, 2, FALSE)</f>
        <v>Business Development</v>
      </c>
      <c r="K2950" s="1" t="s">
        <v>1594</v>
      </c>
      <c r="L2950" s="14" t="str">
        <f>TRIM(PROPER(Applicants[[#This Row],[Recruitment Source]]))</f>
        <v>Bd Jobs</v>
      </c>
      <c r="M2950" s="15">
        <v>45232</v>
      </c>
      <c r="N2950" s="1" t="s">
        <v>26</v>
      </c>
      <c r="O2950" s="15">
        <v>45265</v>
      </c>
      <c r="P2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0" s="20" t="str">
        <f>TEXT(Applicants[[#This Row],[Confirmation Date]],"MMMM")</f>
        <v>December</v>
      </c>
      <c r="R2950" s="5" t="s">
        <v>25</v>
      </c>
      <c r="S2950" s="7">
        <v>2300</v>
      </c>
    </row>
    <row r="2951" spans="1:19" x14ac:dyDescent="0.4">
      <c r="A2951" s="4">
        <v>1962</v>
      </c>
      <c r="B2951" s="1" t="s">
        <v>416</v>
      </c>
      <c r="C2951" s="1" t="s">
        <v>13</v>
      </c>
      <c r="D2951" s="2">
        <v>27526</v>
      </c>
      <c r="E2951" s="3">
        <v>50.298630136986304</v>
      </c>
      <c r="F2951" s="1" t="s">
        <v>31</v>
      </c>
      <c r="G2951" s="1" t="s">
        <v>19</v>
      </c>
      <c r="H2951" s="1">
        <v>3</v>
      </c>
      <c r="I2951" s="1" t="s">
        <v>1584</v>
      </c>
      <c r="J2951" s="1" t="str">
        <f>VLOOKUP(Applicants[[#This Row],[Job Title]], Mapping!$A:$B, 2, FALSE)</f>
        <v>Sales</v>
      </c>
      <c r="K2951" s="1" t="s">
        <v>1594</v>
      </c>
      <c r="L2951" s="14" t="str">
        <f>TRIM(PROPER(Applicants[[#This Row],[Recruitment Source]]))</f>
        <v>Bd Jobs</v>
      </c>
      <c r="M2951" s="15">
        <v>45451</v>
      </c>
      <c r="N2951" s="1" t="s">
        <v>26</v>
      </c>
      <c r="O2951" s="15">
        <v>45508</v>
      </c>
      <c r="P2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1" s="20" t="str">
        <f>TEXT(Applicants[[#This Row],[Confirmation Date]],"MMMM")</f>
        <v>August</v>
      </c>
      <c r="R2951" s="5" t="s">
        <v>25</v>
      </c>
      <c r="S2951" s="7">
        <v>3100</v>
      </c>
    </row>
    <row r="2952" spans="1:19" x14ac:dyDescent="0.4">
      <c r="A2952" s="4">
        <v>2155</v>
      </c>
      <c r="B2952" s="1" t="s">
        <v>912</v>
      </c>
      <c r="C2952" s="1" t="s">
        <v>13</v>
      </c>
      <c r="D2952" s="2">
        <v>27525</v>
      </c>
      <c r="E2952" s="3">
        <v>50.301369863013697</v>
      </c>
      <c r="F2952" s="1" t="s">
        <v>31</v>
      </c>
      <c r="G2952" s="1" t="s">
        <v>19</v>
      </c>
      <c r="H2952" s="1">
        <v>18</v>
      </c>
      <c r="I2952" s="1" t="s">
        <v>1576</v>
      </c>
      <c r="J2952" s="1" t="str">
        <f>VLOOKUP(Applicants[[#This Row],[Job Title]], Mapping!$A:$B, 2, FALSE)</f>
        <v>Operations</v>
      </c>
      <c r="K2952" s="1" t="s">
        <v>1594</v>
      </c>
      <c r="L2952" s="14" t="str">
        <f>TRIM(PROPER(Applicants[[#This Row],[Recruitment Source]]))</f>
        <v>Bd Jobs</v>
      </c>
      <c r="M2952" s="15">
        <v>45505</v>
      </c>
      <c r="N2952" s="1" t="s">
        <v>29</v>
      </c>
      <c r="O2952" s="15">
        <v>45565</v>
      </c>
      <c r="P2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2" s="20" t="str">
        <f>TEXT(Applicants[[#This Row],[Confirmation Date]],"MMMM")</f>
        <v>September</v>
      </c>
      <c r="R2952" s="5" t="s">
        <v>25</v>
      </c>
      <c r="S2952" s="7">
        <v>3700</v>
      </c>
    </row>
    <row r="2953" spans="1:19" x14ac:dyDescent="0.4">
      <c r="A2953" s="4">
        <v>3746</v>
      </c>
      <c r="B2953" s="1" t="s">
        <v>623</v>
      </c>
      <c r="C2953" s="1" t="s">
        <v>28</v>
      </c>
      <c r="D2953" s="2">
        <v>27522</v>
      </c>
      <c r="E2953" s="3">
        <v>50.30958904109589</v>
      </c>
      <c r="F2953" s="1" t="s">
        <v>31</v>
      </c>
      <c r="G2953" s="1" t="s">
        <v>19</v>
      </c>
      <c r="H2953" s="1">
        <v>14</v>
      </c>
      <c r="I2953" s="1" t="s">
        <v>1586</v>
      </c>
      <c r="J2953" s="1" t="str">
        <f>VLOOKUP(Applicants[[#This Row],[Job Title]], Mapping!$A:$B, 2, FALSE)</f>
        <v>Operations</v>
      </c>
      <c r="K2953" s="1" t="s">
        <v>1595</v>
      </c>
      <c r="L2953" s="14" t="str">
        <f>TRIM(PROPER(Applicants[[#This Row],[Recruitment Source]]))</f>
        <v>Linkedin</v>
      </c>
      <c r="M2953" s="15">
        <v>45547</v>
      </c>
      <c r="N2953" s="1" t="s">
        <v>29</v>
      </c>
      <c r="O2953" s="15">
        <v>45585</v>
      </c>
      <c r="P2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3" s="20" t="str">
        <f>TEXT(Applicants[[#This Row],[Confirmation Date]],"MMMM")</f>
        <v>October</v>
      </c>
      <c r="R2953" s="5" t="s">
        <v>25</v>
      </c>
      <c r="S2953" s="7">
        <v>2800</v>
      </c>
    </row>
    <row r="2954" spans="1:19" x14ac:dyDescent="0.4">
      <c r="A2954" s="4">
        <v>1020</v>
      </c>
      <c r="B2954" s="1" t="s">
        <v>659</v>
      </c>
      <c r="C2954" s="1" t="s">
        <v>13</v>
      </c>
      <c r="D2954" s="2">
        <v>27517</v>
      </c>
      <c r="E2954" s="3">
        <v>50.323287671232876</v>
      </c>
      <c r="F2954" s="1" t="s">
        <v>31</v>
      </c>
      <c r="G2954" s="1" t="s">
        <v>19</v>
      </c>
      <c r="H2954" s="1">
        <v>6</v>
      </c>
      <c r="I2954" s="1" t="s">
        <v>1584</v>
      </c>
      <c r="J2954" s="1" t="str">
        <f>VLOOKUP(Applicants[[#This Row],[Job Title]], Mapping!$A:$B, 2, FALSE)</f>
        <v>Sales</v>
      </c>
      <c r="K2954" s="1" t="s">
        <v>1594</v>
      </c>
      <c r="L2954" s="14" t="str">
        <f>TRIM(PROPER(Applicants[[#This Row],[Recruitment Source]]))</f>
        <v>Bd Jobs</v>
      </c>
      <c r="M2954" s="15">
        <v>45229</v>
      </c>
      <c r="N2954" s="1" t="s">
        <v>24</v>
      </c>
      <c r="O2954" s="15">
        <v>45274</v>
      </c>
      <c r="P2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4" s="20" t="str">
        <f>TEXT(Applicants[[#This Row],[Confirmation Date]],"MMMM")</f>
        <v>December</v>
      </c>
      <c r="R2954" s="5" t="s">
        <v>25</v>
      </c>
      <c r="S2954" s="7">
        <v>2300</v>
      </c>
    </row>
    <row r="2955" spans="1:19" x14ac:dyDescent="0.4">
      <c r="A2955" s="4">
        <v>3787</v>
      </c>
      <c r="B2955" s="1" t="s">
        <v>429</v>
      </c>
      <c r="C2955" s="1" t="s">
        <v>13</v>
      </c>
      <c r="D2955" s="2">
        <v>27514</v>
      </c>
      <c r="E2955" s="3">
        <v>50.331506849315069</v>
      </c>
      <c r="F2955" s="1" t="s">
        <v>31</v>
      </c>
      <c r="G2955" s="1" t="s">
        <v>19</v>
      </c>
      <c r="H2955" s="1">
        <v>15</v>
      </c>
      <c r="I2955" s="1" t="s">
        <v>1580</v>
      </c>
      <c r="J2955" s="1" t="str">
        <f>VLOOKUP(Applicants[[#This Row],[Job Title]], Mapping!$A:$B, 2, FALSE)</f>
        <v>Management</v>
      </c>
      <c r="K2955" s="1" t="s">
        <v>1594</v>
      </c>
      <c r="L2955" s="14" t="str">
        <f>TRIM(PROPER(Applicants[[#This Row],[Recruitment Source]]))</f>
        <v>Bd Jobs</v>
      </c>
      <c r="M2955" s="15">
        <v>45114</v>
      </c>
      <c r="N2955" s="1" t="s">
        <v>24</v>
      </c>
      <c r="O2955" s="15">
        <v>45144</v>
      </c>
      <c r="P2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5" s="20" t="str">
        <f>TEXT(Applicants[[#This Row],[Confirmation Date]],"MMMM")</f>
        <v>August</v>
      </c>
      <c r="R2955" s="5" t="s">
        <v>25</v>
      </c>
      <c r="S2955" s="7">
        <v>2700</v>
      </c>
    </row>
    <row r="2956" spans="1:19" x14ac:dyDescent="0.4">
      <c r="A2956" s="4">
        <v>2371</v>
      </c>
      <c r="B2956" s="1" t="s">
        <v>483</v>
      </c>
      <c r="C2956" s="1" t="s">
        <v>13</v>
      </c>
      <c r="D2956" s="2">
        <v>27514</v>
      </c>
      <c r="E2956" s="3">
        <v>50.331506849315069</v>
      </c>
      <c r="F2956" s="1" t="s">
        <v>31</v>
      </c>
      <c r="G2956" s="1" t="s">
        <v>15</v>
      </c>
      <c r="H2956" s="1">
        <v>10</v>
      </c>
      <c r="I2956" s="1" t="s">
        <v>1585</v>
      </c>
      <c r="J2956" s="1" t="str">
        <f>VLOOKUP(Applicants[[#This Row],[Job Title]], Mapping!$A:$B, 2, FALSE)</f>
        <v>Engineering</v>
      </c>
      <c r="K2956" s="1" t="s">
        <v>1594</v>
      </c>
      <c r="L2956" s="14" t="str">
        <f>TRIM(PROPER(Applicants[[#This Row],[Recruitment Source]]))</f>
        <v>Bd Jobs</v>
      </c>
      <c r="M2956" s="15">
        <v>45463</v>
      </c>
      <c r="N2956" s="1" t="s">
        <v>26</v>
      </c>
      <c r="O2956" s="15">
        <v>45509</v>
      </c>
      <c r="P2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6" s="20" t="str">
        <f>TEXT(Applicants[[#This Row],[Confirmation Date]],"MMMM")</f>
        <v>August</v>
      </c>
      <c r="R2956" s="5" t="s">
        <v>25</v>
      </c>
      <c r="S2956" s="7">
        <v>3900</v>
      </c>
    </row>
    <row r="2957" spans="1:19" x14ac:dyDescent="0.4">
      <c r="A2957" s="4">
        <v>1940</v>
      </c>
      <c r="B2957" s="1" t="s">
        <v>1463</v>
      </c>
      <c r="C2957" s="1" t="s">
        <v>28</v>
      </c>
      <c r="D2957" s="2">
        <v>27511</v>
      </c>
      <c r="E2957" s="3">
        <v>50.339726027397262</v>
      </c>
      <c r="F2957" s="1" t="s">
        <v>31</v>
      </c>
      <c r="G2957" s="1" t="s">
        <v>18</v>
      </c>
      <c r="H2957" s="1">
        <v>19</v>
      </c>
      <c r="I2957" s="1" t="s">
        <v>1588</v>
      </c>
      <c r="J2957" s="1" t="str">
        <f>VLOOKUP(Applicants[[#This Row],[Job Title]], Mapping!$A:$B, 2, FALSE)</f>
        <v>Business Development</v>
      </c>
      <c r="K2957" s="1" t="s">
        <v>1594</v>
      </c>
      <c r="L2957" s="14" t="str">
        <f>TRIM(PROPER(Applicants[[#This Row],[Recruitment Source]]))</f>
        <v>Bd Jobs</v>
      </c>
      <c r="M2957" s="15">
        <v>45353</v>
      </c>
      <c r="N2957" s="1" t="s">
        <v>24</v>
      </c>
      <c r="O2957" s="15">
        <v>45387</v>
      </c>
      <c r="P2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7" s="20" t="str">
        <f>TEXT(Applicants[[#This Row],[Confirmation Date]],"MMMM")</f>
        <v>April</v>
      </c>
      <c r="R2957" s="5" t="s">
        <v>25</v>
      </c>
      <c r="S2957" s="7">
        <v>2400</v>
      </c>
    </row>
    <row r="2958" spans="1:19" x14ac:dyDescent="0.4">
      <c r="A2958" s="4">
        <v>1745</v>
      </c>
      <c r="B2958" s="1" t="s">
        <v>1306</v>
      </c>
      <c r="C2958" s="1" t="s">
        <v>28</v>
      </c>
      <c r="D2958" s="2">
        <v>27509</v>
      </c>
      <c r="E2958" s="3">
        <v>50.345205479452055</v>
      </c>
      <c r="F2958" s="1" t="s">
        <v>31</v>
      </c>
      <c r="G2958" s="1" t="s">
        <v>18</v>
      </c>
      <c r="H2958" s="1">
        <v>14</v>
      </c>
      <c r="I2958" s="1" t="s">
        <v>1580</v>
      </c>
      <c r="J2958" s="1" t="str">
        <f>VLOOKUP(Applicants[[#This Row],[Job Title]], Mapping!$A:$B, 2, FALSE)</f>
        <v>Management</v>
      </c>
      <c r="K2958" s="1" t="s">
        <v>1594</v>
      </c>
      <c r="L2958" s="14" t="str">
        <f>TRIM(PROPER(Applicants[[#This Row],[Recruitment Source]]))</f>
        <v>Bd Jobs</v>
      </c>
      <c r="M2958" s="15">
        <v>44977</v>
      </c>
      <c r="N2958" s="1" t="s">
        <v>27</v>
      </c>
      <c r="O2958" s="15">
        <v>45019</v>
      </c>
      <c r="P2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8" s="20" t="str">
        <f>TEXT(Applicants[[#This Row],[Confirmation Date]],"MMMM")</f>
        <v>April</v>
      </c>
      <c r="R2958" s="5" t="s">
        <v>25</v>
      </c>
      <c r="S2958" s="7">
        <v>2700</v>
      </c>
    </row>
    <row r="2959" spans="1:19" x14ac:dyDescent="0.4">
      <c r="A2959" s="4">
        <v>1310</v>
      </c>
      <c r="B2959" s="1" t="s">
        <v>149</v>
      </c>
      <c r="C2959" s="1" t="s">
        <v>28</v>
      </c>
      <c r="D2959" s="2">
        <v>27508</v>
      </c>
      <c r="E2959" s="3">
        <v>50.347945205479455</v>
      </c>
      <c r="F2959" s="1" t="s">
        <v>31</v>
      </c>
      <c r="G2959" s="1" t="s">
        <v>15</v>
      </c>
      <c r="H2959" s="1">
        <v>18</v>
      </c>
      <c r="I2959" s="1" t="s">
        <v>1576</v>
      </c>
      <c r="J2959" s="1" t="str">
        <f>VLOOKUP(Applicants[[#This Row],[Job Title]], Mapping!$A:$B, 2, FALSE)</f>
        <v>Operations</v>
      </c>
      <c r="K2959" s="1" t="s">
        <v>20</v>
      </c>
      <c r="L2959" s="14" t="str">
        <f>TRIM(PROPER(Applicants[[#This Row],[Recruitment Source]]))</f>
        <v>Employee Referral</v>
      </c>
      <c r="M2959" s="15">
        <v>45016</v>
      </c>
      <c r="N2959" s="1" t="s">
        <v>16</v>
      </c>
      <c r="O2959" s="15">
        <v>45063</v>
      </c>
      <c r="P29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59" s="20" t="str">
        <f>TEXT(Applicants[[#This Row],[Confirmation Date]],"MMMM")</f>
        <v>May</v>
      </c>
      <c r="R2959" s="5" t="s">
        <v>17</v>
      </c>
      <c r="S2959" s="7">
        <v>2900</v>
      </c>
    </row>
    <row r="2960" spans="1:19" x14ac:dyDescent="0.4">
      <c r="A2960" s="4">
        <v>3950</v>
      </c>
      <c r="B2960" s="1" t="s">
        <v>776</v>
      </c>
      <c r="C2960" s="1" t="s">
        <v>28</v>
      </c>
      <c r="D2960" s="2">
        <v>27507</v>
      </c>
      <c r="E2960" s="3">
        <v>50.350684931506848</v>
      </c>
      <c r="F2960" s="1" t="s">
        <v>31</v>
      </c>
      <c r="G2960" s="1" t="s">
        <v>21</v>
      </c>
      <c r="H2960" s="1">
        <v>0</v>
      </c>
      <c r="I2960" s="1" t="s">
        <v>1584</v>
      </c>
      <c r="J2960" s="1" t="str">
        <f>VLOOKUP(Applicants[[#This Row],[Job Title]], Mapping!$A:$B, 2, FALSE)</f>
        <v>Sales</v>
      </c>
      <c r="K2960" s="1" t="s">
        <v>1594</v>
      </c>
      <c r="L2960" s="14" t="str">
        <f>TRIM(PROPER(Applicants[[#This Row],[Recruitment Source]]))</f>
        <v>Bd Jobs</v>
      </c>
      <c r="M2960" s="15">
        <v>45456</v>
      </c>
      <c r="N2960" s="1" t="s">
        <v>24</v>
      </c>
      <c r="O2960" s="15">
        <v>45502</v>
      </c>
      <c r="P2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0" s="20" t="str">
        <f>TEXT(Applicants[[#This Row],[Confirmation Date]],"MMMM")</f>
        <v>July</v>
      </c>
      <c r="R2960" s="5" t="s">
        <v>25</v>
      </c>
      <c r="S2960" s="7">
        <v>3600</v>
      </c>
    </row>
    <row r="2961" spans="1:19" x14ac:dyDescent="0.4">
      <c r="A2961" s="4">
        <v>1008</v>
      </c>
      <c r="B2961" s="1" t="s">
        <v>1569</v>
      </c>
      <c r="C2961" s="1" t="s">
        <v>28</v>
      </c>
      <c r="D2961" s="2">
        <v>27504</v>
      </c>
      <c r="E2961" s="3">
        <v>50.358904109589041</v>
      </c>
      <c r="F2961" s="1" t="s">
        <v>31</v>
      </c>
      <c r="G2961" s="1" t="s">
        <v>19</v>
      </c>
      <c r="H2961" s="1">
        <v>0</v>
      </c>
      <c r="I2961" s="1" t="s">
        <v>1583</v>
      </c>
      <c r="J2961" s="1" t="str">
        <f>VLOOKUP(Applicants[[#This Row],[Job Title]], Mapping!$A:$B, 2, FALSE)</f>
        <v>Finance</v>
      </c>
      <c r="K2961" s="1" t="s">
        <v>1594</v>
      </c>
      <c r="L2961" s="14" t="str">
        <f>TRIM(PROPER(Applicants[[#This Row],[Recruitment Source]]))</f>
        <v>Bd Jobs</v>
      </c>
      <c r="M2961" s="15">
        <v>45134</v>
      </c>
      <c r="N2961" s="1" t="s">
        <v>16</v>
      </c>
      <c r="O2961" s="15">
        <v>45192</v>
      </c>
      <c r="P2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961" s="20" t="str">
        <f>TEXT(Applicants[[#This Row],[Confirmation Date]],"MMMM")</f>
        <v>September</v>
      </c>
      <c r="R2961" s="5" t="s">
        <v>17</v>
      </c>
      <c r="S2961" s="7">
        <v>3300</v>
      </c>
    </row>
    <row r="2962" spans="1:19" x14ac:dyDescent="0.4">
      <c r="A2962" s="4">
        <v>1241</v>
      </c>
      <c r="B2962" s="1" t="s">
        <v>823</v>
      </c>
      <c r="C2962" s="1" t="s">
        <v>28</v>
      </c>
      <c r="D2962" s="2">
        <v>27503</v>
      </c>
      <c r="E2962" s="3">
        <v>50.361643835616441</v>
      </c>
      <c r="F2962" s="1" t="s">
        <v>31</v>
      </c>
      <c r="G2962" s="1" t="s">
        <v>19</v>
      </c>
      <c r="H2962" s="1">
        <v>3</v>
      </c>
      <c r="I2962" s="1" t="s">
        <v>1584</v>
      </c>
      <c r="J2962" s="1" t="str">
        <f>VLOOKUP(Applicants[[#This Row],[Job Title]], Mapping!$A:$B, 2, FALSE)</f>
        <v>Sales</v>
      </c>
      <c r="K2962" s="1" t="s">
        <v>20</v>
      </c>
      <c r="L2962" s="14" t="str">
        <f>TRIM(PROPER(Applicants[[#This Row],[Recruitment Source]]))</f>
        <v>Employee Referral</v>
      </c>
      <c r="M2962" s="15">
        <v>45552</v>
      </c>
      <c r="N2962" s="1" t="s">
        <v>16</v>
      </c>
      <c r="O2962" s="15">
        <v>45583</v>
      </c>
      <c r="P29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962" s="20" t="str">
        <f>TEXT(Applicants[[#This Row],[Confirmation Date]],"MMMM")</f>
        <v>October</v>
      </c>
      <c r="R2962" s="5" t="s">
        <v>17</v>
      </c>
      <c r="S2962" s="7">
        <v>2900</v>
      </c>
    </row>
    <row r="2963" spans="1:19" x14ac:dyDescent="0.4">
      <c r="A2963" s="4">
        <v>2058</v>
      </c>
      <c r="B2963" s="1" t="s">
        <v>395</v>
      </c>
      <c r="C2963" s="1" t="s">
        <v>28</v>
      </c>
      <c r="D2963" s="2">
        <v>27502</v>
      </c>
      <c r="E2963" s="3">
        <v>50.364383561643834</v>
      </c>
      <c r="F2963" s="1" t="s">
        <v>31</v>
      </c>
      <c r="G2963" s="1" t="s">
        <v>21</v>
      </c>
      <c r="H2963" s="1">
        <v>17</v>
      </c>
      <c r="I2963" s="1" t="s">
        <v>1586</v>
      </c>
      <c r="J2963" s="1" t="str">
        <f>VLOOKUP(Applicants[[#This Row],[Job Title]], Mapping!$A:$B, 2, FALSE)</f>
        <v>Operations</v>
      </c>
      <c r="K2963" s="1" t="s">
        <v>1594</v>
      </c>
      <c r="L2963" s="14" t="str">
        <f>TRIM(PROPER(Applicants[[#This Row],[Recruitment Source]]))</f>
        <v>Bd Jobs</v>
      </c>
      <c r="M2963" s="15">
        <v>45532</v>
      </c>
      <c r="N2963" s="1" t="s">
        <v>29</v>
      </c>
      <c r="O2963" s="15">
        <v>45563</v>
      </c>
      <c r="P2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3" s="20" t="str">
        <f>TEXT(Applicants[[#This Row],[Confirmation Date]],"MMMM")</f>
        <v>September</v>
      </c>
      <c r="R2963" s="5" t="s">
        <v>25</v>
      </c>
      <c r="S2963" s="7">
        <v>2400</v>
      </c>
    </row>
    <row r="2964" spans="1:19" x14ac:dyDescent="0.4">
      <c r="A2964" s="4">
        <v>1999</v>
      </c>
      <c r="B2964" s="1" t="s">
        <v>871</v>
      </c>
      <c r="C2964" s="1" t="s">
        <v>28</v>
      </c>
      <c r="D2964" s="2">
        <v>27502</v>
      </c>
      <c r="E2964" s="3">
        <v>50.364383561643834</v>
      </c>
      <c r="F2964" s="1" t="s">
        <v>31</v>
      </c>
      <c r="G2964" s="1" t="s">
        <v>15</v>
      </c>
      <c r="H2964" s="1">
        <v>13</v>
      </c>
      <c r="I2964" s="1" t="s">
        <v>1590</v>
      </c>
      <c r="J2964" s="1" t="str">
        <f>VLOOKUP(Applicants[[#This Row],[Job Title]], Mapping!$A:$B, 2, FALSE)</f>
        <v>Finance</v>
      </c>
      <c r="K2964" s="1" t="s">
        <v>1594</v>
      </c>
      <c r="L2964" s="14" t="str">
        <f>TRIM(PROPER(Applicants[[#This Row],[Recruitment Source]]))</f>
        <v>Bd Jobs</v>
      </c>
      <c r="M2964" s="15">
        <v>45169</v>
      </c>
      <c r="N2964" s="1" t="s">
        <v>27</v>
      </c>
      <c r="O2964" s="15">
        <v>45199</v>
      </c>
      <c r="P2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4" s="20" t="str">
        <f>TEXT(Applicants[[#This Row],[Confirmation Date]],"MMMM")</f>
        <v>September</v>
      </c>
      <c r="R2964" s="5" t="s">
        <v>25</v>
      </c>
      <c r="S2964" s="7">
        <v>2000</v>
      </c>
    </row>
    <row r="2965" spans="1:19" x14ac:dyDescent="0.4">
      <c r="A2965" s="4">
        <v>1087</v>
      </c>
      <c r="B2965" s="1" t="s">
        <v>1391</v>
      </c>
      <c r="C2965" s="1" t="s">
        <v>28</v>
      </c>
      <c r="D2965" s="2">
        <v>27501</v>
      </c>
      <c r="E2965" s="3">
        <v>50.367123287671234</v>
      </c>
      <c r="F2965" s="1" t="s">
        <v>31</v>
      </c>
      <c r="G2965" s="1" t="s">
        <v>18</v>
      </c>
      <c r="H2965" s="1">
        <v>12</v>
      </c>
      <c r="I2965" s="1" t="s">
        <v>1588</v>
      </c>
      <c r="J2965" s="1" t="str">
        <f>VLOOKUP(Applicants[[#This Row],[Job Title]], Mapping!$A:$B, 2, FALSE)</f>
        <v>Business Development</v>
      </c>
      <c r="K2965" s="1" t="s">
        <v>1594</v>
      </c>
      <c r="L2965" s="14" t="str">
        <f>TRIM(PROPER(Applicants[[#This Row],[Recruitment Source]]))</f>
        <v>Bd Jobs</v>
      </c>
      <c r="M2965" s="15">
        <v>45516</v>
      </c>
      <c r="N2965" s="1" t="s">
        <v>26</v>
      </c>
      <c r="O2965" s="15">
        <v>45552</v>
      </c>
      <c r="P2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5" s="20" t="str">
        <f>TEXT(Applicants[[#This Row],[Confirmation Date]],"MMMM")</f>
        <v>September</v>
      </c>
      <c r="R2965" s="5" t="s">
        <v>25</v>
      </c>
      <c r="S2965" s="7">
        <v>3200</v>
      </c>
    </row>
    <row r="2966" spans="1:19" x14ac:dyDescent="0.4">
      <c r="A2966" s="4">
        <v>1963</v>
      </c>
      <c r="B2966" s="1" t="s">
        <v>913</v>
      </c>
      <c r="C2966" s="1" t="s">
        <v>28</v>
      </c>
      <c r="D2966" s="2">
        <v>27500</v>
      </c>
      <c r="E2966" s="3">
        <v>50.369863013698627</v>
      </c>
      <c r="F2966" s="1" t="s">
        <v>31</v>
      </c>
      <c r="G2966" s="1" t="s">
        <v>15</v>
      </c>
      <c r="H2966" s="1">
        <v>6</v>
      </c>
      <c r="I2966" s="1" t="s">
        <v>1581</v>
      </c>
      <c r="J2966" s="1" t="str">
        <f>VLOOKUP(Applicants[[#This Row],[Job Title]], Mapping!$A:$B, 2, FALSE)</f>
        <v>Business Development</v>
      </c>
      <c r="K2966" s="1" t="s">
        <v>1594</v>
      </c>
      <c r="L2966" s="14" t="str">
        <f>TRIM(PROPER(Applicants[[#This Row],[Recruitment Source]]))</f>
        <v>Bd Jobs</v>
      </c>
      <c r="M2966" s="15">
        <v>45295</v>
      </c>
      <c r="N2966" s="1" t="s">
        <v>26</v>
      </c>
      <c r="O2966" s="15">
        <v>45333</v>
      </c>
      <c r="P2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6" s="20" t="str">
        <f>TEXT(Applicants[[#This Row],[Confirmation Date]],"MMMM")</f>
        <v>February</v>
      </c>
      <c r="R2966" s="5" t="s">
        <v>25</v>
      </c>
      <c r="S2966" s="7">
        <v>2300</v>
      </c>
    </row>
    <row r="2967" spans="1:19" x14ac:dyDescent="0.4">
      <c r="A2967" s="4">
        <v>1167</v>
      </c>
      <c r="B2967" s="1" t="s">
        <v>264</v>
      </c>
      <c r="C2967" s="1" t="s">
        <v>13</v>
      </c>
      <c r="D2967" s="2">
        <v>27500</v>
      </c>
      <c r="E2967" s="3">
        <v>50.369863013698627</v>
      </c>
      <c r="F2967" s="1" t="s">
        <v>31</v>
      </c>
      <c r="G2967" s="1" t="s">
        <v>15</v>
      </c>
      <c r="H2967" s="1">
        <v>18</v>
      </c>
      <c r="I2967" s="1" t="s">
        <v>1582</v>
      </c>
      <c r="J2967" s="1" t="str">
        <f>VLOOKUP(Applicants[[#This Row],[Job Title]], Mapping!$A:$B, 2, FALSE)</f>
        <v>Business Development</v>
      </c>
      <c r="K2967" s="1" t="s">
        <v>20</v>
      </c>
      <c r="L2967" s="14" t="str">
        <f>TRIM(PROPER(Applicants[[#This Row],[Recruitment Source]]))</f>
        <v>Employee Referral</v>
      </c>
      <c r="M2967" s="15">
        <v>45114</v>
      </c>
      <c r="N2967" s="1" t="s">
        <v>24</v>
      </c>
      <c r="O2967" s="15">
        <v>45152</v>
      </c>
      <c r="P2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7" s="20" t="str">
        <f>TEXT(Applicants[[#This Row],[Confirmation Date]],"MMMM")</f>
        <v>August</v>
      </c>
      <c r="R2967" s="5" t="s">
        <v>25</v>
      </c>
      <c r="S2967" s="7">
        <v>3400</v>
      </c>
    </row>
    <row r="2968" spans="1:19" x14ac:dyDescent="0.4">
      <c r="A2968" s="4">
        <v>3857</v>
      </c>
      <c r="B2968" s="1" t="s">
        <v>389</v>
      </c>
      <c r="C2968" s="1" t="s">
        <v>28</v>
      </c>
      <c r="D2968" s="2">
        <v>27491</v>
      </c>
      <c r="E2968" s="3">
        <v>50.394520547945206</v>
      </c>
      <c r="F2968" s="1" t="s">
        <v>31</v>
      </c>
      <c r="G2968" s="1" t="s">
        <v>15</v>
      </c>
      <c r="H2968" s="1">
        <v>14</v>
      </c>
      <c r="I2968" s="1" t="s">
        <v>1582</v>
      </c>
      <c r="J2968" s="1" t="str">
        <f>VLOOKUP(Applicants[[#This Row],[Job Title]], Mapping!$A:$B, 2, FALSE)</f>
        <v>Business Development</v>
      </c>
      <c r="K2968" s="1" t="s">
        <v>1594</v>
      </c>
      <c r="L2968" s="14" t="str">
        <f>TRIM(PROPER(Applicants[[#This Row],[Recruitment Source]]))</f>
        <v>Bd Jobs</v>
      </c>
      <c r="M2968" s="15">
        <v>45169</v>
      </c>
      <c r="N2968" s="1" t="s">
        <v>29</v>
      </c>
      <c r="O2968" s="15">
        <v>45209</v>
      </c>
      <c r="P2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8" s="20" t="str">
        <f>TEXT(Applicants[[#This Row],[Confirmation Date]],"MMMM")</f>
        <v>October</v>
      </c>
      <c r="R2968" s="5" t="s">
        <v>25</v>
      </c>
      <c r="S2968" s="7">
        <v>3700</v>
      </c>
    </row>
    <row r="2969" spans="1:19" x14ac:dyDescent="0.4">
      <c r="A2969" s="4">
        <v>3105</v>
      </c>
      <c r="B2969" s="1" t="s">
        <v>1104</v>
      </c>
      <c r="C2969" s="1" t="s">
        <v>13</v>
      </c>
      <c r="D2969" s="2">
        <v>27488</v>
      </c>
      <c r="E2969" s="3">
        <v>50.402739726027399</v>
      </c>
      <c r="F2969" s="1" t="s">
        <v>31</v>
      </c>
      <c r="G2969" s="1" t="s">
        <v>19</v>
      </c>
      <c r="H2969" s="1">
        <v>14</v>
      </c>
      <c r="I2969" s="1" t="s">
        <v>1583</v>
      </c>
      <c r="J2969" s="1" t="str">
        <f>VLOOKUP(Applicants[[#This Row],[Job Title]], Mapping!$A:$B, 2, FALSE)</f>
        <v>Finance</v>
      </c>
      <c r="K2969" s="1" t="s">
        <v>1594</v>
      </c>
      <c r="L2969" s="14" t="str">
        <f>TRIM(PROPER(Applicants[[#This Row],[Recruitment Source]]))</f>
        <v>Bd Jobs</v>
      </c>
      <c r="M2969" s="15">
        <v>45526</v>
      </c>
      <c r="N2969" s="1" t="s">
        <v>26</v>
      </c>
      <c r="O2969" s="15">
        <v>45560</v>
      </c>
      <c r="P2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9" s="20" t="str">
        <f>TEXT(Applicants[[#This Row],[Confirmation Date]],"MMMM")</f>
        <v>September</v>
      </c>
      <c r="R2969" s="5" t="s">
        <v>25</v>
      </c>
      <c r="S2969" s="7">
        <v>2500</v>
      </c>
    </row>
    <row r="2970" spans="1:19" x14ac:dyDescent="0.4">
      <c r="A2970" s="4">
        <v>2660</v>
      </c>
      <c r="B2970" s="1" t="s">
        <v>950</v>
      </c>
      <c r="C2970" s="1" t="s">
        <v>13</v>
      </c>
      <c r="D2970" s="2">
        <v>27487</v>
      </c>
      <c r="E2970" s="3">
        <v>50.405479452054792</v>
      </c>
      <c r="F2970" s="1" t="s">
        <v>31</v>
      </c>
      <c r="G2970" s="1" t="s">
        <v>21</v>
      </c>
      <c r="H2970" s="1">
        <v>5</v>
      </c>
      <c r="I2970" s="1" t="s">
        <v>1588</v>
      </c>
      <c r="J2970" s="1" t="str">
        <f>VLOOKUP(Applicants[[#This Row],[Job Title]], Mapping!$A:$B, 2, FALSE)</f>
        <v>Business Development</v>
      </c>
      <c r="K2970" s="1" t="s">
        <v>1594</v>
      </c>
      <c r="L2970" s="14" t="str">
        <f>TRIM(PROPER(Applicants[[#This Row],[Recruitment Source]]))</f>
        <v>Bd Jobs</v>
      </c>
      <c r="M2970" s="15">
        <v>45480</v>
      </c>
      <c r="N2970" s="1" t="s">
        <v>26</v>
      </c>
      <c r="O2970" s="15">
        <v>45532</v>
      </c>
      <c r="P2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0" s="20" t="str">
        <f>TEXT(Applicants[[#This Row],[Confirmation Date]],"MMMM")</f>
        <v>August</v>
      </c>
      <c r="R2970" s="5" t="s">
        <v>25</v>
      </c>
      <c r="S2970" s="7">
        <v>2800</v>
      </c>
    </row>
    <row r="2971" spans="1:19" x14ac:dyDescent="0.4">
      <c r="A2971" s="4">
        <v>1061</v>
      </c>
      <c r="B2971" s="1" t="s">
        <v>523</v>
      </c>
      <c r="C2971" s="1" t="s">
        <v>28</v>
      </c>
      <c r="D2971" s="2">
        <v>27483</v>
      </c>
      <c r="E2971" s="3">
        <v>50.416438356164385</v>
      </c>
      <c r="F2971" s="1" t="s">
        <v>31</v>
      </c>
      <c r="G2971" s="1" t="s">
        <v>19</v>
      </c>
      <c r="H2971" s="1">
        <v>14</v>
      </c>
      <c r="I2971" s="1" t="s">
        <v>1584</v>
      </c>
      <c r="J2971" s="1" t="str">
        <f>VLOOKUP(Applicants[[#This Row],[Job Title]], Mapping!$A:$B, 2, FALSE)</f>
        <v>Sales</v>
      </c>
      <c r="K2971" s="1" t="s">
        <v>1594</v>
      </c>
      <c r="L2971" s="14" t="str">
        <f>TRIM(PROPER(Applicants[[#This Row],[Recruitment Source]]))</f>
        <v>Bd Jobs</v>
      </c>
      <c r="M2971" s="15">
        <v>45342</v>
      </c>
      <c r="N2971" s="1" t="s">
        <v>24</v>
      </c>
      <c r="O2971" s="15">
        <v>45393</v>
      </c>
      <c r="P2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1" s="20" t="str">
        <f>TEXT(Applicants[[#This Row],[Confirmation Date]],"MMMM")</f>
        <v>April</v>
      </c>
      <c r="R2971" s="5" t="s">
        <v>25</v>
      </c>
      <c r="S2971" s="7">
        <v>2100</v>
      </c>
    </row>
    <row r="2972" spans="1:19" x14ac:dyDescent="0.4">
      <c r="A2972" s="4">
        <v>2938</v>
      </c>
      <c r="B2972" s="1" t="s">
        <v>1029</v>
      </c>
      <c r="C2972" s="1" t="s">
        <v>28</v>
      </c>
      <c r="D2972" s="2">
        <v>27480</v>
      </c>
      <c r="E2972" s="3">
        <v>50.424657534246577</v>
      </c>
      <c r="F2972" s="1" t="s">
        <v>31</v>
      </c>
      <c r="G2972" s="1" t="s">
        <v>15</v>
      </c>
      <c r="H2972" s="1">
        <v>20</v>
      </c>
      <c r="I2972" s="1" t="s">
        <v>1575</v>
      </c>
      <c r="J2972" s="1" t="str">
        <f>VLOOKUP(Applicants[[#This Row],[Job Title]], Mapping!$A:$B, 2, FALSE)</f>
        <v>HR</v>
      </c>
      <c r="K2972" s="1" t="s">
        <v>1594</v>
      </c>
      <c r="L2972" s="14" t="str">
        <f>TRIM(PROPER(Applicants[[#This Row],[Recruitment Source]]))</f>
        <v>Bd Jobs</v>
      </c>
      <c r="M2972" s="15">
        <v>44964</v>
      </c>
      <c r="N2972" s="1" t="s">
        <v>26</v>
      </c>
      <c r="O2972" s="15">
        <v>45021</v>
      </c>
      <c r="P2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2" s="20" t="str">
        <f>TEXT(Applicants[[#This Row],[Confirmation Date]],"MMMM")</f>
        <v>April</v>
      </c>
      <c r="R2972" s="5" t="s">
        <v>25</v>
      </c>
      <c r="S2972" s="7">
        <v>3800</v>
      </c>
    </row>
    <row r="2973" spans="1:19" x14ac:dyDescent="0.4">
      <c r="A2973" s="4">
        <v>2111</v>
      </c>
      <c r="B2973" s="1" t="s">
        <v>44</v>
      </c>
      <c r="C2973" s="1" t="s">
        <v>13</v>
      </c>
      <c r="D2973" s="2">
        <v>27478</v>
      </c>
      <c r="E2973" s="3">
        <v>50.43013698630137</v>
      </c>
      <c r="F2973" s="1" t="s">
        <v>31</v>
      </c>
      <c r="G2973" s="1" t="s">
        <v>18</v>
      </c>
      <c r="H2973" s="1">
        <v>11</v>
      </c>
      <c r="I2973" s="1" t="s">
        <v>1583</v>
      </c>
      <c r="J2973" s="1" t="str">
        <f>VLOOKUP(Applicants[[#This Row],[Job Title]], Mapping!$A:$B, 2, FALSE)</f>
        <v>Finance</v>
      </c>
      <c r="K2973" s="1" t="s">
        <v>1595</v>
      </c>
      <c r="L2973" s="14" t="str">
        <f>TRIM(PROPER(Applicants[[#This Row],[Recruitment Source]]))</f>
        <v>Linkedin</v>
      </c>
      <c r="M2973" s="15">
        <v>45119</v>
      </c>
      <c r="N2973" s="1" t="s">
        <v>16</v>
      </c>
      <c r="O2973" s="15">
        <v>45168</v>
      </c>
      <c r="P29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973" s="20" t="str">
        <f>TEXT(Applicants[[#This Row],[Confirmation Date]],"MMMM")</f>
        <v>August</v>
      </c>
      <c r="R2973" s="5" t="s">
        <v>17</v>
      </c>
      <c r="S2973" s="7">
        <v>2600</v>
      </c>
    </row>
    <row r="2974" spans="1:19" x14ac:dyDescent="0.4">
      <c r="A2974" s="4">
        <v>1588</v>
      </c>
      <c r="B2974" s="1" t="s">
        <v>831</v>
      </c>
      <c r="C2974" s="1" t="s">
        <v>28</v>
      </c>
      <c r="D2974" s="2">
        <v>27471</v>
      </c>
      <c r="E2974" s="3">
        <v>50.449315068493149</v>
      </c>
      <c r="F2974" s="1" t="s">
        <v>31</v>
      </c>
      <c r="G2974" s="1" t="s">
        <v>18</v>
      </c>
      <c r="H2974" s="1">
        <v>2</v>
      </c>
      <c r="I2974" s="1" t="s">
        <v>1584</v>
      </c>
      <c r="J2974" s="1" t="str">
        <f>VLOOKUP(Applicants[[#This Row],[Job Title]], Mapping!$A:$B, 2, FALSE)</f>
        <v>Sales</v>
      </c>
      <c r="K2974" s="1" t="s">
        <v>1594</v>
      </c>
      <c r="L2974" s="14" t="str">
        <f>TRIM(PROPER(Applicants[[#This Row],[Recruitment Source]]))</f>
        <v>Bd Jobs</v>
      </c>
      <c r="M2974" s="15">
        <v>45592</v>
      </c>
      <c r="N2974" s="1" t="s">
        <v>26</v>
      </c>
      <c r="O2974" s="15">
        <v>45633</v>
      </c>
      <c r="P2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4" s="20" t="str">
        <f>TEXT(Applicants[[#This Row],[Confirmation Date]],"MMMM")</f>
        <v>December</v>
      </c>
      <c r="R2974" s="5" t="s">
        <v>25</v>
      </c>
      <c r="S2974" s="7">
        <v>2900</v>
      </c>
    </row>
    <row r="2975" spans="1:19" x14ac:dyDescent="0.4">
      <c r="A2975" s="4">
        <v>1848</v>
      </c>
      <c r="B2975" s="1" t="s">
        <v>1385</v>
      </c>
      <c r="C2975" s="1" t="s">
        <v>13</v>
      </c>
      <c r="D2975" s="2">
        <v>27470</v>
      </c>
      <c r="E2975" s="3">
        <v>50.452054794520549</v>
      </c>
      <c r="F2975" s="1" t="s">
        <v>31</v>
      </c>
      <c r="G2975" s="1" t="s">
        <v>19</v>
      </c>
      <c r="H2975" s="1">
        <v>9</v>
      </c>
      <c r="I2975" s="1" t="s">
        <v>1578</v>
      </c>
      <c r="J2975" s="1" t="str">
        <f>VLOOKUP(Applicants[[#This Row],[Job Title]], Mapping!$A:$B, 2, FALSE)</f>
        <v>Operations</v>
      </c>
      <c r="K2975" s="1" t="s">
        <v>1594</v>
      </c>
      <c r="L2975" s="14" t="str">
        <f>TRIM(PROPER(Applicants[[#This Row],[Recruitment Source]]))</f>
        <v>Bd Jobs</v>
      </c>
      <c r="M2975" s="15">
        <v>45534</v>
      </c>
      <c r="N2975" s="1" t="s">
        <v>24</v>
      </c>
      <c r="O2975" s="15">
        <v>45568</v>
      </c>
      <c r="P2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5" s="20" t="str">
        <f>TEXT(Applicants[[#This Row],[Confirmation Date]],"MMMM")</f>
        <v>October</v>
      </c>
      <c r="R2975" s="5" t="s">
        <v>25</v>
      </c>
      <c r="S2975" s="7">
        <v>3600</v>
      </c>
    </row>
    <row r="2976" spans="1:19" x14ac:dyDescent="0.4">
      <c r="A2976" s="4">
        <v>1431</v>
      </c>
      <c r="B2976" s="1" t="s">
        <v>305</v>
      </c>
      <c r="C2976" s="1" t="s">
        <v>28</v>
      </c>
      <c r="D2976" s="2">
        <v>27466</v>
      </c>
      <c r="E2976" s="3">
        <v>50.463013698630135</v>
      </c>
      <c r="F2976" s="1" t="s">
        <v>31</v>
      </c>
      <c r="G2976" s="1" t="s">
        <v>21</v>
      </c>
      <c r="H2976" s="1">
        <v>19</v>
      </c>
      <c r="I2976" s="1" t="s">
        <v>1585</v>
      </c>
      <c r="J2976" s="1" t="str">
        <f>VLOOKUP(Applicants[[#This Row],[Job Title]], Mapping!$A:$B, 2, FALSE)</f>
        <v>Engineering</v>
      </c>
      <c r="K2976" s="1" t="s">
        <v>1595</v>
      </c>
      <c r="L2976" s="14" t="str">
        <f>TRIM(PROPER(Applicants[[#This Row],[Recruitment Source]]))</f>
        <v>Linkedin</v>
      </c>
      <c r="M2976" s="15">
        <v>45313</v>
      </c>
      <c r="N2976" s="1" t="s">
        <v>24</v>
      </c>
      <c r="O2976" s="15">
        <v>45346</v>
      </c>
      <c r="P2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6" s="20" t="str">
        <f>TEXT(Applicants[[#This Row],[Confirmation Date]],"MMMM")</f>
        <v>February</v>
      </c>
      <c r="R2976" s="5" t="s">
        <v>25</v>
      </c>
      <c r="S2976" s="7">
        <v>3400</v>
      </c>
    </row>
    <row r="2977" spans="1:19" x14ac:dyDescent="0.4">
      <c r="A2977" s="4">
        <v>3556</v>
      </c>
      <c r="B2977" s="1" t="s">
        <v>694</v>
      </c>
      <c r="C2977" s="1" t="s">
        <v>28</v>
      </c>
      <c r="D2977" s="2">
        <v>27464</v>
      </c>
      <c r="E2977" s="3">
        <v>50.468493150684928</v>
      </c>
      <c r="F2977" s="1" t="s">
        <v>31</v>
      </c>
      <c r="G2977" s="1" t="s">
        <v>19</v>
      </c>
      <c r="H2977" s="1">
        <v>18</v>
      </c>
      <c r="I2977" s="1" t="s">
        <v>1586</v>
      </c>
      <c r="J2977" s="1" t="str">
        <f>VLOOKUP(Applicants[[#This Row],[Job Title]], Mapping!$A:$B, 2, FALSE)</f>
        <v>Operations</v>
      </c>
      <c r="K2977" s="1" t="s">
        <v>1594</v>
      </c>
      <c r="L2977" s="14" t="str">
        <f>TRIM(PROPER(Applicants[[#This Row],[Recruitment Source]]))</f>
        <v>Bd Jobs</v>
      </c>
      <c r="M2977" s="15">
        <v>45062</v>
      </c>
      <c r="N2977" s="1" t="s">
        <v>24</v>
      </c>
      <c r="O2977" s="15">
        <v>45116</v>
      </c>
      <c r="P2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7" s="20" t="str">
        <f>TEXT(Applicants[[#This Row],[Confirmation Date]],"MMMM")</f>
        <v>July</v>
      </c>
      <c r="R2977" s="5" t="s">
        <v>25</v>
      </c>
      <c r="S2977" s="7">
        <v>2800</v>
      </c>
    </row>
    <row r="2978" spans="1:19" x14ac:dyDescent="0.4">
      <c r="A2978" s="4">
        <v>1416</v>
      </c>
      <c r="B2978" s="1" t="s">
        <v>668</v>
      </c>
      <c r="C2978" s="1" t="s">
        <v>13</v>
      </c>
      <c r="D2978" s="2">
        <v>27462</v>
      </c>
      <c r="E2978" s="3">
        <v>50.473972602739728</v>
      </c>
      <c r="F2978" s="1" t="s">
        <v>31</v>
      </c>
      <c r="G2978" s="1" t="s">
        <v>21</v>
      </c>
      <c r="H2978" s="1">
        <v>17</v>
      </c>
      <c r="I2978" s="1" t="s">
        <v>1578</v>
      </c>
      <c r="J2978" s="1" t="str">
        <f>VLOOKUP(Applicants[[#This Row],[Job Title]], Mapping!$A:$B, 2, FALSE)</f>
        <v>Operations</v>
      </c>
      <c r="K2978" s="1" t="s">
        <v>1594</v>
      </c>
      <c r="L2978" s="14" t="str">
        <f>TRIM(PROPER(Applicants[[#This Row],[Recruitment Source]]))</f>
        <v>Bd Jobs</v>
      </c>
      <c r="M2978" s="15">
        <v>45022</v>
      </c>
      <c r="N2978" s="1" t="s">
        <v>26</v>
      </c>
      <c r="O2978" s="15">
        <v>45069</v>
      </c>
      <c r="P2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8" s="20" t="str">
        <f>TEXT(Applicants[[#This Row],[Confirmation Date]],"MMMM")</f>
        <v>May</v>
      </c>
      <c r="R2978" s="5" t="s">
        <v>25</v>
      </c>
      <c r="S2978" s="7">
        <v>3400</v>
      </c>
    </row>
    <row r="2979" spans="1:19" x14ac:dyDescent="0.4">
      <c r="A2979" s="4">
        <v>1789</v>
      </c>
      <c r="B2979" s="1" t="s">
        <v>1137</v>
      </c>
      <c r="C2979" s="1" t="s">
        <v>13</v>
      </c>
      <c r="D2979" s="2">
        <v>27460</v>
      </c>
      <c r="E2979" s="3">
        <v>50.479452054794521</v>
      </c>
      <c r="F2979" s="1" t="s">
        <v>31</v>
      </c>
      <c r="G2979" s="1" t="s">
        <v>15</v>
      </c>
      <c r="H2979" s="1">
        <v>7</v>
      </c>
      <c r="I2979" s="1" t="s">
        <v>1576</v>
      </c>
      <c r="J2979" s="1" t="str">
        <f>VLOOKUP(Applicants[[#This Row],[Job Title]], Mapping!$A:$B, 2, FALSE)</f>
        <v>Operations</v>
      </c>
      <c r="K2979" s="1" t="s">
        <v>1594</v>
      </c>
      <c r="L2979" s="14" t="str">
        <f>TRIM(PROPER(Applicants[[#This Row],[Recruitment Source]]))</f>
        <v>Bd Jobs</v>
      </c>
      <c r="M2979" s="15">
        <v>45420</v>
      </c>
      <c r="N2979" s="1" t="s">
        <v>16</v>
      </c>
      <c r="O2979" s="15">
        <v>45467</v>
      </c>
      <c r="P29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79" s="20" t="str">
        <f>TEXT(Applicants[[#This Row],[Confirmation Date]],"MMMM")</f>
        <v>June</v>
      </c>
      <c r="R2979" s="5" t="s">
        <v>17</v>
      </c>
      <c r="S2979" s="7">
        <v>2700</v>
      </c>
    </row>
    <row r="2980" spans="1:19" x14ac:dyDescent="0.4">
      <c r="A2980" s="4">
        <v>3011</v>
      </c>
      <c r="B2980" s="1" t="s">
        <v>1033</v>
      </c>
      <c r="C2980" s="1" t="s">
        <v>13</v>
      </c>
      <c r="D2980" s="2">
        <v>27458</v>
      </c>
      <c r="E2980" s="3">
        <v>50.484931506849314</v>
      </c>
      <c r="F2980" s="1" t="s">
        <v>31</v>
      </c>
      <c r="G2980" s="1" t="s">
        <v>21</v>
      </c>
      <c r="H2980" s="1">
        <v>14</v>
      </c>
      <c r="I2980" s="1" t="s">
        <v>1583</v>
      </c>
      <c r="J2980" s="1" t="str">
        <f>VLOOKUP(Applicants[[#This Row],[Job Title]], Mapping!$A:$B, 2, FALSE)</f>
        <v>Finance</v>
      </c>
      <c r="K2980" s="1" t="s">
        <v>1594</v>
      </c>
      <c r="L2980" s="14" t="str">
        <f>TRIM(PROPER(Applicants[[#This Row],[Recruitment Source]]))</f>
        <v>Bd Jobs</v>
      </c>
      <c r="M2980" s="15">
        <v>45150</v>
      </c>
      <c r="N2980" s="1" t="s">
        <v>26</v>
      </c>
      <c r="O2980" s="15">
        <v>45180</v>
      </c>
      <c r="P2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0" s="20" t="str">
        <f>TEXT(Applicants[[#This Row],[Confirmation Date]],"MMMM")</f>
        <v>September</v>
      </c>
      <c r="R2980" s="5" t="s">
        <v>25</v>
      </c>
      <c r="S2980" s="7">
        <v>3500</v>
      </c>
    </row>
    <row r="2981" spans="1:19" x14ac:dyDescent="0.4">
      <c r="A2981" s="4">
        <v>2356</v>
      </c>
      <c r="B2981" s="1" t="s">
        <v>481</v>
      </c>
      <c r="C2981" s="1" t="s">
        <v>13</v>
      </c>
      <c r="D2981" s="2">
        <v>27452</v>
      </c>
      <c r="E2981" s="3">
        <v>50.5013698630137</v>
      </c>
      <c r="F2981" s="1" t="s">
        <v>1592</v>
      </c>
      <c r="G2981" s="1" t="s">
        <v>21</v>
      </c>
      <c r="H2981" s="1">
        <v>1</v>
      </c>
      <c r="I2981" s="1" t="s">
        <v>1587</v>
      </c>
      <c r="J2981" s="1" t="str">
        <f>VLOOKUP(Applicants[[#This Row],[Job Title]], Mapping!$A:$B, 2, FALSE)</f>
        <v>Admin</v>
      </c>
      <c r="K2981" s="1" t="s">
        <v>1594</v>
      </c>
      <c r="L2981" s="14" t="str">
        <f>TRIM(PROPER(Applicants[[#This Row],[Recruitment Source]]))</f>
        <v>Bd Jobs</v>
      </c>
      <c r="M2981" s="15">
        <v>45055</v>
      </c>
      <c r="N2981" s="1" t="s">
        <v>26</v>
      </c>
      <c r="O2981" s="15">
        <v>45098</v>
      </c>
      <c r="P2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1" s="20" t="str">
        <f>TEXT(Applicants[[#This Row],[Confirmation Date]],"MMMM")</f>
        <v>June</v>
      </c>
      <c r="R2981" s="5" t="s">
        <v>25</v>
      </c>
      <c r="S2981" s="7">
        <v>3400</v>
      </c>
    </row>
    <row r="2982" spans="1:19" x14ac:dyDescent="0.4">
      <c r="A2982" s="4">
        <v>3076</v>
      </c>
      <c r="B2982" s="1" t="s">
        <v>1170</v>
      </c>
      <c r="C2982" s="1" t="s">
        <v>28</v>
      </c>
      <c r="D2982" s="2">
        <v>27452</v>
      </c>
      <c r="E2982" s="3">
        <v>50.5013698630137</v>
      </c>
      <c r="F2982" s="1" t="s">
        <v>1592</v>
      </c>
      <c r="G2982" s="1" t="s">
        <v>18</v>
      </c>
      <c r="H2982" s="1">
        <v>13</v>
      </c>
      <c r="I2982" s="1" t="s">
        <v>1579</v>
      </c>
      <c r="J2982" s="1" t="str">
        <f>VLOOKUP(Applicants[[#This Row],[Job Title]], Mapping!$A:$B, 2, FALSE)</f>
        <v>Management</v>
      </c>
      <c r="K2982" s="1" t="s">
        <v>22</v>
      </c>
      <c r="L2982" s="14" t="str">
        <f>TRIM(PROPER(Applicants[[#This Row],[Recruitment Source]]))</f>
        <v>In-House</v>
      </c>
      <c r="M2982" s="15">
        <v>45123</v>
      </c>
      <c r="N2982" s="1" t="s">
        <v>16</v>
      </c>
      <c r="O2982" s="15">
        <v>45180</v>
      </c>
      <c r="P2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2" s="20" t="str">
        <f>TEXT(Applicants[[#This Row],[Confirmation Date]],"MMMM")</f>
        <v>September</v>
      </c>
      <c r="R2982" s="5" t="s">
        <v>30</v>
      </c>
      <c r="S2982" s="7">
        <v>2900</v>
      </c>
    </row>
    <row r="2983" spans="1:19" x14ac:dyDescent="0.4">
      <c r="A2983" s="4">
        <v>1974</v>
      </c>
      <c r="B2983" s="1" t="s">
        <v>86</v>
      </c>
      <c r="C2983" s="1" t="s">
        <v>28</v>
      </c>
      <c r="D2983" s="2">
        <v>27451</v>
      </c>
      <c r="E2983" s="3">
        <v>50.504109589041093</v>
      </c>
      <c r="F2983" s="1" t="s">
        <v>1592</v>
      </c>
      <c r="G2983" s="1" t="s">
        <v>19</v>
      </c>
      <c r="H2983" s="1">
        <v>5</v>
      </c>
      <c r="I2983" s="1" t="s">
        <v>1576</v>
      </c>
      <c r="J2983" s="1" t="str">
        <f>VLOOKUP(Applicants[[#This Row],[Job Title]], Mapping!$A:$B, 2, FALSE)</f>
        <v>Operations</v>
      </c>
      <c r="K2983" s="1" t="s">
        <v>1594</v>
      </c>
      <c r="L2983" s="14" t="str">
        <f>TRIM(PROPER(Applicants[[#This Row],[Recruitment Source]]))</f>
        <v>Bd Jobs</v>
      </c>
      <c r="M2983" s="15">
        <v>45516</v>
      </c>
      <c r="N2983" s="1" t="s">
        <v>26</v>
      </c>
      <c r="O2983" s="15">
        <v>45570</v>
      </c>
      <c r="P2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3" s="20" t="str">
        <f>TEXT(Applicants[[#This Row],[Confirmation Date]],"MMMM")</f>
        <v>October</v>
      </c>
      <c r="R2983" s="5" t="s">
        <v>25</v>
      </c>
      <c r="S2983" s="7">
        <v>3100</v>
      </c>
    </row>
    <row r="2984" spans="1:19" x14ac:dyDescent="0.4">
      <c r="A2984" s="4">
        <v>3607</v>
      </c>
      <c r="B2984" s="1" t="s">
        <v>270</v>
      </c>
      <c r="C2984" s="1" t="s">
        <v>13</v>
      </c>
      <c r="D2984" s="2">
        <v>27450</v>
      </c>
      <c r="E2984" s="3">
        <v>50.506849315068493</v>
      </c>
      <c r="F2984" s="1" t="s">
        <v>1592</v>
      </c>
      <c r="G2984" s="1" t="s">
        <v>21</v>
      </c>
      <c r="H2984" s="1">
        <v>19</v>
      </c>
      <c r="I2984" s="1" t="s">
        <v>1584</v>
      </c>
      <c r="J2984" s="1" t="str">
        <f>VLOOKUP(Applicants[[#This Row],[Job Title]], Mapping!$A:$B, 2, FALSE)</f>
        <v>Sales</v>
      </c>
      <c r="K2984" s="1" t="s">
        <v>1595</v>
      </c>
      <c r="L2984" s="14" t="str">
        <f>TRIM(PROPER(Applicants[[#This Row],[Recruitment Source]]))</f>
        <v>Linkedin</v>
      </c>
      <c r="M2984" s="15">
        <v>45086</v>
      </c>
      <c r="N2984" s="1" t="s">
        <v>16</v>
      </c>
      <c r="O2984" s="15">
        <v>45137</v>
      </c>
      <c r="P2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84" s="20" t="str">
        <f>TEXT(Applicants[[#This Row],[Confirmation Date]],"MMMM")</f>
        <v>July</v>
      </c>
      <c r="R2984" s="5" t="s">
        <v>17</v>
      </c>
      <c r="S2984" s="7">
        <v>2800</v>
      </c>
    </row>
    <row r="2985" spans="1:19" x14ac:dyDescent="0.4">
      <c r="A2985" s="4">
        <v>3015</v>
      </c>
      <c r="B2985" s="1" t="s">
        <v>844</v>
      </c>
      <c r="C2985" s="1" t="s">
        <v>23</v>
      </c>
      <c r="D2985" s="2">
        <v>27447</v>
      </c>
      <c r="E2985" s="3">
        <v>50.515068493150686</v>
      </c>
      <c r="F2985" s="1" t="s">
        <v>1592</v>
      </c>
      <c r="G2985" s="1" t="s">
        <v>15</v>
      </c>
      <c r="H2985" s="1">
        <v>6</v>
      </c>
      <c r="I2985" s="1" t="s">
        <v>1583</v>
      </c>
      <c r="J2985" s="1" t="str">
        <f>VLOOKUP(Applicants[[#This Row],[Job Title]], Mapping!$A:$B, 2, FALSE)</f>
        <v>Finance</v>
      </c>
      <c r="K2985" s="1" t="s">
        <v>1594</v>
      </c>
      <c r="L2985" s="14" t="str">
        <f>TRIM(PROPER(Applicants[[#This Row],[Recruitment Source]]))</f>
        <v>Bd Jobs</v>
      </c>
      <c r="M2985" s="15">
        <v>44987</v>
      </c>
      <c r="N2985" s="1" t="s">
        <v>27</v>
      </c>
      <c r="O2985" s="15">
        <v>45032</v>
      </c>
      <c r="P2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5" s="20" t="str">
        <f>TEXT(Applicants[[#This Row],[Confirmation Date]],"MMMM")</f>
        <v>April</v>
      </c>
      <c r="R2985" s="5" t="s">
        <v>25</v>
      </c>
      <c r="S2985" s="7">
        <v>3100</v>
      </c>
    </row>
    <row r="2986" spans="1:19" x14ac:dyDescent="0.4">
      <c r="A2986" s="4">
        <v>3741</v>
      </c>
      <c r="B2986" s="1" t="s">
        <v>725</v>
      </c>
      <c r="C2986" s="1" t="s">
        <v>28</v>
      </c>
      <c r="D2986" s="2">
        <v>27445</v>
      </c>
      <c r="E2986" s="3">
        <v>50.520547945205479</v>
      </c>
      <c r="F2986" s="1" t="s">
        <v>1592</v>
      </c>
      <c r="G2986" s="1" t="s">
        <v>19</v>
      </c>
      <c r="H2986" s="1">
        <v>9</v>
      </c>
      <c r="I2986" s="1" t="s">
        <v>1575</v>
      </c>
      <c r="J2986" s="1" t="str">
        <f>VLOOKUP(Applicants[[#This Row],[Job Title]], Mapping!$A:$B, 2, FALSE)</f>
        <v>HR</v>
      </c>
      <c r="K2986" s="1" t="s">
        <v>20</v>
      </c>
      <c r="L2986" s="14" t="str">
        <f>TRIM(PROPER(Applicants[[#This Row],[Recruitment Source]]))</f>
        <v>Employee Referral</v>
      </c>
      <c r="M2986" s="15">
        <v>44900</v>
      </c>
      <c r="N2986" s="1" t="s">
        <v>26</v>
      </c>
      <c r="O2986" s="15">
        <v>44959</v>
      </c>
      <c r="P2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6" s="20" t="str">
        <f>TEXT(Applicants[[#This Row],[Confirmation Date]],"MMMM")</f>
        <v>February</v>
      </c>
      <c r="R2986" s="5" t="s">
        <v>25</v>
      </c>
      <c r="S2986" s="7">
        <v>2300</v>
      </c>
    </row>
    <row r="2987" spans="1:19" x14ac:dyDescent="0.4">
      <c r="A2987" s="4">
        <v>1971</v>
      </c>
      <c r="B2987" s="1" t="s">
        <v>260</v>
      </c>
      <c r="C2987" s="1" t="s">
        <v>28</v>
      </c>
      <c r="D2987" s="2">
        <v>27444</v>
      </c>
      <c r="E2987" s="3">
        <v>50.523287671232879</v>
      </c>
      <c r="F2987" s="1" t="s">
        <v>1592</v>
      </c>
      <c r="G2987" s="1" t="s">
        <v>19</v>
      </c>
      <c r="H2987" s="1">
        <v>20</v>
      </c>
      <c r="I2987" s="1" t="s">
        <v>1587</v>
      </c>
      <c r="J2987" s="1" t="str">
        <f>VLOOKUP(Applicants[[#This Row],[Job Title]], Mapping!$A:$B, 2, FALSE)</f>
        <v>Admin</v>
      </c>
      <c r="K2987" s="1" t="s">
        <v>1594</v>
      </c>
      <c r="L2987" s="14" t="str">
        <f>TRIM(PROPER(Applicants[[#This Row],[Recruitment Source]]))</f>
        <v>Bd Jobs</v>
      </c>
      <c r="M2987" s="15">
        <v>45491</v>
      </c>
      <c r="N2987" s="1" t="s">
        <v>27</v>
      </c>
      <c r="O2987" s="15">
        <v>45529</v>
      </c>
      <c r="P2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7" s="20" t="str">
        <f>TEXT(Applicants[[#This Row],[Confirmation Date]],"MMMM")</f>
        <v>August</v>
      </c>
      <c r="R2987" s="5" t="s">
        <v>25</v>
      </c>
      <c r="S2987" s="7">
        <v>2800</v>
      </c>
    </row>
    <row r="2988" spans="1:19" x14ac:dyDescent="0.4">
      <c r="A2988" s="4">
        <v>1374</v>
      </c>
      <c r="B2988" s="1" t="s">
        <v>1204</v>
      </c>
      <c r="C2988" s="1" t="s">
        <v>28</v>
      </c>
      <c r="D2988" s="2">
        <v>27441</v>
      </c>
      <c r="E2988" s="3">
        <v>50.531506849315072</v>
      </c>
      <c r="F2988" s="1" t="s">
        <v>1592</v>
      </c>
      <c r="G2988" s="1" t="s">
        <v>18</v>
      </c>
      <c r="H2988" s="1">
        <v>18</v>
      </c>
      <c r="I2988" s="1" t="s">
        <v>1587</v>
      </c>
      <c r="J2988" s="1" t="str">
        <f>VLOOKUP(Applicants[[#This Row],[Job Title]], Mapping!$A:$B, 2, FALSE)</f>
        <v>Admin</v>
      </c>
      <c r="K2988" s="1" t="s">
        <v>22</v>
      </c>
      <c r="L2988" s="14" t="str">
        <f>TRIM(PROPER(Applicants[[#This Row],[Recruitment Source]]))</f>
        <v>In-House</v>
      </c>
      <c r="M2988" s="15">
        <v>45383</v>
      </c>
      <c r="N2988" s="1" t="s">
        <v>27</v>
      </c>
      <c r="O2988" s="15">
        <v>45423</v>
      </c>
      <c r="P2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8" s="20" t="str">
        <f>TEXT(Applicants[[#This Row],[Confirmation Date]],"MMMM")</f>
        <v>May</v>
      </c>
      <c r="R2988" s="5" t="s">
        <v>25</v>
      </c>
      <c r="S2988" s="7">
        <v>3900</v>
      </c>
    </row>
    <row r="2989" spans="1:19" x14ac:dyDescent="0.4">
      <c r="A2989" s="4">
        <v>2588</v>
      </c>
      <c r="B2989" s="1" t="s">
        <v>598</v>
      </c>
      <c r="C2989" s="1" t="s">
        <v>13</v>
      </c>
      <c r="D2989" s="2">
        <v>27440</v>
      </c>
      <c r="E2989" s="3">
        <v>50.534246575342465</v>
      </c>
      <c r="F2989" s="1" t="s">
        <v>1592</v>
      </c>
      <c r="G2989" s="1" t="s">
        <v>21</v>
      </c>
      <c r="H2989" s="1">
        <v>19</v>
      </c>
      <c r="I2989" s="1" t="s">
        <v>1578</v>
      </c>
      <c r="J2989" s="1" t="str">
        <f>VLOOKUP(Applicants[[#This Row],[Job Title]], Mapping!$A:$B, 2, FALSE)</f>
        <v>Operations</v>
      </c>
      <c r="K2989" s="1" t="s">
        <v>1594</v>
      </c>
      <c r="L2989" s="14" t="str">
        <f>TRIM(PROPER(Applicants[[#This Row],[Recruitment Source]]))</f>
        <v>Bd Jobs</v>
      </c>
      <c r="M2989" s="15">
        <v>45381</v>
      </c>
      <c r="N2989" s="1" t="s">
        <v>27</v>
      </c>
      <c r="O2989" s="15">
        <v>45437</v>
      </c>
      <c r="P2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9" s="20" t="str">
        <f>TEXT(Applicants[[#This Row],[Confirmation Date]],"MMMM")</f>
        <v>May</v>
      </c>
      <c r="R2989" s="5" t="s">
        <v>25</v>
      </c>
      <c r="S2989" s="7">
        <v>2200</v>
      </c>
    </row>
    <row r="2990" spans="1:19" x14ac:dyDescent="0.4">
      <c r="A2990" s="4">
        <v>3869</v>
      </c>
      <c r="B2990" s="1" t="s">
        <v>1527</v>
      </c>
      <c r="C2990" s="1" t="s">
        <v>28</v>
      </c>
      <c r="D2990" s="2">
        <v>27435</v>
      </c>
      <c r="E2990" s="3">
        <v>50.547945205479451</v>
      </c>
      <c r="F2990" s="1" t="s">
        <v>1592</v>
      </c>
      <c r="G2990" s="1" t="s">
        <v>18</v>
      </c>
      <c r="H2990" s="1">
        <v>12</v>
      </c>
      <c r="I2990" s="1" t="s">
        <v>1588</v>
      </c>
      <c r="J2990" s="1" t="str">
        <f>VLOOKUP(Applicants[[#This Row],[Job Title]], Mapping!$A:$B, 2, FALSE)</f>
        <v>Business Development</v>
      </c>
      <c r="K2990" s="1" t="s">
        <v>20</v>
      </c>
      <c r="L2990" s="14" t="str">
        <f>TRIM(PROPER(Applicants[[#This Row],[Recruitment Source]]))</f>
        <v>Employee Referral</v>
      </c>
      <c r="M2990" s="15">
        <v>45184</v>
      </c>
      <c r="N2990" s="1" t="s">
        <v>26</v>
      </c>
      <c r="O2990" s="15">
        <v>45232</v>
      </c>
      <c r="P2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0" s="20" t="str">
        <f>TEXT(Applicants[[#This Row],[Confirmation Date]],"MMMM")</f>
        <v>November</v>
      </c>
      <c r="R2990" s="5" t="s">
        <v>25</v>
      </c>
      <c r="S2990" s="7">
        <v>3500</v>
      </c>
    </row>
    <row r="2991" spans="1:19" x14ac:dyDescent="0.4">
      <c r="A2991" s="4">
        <v>3286</v>
      </c>
      <c r="B2991" s="1" t="s">
        <v>1439</v>
      </c>
      <c r="C2991" s="1" t="s">
        <v>28</v>
      </c>
      <c r="D2991" s="2">
        <v>27431</v>
      </c>
      <c r="E2991" s="3">
        <v>50.558904109589044</v>
      </c>
      <c r="F2991" s="1" t="s">
        <v>1592</v>
      </c>
      <c r="G2991" s="1" t="s">
        <v>15</v>
      </c>
      <c r="H2991" s="1">
        <v>8</v>
      </c>
      <c r="I2991" s="1" t="s">
        <v>1584</v>
      </c>
      <c r="J2991" s="1" t="str">
        <f>VLOOKUP(Applicants[[#This Row],[Job Title]], Mapping!$A:$B, 2, FALSE)</f>
        <v>Sales</v>
      </c>
      <c r="K2991" s="1" t="s">
        <v>1594</v>
      </c>
      <c r="L2991" s="14" t="str">
        <f>TRIM(PROPER(Applicants[[#This Row],[Recruitment Source]]))</f>
        <v>Bd Jobs</v>
      </c>
      <c r="M2991" s="15">
        <v>45414</v>
      </c>
      <c r="N2991" s="1" t="s">
        <v>26</v>
      </c>
      <c r="O2991" s="15">
        <v>45470</v>
      </c>
      <c r="P2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1" s="20" t="str">
        <f>TEXT(Applicants[[#This Row],[Confirmation Date]],"MMMM")</f>
        <v>June</v>
      </c>
      <c r="R2991" s="5" t="s">
        <v>25</v>
      </c>
      <c r="S2991" s="7">
        <v>2800</v>
      </c>
    </row>
    <row r="2992" spans="1:19" x14ac:dyDescent="0.4">
      <c r="A2992" s="4">
        <v>3394</v>
      </c>
      <c r="B2992" s="1" t="s">
        <v>126</v>
      </c>
      <c r="C2992" s="1" t="s">
        <v>28</v>
      </c>
      <c r="D2992" s="2">
        <v>27423</v>
      </c>
      <c r="E2992" s="3">
        <v>50.580821917808223</v>
      </c>
      <c r="F2992" s="1" t="s">
        <v>1592</v>
      </c>
      <c r="G2992" s="1" t="s">
        <v>21</v>
      </c>
      <c r="H2992" s="1">
        <v>13</v>
      </c>
      <c r="I2992" s="1" t="s">
        <v>1588</v>
      </c>
      <c r="J2992" s="1" t="str">
        <f>VLOOKUP(Applicants[[#This Row],[Job Title]], Mapping!$A:$B, 2, FALSE)</f>
        <v>Business Development</v>
      </c>
      <c r="K2992" s="1" t="s">
        <v>20</v>
      </c>
      <c r="L2992" s="14" t="str">
        <f>TRIM(PROPER(Applicants[[#This Row],[Recruitment Source]]))</f>
        <v>Employee Referral</v>
      </c>
      <c r="M2992" s="15">
        <v>45129</v>
      </c>
      <c r="N2992" s="1" t="s">
        <v>16</v>
      </c>
      <c r="O2992" s="15">
        <v>45168</v>
      </c>
      <c r="P29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992" s="20" t="str">
        <f>TEXT(Applicants[[#This Row],[Confirmation Date]],"MMMM")</f>
        <v>August</v>
      </c>
      <c r="R2992" s="5" t="s">
        <v>17</v>
      </c>
      <c r="S2992" s="7">
        <v>2000</v>
      </c>
    </row>
    <row r="2993" spans="1:19" x14ac:dyDescent="0.4">
      <c r="A2993" s="4">
        <v>1108</v>
      </c>
      <c r="B2993" s="1" t="s">
        <v>161</v>
      </c>
      <c r="C2993" s="1" t="s">
        <v>28</v>
      </c>
      <c r="D2993" s="2">
        <v>27421</v>
      </c>
      <c r="E2993" s="3">
        <v>50.586301369863016</v>
      </c>
      <c r="F2993" s="1" t="s">
        <v>1592</v>
      </c>
      <c r="G2993" s="1" t="s">
        <v>21</v>
      </c>
      <c r="H2993" s="1">
        <v>13</v>
      </c>
      <c r="I2993" s="1" t="s">
        <v>1590</v>
      </c>
      <c r="J2993" s="1" t="str">
        <f>VLOOKUP(Applicants[[#This Row],[Job Title]], Mapping!$A:$B, 2, FALSE)</f>
        <v>Finance</v>
      </c>
      <c r="K2993" s="1" t="s">
        <v>1594</v>
      </c>
      <c r="L2993" s="14" t="str">
        <f>TRIM(PROPER(Applicants[[#This Row],[Recruitment Source]]))</f>
        <v>Bd Jobs</v>
      </c>
      <c r="M2993" s="15">
        <v>45008</v>
      </c>
      <c r="N2993" s="1" t="s">
        <v>24</v>
      </c>
      <c r="O2993" s="15">
        <v>45059</v>
      </c>
      <c r="P2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3" s="20" t="str">
        <f>TEXT(Applicants[[#This Row],[Confirmation Date]],"MMMM")</f>
        <v>May</v>
      </c>
      <c r="R2993" s="5" t="s">
        <v>25</v>
      </c>
      <c r="S2993" s="7">
        <v>3400</v>
      </c>
    </row>
    <row r="2994" spans="1:19" x14ac:dyDescent="0.4">
      <c r="A2994" s="4">
        <v>3520</v>
      </c>
      <c r="B2994" s="1" t="s">
        <v>154</v>
      </c>
      <c r="C2994" s="1" t="s">
        <v>28</v>
      </c>
      <c r="D2994" s="2">
        <v>27417</v>
      </c>
      <c r="E2994" s="3">
        <v>50.597260273972601</v>
      </c>
      <c r="F2994" s="1" t="s">
        <v>1592</v>
      </c>
      <c r="G2994" s="1" t="s">
        <v>21</v>
      </c>
      <c r="H2994" s="1">
        <v>5</v>
      </c>
      <c r="I2994" s="1" t="s">
        <v>1575</v>
      </c>
      <c r="J2994" s="1" t="str">
        <f>VLOOKUP(Applicants[[#This Row],[Job Title]], Mapping!$A:$B, 2, FALSE)</f>
        <v>HR</v>
      </c>
      <c r="K2994" s="1" t="s">
        <v>1594</v>
      </c>
      <c r="L2994" s="14" t="str">
        <f>TRIM(PROPER(Applicants[[#This Row],[Recruitment Source]]))</f>
        <v>Bd Jobs</v>
      </c>
      <c r="M2994" s="15">
        <v>45002</v>
      </c>
      <c r="N2994" s="1" t="s">
        <v>26</v>
      </c>
      <c r="O2994" s="15">
        <v>45049</v>
      </c>
      <c r="P2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4" s="20" t="str">
        <f>TEXT(Applicants[[#This Row],[Confirmation Date]],"MMMM")</f>
        <v>May</v>
      </c>
      <c r="R2994" s="5" t="s">
        <v>25</v>
      </c>
      <c r="S2994" s="7">
        <v>2200</v>
      </c>
    </row>
    <row r="2995" spans="1:19" x14ac:dyDescent="0.4">
      <c r="A2995" s="4">
        <v>2980</v>
      </c>
      <c r="B2995" s="1" t="s">
        <v>273</v>
      </c>
      <c r="C2995" s="1" t="s">
        <v>28</v>
      </c>
      <c r="D2995" s="2">
        <v>27407</v>
      </c>
      <c r="E2995" s="3">
        <v>50.624657534246573</v>
      </c>
      <c r="F2995" s="1" t="s">
        <v>1592</v>
      </c>
      <c r="G2995" s="1" t="s">
        <v>21</v>
      </c>
      <c r="H2995" s="1">
        <v>1</v>
      </c>
      <c r="I2995" s="1" t="s">
        <v>1583</v>
      </c>
      <c r="J2995" s="1" t="str">
        <f>VLOOKUP(Applicants[[#This Row],[Job Title]], Mapping!$A:$B, 2, FALSE)</f>
        <v>Finance</v>
      </c>
      <c r="K2995" s="1" t="s">
        <v>22</v>
      </c>
      <c r="L2995" s="14" t="str">
        <f>TRIM(PROPER(Applicants[[#This Row],[Recruitment Source]]))</f>
        <v>In-House</v>
      </c>
      <c r="M2995" s="15">
        <v>45047</v>
      </c>
      <c r="N2995" s="1" t="s">
        <v>16</v>
      </c>
      <c r="O2995" s="15">
        <v>45105</v>
      </c>
      <c r="P2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5" s="20" t="str">
        <f>TEXT(Applicants[[#This Row],[Confirmation Date]],"MMMM")</f>
        <v>June</v>
      </c>
      <c r="R2995" s="5" t="s">
        <v>30</v>
      </c>
      <c r="S2995" s="7">
        <v>2000</v>
      </c>
    </row>
    <row r="2996" spans="1:19" x14ac:dyDescent="0.4">
      <c r="A2996" s="4">
        <v>2831</v>
      </c>
      <c r="B2996" s="1" t="s">
        <v>628</v>
      </c>
      <c r="C2996" s="1" t="s">
        <v>13</v>
      </c>
      <c r="D2996" s="2">
        <v>27406</v>
      </c>
      <c r="E2996" s="3">
        <v>50.627397260273973</v>
      </c>
      <c r="F2996" s="1" t="s">
        <v>1592</v>
      </c>
      <c r="G2996" s="1" t="s">
        <v>18</v>
      </c>
      <c r="H2996" s="1">
        <v>13</v>
      </c>
      <c r="I2996" s="1" t="s">
        <v>1584</v>
      </c>
      <c r="J2996" s="1" t="str">
        <f>VLOOKUP(Applicants[[#This Row],[Job Title]], Mapping!$A:$B, 2, FALSE)</f>
        <v>Sales</v>
      </c>
      <c r="K2996" s="1" t="s">
        <v>1594</v>
      </c>
      <c r="L2996" s="14" t="str">
        <f>TRIM(PROPER(Applicants[[#This Row],[Recruitment Source]]))</f>
        <v>Bd Jobs</v>
      </c>
      <c r="M2996" s="15">
        <v>45234</v>
      </c>
      <c r="N2996" s="1" t="s">
        <v>24</v>
      </c>
      <c r="O2996" s="15">
        <v>45293</v>
      </c>
      <c r="P2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6" s="20" t="str">
        <f>TEXT(Applicants[[#This Row],[Confirmation Date]],"MMMM")</f>
        <v>January</v>
      </c>
      <c r="R2996" s="5" t="s">
        <v>25</v>
      </c>
      <c r="S2996" s="7">
        <v>2800</v>
      </c>
    </row>
    <row r="2997" spans="1:19" x14ac:dyDescent="0.4">
      <c r="A2997" s="4">
        <v>2116</v>
      </c>
      <c r="B2997" s="1" t="s">
        <v>1142</v>
      </c>
      <c r="C2997" s="1" t="s">
        <v>13</v>
      </c>
      <c r="D2997" s="2">
        <v>27404</v>
      </c>
      <c r="E2997" s="3">
        <v>50.632876712328766</v>
      </c>
      <c r="F2997" s="1" t="s">
        <v>1592</v>
      </c>
      <c r="G2997" s="1" t="s">
        <v>15</v>
      </c>
      <c r="H2997" s="1">
        <v>10</v>
      </c>
      <c r="I2997" s="1" t="s">
        <v>1586</v>
      </c>
      <c r="J2997" s="1" t="str">
        <f>VLOOKUP(Applicants[[#This Row],[Job Title]], Mapping!$A:$B, 2, FALSE)</f>
        <v>Operations</v>
      </c>
      <c r="K2997" s="1" t="s">
        <v>1594</v>
      </c>
      <c r="L2997" s="14" t="str">
        <f>TRIM(PROPER(Applicants[[#This Row],[Recruitment Source]]))</f>
        <v>Bd Jobs</v>
      </c>
      <c r="M2997" s="15">
        <v>45241</v>
      </c>
      <c r="N2997" s="1" t="s">
        <v>16</v>
      </c>
      <c r="O2997" s="15">
        <v>45289</v>
      </c>
      <c r="P2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7" s="20" t="str">
        <f>TEXT(Applicants[[#This Row],[Confirmation Date]],"MMMM")</f>
        <v>December</v>
      </c>
      <c r="R2997" s="5" t="s">
        <v>30</v>
      </c>
      <c r="S2997" s="7">
        <v>2600</v>
      </c>
    </row>
    <row r="2998" spans="1:19" x14ac:dyDescent="0.4">
      <c r="A2998" s="4">
        <v>2367</v>
      </c>
      <c r="B2998" s="1" t="s">
        <v>402</v>
      </c>
      <c r="C2998" s="1" t="s">
        <v>28</v>
      </c>
      <c r="D2998" s="2">
        <v>27399</v>
      </c>
      <c r="E2998" s="3">
        <v>50.646575342465752</v>
      </c>
      <c r="F2998" s="1" t="s">
        <v>1592</v>
      </c>
      <c r="G2998" s="1" t="s">
        <v>15</v>
      </c>
      <c r="H2998" s="1">
        <v>12</v>
      </c>
      <c r="I2998" s="1" t="s">
        <v>1575</v>
      </c>
      <c r="J2998" s="1" t="str">
        <f>VLOOKUP(Applicants[[#This Row],[Job Title]], Mapping!$A:$B, 2, FALSE)</f>
        <v>HR</v>
      </c>
      <c r="K2998" s="1" t="s">
        <v>1594</v>
      </c>
      <c r="L2998" s="14" t="str">
        <f>TRIM(PROPER(Applicants[[#This Row],[Recruitment Source]]))</f>
        <v>Bd Jobs</v>
      </c>
      <c r="M2998" s="15">
        <v>45241</v>
      </c>
      <c r="N2998" s="1" t="s">
        <v>16</v>
      </c>
      <c r="O2998" s="15">
        <v>45298</v>
      </c>
      <c r="P2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8" s="20" t="str">
        <f>TEXT(Applicants[[#This Row],[Confirmation Date]],"MMMM")</f>
        <v>January</v>
      </c>
      <c r="R2998" s="5" t="s">
        <v>30</v>
      </c>
      <c r="S2998" s="7">
        <v>3400</v>
      </c>
    </row>
    <row r="2999" spans="1:19" x14ac:dyDescent="0.4">
      <c r="A2999" s="4">
        <v>2924</v>
      </c>
      <c r="B2999" s="1" t="s">
        <v>514</v>
      </c>
      <c r="C2999" s="1" t="s">
        <v>13</v>
      </c>
      <c r="D2999" s="2">
        <v>27398</v>
      </c>
      <c r="E2999" s="3">
        <v>50.649315068493152</v>
      </c>
      <c r="F2999" s="1" t="s">
        <v>1592</v>
      </c>
      <c r="G2999" s="1" t="s">
        <v>18</v>
      </c>
      <c r="H2999" s="1">
        <v>13</v>
      </c>
      <c r="I2999" s="1" t="s">
        <v>1583</v>
      </c>
      <c r="J2999" s="1" t="str">
        <f>VLOOKUP(Applicants[[#This Row],[Job Title]], Mapping!$A:$B, 2, FALSE)</f>
        <v>Finance</v>
      </c>
      <c r="K2999" s="1" t="s">
        <v>1594</v>
      </c>
      <c r="L2999" s="14" t="str">
        <f>TRIM(PROPER(Applicants[[#This Row],[Recruitment Source]]))</f>
        <v>Bd Jobs</v>
      </c>
      <c r="M2999" s="15">
        <v>45532</v>
      </c>
      <c r="N2999" s="1" t="s">
        <v>24</v>
      </c>
      <c r="O2999" s="15">
        <v>45582</v>
      </c>
      <c r="P2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9" s="20" t="str">
        <f>TEXT(Applicants[[#This Row],[Confirmation Date]],"MMMM")</f>
        <v>October</v>
      </c>
      <c r="R2999" s="5" t="s">
        <v>25</v>
      </c>
      <c r="S2999" s="7">
        <v>2400</v>
      </c>
    </row>
    <row r="3000" spans="1:19" x14ac:dyDescent="0.4">
      <c r="A3000" s="4">
        <v>2962</v>
      </c>
      <c r="B3000" s="1" t="s">
        <v>238</v>
      </c>
      <c r="C3000" s="1" t="s">
        <v>13</v>
      </c>
      <c r="D3000" s="2">
        <v>27397</v>
      </c>
      <c r="E3000" s="3">
        <v>50.652054794520545</v>
      </c>
      <c r="F3000" s="1" t="s">
        <v>1592</v>
      </c>
      <c r="G3000" s="1" t="s">
        <v>19</v>
      </c>
      <c r="H3000" s="1">
        <v>19</v>
      </c>
      <c r="I3000" s="1" t="s">
        <v>1581</v>
      </c>
      <c r="J3000" s="1" t="str">
        <f>VLOOKUP(Applicants[[#This Row],[Job Title]], Mapping!$A:$B, 2, FALSE)</f>
        <v>Business Development</v>
      </c>
      <c r="K3000" s="1" t="s">
        <v>1595</v>
      </c>
      <c r="L3000" s="14" t="str">
        <f>TRIM(PROPER(Applicants[[#This Row],[Recruitment Source]]))</f>
        <v>Linkedin</v>
      </c>
      <c r="M3000" s="15">
        <v>45354</v>
      </c>
      <c r="N3000" s="1" t="s">
        <v>16</v>
      </c>
      <c r="O3000" s="15">
        <v>45404</v>
      </c>
      <c r="P30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3000" s="20" t="str">
        <f>TEXT(Applicants[[#This Row],[Confirmation Date]],"MMMM")</f>
        <v>April</v>
      </c>
      <c r="R3000" s="5" t="s">
        <v>17</v>
      </c>
      <c r="S3000" s="7">
        <v>3100</v>
      </c>
    </row>
    <row r="3001" spans="1:19" x14ac:dyDescent="0.4">
      <c r="A3001" s="9">
        <v>3149</v>
      </c>
      <c r="B3001" s="10" t="s">
        <v>322</v>
      </c>
      <c r="C3001" s="10" t="s">
        <v>28</v>
      </c>
      <c r="D3001" s="11">
        <v>27397</v>
      </c>
      <c r="E3001" s="12">
        <v>50.652054794520545</v>
      </c>
      <c r="F3001" s="10" t="s">
        <v>1592</v>
      </c>
      <c r="G3001" s="10" t="s">
        <v>15</v>
      </c>
      <c r="H3001" s="10">
        <v>15</v>
      </c>
      <c r="I3001" s="10" t="s">
        <v>1584</v>
      </c>
      <c r="J3001" s="10" t="str">
        <f>VLOOKUP(Applicants[[#This Row],[Job Title]], Mapping!$A:$B, 2, FALSE)</f>
        <v>Sales</v>
      </c>
      <c r="K3001" s="10" t="s">
        <v>20</v>
      </c>
      <c r="L3001" s="25" t="str">
        <f>TRIM(PROPER(Applicants[[#This Row],[Recruitment Source]]))</f>
        <v>Employee Referral</v>
      </c>
      <c r="M3001" s="17">
        <v>45107</v>
      </c>
      <c r="N3001" s="10" t="s">
        <v>27</v>
      </c>
      <c r="O3001" s="17">
        <v>45138</v>
      </c>
      <c r="P3001" s="29"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1" s="21" t="str">
        <f>TEXT(Applicants[[#This Row],[Confirmation Date]],"MMMM")</f>
        <v>July</v>
      </c>
      <c r="R3001" s="13" t="s">
        <v>25</v>
      </c>
      <c r="S3001" s="7">
        <v>3300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B68A9-BFC6-444F-9FD1-36D616FD6E10}">
  <dimension ref="A1:J15"/>
  <sheetViews>
    <sheetView workbookViewId="0">
      <selection activeCell="G20" sqref="G20"/>
    </sheetView>
  </sheetViews>
  <sheetFormatPr defaultRowHeight="26.25" x14ac:dyDescent="0.4"/>
  <cols>
    <col min="2" max="2" width="9.2109375" customWidth="1"/>
  </cols>
  <sheetData>
    <row r="1" spans="1:10" x14ac:dyDescent="0.4">
      <c r="A1" s="51"/>
      <c r="B1" s="51"/>
      <c r="C1" s="50"/>
      <c r="D1" s="50"/>
      <c r="E1" s="50"/>
      <c r="F1" s="50"/>
      <c r="G1" s="50"/>
      <c r="H1" s="50"/>
      <c r="I1" s="50"/>
      <c r="J1" s="50"/>
    </row>
    <row r="2" spans="1:10" x14ac:dyDescent="0.4">
      <c r="A2" s="51"/>
      <c r="B2" s="51"/>
      <c r="C2" s="50"/>
      <c r="D2" s="50"/>
      <c r="E2" s="50"/>
      <c r="F2" s="50"/>
      <c r="G2" s="50"/>
      <c r="H2" s="50"/>
      <c r="I2" s="50"/>
      <c r="J2" s="50"/>
    </row>
    <row r="3" spans="1:10" x14ac:dyDescent="0.4">
      <c r="A3" s="51"/>
      <c r="B3" s="51"/>
      <c r="C3" s="50"/>
      <c r="D3" s="50"/>
      <c r="E3" s="50"/>
      <c r="F3" s="50"/>
      <c r="G3" s="50"/>
      <c r="H3" s="50"/>
      <c r="I3" s="50"/>
      <c r="J3" s="50"/>
    </row>
    <row r="4" spans="1:10" x14ac:dyDescent="0.4">
      <c r="A4" s="51"/>
      <c r="B4" s="51"/>
      <c r="C4" s="50"/>
      <c r="D4" s="50"/>
      <c r="E4" s="50"/>
      <c r="F4" s="50"/>
      <c r="G4" s="50"/>
      <c r="H4" s="50"/>
      <c r="I4" s="50"/>
      <c r="J4" s="50"/>
    </row>
    <row r="5" spans="1:10" x14ac:dyDescent="0.4">
      <c r="A5" s="51"/>
      <c r="B5" s="51"/>
      <c r="C5" s="50"/>
      <c r="D5" s="50"/>
      <c r="E5" s="50"/>
      <c r="F5" s="50"/>
      <c r="G5" s="50"/>
      <c r="H5" s="50"/>
      <c r="I5" s="50"/>
      <c r="J5" s="50"/>
    </row>
    <row r="6" spans="1:10" x14ac:dyDescent="0.4">
      <c r="A6" s="51"/>
      <c r="B6" s="51"/>
      <c r="C6" s="50"/>
      <c r="D6" s="50"/>
      <c r="E6" s="50"/>
      <c r="F6" s="50"/>
      <c r="G6" s="50"/>
      <c r="H6" s="50"/>
      <c r="I6" s="50"/>
      <c r="J6" s="50"/>
    </row>
    <row r="7" spans="1:10" x14ac:dyDescent="0.4">
      <c r="A7" s="51"/>
      <c r="B7" s="51"/>
      <c r="C7" s="50"/>
      <c r="D7" s="50"/>
      <c r="E7" s="50"/>
      <c r="F7" s="50"/>
      <c r="G7" s="50"/>
      <c r="H7" s="50"/>
      <c r="I7" s="50"/>
      <c r="J7" s="50"/>
    </row>
    <row r="8" spans="1:10" x14ac:dyDescent="0.4">
      <c r="A8" s="51"/>
      <c r="B8" s="51"/>
      <c r="C8" s="50"/>
      <c r="D8" s="50"/>
      <c r="E8" s="50"/>
      <c r="F8" s="50"/>
      <c r="G8" s="50"/>
      <c r="H8" s="50"/>
      <c r="I8" s="50"/>
      <c r="J8" s="50"/>
    </row>
    <row r="9" spans="1:10" x14ac:dyDescent="0.4">
      <c r="A9" s="51"/>
      <c r="B9" s="51"/>
      <c r="C9" s="50"/>
      <c r="D9" s="50"/>
      <c r="E9" s="50"/>
      <c r="F9" s="50"/>
      <c r="G9" s="50"/>
      <c r="H9" s="50"/>
      <c r="I9" s="50"/>
      <c r="J9" s="50"/>
    </row>
    <row r="10" spans="1:10" x14ac:dyDescent="0.4">
      <c r="A10" s="51"/>
      <c r="B10" s="51"/>
      <c r="C10" s="50"/>
      <c r="D10" s="50"/>
      <c r="E10" s="50"/>
      <c r="F10" s="50"/>
      <c r="G10" s="50"/>
      <c r="H10" s="50"/>
      <c r="I10" s="50"/>
      <c r="J10" s="50"/>
    </row>
    <row r="11" spans="1:10" x14ac:dyDescent="0.4">
      <c r="A11" s="51"/>
      <c r="B11" s="51"/>
      <c r="C11" s="50"/>
      <c r="D11" s="50"/>
      <c r="E11" s="50"/>
      <c r="F11" s="50"/>
      <c r="G11" s="50"/>
      <c r="H11" s="50"/>
      <c r="I11" s="50"/>
      <c r="J11" s="50"/>
    </row>
    <row r="12" spans="1:10" x14ac:dyDescent="0.4">
      <c r="A12" s="51"/>
      <c r="B12" s="51"/>
      <c r="C12" s="50"/>
      <c r="D12" s="50"/>
      <c r="E12" s="50"/>
      <c r="F12" s="50"/>
      <c r="G12" s="50"/>
      <c r="H12" s="50"/>
      <c r="I12" s="50"/>
      <c r="J12" s="50"/>
    </row>
    <row r="13" spans="1:10" x14ac:dyDescent="0.4">
      <c r="A13" s="51"/>
      <c r="B13" s="51"/>
      <c r="C13" s="50"/>
      <c r="D13" s="50"/>
      <c r="E13" s="50"/>
      <c r="F13" s="50"/>
      <c r="G13" s="50"/>
      <c r="H13" s="50"/>
      <c r="I13" s="50"/>
      <c r="J13" s="50"/>
    </row>
    <row r="14" spans="1:10" x14ac:dyDescent="0.4">
      <c r="A14" s="51"/>
      <c r="B14" s="51"/>
      <c r="C14" s="50"/>
      <c r="D14" s="50"/>
      <c r="E14" s="50"/>
      <c r="F14" s="50"/>
      <c r="G14" s="50"/>
      <c r="H14" s="50"/>
      <c r="I14" s="50"/>
      <c r="J14" s="50"/>
    </row>
    <row r="15" spans="1:10" x14ac:dyDescent="0.4">
      <c r="A15" s="51"/>
      <c r="B15" s="51"/>
      <c r="C15" s="50"/>
      <c r="D15" s="50"/>
      <c r="E15" s="50"/>
      <c r="F15" s="50"/>
      <c r="G15" s="50"/>
      <c r="H15" s="50"/>
      <c r="I15" s="50"/>
      <c r="J15" s="5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E8BB-826D-4CBB-8F20-CF221E19675F}">
  <dimension ref="A1:V44"/>
  <sheetViews>
    <sheetView zoomScale="35" zoomScaleNormal="35" workbookViewId="0">
      <selection activeCell="AB56" sqref="AB56"/>
    </sheetView>
  </sheetViews>
  <sheetFormatPr defaultRowHeight="26.25" x14ac:dyDescent="0.4"/>
  <sheetData>
    <row r="1" spans="1:22" x14ac:dyDescent="0.4">
      <c r="A1" s="39"/>
      <c r="B1" s="39"/>
      <c r="C1" s="39"/>
      <c r="D1" s="39"/>
      <c r="E1" s="39"/>
      <c r="F1" s="39"/>
      <c r="G1" s="39"/>
      <c r="H1" s="39"/>
      <c r="I1" s="39"/>
      <c r="J1" s="39"/>
      <c r="K1" s="39"/>
      <c r="L1" s="39"/>
      <c r="M1" s="39"/>
      <c r="N1" s="39"/>
      <c r="O1" s="39"/>
      <c r="P1" s="39"/>
      <c r="Q1" s="39"/>
      <c r="R1" s="39"/>
      <c r="S1" s="39"/>
      <c r="T1" s="39"/>
      <c r="U1" s="39"/>
      <c r="V1" s="39"/>
    </row>
    <row r="2" spans="1:22" x14ac:dyDescent="0.4">
      <c r="A2" s="39"/>
      <c r="B2" s="39"/>
      <c r="C2" s="39"/>
      <c r="D2" s="39"/>
      <c r="E2" s="39"/>
      <c r="F2" s="39"/>
      <c r="G2" s="39"/>
      <c r="H2" s="39"/>
      <c r="I2" s="39"/>
      <c r="J2" s="39"/>
      <c r="K2" s="39"/>
      <c r="L2" s="39"/>
      <c r="M2" s="39"/>
      <c r="N2" s="39"/>
      <c r="O2" s="39"/>
      <c r="P2" s="39"/>
      <c r="Q2" s="39"/>
      <c r="R2" s="39"/>
      <c r="S2" s="39"/>
      <c r="T2" s="39"/>
      <c r="U2" s="39"/>
      <c r="V2" s="39"/>
    </row>
    <row r="3" spans="1:22" x14ac:dyDescent="0.4">
      <c r="A3" s="39"/>
      <c r="B3" s="39"/>
      <c r="C3" s="39"/>
      <c r="D3" s="39"/>
      <c r="E3" s="39"/>
      <c r="F3" s="39"/>
      <c r="G3" s="39"/>
      <c r="H3" s="39"/>
      <c r="I3" s="39"/>
      <c r="J3" s="39"/>
      <c r="K3" s="39"/>
      <c r="L3" s="39"/>
      <c r="M3" s="39"/>
      <c r="N3" s="39"/>
      <c r="O3" s="39"/>
      <c r="P3" s="39"/>
      <c r="Q3" s="39"/>
      <c r="R3" s="39"/>
      <c r="S3" s="39"/>
      <c r="T3" s="39"/>
      <c r="U3" s="39"/>
      <c r="V3" s="39"/>
    </row>
    <row r="4" spans="1:22" x14ac:dyDescent="0.4">
      <c r="A4" s="39"/>
      <c r="B4" s="39"/>
      <c r="C4" s="39"/>
      <c r="D4" s="39"/>
      <c r="E4" s="39"/>
      <c r="F4" s="39"/>
      <c r="G4" s="39"/>
      <c r="H4" s="39"/>
      <c r="I4" s="39"/>
      <c r="J4" s="39"/>
      <c r="K4" s="39"/>
      <c r="L4" s="39"/>
      <c r="M4" s="39"/>
      <c r="N4" s="39"/>
      <c r="O4" s="39"/>
      <c r="P4" s="39"/>
      <c r="Q4" s="39"/>
      <c r="R4" s="39"/>
      <c r="S4" s="39"/>
      <c r="T4" s="39"/>
      <c r="U4" s="39"/>
      <c r="V4" s="39"/>
    </row>
    <row r="5" spans="1:22" x14ac:dyDescent="0.4">
      <c r="A5" s="39"/>
      <c r="B5" s="39"/>
      <c r="C5" s="39"/>
      <c r="D5" s="39"/>
      <c r="E5" s="39"/>
      <c r="F5" s="39"/>
      <c r="G5" s="39"/>
      <c r="H5" s="39"/>
      <c r="I5" s="39"/>
      <c r="J5" s="39"/>
      <c r="K5" s="39"/>
      <c r="L5" s="39"/>
      <c r="M5" s="39"/>
      <c r="N5" s="39"/>
      <c r="O5" s="39"/>
      <c r="P5" s="39"/>
      <c r="Q5" s="39"/>
      <c r="R5" s="39"/>
      <c r="S5" s="39"/>
      <c r="T5" s="39"/>
      <c r="U5" s="39"/>
      <c r="V5" s="39"/>
    </row>
    <row r="6" spans="1:22" x14ac:dyDescent="0.4">
      <c r="A6" s="39"/>
      <c r="B6" s="39"/>
      <c r="C6" s="39"/>
      <c r="D6" s="39"/>
      <c r="E6" s="39"/>
      <c r="F6" s="39"/>
      <c r="G6" s="39"/>
      <c r="H6" s="39"/>
      <c r="I6" s="39"/>
      <c r="J6" s="39"/>
      <c r="K6" s="39"/>
      <c r="L6" s="39"/>
      <c r="M6" s="39"/>
      <c r="N6" s="39"/>
      <c r="O6" s="39"/>
      <c r="P6" s="39"/>
      <c r="Q6" s="39"/>
      <c r="R6" s="39"/>
      <c r="S6" s="39"/>
      <c r="T6" s="39"/>
      <c r="U6" s="39"/>
      <c r="V6" s="39"/>
    </row>
    <row r="7" spans="1:22" x14ac:dyDescent="0.4">
      <c r="A7" s="39"/>
      <c r="B7" s="39"/>
      <c r="C7" s="39"/>
      <c r="D7" s="39"/>
      <c r="E7" s="39"/>
      <c r="F7" s="39"/>
      <c r="G7" s="39"/>
      <c r="H7" s="39"/>
      <c r="I7" s="39"/>
      <c r="J7" s="39"/>
      <c r="K7" s="39"/>
      <c r="L7" s="39"/>
      <c r="M7" s="39"/>
      <c r="N7" s="39"/>
      <c r="O7" s="39"/>
      <c r="P7" s="39"/>
      <c r="Q7" s="39"/>
      <c r="R7" s="39"/>
      <c r="S7" s="39"/>
      <c r="T7" s="39"/>
      <c r="U7" s="39"/>
      <c r="V7" s="39"/>
    </row>
    <row r="8" spans="1:22" x14ac:dyDescent="0.4">
      <c r="A8" s="39"/>
      <c r="B8" s="39"/>
      <c r="C8" s="39"/>
      <c r="D8" s="39"/>
      <c r="E8" s="39"/>
      <c r="F8" s="39"/>
      <c r="G8" s="39"/>
      <c r="H8" s="39"/>
      <c r="I8" s="39"/>
      <c r="J8" s="39"/>
      <c r="K8" s="39"/>
      <c r="L8" s="39"/>
      <c r="M8" s="39"/>
      <c r="N8" s="39"/>
      <c r="O8" s="39"/>
      <c r="P8" s="39"/>
      <c r="Q8" s="39"/>
      <c r="R8" s="39"/>
      <c r="S8" s="39"/>
      <c r="T8" s="39"/>
      <c r="U8" s="39"/>
      <c r="V8" s="39"/>
    </row>
    <row r="9" spans="1:22" x14ac:dyDescent="0.4">
      <c r="A9" s="39"/>
      <c r="B9" s="39"/>
      <c r="C9" s="39"/>
      <c r="D9" s="39"/>
      <c r="E9" s="39"/>
      <c r="F9" s="39"/>
      <c r="G9" s="39"/>
      <c r="H9" s="39"/>
      <c r="I9" s="39"/>
      <c r="J9" s="39"/>
      <c r="K9" s="39"/>
      <c r="L9" s="39"/>
      <c r="M9" s="39"/>
      <c r="N9" s="39"/>
      <c r="O9" s="39"/>
      <c r="P9" s="39"/>
      <c r="Q9" s="39"/>
      <c r="R9" s="39"/>
      <c r="S9" s="39"/>
      <c r="T9" s="39"/>
      <c r="U9" s="39"/>
      <c r="V9" s="39"/>
    </row>
    <row r="10" spans="1:22" x14ac:dyDescent="0.4">
      <c r="A10" s="39"/>
      <c r="B10" s="39"/>
      <c r="C10" s="39"/>
      <c r="D10" s="39"/>
      <c r="E10" s="39"/>
      <c r="F10" s="39"/>
      <c r="G10" s="39"/>
      <c r="H10" s="39"/>
      <c r="I10" s="39"/>
      <c r="J10" s="39"/>
      <c r="K10" s="39"/>
      <c r="L10" s="39"/>
      <c r="M10" s="39"/>
      <c r="N10" s="39"/>
      <c r="O10" s="39"/>
      <c r="P10" s="39"/>
      <c r="Q10" s="39"/>
      <c r="R10" s="39"/>
      <c r="S10" s="39"/>
      <c r="T10" s="39"/>
      <c r="U10" s="39"/>
      <c r="V10" s="39"/>
    </row>
    <row r="11" spans="1:22" x14ac:dyDescent="0.4">
      <c r="A11" s="39"/>
      <c r="B11" s="39"/>
      <c r="C11" s="39"/>
      <c r="D11" s="39"/>
      <c r="E11" s="39"/>
      <c r="F11" s="39"/>
      <c r="G11" s="39"/>
      <c r="H11" s="39"/>
      <c r="I11" s="39"/>
      <c r="J11" s="39"/>
      <c r="K11" s="39"/>
      <c r="L11" s="39"/>
      <c r="M11" s="39"/>
      <c r="N11" s="39"/>
      <c r="O11" s="39"/>
      <c r="P11" s="39"/>
      <c r="Q11" s="39"/>
      <c r="R11" s="39"/>
      <c r="S11" s="39"/>
      <c r="T11" s="39"/>
      <c r="U11" s="39"/>
      <c r="V11" s="39"/>
    </row>
    <row r="12" spans="1:22" x14ac:dyDescent="0.4">
      <c r="A12" s="39"/>
      <c r="B12" s="39"/>
      <c r="C12" s="39"/>
      <c r="D12" s="39"/>
      <c r="E12" s="39"/>
      <c r="F12" s="39"/>
      <c r="G12" s="39"/>
      <c r="H12" s="39"/>
      <c r="I12" s="39"/>
      <c r="J12" s="39"/>
      <c r="K12" s="39"/>
      <c r="L12" s="39"/>
      <c r="M12" s="39"/>
      <c r="N12" s="39"/>
      <c r="O12" s="39"/>
      <c r="P12" s="39"/>
      <c r="Q12" s="39"/>
      <c r="R12" s="39"/>
      <c r="S12" s="39"/>
      <c r="T12" s="39"/>
      <c r="U12" s="39"/>
      <c r="V12" s="39"/>
    </row>
    <row r="13" spans="1:22" x14ac:dyDescent="0.4">
      <c r="A13" s="39"/>
      <c r="B13" s="39"/>
      <c r="C13" s="39"/>
      <c r="D13" s="39"/>
      <c r="E13" s="39"/>
      <c r="F13" s="39"/>
      <c r="G13" s="39"/>
      <c r="H13" s="39"/>
      <c r="I13" s="39"/>
      <c r="J13" s="39"/>
      <c r="K13" s="39"/>
      <c r="L13" s="39"/>
      <c r="M13" s="39"/>
      <c r="N13" s="39"/>
      <c r="O13" s="39"/>
      <c r="P13" s="39"/>
      <c r="Q13" s="39"/>
      <c r="R13" s="39"/>
      <c r="S13" s="39"/>
      <c r="T13" s="39"/>
      <c r="U13" s="39"/>
      <c r="V13" s="39"/>
    </row>
    <row r="14" spans="1:22" x14ac:dyDescent="0.4">
      <c r="A14" s="39"/>
      <c r="B14" s="39"/>
      <c r="C14" s="39"/>
      <c r="D14" s="39"/>
      <c r="E14" s="39"/>
      <c r="F14" s="39"/>
      <c r="G14" s="39"/>
      <c r="H14" s="39"/>
      <c r="I14" s="39"/>
      <c r="J14" s="39"/>
      <c r="K14" s="39"/>
      <c r="L14" s="39"/>
      <c r="M14" s="39"/>
      <c r="N14" s="39"/>
      <c r="O14" s="39"/>
      <c r="P14" s="39"/>
      <c r="Q14" s="39"/>
      <c r="R14" s="39"/>
      <c r="S14" s="39"/>
      <c r="T14" s="39"/>
      <c r="U14" s="39"/>
      <c r="V14" s="39"/>
    </row>
    <row r="15" spans="1:22" x14ac:dyDescent="0.4">
      <c r="A15" s="39"/>
      <c r="B15" s="39"/>
      <c r="C15" s="39"/>
      <c r="D15" s="39"/>
      <c r="E15" s="39"/>
      <c r="F15" s="39"/>
      <c r="G15" s="39"/>
      <c r="H15" s="39"/>
      <c r="I15" s="39"/>
      <c r="J15" s="39"/>
      <c r="K15" s="39"/>
      <c r="L15" s="39"/>
      <c r="M15" s="39"/>
      <c r="N15" s="39"/>
      <c r="O15" s="39"/>
      <c r="P15" s="39"/>
      <c r="Q15" s="39"/>
      <c r="R15" s="39"/>
      <c r="S15" s="39"/>
      <c r="T15" s="39"/>
      <c r="U15" s="39"/>
      <c r="V15" s="39"/>
    </row>
    <row r="16" spans="1:22" x14ac:dyDescent="0.4">
      <c r="A16" s="39"/>
      <c r="B16" s="39"/>
      <c r="C16" s="39"/>
      <c r="D16" s="39"/>
      <c r="E16" s="39"/>
      <c r="F16" s="39"/>
      <c r="G16" s="39"/>
      <c r="H16" s="39"/>
      <c r="I16" s="39"/>
      <c r="J16" s="39"/>
      <c r="K16" s="39"/>
      <c r="L16" s="39"/>
      <c r="M16" s="39"/>
      <c r="N16" s="39"/>
      <c r="O16" s="39"/>
      <c r="P16" s="39"/>
      <c r="Q16" s="39"/>
      <c r="R16" s="39"/>
      <c r="S16" s="39"/>
      <c r="T16" s="39"/>
      <c r="U16" s="39"/>
      <c r="V16" s="39"/>
    </row>
    <row r="17" spans="1:22" x14ac:dyDescent="0.4">
      <c r="A17" s="39"/>
      <c r="B17" s="39"/>
      <c r="C17" s="39"/>
      <c r="D17" s="39"/>
      <c r="E17" s="39"/>
      <c r="F17" s="39"/>
      <c r="G17" s="39"/>
      <c r="H17" s="39"/>
      <c r="I17" s="39"/>
      <c r="J17" s="39"/>
      <c r="K17" s="39"/>
      <c r="L17" s="39"/>
      <c r="M17" s="39"/>
      <c r="N17" s="39"/>
      <c r="O17" s="39"/>
      <c r="P17" s="39"/>
      <c r="Q17" s="39"/>
      <c r="R17" s="39"/>
      <c r="S17" s="39"/>
      <c r="T17" s="39"/>
      <c r="U17" s="39"/>
      <c r="V17" s="39"/>
    </row>
    <row r="18" spans="1:22" x14ac:dyDescent="0.4">
      <c r="A18" s="39"/>
      <c r="B18" s="39"/>
      <c r="C18" s="39"/>
      <c r="D18" s="39"/>
      <c r="E18" s="39"/>
      <c r="F18" s="39"/>
      <c r="G18" s="39"/>
      <c r="H18" s="39"/>
      <c r="I18" s="39"/>
      <c r="J18" s="39"/>
      <c r="K18" s="39"/>
      <c r="L18" s="39"/>
      <c r="M18" s="39"/>
      <c r="N18" s="39"/>
      <c r="O18" s="39"/>
      <c r="P18" s="39"/>
      <c r="Q18" s="39"/>
      <c r="R18" s="39"/>
      <c r="S18" s="39"/>
      <c r="T18" s="39"/>
      <c r="U18" s="39"/>
      <c r="V18" s="39"/>
    </row>
    <row r="19" spans="1:22" x14ac:dyDescent="0.4">
      <c r="A19" s="39"/>
      <c r="B19" s="39"/>
      <c r="C19" s="39"/>
      <c r="D19" s="39"/>
      <c r="E19" s="39"/>
      <c r="F19" s="39"/>
      <c r="G19" s="39"/>
      <c r="H19" s="39"/>
      <c r="I19" s="39"/>
      <c r="J19" s="39"/>
      <c r="K19" s="39"/>
      <c r="L19" s="39"/>
      <c r="M19" s="39"/>
      <c r="N19" s="39"/>
      <c r="O19" s="39"/>
      <c r="P19" s="39"/>
      <c r="Q19" s="39"/>
      <c r="R19" s="39"/>
      <c r="S19" s="39"/>
      <c r="T19" s="39"/>
      <c r="U19" s="39"/>
      <c r="V19" s="39"/>
    </row>
    <row r="20" spans="1:22" x14ac:dyDescent="0.4">
      <c r="A20" s="39"/>
      <c r="B20" s="39"/>
      <c r="C20" s="39"/>
      <c r="D20" s="39"/>
      <c r="E20" s="39"/>
      <c r="F20" s="39"/>
      <c r="G20" s="39"/>
      <c r="H20" s="39"/>
      <c r="I20" s="39"/>
      <c r="J20" s="39"/>
      <c r="K20" s="39"/>
      <c r="L20" s="39"/>
      <c r="M20" s="39"/>
      <c r="N20" s="39"/>
      <c r="O20" s="39"/>
      <c r="P20" s="39"/>
      <c r="Q20" s="39"/>
      <c r="R20" s="39"/>
      <c r="S20" s="39"/>
      <c r="T20" s="39"/>
      <c r="U20" s="39"/>
      <c r="V20" s="39"/>
    </row>
    <row r="21" spans="1:22" x14ac:dyDescent="0.4">
      <c r="A21" s="39"/>
      <c r="B21" s="39"/>
      <c r="C21" s="39"/>
      <c r="D21" s="39"/>
      <c r="E21" s="39"/>
      <c r="F21" s="39"/>
      <c r="G21" s="39"/>
      <c r="H21" s="39"/>
      <c r="I21" s="39"/>
      <c r="J21" s="39"/>
      <c r="K21" s="39"/>
      <c r="L21" s="39"/>
      <c r="M21" s="39"/>
      <c r="N21" s="39"/>
      <c r="O21" s="39"/>
      <c r="P21" s="39"/>
      <c r="Q21" s="39"/>
      <c r="R21" s="39"/>
      <c r="S21" s="39"/>
      <c r="T21" s="39"/>
      <c r="U21" s="39"/>
      <c r="V21" s="39"/>
    </row>
    <row r="22" spans="1:22" x14ac:dyDescent="0.4">
      <c r="A22" s="39"/>
      <c r="B22" s="39"/>
      <c r="C22" s="39"/>
      <c r="D22" s="39"/>
      <c r="E22" s="39"/>
      <c r="F22" s="39"/>
      <c r="G22" s="39"/>
      <c r="H22" s="39"/>
      <c r="I22" s="39"/>
      <c r="J22" s="39"/>
      <c r="K22" s="39"/>
      <c r="L22" s="39"/>
      <c r="M22" s="39"/>
      <c r="N22" s="39"/>
      <c r="O22" s="39"/>
      <c r="P22" s="39"/>
      <c r="Q22" s="39"/>
      <c r="R22" s="39"/>
      <c r="S22" s="39"/>
      <c r="T22" s="39"/>
      <c r="U22" s="39"/>
      <c r="V22" s="39"/>
    </row>
    <row r="23" spans="1:22" x14ac:dyDescent="0.4">
      <c r="A23" s="39"/>
      <c r="B23" s="39"/>
      <c r="C23" s="39"/>
      <c r="D23" s="39"/>
      <c r="E23" s="39"/>
      <c r="F23" s="39"/>
      <c r="G23" s="39"/>
      <c r="H23" s="39"/>
      <c r="I23" s="39"/>
      <c r="J23" s="39"/>
      <c r="K23" s="39"/>
      <c r="L23" s="39"/>
      <c r="M23" s="39"/>
      <c r="N23" s="39"/>
      <c r="O23" s="39"/>
      <c r="P23" s="39"/>
      <c r="Q23" s="39"/>
      <c r="R23" s="39"/>
      <c r="S23" s="39"/>
      <c r="T23" s="39"/>
      <c r="U23" s="39"/>
      <c r="V23" s="39"/>
    </row>
    <row r="24" spans="1:22" x14ac:dyDescent="0.4">
      <c r="A24" s="39"/>
      <c r="B24" s="39"/>
      <c r="C24" s="39"/>
      <c r="D24" s="39"/>
      <c r="E24" s="39"/>
      <c r="F24" s="39"/>
      <c r="G24" s="39"/>
      <c r="H24" s="39"/>
      <c r="I24" s="39"/>
      <c r="J24" s="39"/>
      <c r="K24" s="39"/>
      <c r="L24" s="39"/>
      <c r="M24" s="39"/>
      <c r="N24" s="39"/>
      <c r="O24" s="39"/>
      <c r="P24" s="39"/>
      <c r="Q24" s="39"/>
      <c r="R24" s="39"/>
      <c r="S24" s="39"/>
      <c r="T24" s="39"/>
      <c r="U24" s="39"/>
      <c r="V24" s="39"/>
    </row>
    <row r="25" spans="1:22" x14ac:dyDescent="0.4">
      <c r="A25" s="39"/>
      <c r="B25" s="39"/>
      <c r="C25" s="39"/>
      <c r="D25" s="39"/>
      <c r="E25" s="39"/>
      <c r="F25" s="39"/>
      <c r="G25" s="39"/>
      <c r="H25" s="39"/>
      <c r="I25" s="39"/>
      <c r="J25" s="39"/>
      <c r="K25" s="39"/>
      <c r="L25" s="39"/>
      <c r="M25" s="39"/>
      <c r="N25" s="39"/>
      <c r="O25" s="39"/>
      <c r="P25" s="39"/>
      <c r="Q25" s="39"/>
      <c r="R25" s="39"/>
      <c r="S25" s="39"/>
      <c r="T25" s="39"/>
      <c r="U25" s="39"/>
      <c r="V25" s="39"/>
    </row>
    <row r="26" spans="1:22" x14ac:dyDescent="0.4">
      <c r="A26" s="39"/>
      <c r="B26" s="39"/>
      <c r="C26" s="39"/>
      <c r="D26" s="39"/>
      <c r="E26" s="39"/>
      <c r="F26" s="39"/>
      <c r="G26" s="39"/>
      <c r="H26" s="39"/>
      <c r="I26" s="39"/>
      <c r="J26" s="39"/>
      <c r="K26" s="39"/>
      <c r="L26" s="39"/>
      <c r="M26" s="39"/>
      <c r="N26" s="39"/>
      <c r="O26" s="39"/>
      <c r="P26" s="39"/>
      <c r="Q26" s="39"/>
      <c r="R26" s="39"/>
      <c r="S26" s="39"/>
      <c r="T26" s="39"/>
      <c r="U26" s="39"/>
      <c r="V26" s="39"/>
    </row>
    <row r="27" spans="1:22" x14ac:dyDescent="0.4">
      <c r="A27" s="39"/>
      <c r="B27" s="39"/>
      <c r="C27" s="39"/>
      <c r="D27" s="39"/>
      <c r="E27" s="39"/>
      <c r="F27" s="39"/>
      <c r="G27" s="39"/>
      <c r="H27" s="39"/>
      <c r="I27" s="39"/>
      <c r="J27" s="39"/>
      <c r="K27" s="39"/>
      <c r="L27" s="39"/>
      <c r="M27" s="39"/>
      <c r="N27" s="39"/>
      <c r="O27" s="39"/>
      <c r="P27" s="39"/>
      <c r="Q27" s="39"/>
      <c r="R27" s="39"/>
      <c r="S27" s="39"/>
      <c r="T27" s="39"/>
      <c r="U27" s="39"/>
      <c r="V27" s="39"/>
    </row>
    <row r="28" spans="1:22" x14ac:dyDescent="0.4">
      <c r="A28" s="39"/>
      <c r="B28" s="39"/>
      <c r="C28" s="39"/>
      <c r="D28" s="39"/>
      <c r="E28" s="39"/>
      <c r="F28" s="39"/>
      <c r="G28" s="39"/>
      <c r="H28" s="39"/>
      <c r="I28" s="39"/>
      <c r="J28" s="39"/>
      <c r="K28" s="39"/>
      <c r="L28" s="39"/>
      <c r="M28" s="39"/>
      <c r="N28" s="39"/>
      <c r="O28" s="39"/>
      <c r="P28" s="39"/>
      <c r="Q28" s="39"/>
      <c r="R28" s="39"/>
      <c r="S28" s="39"/>
      <c r="T28" s="39"/>
      <c r="U28" s="39"/>
      <c r="V28" s="39"/>
    </row>
    <row r="29" spans="1:22" x14ac:dyDescent="0.4">
      <c r="A29" s="39"/>
      <c r="B29" s="39"/>
      <c r="C29" s="39"/>
      <c r="D29" s="39"/>
      <c r="E29" s="39"/>
      <c r="F29" s="39"/>
      <c r="G29" s="39"/>
      <c r="H29" s="39"/>
      <c r="I29" s="39"/>
      <c r="J29" s="39"/>
      <c r="K29" s="39"/>
      <c r="L29" s="39"/>
      <c r="M29" s="39"/>
      <c r="N29" s="39"/>
      <c r="O29" s="39"/>
      <c r="P29" s="39"/>
      <c r="Q29" s="39"/>
      <c r="R29" s="39"/>
      <c r="S29" s="39"/>
      <c r="T29" s="39"/>
      <c r="U29" s="39"/>
      <c r="V29" s="39"/>
    </row>
    <row r="30" spans="1:22" x14ac:dyDescent="0.4">
      <c r="A30" s="39"/>
      <c r="B30" s="39"/>
      <c r="C30" s="39"/>
      <c r="D30" s="39"/>
      <c r="E30" s="39"/>
      <c r="F30" s="39"/>
      <c r="G30" s="39"/>
      <c r="H30" s="39"/>
      <c r="I30" s="39"/>
      <c r="J30" s="39"/>
      <c r="K30" s="39"/>
      <c r="L30" s="39"/>
      <c r="M30" s="39"/>
      <c r="N30" s="39"/>
      <c r="O30" s="39"/>
      <c r="P30" s="39"/>
      <c r="Q30" s="39"/>
      <c r="R30" s="39"/>
      <c r="S30" s="39"/>
      <c r="T30" s="39"/>
      <c r="U30" s="39"/>
      <c r="V30" s="39"/>
    </row>
    <row r="31" spans="1:22" x14ac:dyDescent="0.4">
      <c r="A31" s="39"/>
      <c r="B31" s="39"/>
      <c r="C31" s="39"/>
      <c r="D31" s="39"/>
      <c r="E31" s="39"/>
      <c r="F31" s="39"/>
      <c r="G31" s="39"/>
      <c r="H31" s="39"/>
      <c r="I31" s="39"/>
      <c r="J31" s="39"/>
      <c r="K31" s="39"/>
      <c r="L31" s="39"/>
      <c r="M31" s="39"/>
      <c r="N31" s="39"/>
      <c r="O31" s="39"/>
      <c r="P31" s="39"/>
      <c r="Q31" s="39"/>
      <c r="R31" s="39"/>
      <c r="S31" s="39"/>
      <c r="T31" s="39"/>
      <c r="U31" s="39"/>
      <c r="V31" s="39"/>
    </row>
    <row r="32" spans="1:22" x14ac:dyDescent="0.4">
      <c r="A32" s="39"/>
      <c r="B32" s="39"/>
      <c r="C32" s="39"/>
      <c r="D32" s="39"/>
      <c r="E32" s="39"/>
      <c r="F32" s="39"/>
      <c r="G32" s="39"/>
      <c r="H32" s="39"/>
      <c r="I32" s="39"/>
      <c r="J32" s="39"/>
      <c r="K32" s="39"/>
      <c r="L32" s="39"/>
      <c r="M32" s="39"/>
      <c r="N32" s="39"/>
      <c r="O32" s="39"/>
      <c r="P32" s="39"/>
      <c r="Q32" s="39"/>
      <c r="R32" s="39"/>
      <c r="S32" s="39"/>
      <c r="T32" s="39"/>
      <c r="U32" s="39"/>
      <c r="V32" s="39"/>
    </row>
    <row r="33" spans="1:22" x14ac:dyDescent="0.4">
      <c r="A33" s="39"/>
      <c r="B33" s="39"/>
      <c r="C33" s="39"/>
      <c r="D33" s="39"/>
      <c r="E33" s="39"/>
      <c r="F33" s="39"/>
      <c r="G33" s="39"/>
      <c r="H33" s="39"/>
      <c r="I33" s="39"/>
      <c r="J33" s="39"/>
      <c r="K33" s="39"/>
      <c r="L33" s="39"/>
      <c r="M33" s="39"/>
      <c r="N33" s="39"/>
      <c r="O33" s="39"/>
      <c r="P33" s="39"/>
      <c r="Q33" s="39"/>
      <c r="R33" s="39"/>
      <c r="S33" s="39"/>
      <c r="T33" s="39"/>
      <c r="U33" s="39"/>
      <c r="V33" s="39"/>
    </row>
    <row r="34" spans="1:22" x14ac:dyDescent="0.4">
      <c r="A34" s="39"/>
      <c r="B34" s="39"/>
      <c r="C34" s="39"/>
      <c r="D34" s="39"/>
      <c r="E34" s="39"/>
      <c r="F34" s="39"/>
      <c r="G34" s="39"/>
      <c r="H34" s="39"/>
      <c r="I34" s="39"/>
      <c r="J34" s="39"/>
      <c r="K34" s="39"/>
      <c r="L34" s="39"/>
      <c r="M34" s="39"/>
      <c r="N34" s="39"/>
      <c r="O34" s="39"/>
      <c r="P34" s="39"/>
      <c r="Q34" s="39"/>
      <c r="R34" s="39"/>
      <c r="S34" s="39"/>
      <c r="T34" s="39"/>
      <c r="U34" s="39"/>
      <c r="V34" s="39"/>
    </row>
    <row r="35" spans="1:22" x14ac:dyDescent="0.4">
      <c r="A35" s="39"/>
      <c r="B35" s="39"/>
      <c r="C35" s="39"/>
      <c r="D35" s="39"/>
      <c r="E35" s="39"/>
      <c r="F35" s="39"/>
      <c r="G35" s="39"/>
      <c r="H35" s="39"/>
      <c r="I35" s="39"/>
      <c r="J35" s="39"/>
      <c r="K35" s="39"/>
      <c r="L35" s="39"/>
      <c r="M35" s="39"/>
      <c r="N35" s="39"/>
      <c r="O35" s="39"/>
      <c r="P35" s="39"/>
      <c r="Q35" s="39"/>
      <c r="R35" s="39"/>
      <c r="S35" s="39"/>
      <c r="T35" s="39"/>
      <c r="U35" s="39"/>
      <c r="V35" s="39"/>
    </row>
    <row r="36" spans="1:22" x14ac:dyDescent="0.4">
      <c r="A36" s="39"/>
      <c r="B36" s="39"/>
      <c r="C36" s="39"/>
      <c r="D36" s="39"/>
      <c r="E36" s="39"/>
      <c r="F36" s="39"/>
      <c r="G36" s="39"/>
      <c r="H36" s="39"/>
      <c r="I36" s="39"/>
      <c r="J36" s="39"/>
      <c r="K36" s="39"/>
      <c r="L36" s="39"/>
      <c r="M36" s="39"/>
      <c r="N36" s="39"/>
      <c r="O36" s="39"/>
      <c r="P36" s="39"/>
      <c r="Q36" s="39"/>
      <c r="R36" s="39"/>
      <c r="S36" s="39"/>
      <c r="T36" s="39"/>
      <c r="U36" s="39"/>
      <c r="V36" s="39"/>
    </row>
    <row r="37" spans="1:22" x14ac:dyDescent="0.4">
      <c r="A37" s="39"/>
      <c r="B37" s="39"/>
      <c r="C37" s="39"/>
      <c r="D37" s="39"/>
      <c r="E37" s="39"/>
      <c r="F37" s="39"/>
      <c r="G37" s="39"/>
      <c r="H37" s="39"/>
      <c r="I37" s="39"/>
      <c r="J37" s="39"/>
      <c r="K37" s="39"/>
      <c r="L37" s="39"/>
      <c r="M37" s="39"/>
      <c r="N37" s="39"/>
      <c r="O37" s="39"/>
      <c r="P37" s="39"/>
      <c r="Q37" s="39"/>
      <c r="R37" s="39"/>
      <c r="S37" s="39"/>
      <c r="T37" s="39"/>
      <c r="U37" s="39"/>
      <c r="V37" s="39"/>
    </row>
    <row r="38" spans="1:22" x14ac:dyDescent="0.4">
      <c r="A38" s="39"/>
      <c r="B38" s="39"/>
      <c r="C38" s="39"/>
      <c r="D38" s="39"/>
      <c r="E38" s="39"/>
      <c r="F38" s="39"/>
      <c r="G38" s="39"/>
      <c r="H38" s="39"/>
      <c r="I38" s="39"/>
      <c r="J38" s="39"/>
      <c r="K38" s="39"/>
      <c r="L38" s="39"/>
      <c r="M38" s="39"/>
      <c r="N38" s="39"/>
      <c r="O38" s="39"/>
      <c r="P38" s="39"/>
      <c r="Q38" s="39"/>
      <c r="R38" s="39"/>
      <c r="S38" s="39"/>
      <c r="T38" s="39"/>
      <c r="U38" s="39"/>
      <c r="V38" s="39"/>
    </row>
    <row r="39" spans="1:22" x14ac:dyDescent="0.4">
      <c r="A39" s="39"/>
      <c r="B39" s="39"/>
      <c r="C39" s="39"/>
      <c r="D39" s="39"/>
      <c r="E39" s="39"/>
      <c r="F39" s="39"/>
      <c r="G39" s="39"/>
      <c r="H39" s="39"/>
      <c r="I39" s="39"/>
      <c r="J39" s="39"/>
      <c r="K39" s="39"/>
      <c r="L39" s="39"/>
      <c r="M39" s="39"/>
      <c r="N39" s="39"/>
      <c r="O39" s="39"/>
      <c r="P39" s="39"/>
      <c r="Q39" s="39"/>
      <c r="R39" s="39"/>
      <c r="S39" s="39"/>
      <c r="T39" s="39"/>
      <c r="U39" s="39"/>
      <c r="V39" s="39"/>
    </row>
    <row r="40" spans="1:22" x14ac:dyDescent="0.4">
      <c r="A40" s="39"/>
      <c r="B40" s="39"/>
      <c r="C40" s="39"/>
      <c r="D40" s="39"/>
      <c r="E40" s="39"/>
      <c r="F40" s="39"/>
      <c r="G40" s="39"/>
      <c r="H40" s="39"/>
      <c r="I40" s="39"/>
      <c r="J40" s="39"/>
      <c r="K40" s="39"/>
      <c r="L40" s="39"/>
      <c r="M40" s="39"/>
      <c r="N40" s="39"/>
      <c r="O40" s="39"/>
      <c r="P40" s="39"/>
      <c r="Q40" s="39"/>
      <c r="R40" s="39"/>
      <c r="S40" s="39"/>
      <c r="T40" s="39"/>
      <c r="U40" s="39"/>
      <c r="V40" s="39"/>
    </row>
    <row r="41" spans="1:22" x14ac:dyDescent="0.4">
      <c r="A41" s="39"/>
      <c r="B41" s="39"/>
      <c r="C41" s="39"/>
      <c r="D41" s="39"/>
      <c r="E41" s="39"/>
      <c r="F41" s="39"/>
      <c r="G41" s="39"/>
      <c r="H41" s="39"/>
      <c r="I41" s="39"/>
      <c r="J41" s="39"/>
      <c r="K41" s="39"/>
      <c r="L41" s="39"/>
      <c r="M41" s="39"/>
      <c r="N41" s="39"/>
      <c r="O41" s="39"/>
      <c r="P41" s="39"/>
      <c r="Q41" s="39"/>
      <c r="R41" s="39"/>
      <c r="S41" s="39"/>
      <c r="T41" s="39"/>
      <c r="U41" s="39"/>
      <c r="V41" s="39"/>
    </row>
    <row r="42" spans="1:22" x14ac:dyDescent="0.4">
      <c r="A42" s="39"/>
      <c r="B42" s="39"/>
      <c r="C42" s="39"/>
      <c r="D42" s="39"/>
      <c r="E42" s="39"/>
      <c r="F42" s="39"/>
      <c r="G42" s="39"/>
      <c r="H42" s="39"/>
      <c r="I42" s="39"/>
      <c r="J42" s="39"/>
      <c r="K42" s="39"/>
      <c r="L42" s="39"/>
      <c r="M42" s="39"/>
      <c r="N42" s="39"/>
      <c r="O42" s="39"/>
      <c r="P42" s="39"/>
      <c r="Q42" s="39"/>
      <c r="R42" s="39"/>
      <c r="S42" s="39"/>
      <c r="T42" s="39"/>
      <c r="U42" s="39"/>
      <c r="V42" s="39"/>
    </row>
    <row r="43" spans="1:22" x14ac:dyDescent="0.4">
      <c r="A43" s="39"/>
      <c r="B43" s="39"/>
      <c r="C43" s="39"/>
      <c r="D43" s="39"/>
      <c r="E43" s="39"/>
      <c r="F43" s="39"/>
      <c r="G43" s="39"/>
      <c r="H43" s="39"/>
      <c r="I43" s="39"/>
      <c r="J43" s="39"/>
      <c r="K43" s="39"/>
      <c r="L43" s="39"/>
      <c r="M43" s="39"/>
      <c r="N43" s="39"/>
      <c r="O43" s="39"/>
      <c r="P43" s="39"/>
      <c r="Q43" s="39"/>
      <c r="R43" s="39"/>
      <c r="S43" s="39"/>
      <c r="T43" s="39"/>
      <c r="U43" s="39"/>
      <c r="V43" s="39"/>
    </row>
    <row r="44" spans="1:22" x14ac:dyDescent="0.4">
      <c r="A44" s="39"/>
      <c r="B44" s="39"/>
      <c r="C44" s="39"/>
      <c r="D44" s="39"/>
      <c r="E44" s="39"/>
      <c r="F44" s="39"/>
      <c r="G44" s="39"/>
      <c r="H44" s="39"/>
      <c r="I44" s="39"/>
      <c r="J44" s="39"/>
      <c r="K44" s="39"/>
      <c r="L44" s="39"/>
      <c r="M44" s="39"/>
      <c r="N44" s="39"/>
      <c r="O44" s="39"/>
      <c r="P44" s="39"/>
      <c r="Q44" s="39"/>
      <c r="R44" s="39"/>
      <c r="S44" s="39"/>
      <c r="T44" s="39"/>
      <c r="U44" s="39"/>
      <c r="V44"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0715-83CD-4D76-AC69-8BCD24D4DF5F}">
  <dimension ref="A1:T39"/>
  <sheetViews>
    <sheetView zoomScale="37" zoomScaleNormal="37" workbookViewId="0">
      <selection activeCell="AA47" sqref="AA47"/>
    </sheetView>
  </sheetViews>
  <sheetFormatPr defaultRowHeight="26.25" x14ac:dyDescent="0.4"/>
  <cols>
    <col min="1" max="1" width="12.92578125" bestFit="1" customWidth="1"/>
    <col min="16" max="16" width="7.28515625" customWidth="1"/>
    <col min="20" max="20" width="9.5" customWidth="1"/>
  </cols>
  <sheetData>
    <row r="1" spans="1:20" x14ac:dyDescent="0.4">
      <c r="A1" s="40"/>
      <c r="B1" s="40"/>
      <c r="C1" s="40"/>
      <c r="D1" s="40"/>
      <c r="E1" s="40"/>
      <c r="F1" s="40"/>
      <c r="G1" s="40"/>
      <c r="H1" s="40"/>
      <c r="I1" s="40"/>
      <c r="J1" s="40"/>
      <c r="K1" s="40"/>
      <c r="L1" s="40"/>
      <c r="M1" s="40"/>
      <c r="N1" s="40"/>
      <c r="O1" s="40"/>
      <c r="P1" s="39"/>
      <c r="Q1" s="39"/>
      <c r="R1" s="39"/>
      <c r="S1" s="39"/>
      <c r="T1" s="39"/>
    </row>
    <row r="2" spans="1:20" x14ac:dyDescent="0.4">
      <c r="A2" s="40"/>
      <c r="B2" s="40"/>
      <c r="C2" s="40"/>
      <c r="D2" s="40"/>
      <c r="E2" s="40"/>
      <c r="F2" s="40"/>
      <c r="G2" s="40"/>
      <c r="H2" s="40"/>
      <c r="I2" s="40"/>
      <c r="J2" s="40"/>
      <c r="K2" s="40"/>
      <c r="L2" s="40"/>
      <c r="M2" s="40"/>
      <c r="N2" s="40"/>
      <c r="O2" s="40"/>
      <c r="P2" s="39"/>
      <c r="Q2" s="39"/>
      <c r="R2" s="39"/>
      <c r="S2" s="39"/>
      <c r="T2" s="39"/>
    </row>
    <row r="3" spans="1:20" x14ac:dyDescent="0.4">
      <c r="A3" s="40"/>
      <c r="B3" s="40"/>
      <c r="C3" s="40"/>
      <c r="D3" s="40"/>
      <c r="E3" s="40"/>
      <c r="F3" s="40"/>
      <c r="G3" s="40"/>
      <c r="H3" s="40"/>
      <c r="I3" s="40"/>
      <c r="J3" s="40"/>
      <c r="K3" s="40"/>
      <c r="L3" s="40"/>
      <c r="M3" s="40"/>
      <c r="N3" s="40"/>
      <c r="O3" s="40"/>
      <c r="P3" s="39"/>
      <c r="Q3" s="39"/>
      <c r="R3" s="39"/>
      <c r="S3" s="39"/>
      <c r="T3" s="39"/>
    </row>
    <row r="4" spans="1:20" x14ac:dyDescent="0.4">
      <c r="A4" s="40"/>
      <c r="B4" s="40"/>
      <c r="C4" s="40"/>
      <c r="D4" s="40"/>
      <c r="E4" s="40"/>
      <c r="F4" s="40"/>
      <c r="G4" s="40"/>
      <c r="H4" s="40"/>
      <c r="I4" s="40"/>
      <c r="J4" s="40"/>
      <c r="K4" s="40"/>
      <c r="L4" s="40"/>
      <c r="M4" s="40"/>
      <c r="N4" s="40"/>
      <c r="O4" s="40"/>
      <c r="P4" s="39"/>
      <c r="Q4" s="39"/>
      <c r="R4" s="39"/>
      <c r="S4" s="39"/>
      <c r="T4" s="39"/>
    </row>
    <row r="5" spans="1:20" x14ac:dyDescent="0.4">
      <c r="A5" s="40"/>
      <c r="B5" s="40"/>
      <c r="C5" s="40"/>
      <c r="D5" s="40"/>
      <c r="E5" s="40"/>
      <c r="F5" s="40"/>
      <c r="G5" s="40"/>
      <c r="H5" s="40"/>
      <c r="I5" s="40"/>
      <c r="J5" s="40"/>
      <c r="K5" s="40"/>
      <c r="L5" s="40"/>
      <c r="M5" s="40"/>
      <c r="N5" s="40"/>
      <c r="O5" s="40"/>
      <c r="P5" s="39"/>
      <c r="Q5" s="39"/>
      <c r="R5" s="39"/>
      <c r="S5" s="39"/>
      <c r="T5" s="39"/>
    </row>
    <row r="6" spans="1:20" x14ac:dyDescent="0.4">
      <c r="A6" s="40"/>
      <c r="B6" s="40"/>
      <c r="C6" s="40"/>
      <c r="D6" s="40"/>
      <c r="E6" s="40"/>
      <c r="F6" s="40"/>
      <c r="G6" s="40"/>
      <c r="H6" s="40"/>
      <c r="I6" s="40"/>
      <c r="J6" s="40"/>
      <c r="K6" s="40"/>
      <c r="L6" s="40"/>
      <c r="M6" s="40"/>
      <c r="N6" s="40"/>
      <c r="O6" s="40"/>
      <c r="P6" s="39"/>
      <c r="Q6" s="39"/>
      <c r="R6" s="39"/>
      <c r="S6" s="39"/>
      <c r="T6" s="39"/>
    </row>
    <row r="7" spans="1:20" x14ac:dyDescent="0.4">
      <c r="A7" s="40"/>
      <c r="B7" s="40"/>
      <c r="C7" s="40"/>
      <c r="D7" s="40"/>
      <c r="E7" s="40"/>
      <c r="F7" s="40"/>
      <c r="G7" s="40"/>
      <c r="H7" s="40"/>
      <c r="I7" s="40"/>
      <c r="J7" s="40"/>
      <c r="K7" s="40"/>
      <c r="L7" s="40"/>
      <c r="M7" s="40"/>
      <c r="N7" s="40"/>
      <c r="O7" s="40"/>
      <c r="P7" s="39"/>
      <c r="Q7" s="39"/>
      <c r="R7" s="39"/>
      <c r="S7" s="39"/>
      <c r="T7" s="39"/>
    </row>
    <row r="8" spans="1:20" x14ac:dyDescent="0.4">
      <c r="A8" s="40"/>
      <c r="B8" s="40"/>
      <c r="C8" s="40"/>
      <c r="D8" s="40"/>
      <c r="E8" s="40"/>
      <c r="F8" s="40"/>
      <c r="G8" s="40"/>
      <c r="H8" s="40"/>
      <c r="I8" s="40"/>
      <c r="J8" s="40"/>
      <c r="K8" s="40"/>
      <c r="L8" s="40"/>
      <c r="M8" s="40"/>
      <c r="N8" s="40"/>
      <c r="O8" s="40"/>
      <c r="P8" s="39"/>
      <c r="Q8" s="39"/>
      <c r="R8" s="39"/>
      <c r="S8" s="39"/>
      <c r="T8" s="39"/>
    </row>
    <row r="9" spans="1:20" x14ac:dyDescent="0.4">
      <c r="A9" s="40"/>
      <c r="B9" s="40"/>
      <c r="C9" s="40"/>
      <c r="D9" s="40"/>
      <c r="E9" s="40"/>
      <c r="F9" s="40"/>
      <c r="G9" s="40"/>
      <c r="H9" s="40"/>
      <c r="I9" s="40"/>
      <c r="J9" s="40"/>
      <c r="K9" s="40"/>
      <c r="L9" s="40"/>
      <c r="M9" s="40"/>
      <c r="N9" s="40"/>
      <c r="O9" s="40"/>
      <c r="P9" s="39"/>
      <c r="Q9" s="39"/>
      <c r="R9" s="39"/>
      <c r="S9" s="39"/>
      <c r="T9" s="39"/>
    </row>
    <row r="10" spans="1:20" x14ac:dyDescent="0.4">
      <c r="A10" s="40"/>
      <c r="B10" s="40"/>
      <c r="C10" s="40"/>
      <c r="D10" s="40"/>
      <c r="E10" s="40"/>
      <c r="F10" s="40"/>
      <c r="G10" s="40"/>
      <c r="H10" s="40"/>
      <c r="I10" s="40"/>
      <c r="J10" s="40"/>
      <c r="K10" s="40"/>
      <c r="L10" s="40"/>
      <c r="M10" s="40"/>
      <c r="N10" s="40"/>
      <c r="O10" s="40"/>
      <c r="P10" s="39"/>
      <c r="Q10" s="39"/>
      <c r="R10" s="39"/>
      <c r="S10" s="39"/>
      <c r="T10" s="39"/>
    </row>
    <row r="11" spans="1:20" x14ac:dyDescent="0.4">
      <c r="A11" s="40"/>
      <c r="B11" s="40"/>
      <c r="C11" s="40"/>
      <c r="D11" s="40"/>
      <c r="E11" s="40"/>
      <c r="F11" s="40"/>
      <c r="G11" s="40"/>
      <c r="H11" s="40"/>
      <c r="I11" s="40"/>
      <c r="J11" s="40"/>
      <c r="K11" s="40"/>
      <c r="L11" s="40"/>
      <c r="M11" s="40"/>
      <c r="N11" s="40"/>
      <c r="O11" s="40"/>
      <c r="P11" s="39"/>
      <c r="Q11" s="39"/>
      <c r="R11" s="39"/>
      <c r="S11" s="39"/>
      <c r="T11" s="39"/>
    </row>
    <row r="12" spans="1:20" x14ac:dyDescent="0.4">
      <c r="A12" s="40"/>
      <c r="B12" s="40"/>
      <c r="C12" s="40"/>
      <c r="D12" s="40"/>
      <c r="E12" s="40"/>
      <c r="F12" s="40"/>
      <c r="G12" s="40"/>
      <c r="H12" s="40"/>
      <c r="I12" s="40"/>
      <c r="J12" s="40"/>
      <c r="K12" s="40"/>
      <c r="L12" s="40"/>
      <c r="M12" s="40"/>
      <c r="N12" s="40"/>
      <c r="O12" s="40"/>
      <c r="P12" s="39"/>
      <c r="Q12" s="39"/>
      <c r="R12" s="39"/>
      <c r="S12" s="39"/>
      <c r="T12" s="39"/>
    </row>
    <row r="13" spans="1:20" x14ac:dyDescent="0.4">
      <c r="A13" s="40"/>
      <c r="B13" s="40"/>
      <c r="C13" s="40"/>
      <c r="D13" s="40"/>
      <c r="E13" s="40"/>
      <c r="F13" s="40"/>
      <c r="G13" s="40"/>
      <c r="H13" s="40"/>
      <c r="I13" s="40"/>
      <c r="J13" s="40"/>
      <c r="K13" s="40"/>
      <c r="L13" s="40"/>
      <c r="M13" s="40"/>
      <c r="N13" s="40"/>
      <c r="O13" s="40"/>
      <c r="P13" s="39"/>
      <c r="Q13" s="39"/>
      <c r="R13" s="39"/>
      <c r="S13" s="39"/>
      <c r="T13" s="39"/>
    </row>
    <row r="14" spans="1:20" x14ac:dyDescent="0.4">
      <c r="A14" s="40"/>
      <c r="B14" s="40"/>
      <c r="C14" s="40"/>
      <c r="D14" s="40"/>
      <c r="E14" s="40"/>
      <c r="F14" s="40"/>
      <c r="G14" s="40"/>
      <c r="H14" s="40"/>
      <c r="I14" s="40"/>
      <c r="J14" s="40"/>
      <c r="K14" s="40"/>
      <c r="L14" s="40"/>
      <c r="M14" s="40"/>
      <c r="N14" s="40"/>
      <c r="O14" s="40"/>
      <c r="P14" s="39"/>
      <c r="Q14" s="39"/>
      <c r="R14" s="39"/>
      <c r="S14" s="39"/>
      <c r="T14" s="39"/>
    </row>
    <row r="15" spans="1:20" x14ac:dyDescent="0.4">
      <c r="A15" s="40"/>
      <c r="B15" s="40"/>
      <c r="C15" s="40"/>
      <c r="D15" s="40"/>
      <c r="E15" s="40"/>
      <c r="F15" s="40"/>
      <c r="G15" s="40"/>
      <c r="H15" s="40"/>
      <c r="I15" s="40"/>
      <c r="J15" s="40"/>
      <c r="K15" s="40"/>
      <c r="L15" s="40"/>
      <c r="M15" s="40"/>
      <c r="N15" s="40"/>
      <c r="O15" s="40"/>
      <c r="P15" s="39"/>
      <c r="Q15" s="39"/>
      <c r="R15" s="39"/>
      <c r="S15" s="39"/>
      <c r="T15" s="39"/>
    </row>
    <row r="16" spans="1:20" x14ac:dyDescent="0.4">
      <c r="A16" s="40"/>
      <c r="B16" s="40"/>
      <c r="C16" s="40"/>
      <c r="D16" s="40"/>
      <c r="E16" s="40"/>
      <c r="F16" s="40"/>
      <c r="G16" s="40"/>
      <c r="H16" s="40"/>
      <c r="I16" s="40"/>
      <c r="J16" s="40"/>
      <c r="K16" s="40"/>
      <c r="L16" s="40"/>
      <c r="M16" s="40"/>
      <c r="N16" s="39"/>
      <c r="O16" s="39"/>
      <c r="P16" s="39"/>
      <c r="Q16" s="39"/>
      <c r="R16" s="39"/>
      <c r="S16" s="39"/>
      <c r="T16" s="39"/>
    </row>
    <row r="17" spans="1:20" x14ac:dyDescent="0.4">
      <c r="A17" s="40"/>
      <c r="B17" s="40"/>
      <c r="C17" s="40"/>
      <c r="D17" s="40"/>
      <c r="E17" s="40"/>
      <c r="F17" s="40"/>
      <c r="G17" s="40"/>
      <c r="H17" s="40"/>
      <c r="I17" s="40"/>
      <c r="J17" s="40"/>
      <c r="K17" s="40"/>
      <c r="L17" s="40"/>
      <c r="M17" s="40"/>
      <c r="N17" s="39"/>
      <c r="O17" s="39"/>
      <c r="P17" s="39"/>
      <c r="Q17" s="39"/>
      <c r="R17" s="39"/>
      <c r="S17" s="39"/>
      <c r="T17" s="39"/>
    </row>
    <row r="18" spans="1:20" x14ac:dyDescent="0.4">
      <c r="A18" s="40"/>
      <c r="B18" s="40"/>
      <c r="C18" s="40"/>
      <c r="D18" s="40"/>
      <c r="E18" s="40"/>
      <c r="F18" s="40"/>
      <c r="G18" s="40"/>
      <c r="H18" s="40"/>
      <c r="I18" s="40"/>
      <c r="J18" s="40"/>
      <c r="K18" s="40"/>
      <c r="L18" s="40"/>
      <c r="M18" s="40"/>
      <c r="N18" s="39"/>
      <c r="O18" s="39"/>
      <c r="P18" s="39"/>
      <c r="Q18" s="39"/>
      <c r="R18" s="39"/>
      <c r="S18" s="39"/>
      <c r="T18" s="39"/>
    </row>
    <row r="19" spans="1:20" x14ac:dyDescent="0.4">
      <c r="A19" s="40"/>
      <c r="B19" s="40"/>
      <c r="C19" s="40"/>
      <c r="D19" s="40"/>
      <c r="E19" s="40"/>
      <c r="F19" s="40"/>
      <c r="G19" s="40"/>
      <c r="H19" s="40"/>
      <c r="I19" s="40"/>
      <c r="J19" s="40"/>
      <c r="K19" s="40"/>
      <c r="L19" s="40"/>
      <c r="M19" s="40"/>
      <c r="N19" s="39"/>
      <c r="O19" s="39"/>
      <c r="P19" s="39"/>
      <c r="Q19" s="39"/>
      <c r="R19" s="39"/>
      <c r="S19" s="39"/>
      <c r="T19" s="39"/>
    </row>
    <row r="20" spans="1:20" x14ac:dyDescent="0.4">
      <c r="A20" s="39"/>
      <c r="B20" s="39"/>
      <c r="C20" s="39"/>
      <c r="D20" s="39"/>
      <c r="E20" s="39"/>
      <c r="F20" s="39"/>
      <c r="G20" s="39"/>
      <c r="H20" s="39"/>
      <c r="I20" s="39"/>
      <c r="J20" s="39"/>
      <c r="K20" s="39"/>
      <c r="L20" s="39"/>
      <c r="M20" s="39"/>
      <c r="N20" s="39"/>
      <c r="O20" s="39"/>
      <c r="P20" s="39"/>
      <c r="Q20" s="39"/>
      <c r="R20" s="39"/>
      <c r="S20" s="39"/>
      <c r="T20" s="39"/>
    </row>
    <row r="21" spans="1:20" x14ac:dyDescent="0.4">
      <c r="A21" s="39"/>
      <c r="B21" s="39"/>
      <c r="C21" s="39"/>
      <c r="D21" s="39"/>
      <c r="E21" s="39"/>
      <c r="F21" s="39"/>
      <c r="G21" s="39"/>
      <c r="H21" s="39"/>
      <c r="I21" s="39"/>
      <c r="J21" s="39"/>
      <c r="K21" s="39"/>
      <c r="L21" s="39"/>
      <c r="M21" s="39"/>
      <c r="N21" s="39"/>
      <c r="O21" s="39"/>
      <c r="P21" s="39"/>
      <c r="Q21" s="39"/>
      <c r="R21" s="39"/>
      <c r="S21" s="39"/>
      <c r="T21" s="39"/>
    </row>
    <row r="22" spans="1:20" x14ac:dyDescent="0.4">
      <c r="A22" s="39"/>
      <c r="B22" s="39"/>
      <c r="C22" s="39"/>
      <c r="D22" s="39"/>
      <c r="E22" s="39"/>
      <c r="F22" s="39"/>
      <c r="G22" s="39"/>
      <c r="H22" s="39"/>
      <c r="I22" s="39"/>
      <c r="J22" s="39"/>
      <c r="K22" s="39"/>
      <c r="L22" s="39"/>
      <c r="M22" s="39"/>
      <c r="N22" s="39"/>
      <c r="O22" s="39"/>
      <c r="P22" s="39"/>
      <c r="Q22" s="39"/>
      <c r="R22" s="39"/>
      <c r="S22" s="39"/>
      <c r="T22" s="39"/>
    </row>
    <row r="23" spans="1:20" x14ac:dyDescent="0.4">
      <c r="A23" s="39"/>
      <c r="B23" s="39"/>
      <c r="C23" s="39"/>
      <c r="D23" s="39"/>
      <c r="E23" s="39"/>
      <c r="F23" s="39"/>
      <c r="G23" s="39"/>
      <c r="H23" s="39"/>
      <c r="I23" s="39"/>
      <c r="J23" s="39"/>
      <c r="K23" s="39"/>
      <c r="L23" s="39"/>
      <c r="M23" s="39"/>
      <c r="N23" s="39"/>
      <c r="O23" s="39"/>
      <c r="P23" s="39"/>
      <c r="Q23" s="39"/>
      <c r="R23" s="39"/>
      <c r="S23" s="39"/>
      <c r="T23" s="39"/>
    </row>
    <row r="24" spans="1:20" x14ac:dyDescent="0.4">
      <c r="A24" s="39"/>
      <c r="B24" s="39"/>
      <c r="C24" s="39"/>
      <c r="D24" s="39"/>
      <c r="E24" s="39"/>
      <c r="F24" s="39"/>
      <c r="G24" s="39"/>
      <c r="H24" s="39"/>
      <c r="I24" s="39"/>
      <c r="J24" s="39"/>
      <c r="K24" s="39"/>
      <c r="L24" s="39"/>
      <c r="M24" s="39"/>
      <c r="N24" s="39"/>
      <c r="O24" s="39"/>
      <c r="P24" s="39"/>
      <c r="Q24" s="39"/>
      <c r="R24" s="39"/>
      <c r="S24" s="39"/>
      <c r="T24" s="39"/>
    </row>
    <row r="25" spans="1:20" x14ac:dyDescent="0.4">
      <c r="A25" s="39"/>
      <c r="B25" s="39"/>
      <c r="C25" s="39"/>
      <c r="D25" s="39"/>
      <c r="E25" s="39"/>
      <c r="F25" s="39"/>
      <c r="G25" s="39"/>
      <c r="H25" s="39"/>
      <c r="I25" s="39"/>
      <c r="J25" s="39"/>
      <c r="K25" s="39"/>
      <c r="L25" s="39"/>
      <c r="M25" s="39"/>
      <c r="N25" s="39"/>
      <c r="O25" s="39"/>
      <c r="P25" s="39"/>
      <c r="Q25" s="39"/>
      <c r="R25" s="39"/>
      <c r="S25" s="39"/>
      <c r="T25" s="39"/>
    </row>
    <row r="26" spans="1:20" x14ac:dyDescent="0.4">
      <c r="A26" s="39"/>
      <c r="B26" s="41"/>
      <c r="C26" s="39"/>
      <c r="D26" s="39"/>
      <c r="E26" s="39"/>
      <c r="F26" s="39"/>
      <c r="G26" s="39"/>
      <c r="H26" s="39"/>
      <c r="I26" s="39"/>
      <c r="J26" s="39"/>
      <c r="K26" s="39"/>
      <c r="L26" s="39"/>
      <c r="M26" s="39"/>
      <c r="N26" s="39"/>
      <c r="O26" s="39"/>
      <c r="P26" s="39"/>
      <c r="Q26" s="39"/>
      <c r="R26" s="39"/>
      <c r="S26" s="39"/>
      <c r="T26" s="39"/>
    </row>
    <row r="27" spans="1:20" x14ac:dyDescent="0.4">
      <c r="A27" s="39"/>
      <c r="B27" s="39"/>
      <c r="C27" s="39"/>
      <c r="D27" s="39"/>
      <c r="E27" s="42"/>
      <c r="F27" s="39"/>
      <c r="G27" s="39"/>
      <c r="H27" s="39"/>
      <c r="I27" s="39"/>
      <c r="J27" s="39"/>
      <c r="K27" s="39"/>
      <c r="L27" s="39"/>
      <c r="M27" s="39"/>
      <c r="N27" s="39"/>
      <c r="O27" s="39"/>
      <c r="P27" s="39"/>
      <c r="Q27" s="39"/>
      <c r="R27" s="39"/>
      <c r="S27" s="39"/>
      <c r="T27" s="39"/>
    </row>
    <row r="28" spans="1:20" x14ac:dyDescent="0.4">
      <c r="A28" s="43"/>
      <c r="B28" s="44"/>
      <c r="C28" s="39"/>
      <c r="D28" s="39"/>
      <c r="E28" s="39"/>
      <c r="F28" s="39"/>
      <c r="G28" s="39"/>
      <c r="H28" s="39"/>
      <c r="I28" s="39"/>
      <c r="J28" s="39"/>
      <c r="K28" s="39"/>
      <c r="L28" s="39"/>
      <c r="M28" s="39"/>
      <c r="N28" s="39"/>
      <c r="O28" s="39"/>
      <c r="P28" s="39"/>
      <c r="Q28" s="39"/>
      <c r="R28" s="39"/>
      <c r="S28" s="39"/>
      <c r="T28" s="39"/>
    </row>
    <row r="29" spans="1:20" ht="43.5" customHeight="1" x14ac:dyDescent="0.4">
      <c r="A29" s="45"/>
      <c r="B29" s="46"/>
      <c r="C29" s="39"/>
      <c r="D29" s="39"/>
      <c r="E29" s="39"/>
      <c r="F29" s="39"/>
      <c r="G29" s="39"/>
      <c r="H29" s="39"/>
      <c r="I29" s="39"/>
      <c r="J29" s="39"/>
      <c r="K29" s="39"/>
      <c r="L29" s="39"/>
      <c r="M29" s="39"/>
      <c r="N29" s="39"/>
      <c r="O29" s="39"/>
      <c r="P29" s="39"/>
      <c r="Q29" s="39"/>
      <c r="R29" s="39"/>
      <c r="S29" s="39"/>
      <c r="T29" s="39"/>
    </row>
    <row r="30" spans="1:20" x14ac:dyDescent="0.4">
      <c r="A30" s="39"/>
      <c r="B30" s="39"/>
      <c r="C30" s="39"/>
      <c r="D30" s="39"/>
      <c r="E30" s="39"/>
      <c r="F30" s="39"/>
      <c r="G30" s="39"/>
      <c r="H30" s="39"/>
      <c r="I30" s="39"/>
      <c r="J30" s="39"/>
      <c r="K30" s="39"/>
      <c r="L30" s="39"/>
      <c r="M30" s="39"/>
      <c r="N30" s="39"/>
      <c r="O30" s="39"/>
      <c r="P30" s="39"/>
      <c r="Q30" s="39"/>
      <c r="R30" s="39"/>
      <c r="S30" s="39"/>
      <c r="T30" s="39"/>
    </row>
    <row r="31" spans="1:20" x14ac:dyDescent="0.4">
      <c r="A31" s="39"/>
      <c r="B31" s="39"/>
      <c r="C31" s="39"/>
      <c r="D31" s="39"/>
      <c r="E31" s="39"/>
      <c r="F31" s="39"/>
      <c r="G31" s="39"/>
      <c r="H31" s="39"/>
      <c r="I31" s="39"/>
      <c r="J31" s="39"/>
      <c r="K31" s="39"/>
      <c r="L31" s="39"/>
      <c r="M31" s="39"/>
      <c r="N31" s="39"/>
      <c r="O31" s="39"/>
      <c r="P31" s="39"/>
      <c r="Q31" s="39"/>
      <c r="R31" s="39"/>
      <c r="S31" s="39"/>
      <c r="T31" s="39"/>
    </row>
    <row r="32" spans="1:20" x14ac:dyDescent="0.4">
      <c r="A32" s="39"/>
      <c r="B32" s="39"/>
      <c r="C32" s="39"/>
      <c r="D32" s="39"/>
      <c r="E32" s="39"/>
      <c r="F32" s="39"/>
      <c r="G32" s="39"/>
      <c r="H32" s="39"/>
      <c r="I32" s="39"/>
      <c r="J32" s="39"/>
      <c r="K32" s="39"/>
      <c r="L32" s="39"/>
      <c r="M32" s="39"/>
      <c r="N32" s="39"/>
      <c r="O32" s="39"/>
      <c r="P32" s="39"/>
      <c r="Q32" s="39"/>
      <c r="R32" s="39"/>
      <c r="S32" s="39"/>
      <c r="T32" s="39"/>
    </row>
    <row r="33" spans="1:20" x14ac:dyDescent="0.4">
      <c r="A33" s="39"/>
      <c r="B33" s="39"/>
      <c r="C33" s="39"/>
      <c r="D33" s="39"/>
      <c r="E33" s="39"/>
      <c r="F33" s="39"/>
      <c r="G33" s="39"/>
      <c r="H33" s="39"/>
      <c r="I33" s="39"/>
      <c r="J33" s="39"/>
      <c r="K33" s="39"/>
      <c r="L33" s="39"/>
      <c r="M33" s="39"/>
      <c r="N33" s="39"/>
      <c r="O33" s="39"/>
      <c r="P33" s="39"/>
      <c r="Q33" s="39"/>
      <c r="R33" s="39"/>
      <c r="S33" s="39"/>
      <c r="T33" s="39"/>
    </row>
    <row r="34" spans="1:20" x14ac:dyDescent="0.4">
      <c r="A34" s="39"/>
      <c r="B34" s="39"/>
      <c r="C34" s="39"/>
      <c r="D34" s="39"/>
      <c r="E34" s="39"/>
      <c r="F34" s="39"/>
      <c r="G34" s="39"/>
      <c r="H34" s="39"/>
      <c r="I34" s="39"/>
      <c r="J34" s="39"/>
      <c r="K34" s="39"/>
      <c r="L34" s="39"/>
      <c r="M34" s="39"/>
      <c r="N34" s="39"/>
      <c r="O34" s="39"/>
      <c r="P34" s="39"/>
      <c r="Q34" s="39"/>
      <c r="R34" s="39"/>
      <c r="S34" s="39"/>
      <c r="T34" s="39"/>
    </row>
    <row r="35" spans="1:20" x14ac:dyDescent="0.4">
      <c r="A35" s="39"/>
      <c r="B35" s="39"/>
      <c r="C35" s="39"/>
      <c r="D35" s="39"/>
      <c r="E35" s="39"/>
      <c r="F35" s="39"/>
      <c r="G35" s="39"/>
      <c r="H35" s="39"/>
      <c r="I35" s="39"/>
      <c r="J35" s="39"/>
      <c r="K35" s="39"/>
      <c r="L35" s="39"/>
      <c r="M35" s="39"/>
      <c r="N35" s="39"/>
      <c r="O35" s="39"/>
      <c r="P35" s="39"/>
      <c r="Q35" s="39"/>
      <c r="R35" s="39"/>
      <c r="S35" s="39"/>
      <c r="T35" s="39"/>
    </row>
    <row r="36" spans="1:20" x14ac:dyDescent="0.4">
      <c r="A36" s="39"/>
      <c r="B36" s="39"/>
      <c r="C36" s="39"/>
      <c r="D36" s="39"/>
      <c r="E36" s="39"/>
      <c r="F36" s="39"/>
      <c r="G36" s="39"/>
      <c r="H36" s="39"/>
      <c r="I36" s="39"/>
      <c r="J36" s="39"/>
      <c r="K36" s="39"/>
      <c r="L36" s="39"/>
      <c r="M36" s="39"/>
      <c r="N36" s="39"/>
      <c r="O36" s="39"/>
      <c r="P36" s="39"/>
      <c r="Q36" s="39"/>
      <c r="R36" s="39"/>
      <c r="S36" s="39"/>
      <c r="T36" s="39"/>
    </row>
    <row r="37" spans="1:20" x14ac:dyDescent="0.4">
      <c r="A37" s="39"/>
      <c r="B37" s="39"/>
      <c r="C37" s="39"/>
      <c r="D37" s="39"/>
      <c r="E37" s="39"/>
      <c r="F37" s="39"/>
      <c r="G37" s="39"/>
      <c r="H37" s="39"/>
      <c r="I37" s="39"/>
      <c r="J37" s="39"/>
      <c r="K37" s="39"/>
      <c r="L37" s="39"/>
      <c r="M37" s="39"/>
      <c r="N37" s="39"/>
      <c r="O37" s="39"/>
      <c r="P37" s="39"/>
      <c r="Q37" s="39"/>
      <c r="R37" s="39"/>
      <c r="S37" s="39"/>
      <c r="T37" s="39"/>
    </row>
    <row r="38" spans="1:20" x14ac:dyDescent="0.4">
      <c r="A38" s="39"/>
      <c r="B38" s="39"/>
      <c r="C38" s="39"/>
      <c r="D38" s="39"/>
      <c r="E38" s="39"/>
      <c r="F38" s="39"/>
      <c r="G38" s="39"/>
      <c r="H38" s="39"/>
      <c r="I38" s="39"/>
      <c r="J38" s="39"/>
      <c r="K38" s="39"/>
      <c r="L38" s="39"/>
      <c r="M38" s="39"/>
      <c r="N38" s="39"/>
      <c r="O38" s="39"/>
      <c r="P38" s="39"/>
      <c r="Q38" s="39"/>
      <c r="R38" s="39"/>
      <c r="S38" s="39"/>
      <c r="T38" s="39"/>
    </row>
    <row r="39" spans="1:20" ht="36.75" customHeight="1" x14ac:dyDescent="0.4">
      <c r="A39" s="39"/>
      <c r="B39" s="39"/>
      <c r="C39" s="39"/>
      <c r="D39" s="39"/>
      <c r="E39" s="39"/>
      <c r="F39" s="39"/>
      <c r="G39" s="39"/>
      <c r="H39" s="39"/>
      <c r="I39" s="39"/>
      <c r="J39" s="39"/>
      <c r="K39" s="39"/>
      <c r="L39" s="39"/>
      <c r="M39" s="39"/>
      <c r="N39" s="39"/>
      <c r="O39" s="39"/>
      <c r="P39" s="39"/>
      <c r="Q39" s="39"/>
      <c r="R39" s="39"/>
      <c r="S39" s="39"/>
      <c r="T39" s="39"/>
    </row>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C1772-A60E-4A8E-B8FF-5230DEA315AD}">
  <dimension ref="A1:BG125"/>
  <sheetViews>
    <sheetView showGridLines="0" zoomScale="15" zoomScaleNormal="15" workbookViewId="0">
      <selection activeCell="BI139" sqref="BI139"/>
    </sheetView>
  </sheetViews>
  <sheetFormatPr defaultRowHeight="15" x14ac:dyDescent="0.25"/>
  <cols>
    <col min="1" max="5" width="9.140625" style="52"/>
    <col min="6" max="6" width="9.140625" style="52" customWidth="1"/>
    <col min="7" max="19" width="9.140625" style="52"/>
    <col min="20" max="20" width="5.92578125" style="52" customWidth="1"/>
    <col min="21" max="21" width="31.640625" style="52" customWidth="1"/>
    <col min="22" max="22" width="37.7109375" style="52" customWidth="1"/>
    <col min="23" max="23" width="36.42578125" style="52" customWidth="1"/>
    <col min="24" max="24" width="1.5" style="52" customWidth="1"/>
    <col min="25" max="25" width="0.28515625" style="52" hidden="1" customWidth="1"/>
    <col min="26" max="46" width="9.140625" style="52"/>
    <col min="47" max="47" width="9.140625" style="52" customWidth="1"/>
    <col min="48" max="53" width="9.140625" style="52"/>
    <col min="54" max="54" width="13" style="52" customWidth="1"/>
    <col min="55" max="16384" width="9.140625" style="52"/>
  </cols>
  <sheetData>
    <row r="1" spans="1:54" x14ac:dyDescent="0.25">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row>
    <row r="2" spans="1:54" x14ac:dyDescent="0.25">
      <c r="A2" s="8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row>
    <row r="3" spans="1:54" x14ac:dyDescent="0.25">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row>
    <row r="4" spans="1:54" x14ac:dyDescent="0.25">
      <c r="A4" s="81"/>
      <c r="B4" s="81"/>
      <c r="C4" s="81"/>
      <c r="D4" s="81"/>
      <c r="E4" s="81"/>
      <c r="F4" s="81"/>
      <c r="G4" s="81"/>
      <c r="H4" s="81"/>
      <c r="I4" s="81"/>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row>
    <row r="5" spans="1:54" ht="63.75" x14ac:dyDescent="1">
      <c r="A5" s="81"/>
      <c r="B5" s="81"/>
      <c r="C5" s="81"/>
      <c r="D5" s="81"/>
      <c r="E5" s="81"/>
      <c r="F5" s="81"/>
      <c r="G5" s="81"/>
      <c r="H5" s="81"/>
      <c r="I5" s="81"/>
      <c r="J5" s="81"/>
      <c r="K5" s="81"/>
      <c r="L5" s="81"/>
      <c r="M5" s="81"/>
      <c r="N5" s="81"/>
      <c r="O5" s="81"/>
      <c r="P5" s="81"/>
      <c r="Q5" s="81"/>
      <c r="R5" s="81"/>
      <c r="S5" s="81"/>
      <c r="T5" s="81"/>
      <c r="U5" s="82"/>
      <c r="V5" s="83"/>
      <c r="W5" s="84"/>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row>
    <row r="6" spans="1:54" ht="63.75" x14ac:dyDescent="1">
      <c r="A6" s="81"/>
      <c r="B6" s="81"/>
      <c r="C6" s="81"/>
      <c r="D6" s="81"/>
      <c r="E6" s="81"/>
      <c r="F6" s="81"/>
      <c r="G6" s="81"/>
      <c r="H6" s="81"/>
      <c r="I6" s="81"/>
      <c r="J6" s="81"/>
      <c r="K6" s="81"/>
      <c r="L6" s="81"/>
      <c r="M6" s="81"/>
      <c r="N6" s="81"/>
      <c r="O6" s="81"/>
      <c r="P6" s="81"/>
      <c r="Q6" s="81"/>
      <c r="R6" s="81"/>
      <c r="S6" s="81"/>
      <c r="T6" s="81"/>
      <c r="U6" s="85"/>
      <c r="V6" s="86"/>
      <c r="W6" s="87"/>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row>
    <row r="7" spans="1:54" ht="63.75" x14ac:dyDescent="1">
      <c r="A7" s="81"/>
      <c r="B7" s="81"/>
      <c r="C7" s="81"/>
      <c r="D7" s="81"/>
      <c r="E7" s="81"/>
      <c r="F7" s="81"/>
      <c r="G7" s="81"/>
      <c r="H7" s="81"/>
      <c r="I7" s="81"/>
      <c r="J7" s="81"/>
      <c r="K7" s="81"/>
      <c r="L7" s="81"/>
      <c r="M7" s="81"/>
      <c r="N7" s="81"/>
      <c r="O7" s="81"/>
      <c r="P7" s="81"/>
      <c r="Q7" s="81"/>
      <c r="R7" s="81"/>
      <c r="S7" s="81"/>
      <c r="T7" s="81"/>
      <c r="U7" s="85"/>
      <c r="V7" s="86"/>
      <c r="W7" s="87"/>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row>
    <row r="8" spans="1:54" ht="63.75" x14ac:dyDescent="1">
      <c r="A8" s="81"/>
      <c r="B8" s="81"/>
      <c r="C8" s="81"/>
      <c r="D8" s="81"/>
      <c r="E8" s="81"/>
      <c r="F8" s="81"/>
      <c r="G8" s="81"/>
      <c r="H8" s="81"/>
      <c r="I8" s="81"/>
      <c r="J8" s="81"/>
      <c r="K8" s="81"/>
      <c r="L8" s="81"/>
      <c r="M8" s="81"/>
      <c r="N8" s="81"/>
      <c r="O8" s="81"/>
      <c r="P8" s="81"/>
      <c r="Q8" s="81"/>
      <c r="R8" s="81"/>
      <c r="S8" s="81"/>
      <c r="T8" s="81"/>
      <c r="U8" s="85"/>
      <c r="V8" s="88"/>
      <c r="W8" s="87"/>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row>
    <row r="9" spans="1:54" ht="63.75" x14ac:dyDescent="1">
      <c r="A9" s="81"/>
      <c r="B9" s="81"/>
      <c r="C9" s="81"/>
      <c r="D9" s="81"/>
      <c r="E9" s="81"/>
      <c r="F9" s="81"/>
      <c r="G9" s="81"/>
      <c r="H9" s="81"/>
      <c r="I9" s="81"/>
      <c r="J9" s="81"/>
      <c r="K9" s="81"/>
      <c r="L9" s="81"/>
      <c r="M9" s="81"/>
      <c r="N9" s="81"/>
      <c r="O9" s="81"/>
      <c r="P9" s="81"/>
      <c r="Q9" s="81"/>
      <c r="R9" s="81"/>
      <c r="S9" s="81"/>
      <c r="T9" s="81"/>
      <c r="U9" s="85"/>
      <c r="V9" s="88"/>
      <c r="W9" s="87"/>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row>
    <row r="10" spans="1:54" ht="63.75" x14ac:dyDescent="1">
      <c r="A10" s="81"/>
      <c r="B10" s="81"/>
      <c r="C10" s="81"/>
      <c r="D10" s="81"/>
      <c r="E10" s="81"/>
      <c r="F10" s="81"/>
      <c r="G10" s="81"/>
      <c r="H10" s="81"/>
      <c r="I10" s="81"/>
      <c r="J10" s="81"/>
      <c r="K10" s="81"/>
      <c r="L10" s="81"/>
      <c r="M10" s="81"/>
      <c r="N10" s="81"/>
      <c r="O10" s="81"/>
      <c r="P10" s="81"/>
      <c r="Q10" s="81"/>
      <c r="R10" s="81"/>
      <c r="S10" s="81"/>
      <c r="T10" s="81"/>
      <c r="U10" s="85"/>
      <c r="V10" s="88"/>
      <c r="W10" s="87"/>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row>
    <row r="11" spans="1:54" ht="63.75" x14ac:dyDescent="1">
      <c r="A11" s="81"/>
      <c r="B11" s="81"/>
      <c r="C11" s="81"/>
      <c r="D11" s="81"/>
      <c r="E11" s="81"/>
      <c r="F11" s="81"/>
      <c r="G11" s="81"/>
      <c r="H11" s="81"/>
      <c r="I11" s="81"/>
      <c r="J11" s="81"/>
      <c r="K11" s="81"/>
      <c r="L11" s="81"/>
      <c r="M11" s="81"/>
      <c r="N11" s="81"/>
      <c r="O11" s="81"/>
      <c r="P11" s="81"/>
      <c r="Q11" s="81"/>
      <c r="R11" s="81"/>
      <c r="S11" s="81"/>
      <c r="T11" s="81"/>
      <c r="U11" s="85"/>
      <c r="V11" s="88"/>
      <c r="W11" s="87"/>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row>
    <row r="12" spans="1:54" ht="63.75" x14ac:dyDescent="1">
      <c r="A12" s="81"/>
      <c r="B12" s="81"/>
      <c r="C12" s="81"/>
      <c r="D12" s="81"/>
      <c r="E12" s="81"/>
      <c r="F12" s="81"/>
      <c r="G12" s="81"/>
      <c r="H12" s="81"/>
      <c r="I12" s="81"/>
      <c r="J12" s="81"/>
      <c r="K12" s="81"/>
      <c r="L12" s="81"/>
      <c r="M12" s="81"/>
      <c r="N12" s="81"/>
      <c r="O12" s="81"/>
      <c r="P12" s="81"/>
      <c r="Q12" s="81"/>
      <c r="R12" s="81"/>
      <c r="S12" s="81"/>
      <c r="T12" s="81"/>
      <c r="U12" s="85"/>
      <c r="V12" s="88"/>
      <c r="W12" s="87"/>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row>
    <row r="13" spans="1:54" ht="63.75" x14ac:dyDescent="1">
      <c r="A13" s="81"/>
      <c r="B13" s="81"/>
      <c r="C13" s="81"/>
      <c r="D13" s="81"/>
      <c r="E13" s="81"/>
      <c r="F13" s="81"/>
      <c r="G13" s="81"/>
      <c r="H13" s="81"/>
      <c r="I13" s="81"/>
      <c r="J13" s="81"/>
      <c r="K13" s="81"/>
      <c r="L13" s="81"/>
      <c r="M13" s="81"/>
      <c r="N13" s="81"/>
      <c r="O13" s="81"/>
      <c r="P13" s="81"/>
      <c r="Q13" s="81"/>
      <c r="R13" s="81"/>
      <c r="S13" s="81"/>
      <c r="T13" s="81"/>
      <c r="U13" s="85"/>
      <c r="V13" s="88"/>
      <c r="W13" s="87"/>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row>
    <row r="14" spans="1:54" ht="63.75" x14ac:dyDescent="1">
      <c r="A14" s="81"/>
      <c r="B14" s="81"/>
      <c r="C14" s="81"/>
      <c r="D14" s="81"/>
      <c r="E14" s="81"/>
      <c r="F14" s="81"/>
      <c r="G14" s="81"/>
      <c r="H14" s="81"/>
      <c r="I14" s="81"/>
      <c r="J14" s="81"/>
      <c r="K14" s="81"/>
      <c r="L14" s="81"/>
      <c r="M14" s="81"/>
      <c r="N14" s="81"/>
      <c r="O14" s="81"/>
      <c r="P14" s="81"/>
      <c r="Q14" s="81"/>
      <c r="R14" s="81"/>
      <c r="S14" s="81"/>
      <c r="T14" s="81"/>
      <c r="U14" s="85"/>
      <c r="V14" s="88"/>
      <c r="W14" s="87"/>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row>
    <row r="15" spans="1:54" ht="63.75" x14ac:dyDescent="1">
      <c r="A15" s="81"/>
      <c r="B15" s="81"/>
      <c r="C15" s="81"/>
      <c r="D15" s="81"/>
      <c r="E15" s="81"/>
      <c r="F15" s="81"/>
      <c r="G15" s="81"/>
      <c r="H15" s="81"/>
      <c r="I15" s="81"/>
      <c r="J15" s="81"/>
      <c r="K15" s="81"/>
      <c r="L15" s="81"/>
      <c r="M15" s="81"/>
      <c r="N15" s="81"/>
      <c r="O15" s="81"/>
      <c r="P15" s="81"/>
      <c r="Q15" s="81"/>
      <c r="R15" s="81"/>
      <c r="S15" s="81"/>
      <c r="T15" s="81"/>
      <c r="U15" s="85"/>
      <c r="V15" s="88"/>
      <c r="W15" s="87"/>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row>
    <row r="16" spans="1:54" ht="63.75" x14ac:dyDescent="1">
      <c r="A16" s="81"/>
      <c r="B16" s="81"/>
      <c r="C16" s="81"/>
      <c r="D16" s="81"/>
      <c r="E16" s="81"/>
      <c r="F16" s="81"/>
      <c r="G16" s="81"/>
      <c r="H16" s="81"/>
      <c r="I16" s="81"/>
      <c r="J16" s="81"/>
      <c r="K16" s="81"/>
      <c r="L16" s="81"/>
      <c r="M16" s="81"/>
      <c r="N16" s="81"/>
      <c r="O16" s="81"/>
      <c r="P16" s="81"/>
      <c r="Q16" s="81"/>
      <c r="R16" s="81"/>
      <c r="S16" s="81"/>
      <c r="T16" s="81"/>
      <c r="U16" s="85"/>
      <c r="V16" s="88"/>
      <c r="W16" s="87"/>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row>
    <row r="17" spans="1:59" ht="63.75" x14ac:dyDescent="1">
      <c r="A17" s="81"/>
      <c r="B17" s="81"/>
      <c r="C17" s="81"/>
      <c r="D17" s="81"/>
      <c r="E17" s="81"/>
      <c r="F17" s="81"/>
      <c r="G17" s="81"/>
      <c r="H17" s="81"/>
      <c r="I17" s="81"/>
      <c r="J17" s="81"/>
      <c r="K17" s="81"/>
      <c r="L17" s="81"/>
      <c r="M17" s="81"/>
      <c r="N17" s="81"/>
      <c r="O17" s="81"/>
      <c r="P17" s="81"/>
      <c r="Q17" s="81"/>
      <c r="R17" s="81"/>
      <c r="S17" s="81"/>
      <c r="T17" s="81"/>
      <c r="U17" s="85"/>
      <c r="V17" s="88"/>
      <c r="W17" s="87"/>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G17" s="95"/>
    </row>
    <row r="18" spans="1:59" ht="63.75" x14ac:dyDescent="1">
      <c r="A18" s="81"/>
      <c r="B18" s="81"/>
      <c r="C18" s="81"/>
      <c r="D18" s="81"/>
      <c r="E18" s="81"/>
      <c r="F18" s="81"/>
      <c r="G18" s="81"/>
      <c r="H18" s="81"/>
      <c r="I18" s="81"/>
      <c r="J18" s="81"/>
      <c r="K18" s="81"/>
      <c r="L18" s="81"/>
      <c r="M18" s="81"/>
      <c r="N18" s="81"/>
      <c r="O18" s="81"/>
      <c r="P18" s="81"/>
      <c r="Q18" s="81"/>
      <c r="R18" s="81"/>
      <c r="S18" s="81"/>
      <c r="T18" s="81"/>
      <c r="U18" s="85"/>
      <c r="V18" s="88"/>
      <c r="W18" s="87"/>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row>
    <row r="19" spans="1:59" ht="63.75" x14ac:dyDescent="1">
      <c r="A19" s="81"/>
      <c r="B19" s="81"/>
      <c r="C19" s="81"/>
      <c r="D19" s="81"/>
      <c r="E19" s="81"/>
      <c r="F19" s="81"/>
      <c r="G19" s="81"/>
      <c r="H19" s="81"/>
      <c r="I19" s="81"/>
      <c r="J19" s="81"/>
      <c r="K19" s="81"/>
      <c r="L19" s="81"/>
      <c r="M19" s="81"/>
      <c r="N19" s="81"/>
      <c r="O19" s="81"/>
      <c r="P19" s="81"/>
      <c r="Q19" s="81"/>
      <c r="R19" s="81"/>
      <c r="S19" s="81"/>
      <c r="T19" s="81"/>
      <c r="U19" s="85"/>
      <c r="V19" s="88"/>
      <c r="W19" s="87"/>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row>
    <row r="20" spans="1:59" ht="63.75" x14ac:dyDescent="1">
      <c r="A20" s="81"/>
      <c r="B20" s="81"/>
      <c r="C20" s="81"/>
      <c r="D20" s="81"/>
      <c r="E20" s="81"/>
      <c r="F20" s="81"/>
      <c r="G20" s="81"/>
      <c r="H20" s="81"/>
      <c r="I20" s="81"/>
      <c r="J20" s="81"/>
      <c r="K20" s="81"/>
      <c r="L20" s="81"/>
      <c r="M20" s="81"/>
      <c r="N20" s="81"/>
      <c r="O20" s="81"/>
      <c r="P20" s="81"/>
      <c r="Q20" s="81"/>
      <c r="R20" s="81"/>
      <c r="S20" s="81"/>
      <c r="T20" s="81"/>
      <c r="U20" s="85"/>
      <c r="V20" s="88"/>
      <c r="W20" s="87"/>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row>
    <row r="21" spans="1:59" ht="63.75" x14ac:dyDescent="1">
      <c r="A21" s="81"/>
      <c r="B21" s="81"/>
      <c r="C21" s="81"/>
      <c r="D21" s="81"/>
      <c r="E21" s="81"/>
      <c r="F21" s="81"/>
      <c r="G21" s="81"/>
      <c r="H21" s="81"/>
      <c r="I21" s="81"/>
      <c r="J21" s="81"/>
      <c r="K21" s="81"/>
      <c r="L21" s="81"/>
      <c r="M21" s="81"/>
      <c r="N21" s="81"/>
      <c r="O21" s="81"/>
      <c r="P21" s="81"/>
      <c r="Q21" s="81"/>
      <c r="R21" s="81"/>
      <c r="S21" s="81"/>
      <c r="T21" s="81"/>
      <c r="U21" s="85"/>
      <c r="V21" s="88"/>
      <c r="W21" s="87"/>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row>
    <row r="22" spans="1:59" x14ac:dyDescent="0.25">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row>
    <row r="23" spans="1:59" x14ac:dyDescent="0.25">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row>
    <row r="24" spans="1:59" x14ac:dyDescent="0.25">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row>
    <row r="25" spans="1:59" x14ac:dyDescent="0.25">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row>
    <row r="26" spans="1:59" x14ac:dyDescent="0.25">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row>
    <row r="27" spans="1:59" x14ac:dyDescent="0.25">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row>
    <row r="28" spans="1:59" x14ac:dyDescent="0.25">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row>
    <row r="29" spans="1:59" x14ac:dyDescent="0.25">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row>
    <row r="30" spans="1:59" x14ac:dyDescent="0.25">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row>
    <row r="31" spans="1:59" x14ac:dyDescent="0.25">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row>
    <row r="32" spans="1:59" x14ac:dyDescent="0.25">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row>
    <row r="33" spans="1:54" x14ac:dyDescent="0.25">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row>
    <row r="34" spans="1:54" x14ac:dyDescent="0.25">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row>
    <row r="35" spans="1:54" x14ac:dyDescent="0.25">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row>
    <row r="36" spans="1:54" x14ac:dyDescent="0.25">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row>
    <row r="37" spans="1:54" x14ac:dyDescent="0.25">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row>
    <row r="38" spans="1:54" x14ac:dyDescent="0.25">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row>
    <row r="39" spans="1:54" x14ac:dyDescent="0.25">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row>
    <row r="40" spans="1:54" x14ac:dyDescent="0.25">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row>
    <row r="41" spans="1:54" x14ac:dyDescent="0.25">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t="s">
        <v>1663</v>
      </c>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row>
    <row r="42" spans="1:54" x14ac:dyDescent="0.25">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row>
    <row r="43" spans="1:54" x14ac:dyDescent="0.25">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row>
    <row r="44" spans="1:54" x14ac:dyDescent="0.25">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row>
    <row r="45" spans="1:54" x14ac:dyDescent="0.25">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row>
    <row r="46" spans="1:54" x14ac:dyDescent="0.25">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row>
    <row r="47" spans="1:54" x14ac:dyDescent="0.25">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row>
    <row r="48" spans="1:54" x14ac:dyDescent="0.25">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row>
    <row r="49" spans="1:54" x14ac:dyDescent="0.25">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row>
    <row r="50" spans="1:54" x14ac:dyDescent="0.25">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row>
    <row r="51" spans="1:54" x14ac:dyDescent="0.25">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row>
    <row r="52" spans="1:54" x14ac:dyDescent="0.25">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row>
    <row r="53" spans="1:54" x14ac:dyDescent="0.25">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row>
    <row r="54" spans="1:54" x14ac:dyDescent="0.25">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row>
    <row r="55" spans="1:54" x14ac:dyDescent="0.25">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row>
    <row r="56" spans="1:54" x14ac:dyDescent="0.25">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row>
    <row r="57" spans="1:54" x14ac:dyDescent="0.25">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row>
    <row r="58" spans="1:54" x14ac:dyDescent="0.25">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row>
    <row r="59" spans="1:54" x14ac:dyDescent="0.25">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row>
    <row r="60" spans="1:54" x14ac:dyDescent="0.25">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row>
    <row r="61" spans="1:54" x14ac:dyDescent="0.25">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row>
    <row r="62" spans="1:54" x14ac:dyDescent="0.25">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row>
    <row r="63" spans="1:54" x14ac:dyDescent="0.25">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row>
    <row r="64" spans="1:54" x14ac:dyDescent="0.25">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row>
    <row r="65" spans="1:54" x14ac:dyDescent="0.25">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row>
    <row r="66" spans="1:54" x14ac:dyDescent="0.25">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row>
    <row r="67" spans="1:54" x14ac:dyDescent="0.25">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row>
    <row r="68" spans="1:54" x14ac:dyDescent="0.25">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row>
    <row r="69" spans="1:54" x14ac:dyDescent="0.25">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row>
    <row r="70" spans="1:54" x14ac:dyDescent="0.25">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row>
    <row r="71" spans="1:54" x14ac:dyDescent="0.25">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row>
    <row r="72" spans="1:54" x14ac:dyDescent="0.25">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row>
    <row r="73" spans="1:54" x14ac:dyDescent="0.25">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row>
    <row r="74" spans="1:54" x14ac:dyDescent="0.25">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row>
    <row r="75" spans="1:54" x14ac:dyDescent="0.25">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row>
    <row r="76" spans="1:54" x14ac:dyDescent="0.25">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row>
    <row r="77" spans="1:54" x14ac:dyDescent="0.25">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row>
    <row r="78" spans="1:54" x14ac:dyDescent="0.25">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row>
    <row r="79" spans="1:54" x14ac:dyDescent="0.25">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row>
    <row r="80" spans="1:54" x14ac:dyDescent="0.25">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row>
    <row r="81" spans="1:54" x14ac:dyDescent="0.25">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row>
    <row r="82" spans="1:54" x14ac:dyDescent="0.25">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row>
    <row r="83" spans="1:54" x14ac:dyDescent="0.25">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row>
    <row r="84" spans="1:54" x14ac:dyDescent="0.25">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row>
    <row r="85" spans="1:54" x14ac:dyDescent="0.25">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row>
    <row r="86" spans="1:54" x14ac:dyDescent="0.25">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row>
    <row r="87" spans="1:54" x14ac:dyDescent="0.25">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row>
    <row r="88" spans="1:54" x14ac:dyDescent="0.25">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row>
    <row r="89" spans="1:54" x14ac:dyDescent="0.25">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row>
    <row r="90" spans="1:54" x14ac:dyDescent="0.25">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row>
    <row r="91" spans="1:54" x14ac:dyDescent="0.25">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row>
    <row r="92" spans="1:54" x14ac:dyDescent="0.25">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row>
    <row r="93" spans="1:54" x14ac:dyDescent="0.25">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row>
    <row r="94" spans="1:54" x14ac:dyDescent="0.25">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row>
    <row r="95" spans="1:54" x14ac:dyDescent="0.25">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row>
    <row r="96" spans="1:54" x14ac:dyDescent="0.25">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row>
    <row r="97" spans="1:54" x14ac:dyDescent="0.25">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row>
    <row r="98" spans="1:54" x14ac:dyDescent="0.25">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row>
    <row r="99" spans="1:54" x14ac:dyDescent="0.25">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row>
    <row r="100" spans="1:54" x14ac:dyDescent="0.25">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row>
    <row r="101" spans="1:54" x14ac:dyDescent="0.25">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row>
    <row r="102" spans="1:54" x14ac:dyDescent="0.25">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row>
    <row r="103" spans="1:54" x14ac:dyDescent="0.25">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row>
    <row r="104" spans="1:54" x14ac:dyDescent="0.25">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row>
    <row r="105" spans="1:54" x14ac:dyDescent="0.25">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row>
    <row r="106" spans="1:54" x14ac:dyDescent="0.25">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row>
    <row r="107" spans="1:54" x14ac:dyDescent="0.25">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row>
    <row r="108" spans="1:54" x14ac:dyDescent="0.25">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row>
    <row r="109" spans="1:54" x14ac:dyDescent="0.25">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row>
    <row r="110" spans="1:54" x14ac:dyDescent="0.25">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row>
    <row r="111" spans="1:54" x14ac:dyDescent="0.25">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row>
    <row r="112" spans="1:54" x14ac:dyDescent="0.25">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row>
    <row r="113" spans="1:54" x14ac:dyDescent="0.25">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row>
    <row r="114" spans="1:54" x14ac:dyDescent="0.25">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row>
    <row r="115" spans="1:54" x14ac:dyDescent="0.25">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row>
    <row r="116" spans="1:54" x14ac:dyDescent="0.25">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row>
    <row r="117" spans="1:54" x14ac:dyDescent="0.25">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row>
    <row r="118" spans="1:54" x14ac:dyDescent="0.25">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row>
    <row r="119" spans="1:54" x14ac:dyDescent="0.25">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row>
    <row r="120" spans="1:54" x14ac:dyDescent="0.25">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row>
    <row r="121" spans="1:54" x14ac:dyDescent="0.25">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row>
    <row r="122" spans="1:54" x14ac:dyDescent="0.25">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row>
    <row r="123" spans="1:54" x14ac:dyDescent="0.25">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row>
    <row r="124" spans="1:54" x14ac:dyDescent="0.25">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row>
    <row r="125" spans="1:54" hidden="1" x14ac:dyDescent="0.25">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6B8B-6B71-4B49-A28F-928592174871}">
  <dimension ref="A1:K17"/>
  <sheetViews>
    <sheetView zoomScale="87" zoomScaleNormal="87" workbookViewId="0">
      <selection activeCell="L21" sqref="L21"/>
    </sheetView>
  </sheetViews>
  <sheetFormatPr defaultRowHeight="26.25" x14ac:dyDescent="0.4"/>
  <cols>
    <col min="11" max="11" width="5.5" customWidth="1"/>
  </cols>
  <sheetData>
    <row r="1" spans="1:11" x14ac:dyDescent="0.4">
      <c r="A1" s="50"/>
      <c r="B1" s="50"/>
      <c r="C1" s="50"/>
      <c r="D1" s="50"/>
      <c r="E1" s="50"/>
      <c r="F1" s="50"/>
      <c r="G1" s="50"/>
      <c r="H1" s="50"/>
      <c r="I1" s="50"/>
      <c r="J1" s="50"/>
      <c r="K1" s="50"/>
    </row>
    <row r="2" spans="1:11" x14ac:dyDescent="0.4">
      <c r="A2" s="50"/>
      <c r="B2" s="50"/>
      <c r="C2" s="50"/>
      <c r="D2" s="50"/>
      <c r="E2" s="50"/>
      <c r="F2" s="50"/>
      <c r="G2" s="50"/>
      <c r="H2" s="50"/>
      <c r="I2" s="50"/>
      <c r="J2" s="50"/>
      <c r="K2" s="50"/>
    </row>
    <row r="3" spans="1:11" x14ac:dyDescent="0.4">
      <c r="A3" s="50"/>
      <c r="B3" s="50"/>
      <c r="C3" s="50"/>
      <c r="D3" s="50"/>
      <c r="E3" s="50"/>
      <c r="F3" s="50"/>
      <c r="G3" s="50"/>
      <c r="H3" s="50"/>
      <c r="I3" s="50"/>
      <c r="J3" s="50"/>
      <c r="K3" s="50"/>
    </row>
    <row r="4" spans="1:11" x14ac:dyDescent="0.4">
      <c r="A4" s="50"/>
      <c r="B4" s="50"/>
      <c r="C4" s="50"/>
      <c r="D4" s="50"/>
      <c r="E4" s="50"/>
      <c r="F4" s="50"/>
      <c r="G4" s="50"/>
      <c r="H4" s="50"/>
      <c r="I4" s="50"/>
      <c r="J4" s="50"/>
      <c r="K4" s="50"/>
    </row>
    <row r="5" spans="1:11" x14ac:dyDescent="0.4">
      <c r="A5" s="50"/>
      <c r="B5" s="50"/>
      <c r="C5" s="50"/>
      <c r="D5" s="50"/>
      <c r="E5" s="50"/>
      <c r="F5" s="50"/>
      <c r="G5" s="50"/>
      <c r="H5" s="50"/>
      <c r="I5" s="50"/>
      <c r="J5" s="50"/>
      <c r="K5" s="50"/>
    </row>
    <row r="6" spans="1:11" x14ac:dyDescent="0.4">
      <c r="A6" s="50"/>
      <c r="B6" s="50"/>
      <c r="C6" s="50"/>
      <c r="D6" s="50"/>
      <c r="E6" s="50"/>
      <c r="F6" s="50"/>
      <c r="G6" s="50"/>
      <c r="H6" s="50"/>
      <c r="I6" s="50"/>
      <c r="J6" s="50"/>
      <c r="K6" s="50"/>
    </row>
    <row r="7" spans="1:11" x14ac:dyDescent="0.4">
      <c r="A7" s="50"/>
      <c r="B7" s="50"/>
      <c r="C7" s="50"/>
      <c r="D7" s="50"/>
      <c r="E7" s="50"/>
      <c r="F7" s="50"/>
      <c r="G7" s="50"/>
      <c r="H7" s="50"/>
      <c r="I7" s="50"/>
      <c r="J7" s="50"/>
      <c r="K7" s="50"/>
    </row>
    <row r="8" spans="1:11" x14ac:dyDescent="0.4">
      <c r="A8" s="50"/>
      <c r="B8" s="50"/>
      <c r="C8" s="50"/>
      <c r="D8" s="50"/>
      <c r="E8" s="50"/>
      <c r="F8" s="50"/>
      <c r="G8" s="50"/>
      <c r="H8" s="50"/>
      <c r="I8" s="50"/>
      <c r="J8" s="50"/>
      <c r="K8" s="50"/>
    </row>
    <row r="9" spans="1:11" x14ac:dyDescent="0.4">
      <c r="A9" s="50"/>
      <c r="B9" s="50"/>
      <c r="C9" s="50"/>
      <c r="D9" s="50"/>
      <c r="E9" s="50"/>
      <c r="F9" s="50"/>
      <c r="G9" s="50"/>
      <c r="H9" s="50"/>
      <c r="I9" s="50"/>
      <c r="J9" s="50"/>
      <c r="K9" s="50"/>
    </row>
    <row r="10" spans="1:11" x14ac:dyDescent="0.4">
      <c r="A10" s="50"/>
      <c r="B10" s="50"/>
      <c r="C10" s="50"/>
      <c r="D10" s="50"/>
      <c r="E10" s="50"/>
      <c r="F10" s="50"/>
      <c r="G10" s="50"/>
      <c r="H10" s="50"/>
      <c r="I10" s="50"/>
      <c r="J10" s="50"/>
      <c r="K10" s="50"/>
    </row>
    <row r="11" spans="1:11" x14ac:dyDescent="0.4">
      <c r="A11" s="50"/>
      <c r="B11" s="50"/>
      <c r="C11" s="50"/>
      <c r="D11" s="50"/>
      <c r="E11" s="50"/>
      <c r="F11" s="50"/>
      <c r="G11" s="50"/>
      <c r="H11" s="50"/>
      <c r="I11" s="50"/>
      <c r="J11" s="50"/>
      <c r="K11" s="50"/>
    </row>
    <row r="12" spans="1:11" x14ac:dyDescent="0.4">
      <c r="A12" s="50"/>
      <c r="B12" s="50"/>
      <c r="C12" s="50"/>
      <c r="D12" s="50"/>
      <c r="E12" s="50"/>
      <c r="F12" s="50"/>
      <c r="G12" s="50"/>
      <c r="H12" s="50"/>
      <c r="I12" s="50"/>
      <c r="J12" s="50"/>
      <c r="K12" s="50"/>
    </row>
    <row r="13" spans="1:11" x14ac:dyDescent="0.4">
      <c r="A13" s="50"/>
      <c r="B13" s="50"/>
      <c r="C13" s="50"/>
      <c r="D13" s="50"/>
      <c r="E13" s="50"/>
      <c r="F13" s="50"/>
      <c r="G13" s="50"/>
      <c r="H13" s="50"/>
      <c r="I13" s="50"/>
      <c r="J13" s="50"/>
      <c r="K13" s="50"/>
    </row>
    <row r="14" spans="1:11" x14ac:dyDescent="0.4">
      <c r="A14" s="50"/>
      <c r="B14" s="50"/>
      <c r="C14" s="50"/>
      <c r="D14" s="50"/>
      <c r="E14" s="50"/>
      <c r="F14" s="50"/>
      <c r="G14" s="50"/>
      <c r="H14" s="50"/>
      <c r="I14" s="50"/>
      <c r="J14" s="50"/>
      <c r="K14" s="50"/>
    </row>
    <row r="15" spans="1:11" x14ac:dyDescent="0.4">
      <c r="A15" s="50"/>
      <c r="B15" s="50"/>
      <c r="C15" s="50"/>
      <c r="D15" s="50"/>
      <c r="E15" s="50"/>
      <c r="F15" s="50"/>
      <c r="G15" s="50"/>
      <c r="H15" s="50"/>
      <c r="I15" s="50"/>
      <c r="J15" s="50"/>
      <c r="K15" s="50"/>
    </row>
    <row r="16" spans="1:11" x14ac:dyDescent="0.4">
      <c r="A16" s="50"/>
      <c r="B16" s="50"/>
      <c r="C16" s="50"/>
      <c r="D16" s="50"/>
      <c r="E16" s="50"/>
      <c r="F16" s="50"/>
      <c r="G16" s="50"/>
      <c r="H16" s="50"/>
      <c r="I16" s="50"/>
      <c r="J16" s="50"/>
      <c r="K16" s="50"/>
    </row>
    <row r="17" spans="1:11" x14ac:dyDescent="0.4">
      <c r="A17" s="50"/>
      <c r="B17" s="50"/>
      <c r="C17" s="50"/>
      <c r="D17" s="50"/>
      <c r="E17" s="50"/>
      <c r="F17" s="50"/>
      <c r="G17" s="50"/>
      <c r="H17" s="50"/>
      <c r="I17" s="50"/>
      <c r="J17" s="50"/>
      <c r="K17" s="5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5E101-8F3F-4E4A-A7E9-FB1507A5E571}">
  <dimension ref="A8:H12"/>
  <sheetViews>
    <sheetView workbookViewId="0">
      <selection activeCell="E4" sqref="E4"/>
    </sheetView>
  </sheetViews>
  <sheetFormatPr defaultRowHeight="26.25" x14ac:dyDescent="0.4"/>
  <cols>
    <col min="1" max="1" width="13.5" bestFit="1" customWidth="1"/>
    <col min="2" max="2" width="17.42578125" bestFit="1" customWidth="1"/>
    <col min="3" max="3" width="2" customWidth="1"/>
    <col min="4" max="4" width="13.5" bestFit="1" customWidth="1"/>
    <col min="5" max="5" width="20.140625" bestFit="1" customWidth="1"/>
    <col min="6" max="6" width="2.5703125" customWidth="1"/>
    <col min="7" max="7" width="18.5703125" bestFit="1" customWidth="1"/>
    <col min="8" max="8" width="17.7109375" bestFit="1" customWidth="1"/>
    <col min="9" max="673" width="9.92578125" bestFit="1" customWidth="1"/>
    <col min="674" max="674" width="18.5703125" bestFit="1" customWidth="1"/>
  </cols>
  <sheetData>
    <row r="8" spans="1:8" x14ac:dyDescent="0.4">
      <c r="A8" s="37" t="s">
        <v>10</v>
      </c>
      <c r="B8" s="34" t="s">
        <v>29</v>
      </c>
      <c r="D8" s="47" t="s">
        <v>10</v>
      </c>
      <c r="E8" s="35" t="s">
        <v>29</v>
      </c>
      <c r="G8" s="37" t="s">
        <v>1597</v>
      </c>
      <c r="H8" s="34" t="s">
        <v>1599</v>
      </c>
    </row>
    <row r="9" spans="1:8" x14ac:dyDescent="0.4">
      <c r="G9" s="34" t="s">
        <v>26</v>
      </c>
      <c r="H9" s="97">
        <v>835</v>
      </c>
    </row>
    <row r="10" spans="1:8" x14ac:dyDescent="0.4">
      <c r="A10" s="22" t="s">
        <v>1597</v>
      </c>
      <c r="B10" s="38" t="s">
        <v>1637</v>
      </c>
      <c r="D10" s="47" t="s">
        <v>1597</v>
      </c>
      <c r="E10" s="36" t="s">
        <v>1639</v>
      </c>
      <c r="G10" s="34" t="s">
        <v>24</v>
      </c>
      <c r="H10" s="97">
        <v>694</v>
      </c>
    </row>
    <row r="11" spans="1:8" x14ac:dyDescent="0.4">
      <c r="A11" s="23" t="s">
        <v>1691</v>
      </c>
      <c r="B11" s="35">
        <v>347000</v>
      </c>
      <c r="D11" s="35" t="s">
        <v>1691</v>
      </c>
      <c r="E11" s="35">
        <v>2891.6666666666665</v>
      </c>
      <c r="G11" s="34" t="s">
        <v>16</v>
      </c>
      <c r="H11" s="97">
        <v>625</v>
      </c>
    </row>
    <row r="12" spans="1:8" x14ac:dyDescent="0.4">
      <c r="A12" s="23" t="s">
        <v>1642</v>
      </c>
      <c r="B12" s="35">
        <v>403900</v>
      </c>
      <c r="D12" s="35" t="s">
        <v>1642</v>
      </c>
      <c r="E12" s="35">
        <v>3036.8421052631579</v>
      </c>
      <c r="G12" s="38" t="s">
        <v>1638</v>
      </c>
      <c r="H12" s="98">
        <v>2154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4745-B12C-441E-B312-453CF5E3A587}">
  <dimension ref="A1:I6"/>
  <sheetViews>
    <sheetView workbookViewId="0">
      <selection activeCell="C14" sqref="C14"/>
    </sheetView>
  </sheetViews>
  <sheetFormatPr defaultRowHeight="26.25" x14ac:dyDescent="0.4"/>
  <cols>
    <col min="1" max="1" width="12.28515625" bestFit="1" customWidth="1"/>
    <col min="2" max="2" width="17.7109375" bestFit="1" customWidth="1"/>
    <col min="7" max="7" width="4.85546875" customWidth="1"/>
    <col min="8" max="8" width="12.28515625" bestFit="1" customWidth="1"/>
    <col min="9" max="9" width="17.7109375" bestFit="1" customWidth="1"/>
  </cols>
  <sheetData>
    <row r="1" spans="1:9" x14ac:dyDescent="0.4">
      <c r="A1" s="34" t="s">
        <v>26</v>
      </c>
      <c r="B1" s="34">
        <f>GETPIVOTDATA("Applicant ID",$H$2,"Applicant Status","In Review")</f>
        <v>835</v>
      </c>
      <c r="H1" s="22" t="s">
        <v>1597</v>
      </c>
      <c r="I1" t="s">
        <v>1599</v>
      </c>
    </row>
    <row r="2" spans="1:9" x14ac:dyDescent="0.4">
      <c r="A2" s="34" t="s">
        <v>24</v>
      </c>
      <c r="B2" s="34">
        <f>GETPIVOTDATA("Applicant ID",$H$2,"Applicant Status","Interviewing")</f>
        <v>694</v>
      </c>
      <c r="H2" s="34" t="s">
        <v>26</v>
      </c>
      <c r="I2" s="97">
        <v>835</v>
      </c>
    </row>
    <row r="3" spans="1:9" x14ac:dyDescent="0.4">
      <c r="A3" s="34" t="s">
        <v>16</v>
      </c>
      <c r="B3" s="34">
        <f>GETPIVOTDATA("Applicant ID",$H$2,"Applicant Status","Offered")</f>
        <v>625</v>
      </c>
      <c r="H3" s="34" t="s">
        <v>24</v>
      </c>
      <c r="I3" s="97">
        <v>694</v>
      </c>
    </row>
    <row r="4" spans="1:9" x14ac:dyDescent="0.4">
      <c r="A4" s="34" t="s">
        <v>27</v>
      </c>
      <c r="B4" s="34">
        <f>GETPIVOTDATA("Applicant ID",$H$2,"Applicant Status","Rejected")</f>
        <v>593</v>
      </c>
      <c r="H4" s="34" t="s">
        <v>16</v>
      </c>
      <c r="I4" s="97">
        <v>625</v>
      </c>
    </row>
    <row r="5" spans="1:9" x14ac:dyDescent="0.4">
      <c r="A5" s="34" t="s">
        <v>29</v>
      </c>
      <c r="B5" s="34">
        <f>GETPIVOTDATA("Applicant ID",$H$2,"Applicant Status","Hired")</f>
        <v>253</v>
      </c>
      <c r="H5" s="34" t="s">
        <v>27</v>
      </c>
      <c r="I5" s="97">
        <v>593</v>
      </c>
    </row>
    <row r="6" spans="1:9" x14ac:dyDescent="0.4">
      <c r="H6" s="34" t="s">
        <v>29</v>
      </c>
      <c r="I6" s="97">
        <v>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8A52-41F4-4435-9089-BB4D283D30D3}">
  <dimension ref="A2:B6"/>
  <sheetViews>
    <sheetView workbookViewId="0">
      <selection activeCell="B9" sqref="B9"/>
    </sheetView>
  </sheetViews>
  <sheetFormatPr defaultRowHeight="26.25" x14ac:dyDescent="0.4"/>
  <cols>
    <col min="1" max="1" width="17.2109375" bestFit="1" customWidth="1"/>
    <col min="2" max="2" width="17.7109375" bestFit="1" customWidth="1"/>
  </cols>
  <sheetData>
    <row r="2" spans="1:2" x14ac:dyDescent="0.4">
      <c r="A2" s="22" t="s">
        <v>1597</v>
      </c>
      <c r="B2" t="s">
        <v>1599</v>
      </c>
    </row>
    <row r="3" spans="1:2" x14ac:dyDescent="0.4">
      <c r="A3" s="23" t="s">
        <v>1594</v>
      </c>
      <c r="B3" s="96">
        <v>2063</v>
      </c>
    </row>
    <row r="4" spans="1:2" x14ac:dyDescent="0.4">
      <c r="A4" s="23" t="s">
        <v>20</v>
      </c>
      <c r="B4" s="96">
        <v>400</v>
      </c>
    </row>
    <row r="5" spans="1:2" x14ac:dyDescent="0.4">
      <c r="A5" s="23" t="s">
        <v>22</v>
      </c>
      <c r="B5" s="96">
        <v>191</v>
      </c>
    </row>
    <row r="6" spans="1:2" x14ac:dyDescent="0.4">
      <c r="A6" s="23" t="s">
        <v>1595</v>
      </c>
      <c r="B6" s="96">
        <v>346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FD11-A05D-49F2-B4C4-6EC7811D23BF}">
  <dimension ref="A1:F7"/>
  <sheetViews>
    <sheetView workbookViewId="0">
      <selection activeCell="B14" sqref="B14"/>
    </sheetView>
  </sheetViews>
  <sheetFormatPr defaultRowHeight="26.25" x14ac:dyDescent="0.4"/>
  <cols>
    <col min="1" max="1" width="12.28515625" bestFit="1" customWidth="1"/>
    <col min="2" max="2" width="17.7109375" bestFit="1" customWidth="1"/>
    <col min="5" max="5" width="14" customWidth="1"/>
  </cols>
  <sheetData>
    <row r="1" spans="1:6" x14ac:dyDescent="0.4">
      <c r="A1" s="22" t="s">
        <v>1597</v>
      </c>
      <c r="B1" t="s">
        <v>1599</v>
      </c>
      <c r="E1" s="34" t="s">
        <v>1640</v>
      </c>
      <c r="F1" s="34" t="s">
        <v>1641</v>
      </c>
    </row>
    <row r="2" spans="1:6" x14ac:dyDescent="0.4">
      <c r="A2" s="34" t="s">
        <v>29</v>
      </c>
      <c r="B2" s="97">
        <v>253</v>
      </c>
      <c r="E2" s="34" t="s">
        <v>1635</v>
      </c>
      <c r="F2" s="34">
        <f>GETPIVOTDATA("Applicant ID",$A$2,"Applicant Status","Hired")</f>
        <v>253</v>
      </c>
    </row>
    <row r="3" spans="1:6" x14ac:dyDescent="0.4">
      <c r="A3" s="34" t="s">
        <v>26</v>
      </c>
      <c r="B3" s="97">
        <v>835</v>
      </c>
      <c r="E3" s="34" t="s">
        <v>1628</v>
      </c>
      <c r="F3" s="34">
        <f>276 - F2</f>
        <v>23</v>
      </c>
    </row>
    <row r="4" spans="1:6" x14ac:dyDescent="0.4">
      <c r="A4" s="34" t="s">
        <v>24</v>
      </c>
      <c r="B4" s="97">
        <v>694</v>
      </c>
      <c r="E4" s="34" t="s">
        <v>1634</v>
      </c>
      <c r="F4" s="48">
        <f>F2 / (F2 + F3)</f>
        <v>0.91666666666666663</v>
      </c>
    </row>
    <row r="5" spans="1:6" x14ac:dyDescent="0.4">
      <c r="A5" s="34" t="s">
        <v>16</v>
      </c>
      <c r="B5" s="97">
        <v>625</v>
      </c>
    </row>
    <row r="6" spans="1:6" x14ac:dyDescent="0.4">
      <c r="A6" s="34" t="s">
        <v>27</v>
      </c>
      <c r="B6" s="97">
        <v>593</v>
      </c>
    </row>
    <row r="7" spans="1:6" x14ac:dyDescent="0.4">
      <c r="A7" s="23" t="s">
        <v>1636</v>
      </c>
      <c r="B7" s="97">
        <v>3000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7846-C17A-430B-BC3C-63EB29750D4C}">
  <dimension ref="B3:C16"/>
  <sheetViews>
    <sheetView zoomScale="69" zoomScaleNormal="69" workbookViewId="0">
      <selection activeCell="F19" sqref="F19"/>
    </sheetView>
  </sheetViews>
  <sheetFormatPr defaultRowHeight="26.25" x14ac:dyDescent="0.4"/>
  <cols>
    <col min="2" max="2" width="11.140625" bestFit="1" customWidth="1"/>
    <col min="3" max="3" width="17.7109375" bestFit="1" customWidth="1"/>
    <col min="4" max="4" width="22.85546875" bestFit="1" customWidth="1"/>
  </cols>
  <sheetData>
    <row r="3" spans="2:3" x14ac:dyDescent="0.4">
      <c r="B3" s="22" t="s">
        <v>1597</v>
      </c>
      <c r="C3" t="s">
        <v>1599</v>
      </c>
    </row>
    <row r="4" spans="2:3" x14ac:dyDescent="0.4">
      <c r="B4" s="23" t="s">
        <v>1613</v>
      </c>
      <c r="C4" s="96">
        <v>282</v>
      </c>
    </row>
    <row r="5" spans="2:3" x14ac:dyDescent="0.4">
      <c r="B5" s="23" t="s">
        <v>1614</v>
      </c>
      <c r="C5" s="96">
        <v>253</v>
      </c>
    </row>
    <row r="6" spans="2:3" x14ac:dyDescent="0.4">
      <c r="B6" s="23" t="s">
        <v>1615</v>
      </c>
      <c r="C6" s="96">
        <v>262</v>
      </c>
    </row>
    <row r="7" spans="2:3" x14ac:dyDescent="0.4">
      <c r="B7" s="23" t="s">
        <v>1616</v>
      </c>
      <c r="C7" s="96">
        <v>250</v>
      </c>
    </row>
    <row r="8" spans="2:3" x14ac:dyDescent="0.4">
      <c r="B8" s="23" t="s">
        <v>1598</v>
      </c>
      <c r="C8" s="96">
        <v>239</v>
      </c>
    </row>
    <row r="9" spans="2:3" x14ac:dyDescent="0.4">
      <c r="B9" s="23" t="s">
        <v>1617</v>
      </c>
      <c r="C9" s="96">
        <v>269</v>
      </c>
    </row>
    <row r="10" spans="2:3" x14ac:dyDescent="0.4">
      <c r="B10" s="23" t="s">
        <v>1618</v>
      </c>
      <c r="C10" s="96">
        <v>288</v>
      </c>
    </row>
    <row r="11" spans="2:3" x14ac:dyDescent="0.4">
      <c r="B11" s="23" t="s">
        <v>1619</v>
      </c>
      <c r="C11" s="96">
        <v>252</v>
      </c>
    </row>
    <row r="12" spans="2:3" x14ac:dyDescent="0.4">
      <c r="B12" s="23" t="s">
        <v>1620</v>
      </c>
      <c r="C12" s="96">
        <v>262</v>
      </c>
    </row>
    <row r="13" spans="2:3" x14ac:dyDescent="0.4">
      <c r="B13" s="23" t="s">
        <v>1621</v>
      </c>
      <c r="C13" s="96">
        <v>221</v>
      </c>
    </row>
    <row r="14" spans="2:3" x14ac:dyDescent="0.4">
      <c r="B14" s="23" t="s">
        <v>1622</v>
      </c>
      <c r="C14" s="96">
        <v>162</v>
      </c>
    </row>
    <row r="15" spans="2:3" x14ac:dyDescent="0.4">
      <c r="B15" s="23" t="s">
        <v>1623</v>
      </c>
      <c r="C15" s="96">
        <v>260</v>
      </c>
    </row>
    <row r="16" spans="2:3" x14ac:dyDescent="0.4">
      <c r="B16" s="23" t="s">
        <v>1636</v>
      </c>
      <c r="C16" s="96">
        <v>3000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D41C-35F7-4644-A242-E4A2BB693823}">
  <dimension ref="A1:B17"/>
  <sheetViews>
    <sheetView zoomScale="71" zoomScaleNormal="71" workbookViewId="0">
      <selection activeCell="F21" sqref="F21"/>
    </sheetView>
  </sheetViews>
  <sheetFormatPr defaultRowHeight="26.25" x14ac:dyDescent="0.4"/>
  <cols>
    <col min="2" max="2" width="18.5" customWidth="1"/>
  </cols>
  <sheetData>
    <row r="1" spans="1:2" x14ac:dyDescent="0.4">
      <c r="A1" t="s">
        <v>7</v>
      </c>
      <c r="B1" t="s">
        <v>1600</v>
      </c>
    </row>
    <row r="2" spans="1:2" x14ac:dyDescent="0.4">
      <c r="A2" s="24" t="s">
        <v>1582</v>
      </c>
      <c r="B2" t="s">
        <v>1601</v>
      </c>
    </row>
    <row r="3" spans="1:2" x14ac:dyDescent="0.4">
      <c r="A3" s="1" t="s">
        <v>1578</v>
      </c>
      <c r="B3" t="s">
        <v>1605</v>
      </c>
    </row>
    <row r="4" spans="1:2" x14ac:dyDescent="0.4">
      <c r="A4" s="24" t="s">
        <v>1579</v>
      </c>
      <c r="B4" t="s">
        <v>1602</v>
      </c>
    </row>
    <row r="5" spans="1:2" x14ac:dyDescent="0.4">
      <c r="A5" s="1" t="s">
        <v>1584</v>
      </c>
      <c r="B5" t="s">
        <v>1603</v>
      </c>
    </row>
    <row r="6" spans="1:2" x14ac:dyDescent="0.4">
      <c r="A6" s="24" t="s">
        <v>1583</v>
      </c>
      <c r="B6" t="s">
        <v>1604</v>
      </c>
    </row>
    <row r="7" spans="1:2" x14ac:dyDescent="0.4">
      <c r="A7" s="1" t="s">
        <v>1576</v>
      </c>
      <c r="B7" t="s">
        <v>1605</v>
      </c>
    </row>
    <row r="8" spans="1:2" x14ac:dyDescent="0.4">
      <c r="A8" s="24" t="s">
        <v>1589</v>
      </c>
      <c r="B8" t="s">
        <v>1606</v>
      </c>
    </row>
    <row r="9" spans="1:2" x14ac:dyDescent="0.4">
      <c r="A9" s="24" t="s">
        <v>1575</v>
      </c>
      <c r="B9" t="s">
        <v>1607</v>
      </c>
    </row>
    <row r="10" spans="1:2" x14ac:dyDescent="0.4">
      <c r="A10" s="1" t="s">
        <v>1581</v>
      </c>
      <c r="B10" t="s">
        <v>1601</v>
      </c>
    </row>
    <row r="11" spans="1:2" x14ac:dyDescent="0.4">
      <c r="A11" s="24" t="s">
        <v>1588</v>
      </c>
      <c r="B11" t="s">
        <v>1601</v>
      </c>
    </row>
    <row r="12" spans="1:2" x14ac:dyDescent="0.4">
      <c r="A12" s="1" t="s">
        <v>1587</v>
      </c>
      <c r="B12" t="s">
        <v>1606</v>
      </c>
    </row>
    <row r="13" spans="1:2" x14ac:dyDescent="0.4">
      <c r="A13" s="24" t="s">
        <v>1577</v>
      </c>
      <c r="B13" t="s">
        <v>1602</v>
      </c>
    </row>
    <row r="14" spans="1:2" x14ac:dyDescent="0.4">
      <c r="A14" s="24" t="s">
        <v>1590</v>
      </c>
      <c r="B14" t="s">
        <v>1604</v>
      </c>
    </row>
    <row r="15" spans="1:2" x14ac:dyDescent="0.4">
      <c r="A15" s="24" t="s">
        <v>1580</v>
      </c>
      <c r="B15" t="s">
        <v>1602</v>
      </c>
    </row>
    <row r="16" spans="1:2" x14ac:dyDescent="0.4">
      <c r="A16" s="1" t="s">
        <v>1586</v>
      </c>
      <c r="B16" t="s">
        <v>1605</v>
      </c>
    </row>
    <row r="17" spans="1:2" x14ac:dyDescent="0.4">
      <c r="A17" s="1" t="s">
        <v>1585</v>
      </c>
      <c r="B17" t="s">
        <v>1608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A7BA-93BA-46E9-A0B0-05EF6BE30090}">
  <dimension ref="B4:C16"/>
  <sheetViews>
    <sheetView zoomScale="69" zoomScaleNormal="69" workbookViewId="0">
      <selection activeCell="E20" sqref="E20"/>
    </sheetView>
  </sheetViews>
  <sheetFormatPr defaultRowHeight="26.25" x14ac:dyDescent="0.4"/>
  <cols>
    <col min="2" max="2" width="11.140625" bestFit="1" customWidth="1"/>
    <col min="3" max="3" width="17.7109375" bestFit="1" customWidth="1"/>
  </cols>
  <sheetData>
    <row r="4" spans="2:3" x14ac:dyDescent="0.4">
      <c r="B4" s="22" t="s">
        <v>1597</v>
      </c>
      <c r="C4" t="s">
        <v>1599</v>
      </c>
    </row>
    <row r="5" spans="2:3" x14ac:dyDescent="0.4">
      <c r="B5" s="23" t="s">
        <v>1680</v>
      </c>
      <c r="C5" s="26">
        <v>8.0666666666666664E-2</v>
      </c>
    </row>
    <row r="6" spans="2:3" x14ac:dyDescent="0.4">
      <c r="B6" s="23" t="s">
        <v>1681</v>
      </c>
      <c r="C6" s="26">
        <v>8.6999999999999994E-2</v>
      </c>
    </row>
    <row r="7" spans="2:3" x14ac:dyDescent="0.4">
      <c r="B7" s="23" t="s">
        <v>1682</v>
      </c>
      <c r="C7" s="26">
        <v>9.166666666666666E-2</v>
      </c>
    </row>
    <row r="8" spans="2:3" x14ac:dyDescent="0.4">
      <c r="B8" s="23" t="s">
        <v>1683</v>
      </c>
      <c r="C8" s="26">
        <v>8.8999999999999996E-2</v>
      </c>
    </row>
    <row r="9" spans="2:3" x14ac:dyDescent="0.4">
      <c r="B9" s="23" t="s">
        <v>1598</v>
      </c>
      <c r="C9" s="26">
        <v>8.5666666666666669E-2</v>
      </c>
    </row>
    <row r="10" spans="2:3" x14ac:dyDescent="0.4">
      <c r="B10" s="23" t="s">
        <v>1684</v>
      </c>
      <c r="C10" s="26">
        <v>7.8666666666666663E-2</v>
      </c>
    </row>
    <row r="11" spans="2:3" x14ac:dyDescent="0.4">
      <c r="B11" s="23" t="s">
        <v>1685</v>
      </c>
      <c r="C11" s="26">
        <v>8.1333333333333327E-2</v>
      </c>
    </row>
    <row r="12" spans="2:3" x14ac:dyDescent="0.4">
      <c r="B12" s="23" t="s">
        <v>1686</v>
      </c>
      <c r="C12" s="26">
        <v>9.9666666666666667E-2</v>
      </c>
    </row>
    <row r="13" spans="2:3" x14ac:dyDescent="0.4">
      <c r="B13" s="23" t="s">
        <v>1687</v>
      </c>
      <c r="C13" s="26">
        <v>8.3000000000000004E-2</v>
      </c>
    </row>
    <row r="14" spans="2:3" x14ac:dyDescent="0.4">
      <c r="B14" s="23" t="s">
        <v>1688</v>
      </c>
      <c r="C14" s="26">
        <v>8.6333333333333331E-2</v>
      </c>
    </row>
    <row r="15" spans="2:3" x14ac:dyDescent="0.4">
      <c r="B15" s="23" t="s">
        <v>1689</v>
      </c>
      <c r="C15" s="26">
        <v>8.7999999999999995E-2</v>
      </c>
    </row>
    <row r="16" spans="2:3" x14ac:dyDescent="0.4">
      <c r="B16" s="23" t="s">
        <v>1690</v>
      </c>
      <c r="C16" s="26">
        <v>4.9000000000000002E-2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323-23C6-4804-821E-0FF05AFAEEA0}">
  <dimension ref="B1:C11"/>
  <sheetViews>
    <sheetView topLeftCell="B1" zoomScale="69" zoomScaleNormal="69" workbookViewId="0">
      <selection activeCell="C19" sqref="C19"/>
    </sheetView>
  </sheetViews>
  <sheetFormatPr defaultRowHeight="26.25" x14ac:dyDescent="0.4"/>
  <cols>
    <col min="2" max="2" width="18.6406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1606</v>
      </c>
      <c r="C4" s="26">
        <v>8.0310880829015538E-2</v>
      </c>
    </row>
    <row r="5" spans="2:3" x14ac:dyDescent="0.4">
      <c r="B5" s="23" t="s">
        <v>1601</v>
      </c>
      <c r="C5" s="26">
        <v>0.24352331606217617</v>
      </c>
    </row>
    <row r="6" spans="2:3" x14ac:dyDescent="0.4">
      <c r="B6" s="23" t="s">
        <v>1608</v>
      </c>
      <c r="C6" s="26">
        <v>3.367875647668394E-2</v>
      </c>
    </row>
    <row r="7" spans="2:3" x14ac:dyDescent="0.4">
      <c r="B7" s="23" t="s">
        <v>1604</v>
      </c>
      <c r="C7" s="26">
        <v>0.14507772020725387</v>
      </c>
    </row>
    <row r="8" spans="2:3" x14ac:dyDescent="0.4">
      <c r="B8" s="23" t="s">
        <v>1607</v>
      </c>
      <c r="C8" s="26">
        <v>2.3316062176165803E-2</v>
      </c>
    </row>
    <row r="9" spans="2:3" x14ac:dyDescent="0.4">
      <c r="B9" s="23" t="s">
        <v>1602</v>
      </c>
      <c r="C9" s="26">
        <v>0.14507772020725387</v>
      </c>
    </row>
    <row r="10" spans="2:3" x14ac:dyDescent="0.4">
      <c r="B10" s="23" t="s">
        <v>1605</v>
      </c>
      <c r="C10" s="26">
        <v>0.20984455958549222</v>
      </c>
    </row>
    <row r="11" spans="2:3" x14ac:dyDescent="0.4">
      <c r="B11" s="23" t="s">
        <v>1603</v>
      </c>
      <c r="C11" s="26">
        <v>0.11917098445595854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08F3-40D1-4EC1-A6E6-1CD1F8E51823}">
  <dimension ref="B1:C7"/>
  <sheetViews>
    <sheetView workbookViewId="0">
      <selection activeCell="E10" sqref="E10"/>
    </sheetView>
  </sheetViews>
  <sheetFormatPr defaultRowHeight="26.25" x14ac:dyDescent="0.4"/>
  <cols>
    <col min="2" max="2" width="14.925781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1610</v>
      </c>
      <c r="C4" s="26">
        <v>0.13471502590673576</v>
      </c>
    </row>
    <row r="5" spans="2:3" x14ac:dyDescent="0.4">
      <c r="B5" s="23" t="s">
        <v>20</v>
      </c>
      <c r="C5" s="26">
        <v>0.25388601036269431</v>
      </c>
    </row>
    <row r="6" spans="2:3" x14ac:dyDescent="0.4">
      <c r="B6" s="23" t="s">
        <v>1611</v>
      </c>
      <c r="C6" s="26">
        <v>0.13989637305699482</v>
      </c>
    </row>
    <row r="7" spans="2:3" x14ac:dyDescent="0.4">
      <c r="B7" s="23" t="s">
        <v>1612</v>
      </c>
      <c r="C7" s="26">
        <v>0.47150259067357514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19B5-DE5E-4867-ADA1-F1993377CB46}">
  <dimension ref="B2:C16"/>
  <sheetViews>
    <sheetView zoomScale="57" zoomScaleNormal="57" workbookViewId="0">
      <selection activeCell="P20" sqref="P20"/>
    </sheetView>
  </sheetViews>
  <sheetFormatPr defaultRowHeight="26.25" x14ac:dyDescent="0.4"/>
  <cols>
    <col min="2" max="2" width="13.5" bestFit="1" customWidth="1"/>
    <col min="3" max="3" width="17.85546875" bestFit="1" customWidth="1"/>
    <col min="4" max="4" width="3.78515625" bestFit="1" customWidth="1"/>
    <col min="5" max="6" width="9.85546875" bestFit="1" customWidth="1"/>
  </cols>
  <sheetData>
    <row r="2" spans="2:3" x14ac:dyDescent="0.4">
      <c r="B2" s="22" t="s">
        <v>10</v>
      </c>
      <c r="C2" t="s">
        <v>16</v>
      </c>
    </row>
    <row r="4" spans="2:3" x14ac:dyDescent="0.4">
      <c r="B4" s="22" t="s">
        <v>1597</v>
      </c>
      <c r="C4" t="s">
        <v>1599</v>
      </c>
    </row>
    <row r="5" spans="2:3" x14ac:dyDescent="0.4">
      <c r="B5" s="23" t="s">
        <v>1613</v>
      </c>
      <c r="C5" s="96">
        <v>56</v>
      </c>
    </row>
    <row r="6" spans="2:3" x14ac:dyDescent="0.4">
      <c r="B6" s="23" t="s">
        <v>1614</v>
      </c>
      <c r="C6" s="96">
        <v>48</v>
      </c>
    </row>
    <row r="7" spans="2:3" x14ac:dyDescent="0.4">
      <c r="B7" s="23" t="s">
        <v>1615</v>
      </c>
      <c r="C7" s="96">
        <v>54</v>
      </c>
    </row>
    <row r="8" spans="2:3" x14ac:dyDescent="0.4">
      <c r="B8" s="23" t="s">
        <v>1616</v>
      </c>
      <c r="C8" s="96">
        <v>61</v>
      </c>
    </row>
    <row r="9" spans="2:3" x14ac:dyDescent="0.4">
      <c r="B9" s="23" t="s">
        <v>1598</v>
      </c>
      <c r="C9" s="96">
        <v>45</v>
      </c>
    </row>
    <row r="10" spans="2:3" x14ac:dyDescent="0.4">
      <c r="B10" s="23" t="s">
        <v>1617</v>
      </c>
      <c r="C10" s="96">
        <v>43</v>
      </c>
    </row>
    <row r="11" spans="2:3" x14ac:dyDescent="0.4">
      <c r="B11" s="23" t="s">
        <v>1618</v>
      </c>
      <c r="C11" s="96">
        <v>49</v>
      </c>
    </row>
    <row r="12" spans="2:3" x14ac:dyDescent="0.4">
      <c r="B12" s="23" t="s">
        <v>1619</v>
      </c>
      <c r="C12" s="96">
        <v>68</v>
      </c>
    </row>
    <row r="13" spans="2:3" x14ac:dyDescent="0.4">
      <c r="B13" s="23" t="s">
        <v>1620</v>
      </c>
      <c r="C13" s="96">
        <v>52</v>
      </c>
    </row>
    <row r="14" spans="2:3" x14ac:dyDescent="0.4">
      <c r="B14" s="23" t="s">
        <v>1621</v>
      </c>
      <c r="C14" s="96">
        <v>70</v>
      </c>
    </row>
    <row r="15" spans="2:3" x14ac:dyDescent="0.4">
      <c r="B15" s="23" t="s">
        <v>1622</v>
      </c>
      <c r="C15" s="96">
        <v>48</v>
      </c>
    </row>
    <row r="16" spans="2:3" x14ac:dyDescent="0.4">
      <c r="B16" s="23" t="s">
        <v>1623</v>
      </c>
      <c r="C16" s="96">
        <v>31</v>
      </c>
    </row>
  </sheetData>
  <pageMargins left="0.7" right="0.7" top="0.75" bottom="0.75" header="0.3" footer="0.3"/>
  <pageSetup paperSize="9" orientation="portrait" horizontalDpi="1200" vertic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6C8B-D1BA-40CD-AE3F-43075F709C8E}">
  <dimension ref="A2:B4"/>
  <sheetViews>
    <sheetView workbookViewId="0">
      <selection activeCell="B8" sqref="B8"/>
    </sheetView>
  </sheetViews>
  <sheetFormatPr defaultRowHeight="26.25" x14ac:dyDescent="0.4"/>
  <cols>
    <col min="1" max="1" width="10.78515625" bestFit="1" customWidth="1"/>
    <col min="2" max="2" width="24.5" bestFit="1" customWidth="1"/>
    <col min="3" max="3" width="16.42578125" bestFit="1" customWidth="1"/>
  </cols>
  <sheetData>
    <row r="2" spans="1:2" x14ac:dyDescent="0.4">
      <c r="A2" s="22" t="s">
        <v>1597</v>
      </c>
      <c r="B2" s="34" t="s">
        <v>1643</v>
      </c>
    </row>
    <row r="3" spans="1:2" x14ac:dyDescent="0.4">
      <c r="A3" s="93" t="s">
        <v>1691</v>
      </c>
      <c r="B3" s="94">
        <v>45.940594059405939</v>
      </c>
    </row>
    <row r="4" spans="1:2" x14ac:dyDescent="0.4">
      <c r="A4" s="93" t="s">
        <v>1642</v>
      </c>
      <c r="B4" s="94">
        <v>44.489130434782609</v>
      </c>
    </row>
  </sheetData>
  <pageMargins left="0.7" right="0.7" top="0.75" bottom="0.75" header="0.3" footer="0.3"/>
  <pageSetup paperSize="9"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0D01-FA31-4430-ADF3-F5A6210BA97C}">
  <dimension ref="A1:G4"/>
  <sheetViews>
    <sheetView workbookViewId="0">
      <selection activeCell="D25" sqref="D25"/>
    </sheetView>
  </sheetViews>
  <sheetFormatPr defaultRowHeight="26.25" x14ac:dyDescent="0.4"/>
  <cols>
    <col min="1" max="1" width="12.7109375" customWidth="1"/>
    <col min="4" max="4" width="10.5" customWidth="1"/>
    <col min="5" max="5" width="11.35546875" customWidth="1"/>
    <col min="6" max="6" width="19.28515625" customWidth="1"/>
    <col min="7" max="7" width="19" customWidth="1"/>
  </cols>
  <sheetData>
    <row r="1" spans="1:7" x14ac:dyDescent="0.4">
      <c r="A1" s="31" t="s">
        <v>1625</v>
      </c>
      <c r="B1" s="31" t="s">
        <v>1626</v>
      </c>
      <c r="C1" s="31" t="s">
        <v>1627</v>
      </c>
      <c r="D1" s="32" t="s">
        <v>1632</v>
      </c>
      <c r="E1" s="31" t="s">
        <v>1628</v>
      </c>
      <c r="F1" s="31" t="s">
        <v>1633</v>
      </c>
      <c r="G1" s="31" t="s">
        <v>1600</v>
      </c>
    </row>
    <row r="2" spans="1:7" x14ac:dyDescent="0.4">
      <c r="A2" t="s">
        <v>1629</v>
      </c>
      <c r="B2" s="30">
        <v>104</v>
      </c>
      <c r="C2">
        <f>COUNTIFS('recruitment_data'!$J:$J,$G2,'recruitment_data'!$R:$R,"Yes")</f>
        <v>94</v>
      </c>
      <c r="D2" s="33">
        <f t="shared" ref="D2:D4" si="0">C2/B2</f>
        <v>0.90384615384615385</v>
      </c>
      <c r="E2" s="30">
        <f>tblOKR[[#This Row],[Target]]-tblOKR[[#This Row],[Actual]]</f>
        <v>10</v>
      </c>
      <c r="F2" s="33">
        <f t="shared" ref="F2:F4" si="1">E2/B2</f>
        <v>9.6153846153846159E-2</v>
      </c>
      <c r="G2" t="s">
        <v>1601</v>
      </c>
    </row>
    <row r="3" spans="1:7" x14ac:dyDescent="0.4">
      <c r="A3" t="s">
        <v>1630</v>
      </c>
      <c r="B3" s="30">
        <v>87</v>
      </c>
      <c r="C3">
        <f>COUNTIFS('recruitment_data'!$J:$J,$G3,'recruitment_data'!$R:$R,"Yes")</f>
        <v>81</v>
      </c>
      <c r="D3" s="33">
        <f t="shared" si="0"/>
        <v>0.93103448275862066</v>
      </c>
      <c r="E3" s="30">
        <f>tblOKR[[#This Row],[Target]]-tblOKR[[#This Row],[Actual]]</f>
        <v>6</v>
      </c>
      <c r="F3" s="33">
        <f t="shared" si="1"/>
        <v>6.8965517241379309E-2</v>
      </c>
      <c r="G3" t="s">
        <v>1605</v>
      </c>
    </row>
    <row r="4" spans="1:7" x14ac:dyDescent="0.4">
      <c r="A4" t="s">
        <v>1631</v>
      </c>
      <c r="B4" s="30">
        <v>85</v>
      </c>
      <c r="C4">
        <f>COUNTIFS('recruitment_data'!$J:$J,$G4,'recruitment_data'!$R:$R,"Yes")</f>
        <v>56</v>
      </c>
      <c r="D4" s="33">
        <f t="shared" si="0"/>
        <v>0.6588235294117647</v>
      </c>
      <c r="E4" s="30">
        <f>tblOKR[[#This Row],[Target]]-tblOKR[[#This Row],[Actual]]</f>
        <v>29</v>
      </c>
      <c r="F4" s="33">
        <f t="shared" si="1"/>
        <v>0.3411764705882353</v>
      </c>
      <c r="G4" t="s">
        <v>1602</v>
      </c>
    </row>
  </sheetData>
  <pageMargins left="0.7" right="0.7" top="0.75" bottom="0.75" header="0.3" footer="0.3"/>
  <pageSetup paperSize="9" orientation="portrait" horizontalDpi="1200"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3729-9083-44C0-91A3-55DBA3C9647C}">
  <dimension ref="A2:ZY98"/>
  <sheetViews>
    <sheetView zoomScale="82" zoomScaleNormal="82" workbookViewId="0">
      <selection activeCell="C43" sqref="C43"/>
    </sheetView>
  </sheetViews>
  <sheetFormatPr defaultRowHeight="15" x14ac:dyDescent="0.25"/>
  <cols>
    <col min="1" max="1" width="12.5" style="52" bestFit="1" customWidth="1"/>
    <col min="2" max="2" width="16.0703125" style="52" bestFit="1" customWidth="1"/>
    <col min="3" max="3" width="12.85546875" style="52" bestFit="1" customWidth="1"/>
    <col min="4" max="4" width="14.92578125" style="52" bestFit="1" customWidth="1"/>
    <col min="5" max="5" width="13.0703125" style="52" bestFit="1" customWidth="1"/>
    <col min="6" max="6" width="11.92578125" style="52" bestFit="1" customWidth="1"/>
    <col min="7" max="7" width="15.140625" style="52" bestFit="1" customWidth="1"/>
    <col min="8" max="8" width="25.35546875" style="52" bestFit="1" customWidth="1"/>
    <col min="9" max="9" width="7.7109375" style="52" customWidth="1"/>
    <col min="10" max="10" width="16.28515625" style="52" bestFit="1" customWidth="1"/>
    <col min="11" max="11" width="6.35546875" style="52" bestFit="1" customWidth="1"/>
    <col min="12" max="12" width="11.78515625" style="52" bestFit="1" customWidth="1"/>
    <col min="13" max="13" width="9.5" style="52" bestFit="1" customWidth="1"/>
    <col min="14" max="14" width="11.35546875" style="52" bestFit="1" customWidth="1"/>
    <col min="15" max="15" width="11.78515625" style="52" bestFit="1" customWidth="1"/>
    <col min="16" max="16" width="13.78515625" style="52" bestFit="1" customWidth="1"/>
    <col min="17" max="17" width="21.7109375" style="52" bestFit="1" customWidth="1"/>
    <col min="18" max="18" width="15.42578125" style="52" customWidth="1"/>
    <col min="19" max="19" width="15.140625" style="52" bestFit="1" customWidth="1"/>
    <col min="20" max="20" width="9.640625" style="52" bestFit="1" customWidth="1"/>
    <col min="21" max="21" width="12.85546875" style="52" bestFit="1" customWidth="1"/>
    <col min="22" max="22" width="11.78515625" style="52" bestFit="1" customWidth="1"/>
    <col min="23" max="23" width="13.78515625" style="52" bestFit="1" customWidth="1"/>
    <col min="24" max="24" width="21.7109375" style="52" bestFit="1" customWidth="1"/>
    <col min="25" max="32" width="11.78515625" style="52" bestFit="1" customWidth="1"/>
    <col min="33" max="33" width="5.640625" style="52" bestFit="1" customWidth="1"/>
    <col min="34" max="61" width="9.92578125" style="52" bestFit="1" customWidth="1"/>
    <col min="62" max="62" width="11.78515625" style="52" bestFit="1" customWidth="1"/>
    <col min="63" max="94" width="9.92578125" style="52" bestFit="1" customWidth="1"/>
    <col min="95" max="95" width="11.78515625" style="52" bestFit="1" customWidth="1"/>
    <col min="96" max="144" width="9.92578125" style="52" bestFit="1" customWidth="1"/>
    <col min="145" max="145" width="11.78515625" style="52" bestFit="1" customWidth="1"/>
    <col min="146" max="193" width="9.92578125" style="52" bestFit="1" customWidth="1"/>
    <col min="194" max="194" width="11.78515625" style="52" bestFit="1" customWidth="1"/>
    <col min="195" max="211" width="9.92578125" style="52" bestFit="1" customWidth="1"/>
    <col min="212" max="212" width="11.78515625" style="52" bestFit="1" customWidth="1"/>
    <col min="213" max="224" width="9.92578125" style="52" bestFit="1" customWidth="1"/>
    <col min="225" max="225" width="11.78515625" style="52" bestFit="1" customWidth="1"/>
    <col min="226" max="284" width="9.92578125" style="52" bestFit="1" customWidth="1"/>
    <col min="285" max="285" width="11.78515625" style="52" bestFit="1" customWidth="1"/>
    <col min="286" max="297" width="9.92578125" style="52" bestFit="1" customWidth="1"/>
    <col min="298" max="298" width="11.78515625" style="52" bestFit="1" customWidth="1"/>
    <col min="299" max="323" width="9.92578125" style="52" bestFit="1" customWidth="1"/>
    <col min="324" max="324" width="11.78515625" style="52" bestFit="1" customWidth="1"/>
    <col min="325" max="411" width="9.92578125" style="52" bestFit="1" customWidth="1"/>
    <col min="412" max="412" width="11.78515625" style="52" bestFit="1" customWidth="1"/>
    <col min="413" max="419" width="9.92578125" style="52" bestFit="1" customWidth="1"/>
    <col min="420" max="420" width="11.78515625" style="52" bestFit="1" customWidth="1"/>
    <col min="421" max="454" width="9.92578125" style="52" bestFit="1" customWidth="1"/>
    <col min="455" max="455" width="11.78515625" style="52" bestFit="1" customWidth="1"/>
    <col min="456" max="460" width="9.92578125" style="52" bestFit="1" customWidth="1"/>
    <col min="461" max="462" width="11.78515625" style="52" bestFit="1" customWidth="1"/>
    <col min="463" max="603" width="9.92578125" style="52" bestFit="1" customWidth="1"/>
    <col min="604" max="605" width="11.78515625" style="52" bestFit="1" customWidth="1"/>
    <col min="606" max="620" width="9.92578125" style="52" bestFit="1" customWidth="1"/>
    <col min="621" max="621" width="11.78515625" style="52" bestFit="1" customWidth="1"/>
    <col min="622" max="643" width="9.92578125" style="52" bestFit="1" customWidth="1"/>
    <col min="644" max="644" width="11.78515625" style="52" bestFit="1" customWidth="1"/>
    <col min="645" max="665" width="9.92578125" style="52" bestFit="1" customWidth="1"/>
    <col min="666" max="666" width="11.78515625" style="52" bestFit="1" customWidth="1"/>
    <col min="667" max="670" width="9.92578125" style="52" bestFit="1" customWidth="1"/>
    <col min="671" max="671" width="11.78515625" style="52" bestFit="1" customWidth="1"/>
    <col min="672" max="701" width="9.92578125" style="52" bestFit="1" customWidth="1"/>
    <col min="702" max="702" width="8" style="52" bestFit="1" customWidth="1"/>
    <col min="703" max="703" width="7.35546875" style="52" bestFit="1" customWidth="1"/>
    <col min="704" max="704" width="8.85546875" style="52" bestFit="1" customWidth="1"/>
    <col min="705" max="705" width="8.0703125" style="52" bestFit="1" customWidth="1"/>
    <col min="706" max="706" width="6.78515625" style="52" bestFit="1" customWidth="1"/>
    <col min="707" max="707" width="6.92578125" style="52" bestFit="1" customWidth="1"/>
    <col min="708" max="708" width="5.42578125" style="52" bestFit="1" customWidth="1"/>
    <col min="709" max="709" width="7.78515625" style="52" bestFit="1" customWidth="1"/>
    <col min="710" max="710" width="7.2109375" style="52" bestFit="1" customWidth="1"/>
    <col min="711" max="711" width="5.78515625" style="52" bestFit="1" customWidth="1"/>
    <col min="712" max="712" width="6.92578125" style="52" bestFit="1" customWidth="1"/>
    <col min="713" max="713" width="6.78515625" style="52" bestFit="1" customWidth="1"/>
    <col min="714" max="714" width="7.2109375" style="52" bestFit="1" customWidth="1"/>
    <col min="715" max="715" width="7.5" style="52" bestFit="1" customWidth="1"/>
    <col min="716" max="716" width="8" style="52" bestFit="1" customWidth="1"/>
    <col min="717" max="717" width="6.78515625" style="52" bestFit="1" customWidth="1"/>
    <col min="718" max="718" width="5" style="52" bestFit="1" customWidth="1"/>
    <col min="719" max="720" width="5.35546875" style="52" bestFit="1" customWidth="1"/>
    <col min="721" max="721" width="4.78515625" style="52" bestFit="1" customWidth="1"/>
    <col min="722" max="722" width="6.2109375" style="52" bestFit="1" customWidth="1"/>
    <col min="723" max="723" width="5.7109375" style="52" bestFit="1" customWidth="1"/>
    <col min="724" max="724" width="7.85546875" style="52" bestFit="1" customWidth="1"/>
    <col min="725" max="725" width="4.35546875" style="52" bestFit="1" customWidth="1"/>
    <col min="726" max="726" width="5.140625" style="52" bestFit="1" customWidth="1"/>
    <col min="727" max="727" width="6.28515625" style="52" bestFit="1" customWidth="1"/>
    <col min="728" max="728" width="5.5703125" style="52" bestFit="1" customWidth="1"/>
    <col min="729" max="729" width="5.92578125" style="52" bestFit="1" customWidth="1"/>
    <col min="730" max="730" width="6.28515625" style="52" bestFit="1" customWidth="1"/>
    <col min="731" max="731" width="5.2109375" style="52" bestFit="1" customWidth="1"/>
    <col min="732" max="732" width="4.85546875" style="52" bestFit="1" customWidth="1"/>
    <col min="733" max="733" width="5.85546875" style="52" bestFit="1" customWidth="1"/>
    <col min="734" max="734" width="7.35546875" style="52" bestFit="1" customWidth="1"/>
    <col min="735" max="735" width="4.78515625" style="52" bestFit="1" customWidth="1"/>
    <col min="736" max="736" width="5.28515625" style="52" bestFit="1" customWidth="1"/>
    <col min="737" max="737" width="4" style="52" bestFit="1" customWidth="1"/>
    <col min="738" max="738" width="6.85546875" style="52" bestFit="1" customWidth="1"/>
    <col min="739" max="739" width="6.28515625" style="52" bestFit="1" customWidth="1"/>
    <col min="740" max="740" width="5.7109375" style="52" bestFit="1" customWidth="1"/>
    <col min="741" max="741" width="4.35546875" style="52" bestFit="1" customWidth="1"/>
    <col min="742" max="742" width="5.42578125" style="52" bestFit="1" customWidth="1"/>
    <col min="743" max="743" width="4.85546875" style="52" bestFit="1" customWidth="1"/>
    <col min="744" max="744" width="5.28515625" style="52" bestFit="1" customWidth="1"/>
    <col min="745" max="745" width="5.7109375" style="52" bestFit="1" customWidth="1"/>
    <col min="746" max="746" width="5.28515625" style="52" bestFit="1" customWidth="1"/>
    <col min="747" max="747" width="4.92578125" style="52" bestFit="1" customWidth="1"/>
    <col min="748" max="748" width="5.42578125" style="52" bestFit="1" customWidth="1"/>
    <col min="749" max="749" width="4.42578125" style="52" bestFit="1" customWidth="1"/>
    <col min="750" max="750" width="6.28515625" style="52" bestFit="1" customWidth="1"/>
    <col min="751" max="751" width="7.92578125" style="52" bestFit="1" customWidth="1"/>
    <col min="752" max="752" width="4.42578125" style="52" bestFit="1" customWidth="1"/>
    <col min="753" max="753" width="5.640625" style="52" bestFit="1" customWidth="1"/>
    <col min="754" max="754" width="6" style="52" bestFit="1" customWidth="1"/>
    <col min="755" max="755" width="6.35546875" style="52" bestFit="1" customWidth="1"/>
    <col min="756" max="756" width="5" style="52" bestFit="1" customWidth="1"/>
    <col min="757" max="757" width="5.28515625" style="52" bestFit="1" customWidth="1"/>
    <col min="758" max="758" width="5.92578125" style="52" bestFit="1" customWidth="1"/>
    <col min="759" max="759" width="7.42578125" style="52" bestFit="1" customWidth="1"/>
    <col min="760" max="760" width="4.85546875" style="52" bestFit="1" customWidth="1"/>
    <col min="761" max="761" width="6.7109375" style="52" bestFit="1" customWidth="1"/>
    <col min="762" max="762" width="5.35546875" style="52" bestFit="1" customWidth="1"/>
    <col min="763" max="763" width="5.5" style="52" bestFit="1" customWidth="1"/>
    <col min="764" max="764" width="4.0703125" style="52" bestFit="1" customWidth="1"/>
    <col min="765" max="765" width="6.92578125" style="52" bestFit="1" customWidth="1"/>
    <col min="766" max="766" width="6.35546875" style="52" bestFit="1" customWidth="1"/>
    <col min="767" max="767" width="5.78515625" style="52" bestFit="1" customWidth="1"/>
    <col min="768" max="768" width="4.42578125" style="52" bestFit="1" customWidth="1"/>
    <col min="769" max="769" width="5.5" style="52" bestFit="1" customWidth="1"/>
    <col min="770" max="770" width="4.92578125" style="52" bestFit="1" customWidth="1"/>
    <col min="771" max="771" width="5.35546875" style="52" bestFit="1" customWidth="1"/>
    <col min="772" max="772" width="5.78515625" style="52" bestFit="1" customWidth="1"/>
    <col min="773" max="773" width="6.0703125" style="52" bestFit="1" customWidth="1"/>
    <col min="774" max="774" width="6.640625" style="52" bestFit="1" customWidth="1"/>
    <col min="775" max="775" width="5.35546875" style="52" bestFit="1" customWidth="1"/>
    <col min="776" max="776" width="6.28515625" style="52" bestFit="1" customWidth="1"/>
    <col min="777" max="777" width="5.5" style="52" bestFit="1" customWidth="1"/>
    <col min="778" max="778" width="5.35546875" style="52" bestFit="1" customWidth="1"/>
    <col min="779" max="780" width="5.85546875" style="52" bestFit="1" customWidth="1"/>
    <col min="781" max="781" width="4.85546875" style="52" bestFit="1" customWidth="1"/>
    <col min="782" max="782" width="5.28515625" style="52" bestFit="1" customWidth="1"/>
    <col min="783" max="783" width="6.2109375" style="52" bestFit="1" customWidth="1"/>
    <col min="784" max="784" width="8.35546875" style="52" bestFit="1" customWidth="1"/>
    <col min="785" max="785" width="4.85546875" style="52" bestFit="1" customWidth="1"/>
    <col min="786" max="786" width="5.640625" style="52" bestFit="1" customWidth="1"/>
    <col min="787" max="787" width="6.85546875" style="52" bestFit="1" customWidth="1"/>
    <col min="788" max="788" width="6.0703125" style="52" bestFit="1" customWidth="1"/>
    <col min="789" max="789" width="6.85546875" style="52" bestFit="1" customWidth="1"/>
    <col min="790" max="790" width="5.7109375" style="52" bestFit="1" customWidth="1"/>
    <col min="791" max="791" width="5.35546875" style="52" bestFit="1" customWidth="1"/>
    <col min="792" max="792" width="7.85546875" style="52" bestFit="1" customWidth="1"/>
    <col min="793" max="793" width="5.28515625" style="52" bestFit="1" customWidth="1"/>
    <col min="794" max="794" width="7.140625" style="52" bestFit="1" customWidth="1"/>
    <col min="795" max="795" width="5.78515625" style="52" bestFit="1" customWidth="1"/>
    <col min="796" max="796" width="5.92578125" style="52" bestFit="1" customWidth="1"/>
    <col min="797" max="797" width="4.5" style="52" bestFit="1" customWidth="1"/>
    <col min="798" max="798" width="6.85546875" style="52" bestFit="1" customWidth="1"/>
    <col min="799" max="799" width="6.2109375" style="52" bestFit="1" customWidth="1"/>
    <col min="800" max="800" width="4.85546875" style="52" bestFit="1" customWidth="1"/>
    <col min="801" max="801" width="5.35546875" style="52" bestFit="1" customWidth="1"/>
    <col min="802" max="802" width="5.78515625" style="52" bestFit="1" customWidth="1"/>
    <col min="803" max="803" width="6.2109375" style="52" bestFit="1" customWidth="1"/>
    <col min="804" max="804" width="6.5703125" style="52" bestFit="1" customWidth="1"/>
    <col min="805" max="805" width="7.0703125" style="52" bestFit="1" customWidth="1"/>
    <col min="806" max="806" width="5.78515625" style="52" bestFit="1" customWidth="1"/>
    <col min="807" max="807" width="6.42578125" style="52" bestFit="1" customWidth="1"/>
    <col min="808" max="808" width="5.640625" style="52" bestFit="1" customWidth="1"/>
    <col min="809" max="809" width="5.5" style="52" bestFit="1" customWidth="1"/>
    <col min="810" max="811" width="6" style="52" bestFit="1" customWidth="1"/>
    <col min="812" max="812" width="5.42578125" style="52" bestFit="1" customWidth="1"/>
    <col min="813" max="813" width="6.92578125" style="52" bestFit="1" customWidth="1"/>
    <col min="814" max="814" width="6.35546875" style="52" bestFit="1" customWidth="1"/>
    <col min="815" max="815" width="8.5" style="52" bestFit="1" customWidth="1"/>
    <col min="816" max="816" width="7" style="52" bestFit="1" customWidth="1"/>
    <col min="817" max="818" width="6.2109375" style="52" bestFit="1" customWidth="1"/>
    <col min="819" max="819" width="6.640625" style="52" bestFit="1" customWidth="1"/>
    <col min="820" max="820" width="7" style="52" bestFit="1" customWidth="1"/>
    <col min="821" max="821" width="5.85546875" style="52" bestFit="1" customWidth="1"/>
    <col min="822" max="822" width="5.5" style="52" bestFit="1" customWidth="1"/>
    <col min="823" max="823" width="6.5703125" style="52" bestFit="1" customWidth="1"/>
    <col min="824" max="824" width="8" style="52" bestFit="1" customWidth="1"/>
    <col min="825" max="825" width="5.42578125" style="52" bestFit="1" customWidth="1"/>
    <col min="826" max="826" width="7.28515625" style="52" bestFit="1" customWidth="1"/>
    <col min="827" max="827" width="5.92578125" style="52" bestFit="1" customWidth="1"/>
    <col min="828" max="828" width="6.0703125" style="52" bestFit="1" customWidth="1"/>
    <col min="829" max="829" width="4.640625" style="52" bestFit="1" customWidth="1"/>
    <col min="830" max="830" width="7.5" style="52" bestFit="1" customWidth="1"/>
    <col min="831" max="831" width="7" style="52" bestFit="1" customWidth="1"/>
    <col min="832" max="832" width="6.35546875" style="52" bestFit="1" customWidth="1"/>
    <col min="833" max="833" width="5" style="52" bestFit="1" customWidth="1"/>
    <col min="834" max="834" width="6.0703125" style="52" bestFit="1" customWidth="1"/>
    <col min="835" max="835" width="5.92578125" style="52" bestFit="1" customWidth="1"/>
    <col min="836" max="836" width="6.7109375" style="52" bestFit="1" customWidth="1"/>
    <col min="837" max="837" width="7.2109375" style="52" bestFit="1" customWidth="1"/>
    <col min="838" max="838" width="5.92578125" style="52" bestFit="1" customWidth="1"/>
    <col min="839" max="840" width="6.28515625" style="52" bestFit="1" customWidth="1"/>
    <col min="841" max="841" width="5.28515625" style="52" bestFit="1" customWidth="1"/>
    <col min="842" max="842" width="5.7109375" style="52" bestFit="1" customWidth="1"/>
    <col min="843" max="843" width="7.2109375" style="52" bestFit="1" customWidth="1"/>
    <col min="844" max="844" width="6.7109375" style="52" bestFit="1" customWidth="1"/>
    <col min="845" max="845" width="8.85546875" style="52" bestFit="1" customWidth="1"/>
    <col min="846" max="846" width="6.0703125" style="52" bestFit="1" customWidth="1"/>
    <col min="847" max="847" width="7.28515625" style="52" bestFit="1" customWidth="1"/>
    <col min="848" max="848" width="6.5703125" style="52" bestFit="1" customWidth="1"/>
    <col min="849" max="849" width="6.92578125" style="52" bestFit="1" customWidth="1"/>
    <col min="850" max="850" width="7.28515625" style="52" bestFit="1" customWidth="1"/>
    <col min="851" max="851" width="5.85546875" style="52" bestFit="1" customWidth="1"/>
    <col min="852" max="852" width="6.140625" style="52" bestFit="1" customWidth="1"/>
    <col min="853" max="853" width="5.78515625" style="52" bestFit="1" customWidth="1"/>
    <col min="854" max="854" width="7.5" style="52" bestFit="1" customWidth="1"/>
    <col min="855" max="855" width="8.28515625" style="52" bestFit="1" customWidth="1"/>
    <col min="856" max="856" width="5.7109375" style="52" bestFit="1" customWidth="1"/>
    <col min="857" max="857" width="7.5703125" style="52" bestFit="1" customWidth="1"/>
    <col min="858" max="858" width="6.35546875" style="52" bestFit="1" customWidth="1"/>
    <col min="859" max="859" width="4.92578125" style="52" bestFit="1" customWidth="1"/>
    <col min="860" max="860" width="7.28515625" style="52" bestFit="1" customWidth="1"/>
    <col min="861" max="861" width="6.7109375" style="52" bestFit="1" customWidth="1"/>
    <col min="862" max="862" width="5.28515625" style="52" bestFit="1" customWidth="1"/>
    <col min="863" max="863" width="5.78515625" style="52" bestFit="1" customWidth="1"/>
    <col min="864" max="864" width="6.2109375" style="52" bestFit="1" customWidth="1"/>
    <col min="865" max="865" width="6.7109375" style="52" bestFit="1" customWidth="1"/>
    <col min="866" max="866" width="7.5" style="52" bestFit="1" customWidth="1"/>
    <col min="867" max="867" width="6.92578125" style="52" bestFit="1" customWidth="1"/>
    <col min="868" max="868" width="6.0703125" style="52" bestFit="1" customWidth="1"/>
    <col min="869" max="870" width="6.42578125" style="52" bestFit="1" customWidth="1"/>
    <col min="871" max="871" width="5.85546875" style="52" bestFit="1" customWidth="1"/>
    <col min="872" max="872" width="7.35546875" style="52" bestFit="1" customWidth="1"/>
    <col min="873" max="873" width="6.85546875" style="52" bestFit="1" customWidth="1"/>
    <col min="874" max="874" width="9" style="52" bestFit="1" customWidth="1"/>
    <col min="875" max="875" width="6.2109375" style="52" bestFit="1" customWidth="1"/>
    <col min="876" max="877" width="6.7109375" style="52" bestFit="1" customWidth="1"/>
    <col min="878" max="878" width="7.42578125" style="52" bestFit="1" customWidth="1"/>
    <col min="879" max="879" width="6" style="52" bestFit="1" customWidth="1"/>
    <col min="880" max="880" width="6.28515625" style="52" bestFit="1" customWidth="1"/>
    <col min="881" max="881" width="7.640625" style="52" bestFit="1" customWidth="1"/>
    <col min="882" max="882" width="7" style="52" bestFit="1" customWidth="1"/>
    <col min="883" max="883" width="8.42578125" style="52" bestFit="1" customWidth="1"/>
    <col min="884" max="884" width="5.85546875" style="52" bestFit="1" customWidth="1"/>
    <col min="885" max="885" width="6.35546875" style="52" bestFit="1" customWidth="1"/>
    <col min="886" max="886" width="6.5703125" style="52" bestFit="1" customWidth="1"/>
    <col min="887" max="887" width="5.0703125" style="52" bestFit="1" customWidth="1"/>
    <col min="888" max="888" width="7.92578125" style="52" bestFit="1" customWidth="1"/>
    <col min="889" max="889" width="7.42578125" style="52" bestFit="1" customWidth="1"/>
    <col min="890" max="890" width="6.85546875" style="52" bestFit="1" customWidth="1"/>
    <col min="891" max="891" width="5.42578125" style="52" bestFit="1" customWidth="1"/>
    <col min="892" max="892" width="6.5703125" style="52" bestFit="1" customWidth="1"/>
    <col min="893" max="893" width="5.92578125" style="52" bestFit="1" customWidth="1"/>
    <col min="894" max="894" width="6.35546875" style="52" bestFit="1" customWidth="1"/>
    <col min="895" max="895" width="6.85546875" style="52" bestFit="1" customWidth="1"/>
    <col min="896" max="896" width="7.140625" style="52" bestFit="1" customWidth="1"/>
    <col min="897" max="897" width="6.35546875" style="52" bestFit="1" customWidth="1"/>
    <col min="898" max="898" width="6.85546875" style="52" bestFit="1" customWidth="1"/>
    <col min="899" max="899" width="6" style="52" bestFit="1" customWidth="1"/>
    <col min="900" max="901" width="6.35546875" style="52" bestFit="1" customWidth="1"/>
    <col min="902" max="902" width="5.35546875" style="52" bestFit="1" customWidth="1"/>
    <col min="903" max="903" width="5.78515625" style="52" bestFit="1" customWidth="1"/>
    <col min="904" max="904" width="6.78515625" style="52" bestFit="1" customWidth="1"/>
    <col min="905" max="905" width="8.92578125" style="52" bestFit="1" customWidth="1"/>
    <col min="906" max="906" width="5.35546875" style="52" bestFit="1" customWidth="1"/>
    <col min="907" max="907" width="7.35546875" style="52" bestFit="1" customWidth="1"/>
    <col min="908" max="908" width="6.640625" style="52" bestFit="1" customWidth="1"/>
    <col min="909" max="909" width="7" style="52" bestFit="1" customWidth="1"/>
    <col min="910" max="910" width="7.35546875" style="52" bestFit="1" customWidth="1"/>
    <col min="911" max="911" width="6.0703125" style="52" bestFit="1" customWidth="1"/>
    <col min="912" max="912" width="5.92578125" style="52" bestFit="1" customWidth="1"/>
    <col min="913" max="913" width="6.2109375" style="52" bestFit="1" customWidth="1"/>
    <col min="914" max="914" width="5.85546875" style="52" bestFit="1" customWidth="1"/>
    <col min="915" max="915" width="7.5703125" style="52" bestFit="1" customWidth="1"/>
    <col min="916" max="916" width="6.92578125" style="52" bestFit="1" customWidth="1"/>
    <col min="917" max="917" width="8.35546875" style="52" bestFit="1" customWidth="1"/>
    <col min="918" max="918" width="5.78515625" style="52" bestFit="1" customWidth="1"/>
    <col min="919" max="919" width="7.640625" style="52" bestFit="1" customWidth="1"/>
    <col min="920" max="920" width="6.28515625" style="52" bestFit="1" customWidth="1"/>
    <col min="921" max="921" width="6.42578125" style="52" bestFit="1" customWidth="1"/>
    <col min="922" max="922" width="5" style="52" bestFit="1" customWidth="1"/>
    <col min="923" max="923" width="6.78515625" style="52" bestFit="1" customWidth="1"/>
    <col min="924" max="924" width="5.35546875" style="52" bestFit="1" customWidth="1"/>
    <col min="925" max="925" width="6.42578125" style="52" bestFit="1" customWidth="1"/>
    <col min="926" max="926" width="5.85546875" style="52" bestFit="1" customWidth="1"/>
    <col min="927" max="927" width="6.28515625" style="52" bestFit="1" customWidth="1"/>
    <col min="928" max="928" width="6.78515625" style="52" bestFit="1" customWidth="1"/>
    <col min="929" max="929" width="7.0703125" style="52" bestFit="1" customWidth="1"/>
    <col min="930" max="930" width="7.5703125" style="52" bestFit="1" customWidth="1"/>
    <col min="931" max="931" width="6.28515625" style="52" bestFit="1" customWidth="1"/>
    <col min="932" max="932" width="5.28515625" style="52" bestFit="1" customWidth="1"/>
    <col min="933" max="933" width="5.140625" style="52" bestFit="1" customWidth="1"/>
    <col min="934" max="935" width="5.640625" style="52" bestFit="1" customWidth="1"/>
    <col min="936" max="936" width="5.0703125" style="52" bestFit="1" customWidth="1"/>
    <col min="937" max="937" width="6.5703125" style="52" bestFit="1" customWidth="1"/>
    <col min="938" max="938" width="6" style="52" bestFit="1" customWidth="1"/>
    <col min="939" max="939" width="8.140625" style="52" bestFit="1" customWidth="1"/>
    <col min="940" max="940" width="4.640625" style="52" bestFit="1" customWidth="1"/>
    <col min="941" max="941" width="5.42578125" style="52" bestFit="1" customWidth="1"/>
    <col min="942" max="942" width="6.640625" style="52" bestFit="1" customWidth="1"/>
    <col min="943" max="944" width="5.85546875" style="52" bestFit="1" customWidth="1"/>
    <col min="945" max="945" width="6.2109375" style="52" bestFit="1" customWidth="1"/>
    <col min="946" max="946" width="6.640625" style="52" bestFit="1" customWidth="1"/>
    <col min="947" max="947" width="5.35546875" style="52" bestFit="1" customWidth="1"/>
    <col min="948" max="948" width="5.2109375" style="52" bestFit="1" customWidth="1"/>
    <col min="949" max="949" width="5.5" style="52" bestFit="1" customWidth="1"/>
    <col min="950" max="950" width="5.140625" style="52" bestFit="1" customWidth="1"/>
    <col min="951" max="951" width="6.140625" style="52" bestFit="1" customWidth="1"/>
    <col min="952" max="952" width="7.640625" style="52" bestFit="1" customWidth="1"/>
    <col min="953" max="953" width="6.92578125" style="52" bestFit="1" customWidth="1"/>
    <col min="954" max="954" width="5.5703125" style="52" bestFit="1" customWidth="1"/>
    <col min="955" max="955" width="5.7109375" style="52" bestFit="1" customWidth="1"/>
    <col min="956" max="956" width="7.140625" style="52" bestFit="1" customWidth="1"/>
    <col min="957" max="957" width="6.640625" style="52" bestFit="1" customWidth="1"/>
    <col min="958" max="958" width="4.640625" style="52" bestFit="1" customWidth="1"/>
    <col min="959" max="959" width="5.7109375" style="52" bestFit="1" customWidth="1"/>
    <col min="960" max="960" width="5.140625" style="52" bestFit="1" customWidth="1"/>
    <col min="961" max="961" width="6" style="52" bestFit="1" customWidth="1"/>
    <col min="962" max="962" width="6.28515625" style="52" bestFit="1" customWidth="1"/>
    <col min="963" max="963" width="5.5703125" style="52" bestFit="1" customWidth="1"/>
    <col min="964" max="964" width="5.78515625" style="52" bestFit="1" customWidth="1"/>
    <col min="965" max="965" width="4.85546875" style="52" bestFit="1" customWidth="1"/>
    <col min="966" max="967" width="5.35546875" style="52" bestFit="1" customWidth="1"/>
    <col min="968" max="968" width="4.35546875" style="52" bestFit="1" customWidth="1"/>
    <col min="969" max="969" width="4.78515625" style="52" bestFit="1" customWidth="1"/>
    <col min="970" max="970" width="5.7109375" style="52" bestFit="1" customWidth="1"/>
    <col min="971" max="971" width="7.85546875" style="52" bestFit="1" customWidth="1"/>
    <col min="972" max="972" width="4.35546875" style="52" bestFit="1" customWidth="1"/>
    <col min="973" max="973" width="6.28515625" style="52" bestFit="1" customWidth="1"/>
    <col min="974" max="974" width="5.5703125" style="52" bestFit="1" customWidth="1"/>
    <col min="975" max="975" width="5.92578125" style="52" bestFit="1" customWidth="1"/>
    <col min="976" max="976" width="6.28515625" style="52" bestFit="1" customWidth="1"/>
    <col min="977" max="977" width="5.0703125" style="52" bestFit="1" customWidth="1"/>
    <col min="978" max="978" width="4.85546875" style="52" bestFit="1" customWidth="1"/>
    <col min="979" max="979" width="6.5703125" style="52" bestFit="1" customWidth="1"/>
    <col min="980" max="980" width="5.85546875" style="52" bestFit="1" customWidth="1"/>
    <col min="981" max="981" width="4.78515625" style="52" bestFit="1" customWidth="1"/>
    <col min="982" max="982" width="6.640625" style="52" bestFit="1" customWidth="1"/>
    <col min="983" max="983" width="5.28515625" style="52" bestFit="1" customWidth="1"/>
    <col min="984" max="984" width="5.42578125" style="52" bestFit="1" customWidth="1"/>
    <col min="985" max="985" width="4" style="52" bestFit="1" customWidth="1"/>
    <col min="986" max="986" width="4.35546875" style="52" bestFit="1" customWidth="1"/>
    <col min="987" max="987" width="5.42578125" style="52" bestFit="1" customWidth="1"/>
    <col min="988" max="988" width="5.28515625" style="52" bestFit="1" customWidth="1"/>
    <col min="989" max="989" width="5.7109375" style="52" bestFit="1" customWidth="1"/>
    <col min="990" max="990" width="6" style="52" bestFit="1" customWidth="1"/>
    <col min="991" max="991" width="6.5703125" style="52" bestFit="1" customWidth="1"/>
    <col min="992" max="992" width="5.28515625" style="52" bestFit="1" customWidth="1"/>
    <col min="993" max="993" width="5.640625" style="52" bestFit="1" customWidth="1"/>
    <col min="994" max="994" width="4.85546875" style="52" bestFit="1" customWidth="1"/>
    <col min="995" max="995" width="5.2109375" style="52" bestFit="1" customWidth="1"/>
    <col min="996" max="996" width="4.2109375" style="52" bestFit="1" customWidth="1"/>
    <col min="997" max="997" width="4.640625" style="52" bestFit="1" customWidth="1"/>
    <col min="998" max="998" width="6.0703125" style="52" bestFit="1" customWidth="1"/>
    <col min="999" max="999" width="5.5703125" style="52" bestFit="1" customWidth="1"/>
    <col min="1000" max="1000" width="7.7109375" style="52" bestFit="1" customWidth="1"/>
    <col min="1001" max="1001" width="4.2109375" style="52" bestFit="1" customWidth="1"/>
    <col min="1002" max="1002" width="5" style="52" bestFit="1" customWidth="1"/>
    <col min="1003" max="1003" width="6.140625" style="52" bestFit="1" customWidth="1"/>
    <col min="1004" max="1004" width="5.42578125" style="52" bestFit="1" customWidth="1"/>
    <col min="1005" max="1005" width="6.140625" style="52" bestFit="1" customWidth="1"/>
    <col min="1006" max="1006" width="4.92578125" style="52" bestFit="1" customWidth="1"/>
    <col min="1007" max="1007" width="4.78515625" style="52" bestFit="1" customWidth="1"/>
    <col min="1008" max="1008" width="5.0703125" style="52" bestFit="1" customWidth="1"/>
    <col min="1009" max="1009" width="4.7109375" style="52" bestFit="1" customWidth="1"/>
    <col min="1010" max="1010" width="6.35546875" style="52" bestFit="1" customWidth="1"/>
    <col min="1011" max="1011" width="5.7109375" style="52" bestFit="1" customWidth="1"/>
    <col min="1012" max="1012" width="7.2109375" style="52" bestFit="1" customWidth="1"/>
    <col min="1013" max="1013" width="4.640625" style="52" bestFit="1" customWidth="1"/>
    <col min="1014" max="1014" width="6.42578125" style="52" bestFit="1" customWidth="1"/>
    <col min="1015" max="1015" width="5.140625" style="52" bestFit="1" customWidth="1"/>
    <col min="1016" max="1016" width="5.28515625" style="52" bestFit="1" customWidth="1"/>
    <col min="1017" max="1017" width="3.85546875" style="52" bestFit="1" customWidth="1"/>
    <col min="1018" max="1018" width="6.140625" style="52" bestFit="1" customWidth="1"/>
    <col min="1019" max="1019" width="5.28515625" style="52" bestFit="1" customWidth="1"/>
    <col min="1020" max="1020" width="5.140625" style="52" bestFit="1" customWidth="1"/>
    <col min="1021" max="1021" width="5.85546875" style="52" bestFit="1" customWidth="1"/>
    <col min="1022" max="1022" width="6.35546875" style="52" bestFit="1" customWidth="1"/>
    <col min="1023" max="1023" width="5.140625" style="52" bestFit="1" customWidth="1"/>
    <col min="1024" max="1024" width="5.85546875" style="52" bestFit="1" customWidth="1"/>
    <col min="1025" max="1026" width="5.42578125" style="52" bestFit="1" customWidth="1"/>
    <col min="1027" max="1027" width="4.42578125" style="52" bestFit="1" customWidth="1"/>
    <col min="1028" max="1028" width="4.85546875" style="52" bestFit="1" customWidth="1"/>
    <col min="1029" max="1029" width="5.78515625" style="52" bestFit="1" customWidth="1"/>
    <col min="1030" max="1030" width="7.92578125" style="52" bestFit="1" customWidth="1"/>
    <col min="1031" max="1031" width="4.42578125" style="52" bestFit="1" customWidth="1"/>
    <col min="1032" max="1032" width="5.2109375" style="52" bestFit="1" customWidth="1"/>
    <col min="1033" max="1033" width="6.35546875" style="52" bestFit="1" customWidth="1"/>
    <col min="1034" max="1035" width="5.640625" style="52" bestFit="1" customWidth="1"/>
    <col min="1036" max="1036" width="6" style="52" bestFit="1" customWidth="1"/>
    <col min="1037" max="1037" width="6.35546875" style="52" bestFit="1" customWidth="1"/>
    <col min="1038" max="1038" width="5.140625" style="52" bestFit="1" customWidth="1"/>
    <col min="1039" max="1039" width="5.28515625" style="52" bestFit="1" customWidth="1"/>
    <col min="1040" max="1040" width="4.92578125" style="52" bestFit="1" customWidth="1"/>
    <col min="1041" max="1041" width="6.640625" style="52" bestFit="1" customWidth="1"/>
    <col min="1042" max="1042" width="5.92578125" style="52" bestFit="1" customWidth="1"/>
    <col min="1043" max="1043" width="7.42578125" style="52" bestFit="1" customWidth="1"/>
    <col min="1044" max="1044" width="4.85546875" style="52" bestFit="1" customWidth="1"/>
    <col min="1045" max="1045" width="6.7109375" style="52" bestFit="1" customWidth="1"/>
    <col min="1046" max="1046" width="5.35546875" style="52" bestFit="1" customWidth="1"/>
    <col min="1047" max="1047" width="4.0703125" style="52" bestFit="1" customWidth="1"/>
    <col min="1048" max="1048" width="6.92578125" style="52" bestFit="1" customWidth="1"/>
    <col min="1049" max="1049" width="5.5" style="52" bestFit="1" customWidth="1"/>
    <col min="1050" max="1050" width="4.92578125" style="52" bestFit="1" customWidth="1"/>
    <col min="1051" max="1051" width="5.35546875" style="52" bestFit="1" customWidth="1"/>
    <col min="1052" max="1052" width="5.78515625" style="52" bestFit="1" customWidth="1"/>
    <col min="1053" max="1053" width="6.0703125" style="52" bestFit="1" customWidth="1"/>
    <col min="1054" max="1054" width="6.640625" style="52" bestFit="1" customWidth="1"/>
    <col min="1055" max="1055" width="5.35546875" style="52" bestFit="1" customWidth="1"/>
    <col min="1056" max="1056" width="6.5703125" style="52" bestFit="1" customWidth="1"/>
    <col min="1057" max="1057" width="5.5703125" style="52" bestFit="1" customWidth="1"/>
    <col min="1058" max="1058" width="6.0703125" style="52" bestFit="1" customWidth="1"/>
    <col min="1059" max="1059" width="5.0703125" style="52" bestFit="1" customWidth="1"/>
    <col min="1060" max="1060" width="5.5" style="52" bestFit="1" customWidth="1"/>
    <col min="1061" max="1061" width="7" style="52" bestFit="1" customWidth="1"/>
    <col min="1062" max="1062" width="8.640625" style="52" bestFit="1" customWidth="1"/>
    <col min="1063" max="1063" width="5.0703125" style="52" bestFit="1" customWidth="1"/>
    <col min="1064" max="1064" width="7.0703125" style="52" bestFit="1" customWidth="1"/>
    <col min="1065" max="1065" width="6.28515625" style="52" bestFit="1" customWidth="1"/>
    <col min="1066" max="1066" width="6.7109375" style="52" bestFit="1" customWidth="1"/>
    <col min="1067" max="1067" width="7.0703125" style="52" bestFit="1" customWidth="1"/>
    <col min="1068" max="1068" width="5.78515625" style="52" bestFit="1" customWidth="1"/>
    <col min="1069" max="1069" width="5.640625" style="52" bestFit="1" customWidth="1"/>
    <col min="1070" max="1070" width="5.5703125" style="52" bestFit="1" customWidth="1"/>
    <col min="1071" max="1071" width="7.28515625" style="52" bestFit="1" customWidth="1"/>
    <col min="1072" max="1072" width="6.640625" style="52" bestFit="1" customWidth="1"/>
    <col min="1073" max="1073" width="7.35546875" style="52" bestFit="1" customWidth="1"/>
    <col min="1074" max="1074" width="6.140625" style="52" bestFit="1" customWidth="1"/>
    <col min="1075" max="1075" width="4.7109375" style="52" bestFit="1" customWidth="1"/>
    <col min="1076" max="1076" width="7.5703125" style="52" bestFit="1" customWidth="1"/>
    <col min="1077" max="1077" width="7.0703125" style="52" bestFit="1" customWidth="1"/>
    <col min="1078" max="1078" width="6.42578125" style="52" bestFit="1" customWidth="1"/>
    <col min="1079" max="1079" width="5.0703125" style="52" bestFit="1" customWidth="1"/>
    <col min="1080" max="1080" width="5.5703125" style="52" bestFit="1" customWidth="1"/>
    <col min="1081" max="1081" width="6" style="52" bestFit="1" customWidth="1"/>
    <col min="1082" max="1082" width="6.78515625" style="52" bestFit="1" customWidth="1"/>
    <col min="1083" max="1083" width="7.28515625" style="52" bestFit="1" customWidth="1"/>
    <col min="1084" max="1084" width="6" style="52" bestFit="1" customWidth="1"/>
    <col min="1085" max="1085" width="6.42578125" style="52" bestFit="1" customWidth="1"/>
    <col min="1086" max="1086" width="5.640625" style="52" bestFit="1" customWidth="1"/>
    <col min="1087" max="1088" width="6" style="52" bestFit="1" customWidth="1"/>
    <col min="1089" max="1089" width="5" style="52" bestFit="1" customWidth="1"/>
    <col min="1090" max="1090" width="5.42578125" style="52" bestFit="1" customWidth="1"/>
    <col min="1091" max="1091" width="6.92578125" style="52" bestFit="1" customWidth="1"/>
    <col min="1092" max="1092" width="6.35546875" style="52" bestFit="1" customWidth="1"/>
    <col min="1093" max="1093" width="8.5" style="52" bestFit="1" customWidth="1"/>
    <col min="1094" max="1094" width="5" style="52" bestFit="1" customWidth="1"/>
    <col min="1095" max="1095" width="5.78515625" style="52" bestFit="1" customWidth="1"/>
    <col min="1096" max="1096" width="7" style="52" bestFit="1" customWidth="1"/>
    <col min="1097" max="1098" width="6.2109375" style="52" bestFit="1" customWidth="1"/>
    <col min="1099" max="1099" width="5.7109375" style="52" bestFit="1" customWidth="1"/>
    <col min="1100" max="1100" width="5.5703125" style="52" bestFit="1" customWidth="1"/>
    <col min="1101" max="1101" width="5.85546875" style="52" bestFit="1" customWidth="1"/>
    <col min="1102" max="1102" width="6.5703125" style="52" bestFit="1" customWidth="1"/>
    <col min="1103" max="1103" width="8" style="52" bestFit="1" customWidth="1"/>
    <col min="1104" max="1104" width="5.42578125" style="52" bestFit="1" customWidth="1"/>
    <col min="1105" max="1105" width="7.28515625" style="52" bestFit="1" customWidth="1"/>
    <col min="1106" max="1106" width="5.92578125" style="52" bestFit="1" customWidth="1"/>
    <col min="1107" max="1107" width="6.0703125" style="52" bestFit="1" customWidth="1"/>
    <col min="1108" max="1108" width="4.640625" style="52" bestFit="1" customWidth="1"/>
    <col min="1109" max="1109" width="7.5" style="52" bestFit="1" customWidth="1"/>
    <col min="1110" max="1110" width="7" style="52" bestFit="1" customWidth="1"/>
    <col min="1111" max="1111" width="6.35546875" style="52" bestFit="1" customWidth="1"/>
    <col min="1112" max="1112" width="5" style="52" bestFit="1" customWidth="1"/>
    <col min="1113" max="1113" width="6.0703125" style="52" bestFit="1" customWidth="1"/>
    <col min="1114" max="1114" width="5.92578125" style="52" bestFit="1" customWidth="1"/>
    <col min="1115" max="1115" width="6.7109375" style="52" bestFit="1" customWidth="1"/>
    <col min="1116" max="1116" width="7.2109375" style="52" bestFit="1" customWidth="1"/>
    <col min="1117" max="1117" width="5.92578125" style="52" bestFit="1" customWidth="1"/>
    <col min="1118" max="1118" width="6.78515625" style="52" bestFit="1" customWidth="1"/>
    <col min="1119" max="1119" width="5.92578125" style="52" bestFit="1" customWidth="1"/>
    <col min="1120" max="1120" width="5.78515625" style="52" bestFit="1" customWidth="1"/>
    <col min="1121" max="1122" width="6.28515625" style="52" bestFit="1" customWidth="1"/>
    <col min="1123" max="1123" width="5.7109375" style="52" bestFit="1" customWidth="1"/>
    <col min="1124" max="1124" width="7.2109375" style="52" bestFit="1" customWidth="1"/>
    <col min="1125" max="1125" width="5.28515625" style="52" bestFit="1" customWidth="1"/>
    <col min="1126" max="1126" width="6.0703125" style="52" bestFit="1" customWidth="1"/>
    <col min="1127" max="1127" width="6.92578125" style="52" bestFit="1" customWidth="1"/>
    <col min="1128" max="1128" width="7.28515625" style="52" bestFit="1" customWidth="1"/>
    <col min="1129" max="1129" width="6" style="52" bestFit="1" customWidth="1"/>
    <col min="1130" max="1130" width="5.85546875" style="52" bestFit="1" customWidth="1"/>
    <col min="1131" max="1131" width="6.140625" style="52" bestFit="1" customWidth="1"/>
    <col min="1132" max="1132" width="5.78515625" style="52" bestFit="1" customWidth="1"/>
    <col min="1133" max="1133" width="6.85546875" style="52" bestFit="1" customWidth="1"/>
    <col min="1134" max="1134" width="8.28515625" style="52" bestFit="1" customWidth="1"/>
    <col min="1135" max="1135" width="5.7109375" style="52" bestFit="1" customWidth="1"/>
    <col min="1136" max="1136" width="7.5703125" style="52" bestFit="1" customWidth="1"/>
    <col min="1137" max="1137" width="6.2109375" style="52" bestFit="1" customWidth="1"/>
    <col min="1138" max="1138" width="6.35546875" style="52" bestFit="1" customWidth="1"/>
    <col min="1139" max="1139" width="7.78515625" style="52" bestFit="1" customWidth="1"/>
    <col min="1140" max="1140" width="7.28515625" style="52" bestFit="1" customWidth="1"/>
    <col min="1141" max="1141" width="5.28515625" style="52" bestFit="1" customWidth="1"/>
    <col min="1142" max="1142" width="5.78515625" style="52" bestFit="1" customWidth="1"/>
    <col min="1143" max="1143" width="6.2109375" style="52" bestFit="1" customWidth="1"/>
    <col min="1144" max="1144" width="6.7109375" style="52" bestFit="1" customWidth="1"/>
    <col min="1145" max="1145" width="7" style="52" bestFit="1" customWidth="1"/>
    <col min="1146" max="1146" width="7.5" style="52" bestFit="1" customWidth="1"/>
    <col min="1147" max="1147" width="6.2109375" style="52" bestFit="1" customWidth="1"/>
    <col min="1148" max="1148" width="5.35546875" style="52" bestFit="1" customWidth="1"/>
    <col min="1149" max="1150" width="5.85546875" style="52" bestFit="1" customWidth="1"/>
    <col min="1151" max="1151" width="6.2109375" style="52" bestFit="1" customWidth="1"/>
    <col min="1152" max="1152" width="8.35546875" style="52" bestFit="1" customWidth="1"/>
    <col min="1153" max="1153" width="5.640625" style="52" bestFit="1" customWidth="1"/>
    <col min="1154" max="1155" width="6.0703125" style="52" bestFit="1" customWidth="1"/>
    <col min="1156" max="1156" width="6.42578125" style="52" bestFit="1" customWidth="1"/>
    <col min="1157" max="1157" width="6.85546875" style="52" bestFit="1" customWidth="1"/>
    <col min="1158" max="1158" width="5.5703125" style="52" bestFit="1" customWidth="1"/>
    <col min="1159" max="1159" width="5.42578125" style="52" bestFit="1" customWidth="1"/>
    <col min="1160" max="1160" width="5.7109375" style="52" bestFit="1" customWidth="1"/>
    <col min="1161" max="1161" width="7.0703125" style="52" bestFit="1" customWidth="1"/>
    <col min="1162" max="1162" width="7.85546875" style="52" bestFit="1" customWidth="1"/>
    <col min="1163" max="1163" width="5.28515625" style="52" bestFit="1" customWidth="1"/>
    <col min="1164" max="1164" width="7.140625" style="52" bestFit="1" customWidth="1"/>
    <col min="1165" max="1165" width="5.78515625" style="52" bestFit="1" customWidth="1"/>
    <col min="1166" max="1166" width="5.92578125" style="52" bestFit="1" customWidth="1"/>
    <col min="1167" max="1167" width="4.5" style="52" bestFit="1" customWidth="1"/>
    <col min="1168" max="1168" width="7.35546875" style="52" bestFit="1" customWidth="1"/>
    <col min="1169" max="1169" width="5.92578125" style="52" bestFit="1" customWidth="1"/>
    <col min="1170" max="1170" width="5.35546875" style="52" bestFit="1" customWidth="1"/>
    <col min="1171" max="1171" width="5.78515625" style="52" bestFit="1" customWidth="1"/>
    <col min="1172" max="1172" width="6.2109375" style="52" bestFit="1" customWidth="1"/>
    <col min="1173" max="1173" width="6.5703125" style="52" bestFit="1" customWidth="1"/>
    <col min="1174" max="1174" width="5.78515625" style="52" bestFit="1" customWidth="1"/>
    <col min="1175" max="1175" width="6.0703125" style="52" bestFit="1" customWidth="1"/>
    <col min="1176" max="1176" width="5.28515625" style="52" bestFit="1" customWidth="1"/>
    <col min="1177" max="1177" width="5.140625" style="52" bestFit="1" customWidth="1"/>
    <col min="1178" max="1179" width="5.640625" style="52" bestFit="1" customWidth="1"/>
    <col min="1180" max="1180" width="4.640625" style="52" bestFit="1" customWidth="1"/>
    <col min="1181" max="1181" width="8.140625" style="52" bestFit="1" customWidth="1"/>
    <col min="1182" max="1182" width="5.42578125" style="52" bestFit="1" customWidth="1"/>
    <col min="1183" max="1183" width="6.640625" style="52" bestFit="1" customWidth="1"/>
    <col min="1184" max="1185" width="5.85546875" style="52" bestFit="1" customWidth="1"/>
    <col min="1186" max="1186" width="6.2109375" style="52" bestFit="1" customWidth="1"/>
    <col min="1187" max="1187" width="6.640625" style="52" bestFit="1" customWidth="1"/>
    <col min="1188" max="1188" width="5.2109375" style="52" bestFit="1" customWidth="1"/>
    <col min="1189" max="1189" width="5.140625" style="52" bestFit="1" customWidth="1"/>
    <col min="1190" max="1190" width="6.85546875" style="52" bestFit="1" customWidth="1"/>
    <col min="1191" max="1191" width="6.140625" style="52" bestFit="1" customWidth="1"/>
    <col min="1192" max="1192" width="7.640625" style="52" bestFit="1" customWidth="1"/>
    <col min="1193" max="1193" width="5.0703125" style="52" bestFit="1" customWidth="1"/>
    <col min="1194" max="1194" width="6.92578125" style="52" bestFit="1" customWidth="1"/>
    <col min="1195" max="1195" width="5.5703125" style="52" bestFit="1" customWidth="1"/>
    <col min="1196" max="1196" width="5.7109375" style="52" bestFit="1" customWidth="1"/>
    <col min="1197" max="1197" width="4.28515625" style="52" bestFit="1" customWidth="1"/>
    <col min="1198" max="1198" width="7.140625" style="52" bestFit="1" customWidth="1"/>
    <col min="1199" max="1199" width="6.640625" style="52" bestFit="1" customWidth="1"/>
    <col min="1200" max="1200" width="6" style="52" bestFit="1" customWidth="1"/>
    <col min="1201" max="1201" width="5.7109375" style="52" bestFit="1" customWidth="1"/>
    <col min="1202" max="1202" width="5.140625" style="52" bestFit="1" customWidth="1"/>
    <col min="1203" max="1203" width="5.5703125" style="52" bestFit="1" customWidth="1"/>
    <col min="1204" max="1204" width="6" style="52" bestFit="1" customWidth="1"/>
    <col min="1205" max="1205" width="6.28515625" style="52" bestFit="1" customWidth="1"/>
    <col min="1206" max="1206" width="5.78515625" style="52" bestFit="1" customWidth="1"/>
    <col min="1207" max="1207" width="5.640625" style="52" bestFit="1" customWidth="1"/>
    <col min="1208" max="1209" width="6.140625" style="52" bestFit="1" customWidth="1"/>
    <col min="1210" max="1210" width="5.5703125" style="52" bestFit="1" customWidth="1"/>
    <col min="1211" max="1211" width="6.5703125" style="52" bestFit="1" customWidth="1"/>
    <col min="1212" max="1212" width="8.7109375" style="52" bestFit="1" customWidth="1"/>
    <col min="1213" max="1213" width="5.140625" style="52" bestFit="1" customWidth="1"/>
    <col min="1214" max="1214" width="5.92578125" style="52" bestFit="1" customWidth="1"/>
    <col min="1215" max="1215" width="7.140625" style="52" bestFit="1" customWidth="1"/>
    <col min="1216" max="1216" width="6.35546875" style="52" bestFit="1" customWidth="1"/>
    <col min="1217" max="1217" width="6.78515625" style="52" bestFit="1" customWidth="1"/>
    <col min="1218" max="1218" width="7.140625" style="52" bestFit="1" customWidth="1"/>
    <col min="1219" max="1219" width="5.85546875" style="52" bestFit="1" customWidth="1"/>
    <col min="1220" max="1220" width="5.7109375" style="52" bestFit="1" customWidth="1"/>
    <col min="1221" max="1221" width="6" style="52" bestFit="1" customWidth="1"/>
    <col min="1222" max="1222" width="5.640625" style="52" bestFit="1" customWidth="1"/>
    <col min="1223" max="1223" width="7.35546875" style="52" bestFit="1" customWidth="1"/>
    <col min="1224" max="1224" width="5.5703125" style="52" bestFit="1" customWidth="1"/>
    <col min="1225" max="1225" width="7.42578125" style="52" bestFit="1" customWidth="1"/>
    <col min="1226" max="1226" width="6.0703125" style="52" bestFit="1" customWidth="1"/>
    <col min="1227" max="1227" width="6.2109375" style="52" bestFit="1" customWidth="1"/>
    <col min="1228" max="1228" width="4.78515625" style="52" bestFit="1" customWidth="1"/>
    <col min="1229" max="1229" width="7.640625" style="52" bestFit="1" customWidth="1"/>
    <col min="1230" max="1230" width="7.140625" style="52" bestFit="1" customWidth="1"/>
    <col min="1231" max="1231" width="5.140625" style="52" bestFit="1" customWidth="1"/>
    <col min="1232" max="1232" width="6.2109375" style="52" bestFit="1" customWidth="1"/>
    <col min="1233" max="1233" width="6.5703125" style="52" bestFit="1" customWidth="1"/>
    <col min="1234" max="1234" width="6.85546875" style="52" bestFit="1" customWidth="1"/>
    <col min="1235" max="1235" width="7.35546875" style="52" bestFit="1" customWidth="1"/>
    <col min="1236" max="1236" width="6.640625" style="52" bestFit="1" customWidth="1"/>
    <col min="1237" max="1237" width="5.78515625" style="52" bestFit="1" customWidth="1"/>
    <col min="1238" max="1238" width="6.140625" style="52" bestFit="1" customWidth="1"/>
    <col min="1239" max="1239" width="5.140625" style="52" bestFit="1" customWidth="1"/>
    <col min="1240" max="1240" width="5.5703125" style="52" bestFit="1" customWidth="1"/>
    <col min="1241" max="1241" width="7.0703125" style="52" bestFit="1" customWidth="1"/>
    <col min="1242" max="1242" width="6.5703125" style="52" bestFit="1" customWidth="1"/>
    <col min="1243" max="1243" width="8.7109375" style="52" bestFit="1" customWidth="1"/>
    <col min="1244" max="1244" width="5.140625" style="52" bestFit="1" customWidth="1"/>
    <col min="1245" max="1245" width="5.92578125" style="52" bestFit="1" customWidth="1"/>
    <col min="1246" max="1246" width="7.140625" style="52" bestFit="1" customWidth="1"/>
    <col min="1247" max="1248" width="6.35546875" style="52" bestFit="1" customWidth="1"/>
    <col min="1249" max="1249" width="6.78515625" style="52" bestFit="1" customWidth="1"/>
    <col min="1250" max="1250" width="7.140625" style="52" bestFit="1" customWidth="1"/>
    <col min="1251" max="1251" width="5.85546875" style="52" bestFit="1" customWidth="1"/>
    <col min="1252" max="1252" width="5.7109375" style="52" bestFit="1" customWidth="1"/>
    <col min="1253" max="1253" width="6" style="52" bestFit="1" customWidth="1"/>
    <col min="1254" max="1254" width="5.640625" style="52" bestFit="1" customWidth="1"/>
    <col min="1255" max="1255" width="6.7109375" style="52" bestFit="1" customWidth="1"/>
    <col min="1256" max="1256" width="8.140625" style="52" bestFit="1" customWidth="1"/>
    <col min="1257" max="1257" width="7.42578125" style="52" bestFit="1" customWidth="1"/>
    <col min="1258" max="1258" width="6.0703125" style="52" bestFit="1" customWidth="1"/>
    <col min="1259" max="1259" width="6.2109375" style="52" bestFit="1" customWidth="1"/>
    <col min="1260" max="1260" width="4.78515625" style="52" bestFit="1" customWidth="1"/>
    <col min="1261" max="1261" width="7.640625" style="52" bestFit="1" customWidth="1"/>
    <col min="1262" max="1262" width="7.140625" style="52" bestFit="1" customWidth="1"/>
    <col min="1263" max="1263" width="6.5703125" style="52" bestFit="1" customWidth="1"/>
    <col min="1264" max="1264" width="5.140625" style="52" bestFit="1" customWidth="1"/>
    <col min="1265" max="1265" width="5.640625" style="52" bestFit="1" customWidth="1"/>
    <col min="1266" max="1266" width="6.0703125" style="52" bestFit="1" customWidth="1"/>
    <col min="1267" max="1267" width="6.5703125" style="52" bestFit="1" customWidth="1"/>
    <col min="1268" max="1268" width="6.85546875" style="52" bestFit="1" customWidth="1"/>
    <col min="1269" max="1269" width="7.35546875" style="52" bestFit="1" customWidth="1"/>
    <col min="1270" max="1270" width="6.0703125" style="52" bestFit="1" customWidth="1"/>
    <col min="1271" max="1271" width="6.78515625" style="52" bestFit="1" customWidth="1"/>
    <col min="1272" max="1272" width="5.92578125" style="52" bestFit="1" customWidth="1"/>
    <col min="1273" max="1273" width="5.78515625" style="52" bestFit="1" customWidth="1"/>
    <col min="1274" max="1275" width="6.28515625" style="52" bestFit="1" customWidth="1"/>
    <col min="1276" max="1276" width="5.7109375" style="52" bestFit="1" customWidth="1"/>
    <col min="1277" max="1277" width="7.2109375" style="52" bestFit="1" customWidth="1"/>
    <col min="1278" max="1278" width="8.85546875" style="52" bestFit="1" customWidth="1"/>
    <col min="1279" max="1279" width="5.28515625" style="52" bestFit="1" customWidth="1"/>
    <col min="1280" max="1280" width="6.0703125" style="52" bestFit="1" customWidth="1"/>
    <col min="1281" max="1281" width="7.28515625" style="52" bestFit="1" customWidth="1"/>
    <col min="1282" max="1283" width="6.5703125" style="52" bestFit="1" customWidth="1"/>
    <col min="1284" max="1284" width="6.92578125" style="52" bestFit="1" customWidth="1"/>
    <col min="1285" max="1285" width="7.28515625" style="52" bestFit="1" customWidth="1"/>
    <col min="1286" max="1286" width="5.85546875" style="52" bestFit="1" customWidth="1"/>
    <col min="1287" max="1287" width="6.140625" style="52" bestFit="1" customWidth="1"/>
    <col min="1288" max="1288" width="5.78515625" style="52" bestFit="1" customWidth="1"/>
    <col min="1289" max="1289" width="7.5" style="52" bestFit="1" customWidth="1"/>
    <col min="1290" max="1290" width="6.85546875" style="52" bestFit="1" customWidth="1"/>
    <col min="1291" max="1291" width="5.7109375" style="52" bestFit="1" customWidth="1"/>
    <col min="1292" max="1292" width="7.5703125" style="52" bestFit="1" customWidth="1"/>
    <col min="1293" max="1293" width="6.35546875" style="52" bestFit="1" customWidth="1"/>
    <col min="1294" max="1294" width="7.78515625" style="52" bestFit="1" customWidth="1"/>
    <col min="1295" max="1295" width="7.28515625" style="52" bestFit="1" customWidth="1"/>
    <col min="1296" max="1296" width="6.7109375" style="52" bestFit="1" customWidth="1"/>
    <col min="1297" max="1297" width="5.78515625" style="52" bestFit="1" customWidth="1"/>
    <col min="1298" max="1298" width="6.7109375" style="52" bestFit="1" customWidth="1"/>
    <col min="1299" max="1299" width="7" style="52" bestFit="1" customWidth="1"/>
    <col min="1300" max="1300" width="7.5" style="52" bestFit="1" customWidth="1"/>
    <col min="1301" max="1301" width="6.2109375" style="52" bestFit="1" customWidth="1"/>
    <col min="1302" max="1302" width="7.42578125" style="52" bestFit="1" customWidth="1"/>
    <col min="1303" max="1303" width="6.640625" style="52" bestFit="1" customWidth="1"/>
    <col min="1304" max="1304" width="6.42578125" style="52" bestFit="1" customWidth="1"/>
    <col min="1305" max="1306" width="7" style="52" bestFit="1" customWidth="1"/>
    <col min="1307" max="1307" width="6.35546875" style="52" bestFit="1" customWidth="1"/>
    <col min="1308" max="1308" width="7.85546875" style="52" bestFit="1" customWidth="1"/>
    <col min="1309" max="1309" width="7.35546875" style="52" bestFit="1" customWidth="1"/>
    <col min="1310" max="1310" width="9.5" style="52" bestFit="1" customWidth="1"/>
    <col min="1311" max="1311" width="5.92578125" style="52" bestFit="1" customWidth="1"/>
    <col min="1312" max="1312" width="6.78515625" style="52" bestFit="1" customWidth="1"/>
    <col min="1313" max="1313" width="7.2109375" style="52" bestFit="1" customWidth="1"/>
    <col min="1314" max="1314" width="7.92578125" style="52" bestFit="1" customWidth="1"/>
    <col min="1315" max="1315" width="6.7109375" style="52" bestFit="1" customWidth="1"/>
    <col min="1316" max="1316" width="6.85546875" style="52" bestFit="1" customWidth="1"/>
    <col min="1317" max="1317" width="6.42578125" style="52" bestFit="1" customWidth="1"/>
    <col min="1318" max="1318" width="8.140625" style="52" bestFit="1" customWidth="1"/>
    <col min="1319" max="1319" width="6.35546875" style="52" bestFit="1" customWidth="1"/>
    <col min="1320" max="1320" width="8.2109375" style="52" bestFit="1" customWidth="1"/>
    <col min="1321" max="1321" width="6.92578125" style="52" bestFit="1" customWidth="1"/>
    <col min="1322" max="1322" width="7.0703125" style="52" bestFit="1" customWidth="1"/>
    <col min="1323" max="1323" width="5.5703125" style="52" bestFit="1" customWidth="1"/>
    <col min="1324" max="1324" width="8.42578125" style="52" bestFit="1" customWidth="1"/>
    <col min="1325" max="1325" width="7.92578125" style="52" bestFit="1" customWidth="1"/>
    <col min="1326" max="1326" width="7.35546875" style="52" bestFit="1" customWidth="1"/>
    <col min="1327" max="1327" width="5.92578125" style="52" bestFit="1" customWidth="1"/>
    <col min="1328" max="1328" width="7.0703125" style="52" bestFit="1" customWidth="1"/>
    <col min="1329" max="1329" width="6.42578125" style="52" bestFit="1" customWidth="1"/>
    <col min="1330" max="1330" width="6.92578125" style="52" bestFit="1" customWidth="1"/>
    <col min="1331" max="1331" width="7.35546875" style="52" bestFit="1" customWidth="1"/>
    <col min="1332" max="1332" width="6.0703125" style="52" bestFit="1" customWidth="1"/>
    <col min="1333" max="1333" width="5.28515625" style="52" bestFit="1" customWidth="1"/>
    <col min="1334" max="1334" width="5.140625" style="52" bestFit="1" customWidth="1"/>
    <col min="1335" max="1336" width="5.640625" style="52" bestFit="1" customWidth="1"/>
    <col min="1337" max="1337" width="4.640625" style="52" bestFit="1" customWidth="1"/>
    <col min="1338" max="1338" width="5.0703125" style="52" bestFit="1" customWidth="1"/>
    <col min="1339" max="1339" width="6.5703125" style="52" bestFit="1" customWidth="1"/>
    <col min="1340" max="1340" width="6" style="52" bestFit="1" customWidth="1"/>
    <col min="1341" max="1341" width="8.140625" style="52" bestFit="1" customWidth="1"/>
    <col min="1342" max="1342" width="4.640625" style="52" bestFit="1" customWidth="1"/>
    <col min="1343" max="1343" width="5.42578125" style="52" bestFit="1" customWidth="1"/>
    <col min="1344" max="1345" width="5.85546875" style="52" bestFit="1" customWidth="1"/>
    <col min="1346" max="1346" width="5.35546875" style="52" bestFit="1" customWidth="1"/>
    <col min="1347" max="1347" width="5.2109375" style="52" bestFit="1" customWidth="1"/>
    <col min="1348" max="1348" width="5.140625" style="52" bestFit="1" customWidth="1"/>
    <col min="1349" max="1349" width="6.85546875" style="52" bestFit="1" customWidth="1"/>
    <col min="1350" max="1350" width="6.140625" style="52" bestFit="1" customWidth="1"/>
    <col min="1351" max="1351" width="5.0703125" style="52" bestFit="1" customWidth="1"/>
    <col min="1352" max="1352" width="5.5703125" style="52" bestFit="1" customWidth="1"/>
    <col min="1353" max="1353" width="5.7109375" style="52" bestFit="1" customWidth="1"/>
    <col min="1354" max="1354" width="4.28515625" style="52" bestFit="1" customWidth="1"/>
    <col min="1355" max="1355" width="7.140625" style="52" bestFit="1" customWidth="1"/>
    <col min="1356" max="1356" width="6.640625" style="52" bestFit="1" customWidth="1"/>
    <col min="1357" max="1357" width="6" style="52" bestFit="1" customWidth="1"/>
    <col min="1358" max="1358" width="4.640625" style="52" bestFit="1" customWidth="1"/>
    <col min="1359" max="1359" width="5.7109375" style="52" bestFit="1" customWidth="1"/>
    <col min="1360" max="1360" width="5.5703125" style="52" bestFit="1" customWidth="1"/>
    <col min="1361" max="1361" width="6" style="52" bestFit="1" customWidth="1"/>
    <col min="1362" max="1362" width="6.28515625" style="52" bestFit="1" customWidth="1"/>
    <col min="1363" max="1363" width="5.5703125" style="52" bestFit="1" customWidth="1"/>
    <col min="1364" max="1364" width="7.7109375" style="52" bestFit="1" customWidth="1"/>
    <col min="1365" max="1365" width="6.92578125" style="52" bestFit="1" customWidth="1"/>
    <col min="1366" max="1366" width="6.78515625" style="52" bestFit="1" customWidth="1"/>
    <col min="1367" max="1367" width="6.2109375" style="52" bestFit="1" customWidth="1"/>
    <col min="1368" max="1368" width="6.7109375" style="52" bestFit="1" customWidth="1"/>
    <col min="1369" max="1369" width="8.140625" style="52" bestFit="1" customWidth="1"/>
    <col min="1370" max="1370" width="9.78515625" style="52" bestFit="1" customWidth="1"/>
    <col min="1371" max="1371" width="6.2109375" style="52" bestFit="1" customWidth="1"/>
    <col min="1372" max="1372" width="8.2109375" style="52" bestFit="1" customWidth="1"/>
    <col min="1373" max="1373" width="7.5" style="52" bestFit="1" customWidth="1"/>
    <col min="1374" max="1374" width="7.85546875" style="52" bestFit="1" customWidth="1"/>
    <col min="1375" max="1375" width="7" style="52" bestFit="1" customWidth="1"/>
    <col min="1376" max="1376" width="7.140625" style="52" bestFit="1" customWidth="1"/>
    <col min="1377" max="1377" width="6.78515625" style="52" bestFit="1" customWidth="1"/>
    <col min="1378" max="1378" width="8.42578125" style="52" bestFit="1" customWidth="1"/>
    <col min="1379" max="1379" width="7.78515625" style="52" bestFit="1" customWidth="1"/>
    <col min="1380" max="1380" width="9.28515625" style="52" bestFit="1" customWidth="1"/>
    <col min="1381" max="1381" width="6.7109375" style="52" bestFit="1" customWidth="1"/>
    <col min="1382" max="1382" width="7.35546875" style="52" bestFit="1" customWidth="1"/>
    <col min="1383" max="1383" width="5.85546875" style="52" bestFit="1" customWidth="1"/>
    <col min="1384" max="1384" width="8.2109375" style="52" bestFit="1" customWidth="1"/>
    <col min="1385" max="1385" width="7.640625" style="52" bestFit="1" customWidth="1"/>
    <col min="1386" max="1386" width="6.2109375" style="52" bestFit="1" customWidth="1"/>
    <col min="1387" max="1387" width="7.35546875" style="52" bestFit="1" customWidth="1"/>
    <col min="1388" max="1388" width="6.78515625" style="52" bestFit="1" customWidth="1"/>
    <col min="1389" max="1389" width="7.2109375" style="52" bestFit="1" customWidth="1"/>
    <col min="1390" max="1390" width="7.640625" style="52" bestFit="1" customWidth="1"/>
    <col min="1391" max="1391" width="7.92578125" style="52" bestFit="1" customWidth="1"/>
    <col min="1392" max="1392" width="8.42578125" style="52" bestFit="1" customWidth="1"/>
    <col min="1393" max="1393" width="6.2109375" style="52" bestFit="1" customWidth="1"/>
    <col min="1394" max="1394" width="5.42578125" style="52" bestFit="1" customWidth="1"/>
    <col min="1395" max="1395" width="5.28515625" style="52" bestFit="1" customWidth="1"/>
    <col min="1396" max="1397" width="5.78515625" style="52" bestFit="1" customWidth="1"/>
    <col min="1398" max="1398" width="4.78515625" style="52" bestFit="1" customWidth="1"/>
    <col min="1399" max="1399" width="5.2109375" style="52" bestFit="1" customWidth="1"/>
    <col min="1400" max="1400" width="6.7109375" style="52" bestFit="1" customWidth="1"/>
    <col min="1401" max="1401" width="6.140625" style="52" bestFit="1" customWidth="1"/>
    <col min="1402" max="1402" width="8.28515625" style="52" bestFit="1" customWidth="1"/>
    <col min="1403" max="1403" width="4.78515625" style="52" bestFit="1" customWidth="1"/>
    <col min="1404" max="1404" width="5.5703125" style="52" bestFit="1" customWidth="1"/>
    <col min="1405" max="1405" width="6.78515625" style="52" bestFit="1" customWidth="1"/>
    <col min="1406" max="1406" width="6" style="52" bestFit="1" customWidth="1"/>
    <col min="1407" max="1407" width="6.35546875" style="52" bestFit="1" customWidth="1"/>
    <col min="1408" max="1408" width="6.78515625" style="52" bestFit="1" customWidth="1"/>
    <col min="1409" max="1409" width="5.5" style="52" bestFit="1" customWidth="1"/>
    <col min="1410" max="1410" width="5.35546875" style="52" bestFit="1" customWidth="1"/>
    <col min="1411" max="1411" width="5.28515625" style="52" bestFit="1" customWidth="1"/>
    <col min="1412" max="1412" width="7" style="52" bestFit="1" customWidth="1"/>
    <col min="1413" max="1413" width="6.28515625" style="52" bestFit="1" customWidth="1"/>
    <col min="1414" max="1414" width="7.78515625" style="52" bestFit="1" customWidth="1"/>
    <col min="1415" max="1415" width="5.2109375" style="52" bestFit="1" customWidth="1"/>
    <col min="1416" max="1416" width="7.0703125" style="52" bestFit="1" customWidth="1"/>
    <col min="1417" max="1417" width="5.7109375" style="52" bestFit="1" customWidth="1"/>
    <col min="1418" max="1418" width="5.85546875" style="52" bestFit="1" customWidth="1"/>
    <col min="1419" max="1419" width="4.78515625" style="52" bestFit="1" customWidth="1"/>
    <col min="1420" max="1420" width="5.85546875" style="52" bestFit="1" customWidth="1"/>
    <col min="1421" max="1421" width="5.28515625" style="52" bestFit="1" customWidth="1"/>
    <col min="1422" max="1422" width="5.7109375" style="52" bestFit="1" customWidth="1"/>
    <col min="1423" max="1423" width="6.42578125" style="52" bestFit="1" customWidth="1"/>
    <col min="1424" max="1424" width="5.7109375" style="52" bestFit="1" customWidth="1"/>
    <col min="1425" max="1425" width="5.78515625" style="52" bestFit="1" customWidth="1"/>
    <col min="1426" max="1426" width="5.640625" style="52" bestFit="1" customWidth="1"/>
    <col min="1427" max="1428" width="6.140625" style="52" bestFit="1" customWidth="1"/>
    <col min="1429" max="1429" width="7.0703125" style="52" bestFit="1" customWidth="1"/>
    <col min="1430" max="1430" width="6.5703125" style="52" bestFit="1" customWidth="1"/>
    <col min="1431" max="1431" width="5.140625" style="52" bestFit="1" customWidth="1"/>
    <col min="1432" max="1432" width="7.140625" style="52" bestFit="1" customWidth="1"/>
    <col min="1433" max="1434" width="6.35546875" style="52" bestFit="1" customWidth="1"/>
    <col min="1435" max="1435" width="6.78515625" style="52" bestFit="1" customWidth="1"/>
    <col min="1436" max="1436" width="7.140625" style="52" bestFit="1" customWidth="1"/>
    <col min="1437" max="1437" width="5.85546875" style="52" bestFit="1" customWidth="1"/>
    <col min="1438" max="1438" width="5.7109375" style="52" bestFit="1" customWidth="1"/>
    <col min="1439" max="1439" width="5.640625" style="52" bestFit="1" customWidth="1"/>
    <col min="1440" max="1440" width="7.35546875" style="52" bestFit="1" customWidth="1"/>
    <col min="1441" max="1441" width="8.140625" style="52" bestFit="1" customWidth="1"/>
    <col min="1442" max="1442" width="5.5703125" style="52" bestFit="1" customWidth="1"/>
    <col min="1443" max="1443" width="7.42578125" style="52" bestFit="1" customWidth="1"/>
    <col min="1444" max="1444" width="6.0703125" style="52" bestFit="1" customWidth="1"/>
    <col min="1445" max="1445" width="6.2109375" style="52" bestFit="1" customWidth="1"/>
    <col min="1446" max="1446" width="7.640625" style="52" bestFit="1" customWidth="1"/>
    <col min="1447" max="1447" width="7.140625" style="52" bestFit="1" customWidth="1"/>
    <col min="1448" max="1448" width="6.5703125" style="52" bestFit="1" customWidth="1"/>
    <col min="1449" max="1449" width="5.140625" style="52" bestFit="1" customWidth="1"/>
    <col min="1450" max="1450" width="6.2109375" style="52" bestFit="1" customWidth="1"/>
    <col min="1451" max="1451" width="5.640625" style="52" bestFit="1" customWidth="1"/>
    <col min="1452" max="1452" width="6.0703125" style="52" bestFit="1" customWidth="1"/>
    <col min="1453" max="1453" width="6.5703125" style="52" bestFit="1" customWidth="1"/>
    <col min="1454" max="1454" width="6.85546875" style="52" bestFit="1" customWidth="1"/>
    <col min="1455" max="1455" width="7.35546875" style="52" bestFit="1" customWidth="1"/>
    <col min="1456" max="1456" width="6.28515625" style="52" bestFit="1" customWidth="1"/>
    <col min="1457" max="1458" width="5.85546875" style="52" bestFit="1" customWidth="1"/>
    <col min="1459" max="1459" width="4.85546875" style="52" bestFit="1" customWidth="1"/>
    <col min="1460" max="1460" width="5.28515625" style="52" bestFit="1" customWidth="1"/>
    <col min="1461" max="1461" width="6.78515625" style="52" bestFit="1" customWidth="1"/>
    <col min="1462" max="1462" width="6.2109375" style="52" bestFit="1" customWidth="1"/>
    <col min="1463" max="1463" width="8.35546875" style="52" bestFit="1" customWidth="1"/>
    <col min="1464" max="1464" width="4.85546875" style="52" bestFit="1" customWidth="1"/>
    <col min="1465" max="1465" width="5.640625" style="52" bestFit="1" customWidth="1"/>
    <col min="1466" max="1466" width="6.85546875" style="52" bestFit="1" customWidth="1"/>
    <col min="1467" max="1467" width="6.0703125" style="52" bestFit="1" customWidth="1"/>
    <col min="1468" max="1468" width="6.42578125" style="52" bestFit="1" customWidth="1"/>
    <col min="1469" max="1469" width="6.85546875" style="52" bestFit="1" customWidth="1"/>
    <col min="1470" max="1470" width="5.42578125" style="52" bestFit="1" customWidth="1"/>
    <col min="1471" max="1471" width="5.7109375" style="52" bestFit="1" customWidth="1"/>
    <col min="1472" max="1472" width="5.35546875" style="52" bestFit="1" customWidth="1"/>
    <col min="1473" max="1473" width="7.0703125" style="52" bestFit="1" customWidth="1"/>
    <col min="1474" max="1474" width="6.35546875" style="52" bestFit="1" customWidth="1"/>
    <col min="1475" max="1475" width="7.85546875" style="52" bestFit="1" customWidth="1"/>
    <col min="1476" max="1476" width="5.28515625" style="52" bestFit="1" customWidth="1"/>
    <col min="1477" max="1477" width="5.78515625" style="52" bestFit="1" customWidth="1"/>
    <col min="1478" max="1478" width="4.5" style="52" bestFit="1" customWidth="1"/>
    <col min="1479" max="1479" width="7.35546875" style="52" bestFit="1" customWidth="1"/>
    <col min="1480" max="1480" width="6.85546875" style="52" bestFit="1" customWidth="1"/>
    <col min="1481" max="1481" width="6.2109375" style="52" bestFit="1" customWidth="1"/>
    <col min="1482" max="1482" width="4.85546875" style="52" bestFit="1" customWidth="1"/>
    <col min="1483" max="1483" width="5.92578125" style="52" bestFit="1" customWidth="1"/>
    <col min="1484" max="1484" width="5.78515625" style="52" bestFit="1" customWidth="1"/>
    <col min="1485" max="1485" width="6.2109375" style="52" bestFit="1" customWidth="1"/>
    <col min="1486" max="1486" width="7.0703125" style="52" bestFit="1" customWidth="1"/>
    <col min="1487" max="1487" width="5.78515625" style="52" bestFit="1" customWidth="1"/>
    <col min="1488" max="1488" width="7.140625" style="52" bestFit="1" customWidth="1"/>
    <col min="1489" max="1489" width="6.28515625" style="52" bestFit="1" customWidth="1"/>
    <col min="1490" max="1491" width="6.7109375" style="52" bestFit="1" customWidth="1"/>
    <col min="1492" max="1492" width="5.640625" style="52" bestFit="1" customWidth="1"/>
    <col min="1493" max="1493" width="6.0703125" style="52" bestFit="1" customWidth="1"/>
    <col min="1494" max="1494" width="7.0703125" style="52" bestFit="1" customWidth="1"/>
    <col min="1495" max="1495" width="9.2109375" style="52" bestFit="1" customWidth="1"/>
    <col min="1496" max="1496" width="5.640625" style="52" bestFit="1" customWidth="1"/>
    <col min="1497" max="1498" width="6.92578125" style="52" bestFit="1" customWidth="1"/>
    <col min="1499" max="1499" width="7.28515625" style="52" bestFit="1" customWidth="1"/>
    <col min="1500" max="1500" width="7.640625" style="52" bestFit="1" customWidth="1"/>
    <col min="1501" max="1501" width="6.2109375" style="52" bestFit="1" customWidth="1"/>
    <col min="1502" max="1502" width="6.5703125" style="52" bestFit="1" customWidth="1"/>
    <col min="1503" max="1503" width="6.140625" style="52" bestFit="1" customWidth="1"/>
    <col min="1504" max="1504" width="7.2109375" style="52" bestFit="1" customWidth="1"/>
    <col min="1505" max="1505" width="8.7109375" style="52" bestFit="1" customWidth="1"/>
    <col min="1506" max="1506" width="6.0703125" style="52" bestFit="1" customWidth="1"/>
    <col min="1507" max="1507" width="7.92578125" style="52" bestFit="1" customWidth="1"/>
    <col min="1508" max="1508" width="6.640625" style="52" bestFit="1" customWidth="1"/>
    <col min="1509" max="1509" width="5.28515625" style="52" bestFit="1" customWidth="1"/>
    <col min="1510" max="1510" width="8.140625" style="52" bestFit="1" customWidth="1"/>
    <col min="1511" max="1511" width="7.0703125" style="52" bestFit="1" customWidth="1"/>
    <col min="1512" max="1512" width="5.640625" style="52" bestFit="1" customWidth="1"/>
    <col min="1513" max="1513" width="6.78515625" style="52" bestFit="1" customWidth="1"/>
    <col min="1514" max="1514" width="6.140625" style="52" bestFit="1" customWidth="1"/>
    <col min="1515" max="1515" width="7.0703125" style="52" bestFit="1" customWidth="1"/>
    <col min="1516" max="1516" width="7.35546875" style="52" bestFit="1" customWidth="1"/>
    <col min="1517" max="1517" width="6.640625" style="52" bestFit="1" customWidth="1"/>
    <col min="1518" max="1518" width="6" style="52" bestFit="1" customWidth="1"/>
    <col min="1519" max="1519" width="5.2109375" style="52" bestFit="1" customWidth="1"/>
    <col min="1520" max="1520" width="5.0703125" style="52" bestFit="1" customWidth="1"/>
    <col min="1521" max="1522" width="5.5703125" style="52" bestFit="1" customWidth="1"/>
    <col min="1523" max="1523" width="4.5703125" style="52" bestFit="1" customWidth="1"/>
    <col min="1524" max="1524" width="5" style="52" bestFit="1" customWidth="1"/>
    <col min="1525" max="1525" width="6.42578125" style="52" bestFit="1" customWidth="1"/>
    <col min="1526" max="1526" width="5.92578125" style="52" bestFit="1" customWidth="1"/>
    <col min="1527" max="1527" width="8.0703125" style="52" bestFit="1" customWidth="1"/>
    <col min="1528" max="1528" width="4.5703125" style="52" bestFit="1" customWidth="1"/>
    <col min="1529" max="1529" width="5.35546875" style="52" bestFit="1" customWidth="1"/>
    <col min="1530" max="1530" width="6.5703125" style="52" bestFit="1" customWidth="1"/>
    <col min="1531" max="1532" width="5.78515625" style="52" bestFit="1" customWidth="1"/>
    <col min="1533" max="1533" width="6.140625" style="52" bestFit="1" customWidth="1"/>
    <col min="1534" max="1534" width="6.5703125" style="52" bestFit="1" customWidth="1"/>
    <col min="1535" max="1535" width="5.140625" style="52" bestFit="1" customWidth="1"/>
    <col min="1536" max="1536" width="5.42578125" style="52" bestFit="1" customWidth="1"/>
    <col min="1537" max="1537" width="7.5703125" style="52" bestFit="1" customWidth="1"/>
    <col min="1538" max="1538" width="5" style="52" bestFit="1" customWidth="1"/>
    <col min="1539" max="1539" width="5.5" style="52" bestFit="1" customWidth="1"/>
    <col min="1540" max="1540" width="4.2109375" style="52" bestFit="1" customWidth="1"/>
    <col min="1541" max="1541" width="7.0703125" style="52" bestFit="1" customWidth="1"/>
    <col min="1542" max="1542" width="5.92578125" style="52" bestFit="1" customWidth="1"/>
    <col min="1543" max="1543" width="4.5703125" style="52" bestFit="1" customWidth="1"/>
    <col min="1544" max="1544" width="5.640625" style="52" bestFit="1" customWidth="1"/>
    <col min="1545" max="1545" width="5.0703125" style="52" bestFit="1" customWidth="1"/>
    <col min="1546" max="1546" width="5.5" style="52" bestFit="1" customWidth="1"/>
    <col min="1547" max="1547" width="5.92578125" style="52" bestFit="1" customWidth="1"/>
    <col min="1548" max="1548" width="6.2109375" style="52" bestFit="1" customWidth="1"/>
    <col min="1549" max="1550" width="5.5" style="52" bestFit="1" customWidth="1"/>
    <col min="1551" max="1551" width="6.78515625" style="52" bestFit="1" customWidth="1"/>
    <col min="1552" max="1552" width="2.640625" style="52" bestFit="1" customWidth="1"/>
    <col min="1553" max="1553" width="7.0703125" style="52" bestFit="1" customWidth="1"/>
    <col min="1554" max="1554" width="2.640625" style="52" bestFit="1" customWidth="1"/>
    <col min="1555" max="1555" width="6.7109375" style="52" bestFit="1" customWidth="1"/>
    <col min="1556" max="1556" width="2.640625" style="52" bestFit="1" customWidth="1"/>
    <col min="1557" max="1557" width="7.78515625" style="52" bestFit="1" customWidth="1"/>
    <col min="1558" max="1558" width="9.2109375" style="52" bestFit="1" customWidth="1"/>
    <col min="1559" max="1559" width="2.640625" style="52" bestFit="1" customWidth="1"/>
    <col min="1560" max="1560" width="6.640625" style="52" bestFit="1" customWidth="1"/>
    <col min="1561" max="1561" width="8.5" style="52" bestFit="1" customWidth="1"/>
    <col min="1562" max="1562" width="7.140625" style="52" bestFit="1" customWidth="1"/>
    <col min="1563" max="1563" width="7.28515625" style="52" bestFit="1" customWidth="1"/>
    <col min="1564" max="1564" width="8.7109375" style="52" bestFit="1" customWidth="1"/>
    <col min="1565" max="1565" width="8.2109375" style="52" bestFit="1" customWidth="1"/>
    <col min="1566" max="1566" width="6.2109375" style="52" bestFit="1" customWidth="1"/>
    <col min="1567" max="1567" width="6.7109375" style="52" bestFit="1" customWidth="1"/>
    <col min="1568" max="1568" width="2.640625" style="52" bestFit="1" customWidth="1"/>
    <col min="1569" max="1569" width="7.140625" style="52" bestFit="1" customWidth="1"/>
    <col min="1570" max="1570" width="7.640625" style="52" bestFit="1" customWidth="1"/>
    <col min="1571" max="1571" width="2.640625" style="52" bestFit="1" customWidth="1"/>
    <col min="1572" max="1572" width="7.92578125" style="52" bestFit="1" customWidth="1"/>
    <col min="1573" max="1573" width="8.42578125" style="52" bestFit="1" customWidth="1"/>
    <col min="1574" max="1574" width="7.140625" style="52" bestFit="1" customWidth="1"/>
    <col min="1575" max="1575" width="6.28515625" style="52" bestFit="1" customWidth="1"/>
    <col min="1576" max="1577" width="6.78515625" style="52" bestFit="1" customWidth="1"/>
    <col min="1578" max="1578" width="7.140625" style="52" bestFit="1" customWidth="1"/>
    <col min="1579" max="1579" width="9.28515625" style="52" bestFit="1" customWidth="1"/>
    <col min="1580" max="1580" width="2.640625" style="52" bestFit="1" customWidth="1"/>
    <col min="1581" max="1581" width="6.5703125" style="52" bestFit="1" customWidth="1"/>
    <col min="1582" max="1582" width="2.640625" style="52" bestFit="1" customWidth="1"/>
    <col min="1583" max="1584" width="7" style="52" bestFit="1" customWidth="1"/>
    <col min="1585" max="1585" width="2.640625" style="52" bestFit="1" customWidth="1"/>
    <col min="1586" max="1586" width="7.35546875" style="52" bestFit="1" customWidth="1"/>
    <col min="1587" max="1587" width="2.640625" style="52" bestFit="1" customWidth="1"/>
    <col min="1588" max="1588" width="7.78515625" style="52" bestFit="1" customWidth="1"/>
    <col min="1589" max="1589" width="2.640625" style="52" bestFit="1" customWidth="1"/>
    <col min="1590" max="1590" width="6.5" style="52" bestFit="1" customWidth="1"/>
    <col min="1591" max="1591" width="6.35546875" style="52" bestFit="1" customWidth="1"/>
    <col min="1592" max="1592" width="6.640625" style="52" bestFit="1" customWidth="1"/>
    <col min="1593" max="1593" width="8" style="52" bestFit="1" customWidth="1"/>
    <col min="1594" max="1594" width="2.640625" style="52" bestFit="1" customWidth="1"/>
    <col min="1595" max="1595" width="8.78515625" style="52" bestFit="1" customWidth="1"/>
    <col min="1596" max="1596" width="6.2109375" style="52" bestFit="1" customWidth="1"/>
    <col min="1597" max="1597" width="2.640625" style="52" bestFit="1" customWidth="1"/>
    <col min="1598" max="1598" width="8.0703125" style="52" bestFit="1" customWidth="1"/>
    <col min="1599" max="1599" width="2.640625" style="52" bestFit="1" customWidth="1"/>
    <col min="1600" max="1600" width="6.7109375" style="52" bestFit="1" customWidth="1"/>
    <col min="1601" max="1601" width="6.85546875" style="52" bestFit="1" customWidth="1"/>
    <col min="1602" max="1602" width="5.42578125" style="52" bestFit="1" customWidth="1"/>
    <col min="1603" max="1603" width="8.28515625" style="52" bestFit="1" customWidth="1"/>
    <col min="1604" max="1604" width="2.640625" style="52" bestFit="1" customWidth="1"/>
    <col min="1605" max="1605" width="6.85546875" style="52" bestFit="1" customWidth="1"/>
    <col min="1606" max="1606" width="2.640625" style="52" bestFit="1" customWidth="1"/>
    <col min="1607" max="1607" width="6.28515625" style="52" bestFit="1" customWidth="1"/>
    <col min="1608" max="1608" width="2.640625" style="52" bestFit="1" customWidth="1"/>
    <col min="1609" max="1609" width="6.7109375" style="52" bestFit="1" customWidth="1"/>
    <col min="1610" max="1610" width="2.640625" style="52" bestFit="1" customWidth="1"/>
    <col min="1611" max="1611" width="7.140625" style="52" bestFit="1" customWidth="1"/>
    <col min="1612" max="1612" width="2.640625" style="52" bestFit="1" customWidth="1"/>
    <col min="1613" max="1613" width="7.5" style="52" bestFit="1" customWidth="1"/>
    <col min="1614" max="1614" width="6.7109375" style="52" bestFit="1" customWidth="1"/>
    <col min="1615" max="1615" width="7" style="52" bestFit="1" customWidth="1"/>
    <col min="1616" max="1616" width="6.2109375" style="52" bestFit="1" customWidth="1"/>
    <col min="1617" max="1617" width="6.0703125" style="52" bestFit="1" customWidth="1"/>
    <col min="1618" max="1619" width="6.5703125" style="52" bestFit="1" customWidth="1"/>
    <col min="1620" max="1620" width="5.5703125" style="52" bestFit="1" customWidth="1"/>
    <col min="1621" max="1621" width="9.0703125" style="52" bestFit="1" customWidth="1"/>
    <col min="1622" max="1622" width="6.35546875" style="52" bestFit="1" customWidth="1"/>
    <col min="1623" max="1623" width="7.5703125" style="52" bestFit="1" customWidth="1"/>
    <col min="1624" max="1625" width="6.78515625" style="52" bestFit="1" customWidth="1"/>
    <col min="1626" max="1626" width="2.640625" style="52" bestFit="1" customWidth="1"/>
    <col min="1627" max="1627" width="7.140625" style="52" bestFit="1" customWidth="1"/>
    <col min="1628" max="1628" width="2.640625" style="52" bestFit="1" customWidth="1"/>
    <col min="1629" max="1629" width="7.5703125" style="52" bestFit="1" customWidth="1"/>
    <col min="1630" max="1630" width="6.140625" style="52" bestFit="1" customWidth="1"/>
    <col min="1631" max="1631" width="6.0703125" style="52" bestFit="1" customWidth="1"/>
    <col min="1632" max="1632" width="3.0703125" style="52" bestFit="1" customWidth="1"/>
    <col min="1633" max="1633" width="7.78515625" style="52" bestFit="1" customWidth="1"/>
    <col min="1634" max="1634" width="7.0703125" style="52" bestFit="1" customWidth="1"/>
    <col min="1635" max="1635" width="8.5703125" style="52" bestFit="1" customWidth="1"/>
    <col min="1636" max="1636" width="6" style="52" bestFit="1" customWidth="1"/>
    <col min="1637" max="1637" width="7.85546875" style="52" bestFit="1" customWidth="1"/>
    <col min="1638" max="1638" width="6.5" style="52" bestFit="1" customWidth="1"/>
    <col min="1639" max="1639" width="2.640625" style="52" bestFit="1" customWidth="1"/>
    <col min="1640" max="1640" width="6.640625" style="52" bestFit="1" customWidth="1"/>
    <col min="1641" max="1641" width="5.2109375" style="52" bestFit="1" customWidth="1"/>
    <col min="1642" max="1642" width="8.0703125" style="52" bestFit="1" customWidth="1"/>
    <col min="1643" max="1643" width="2.640625" style="52" bestFit="1" customWidth="1"/>
    <col min="1644" max="1644" width="7.5703125" style="52" bestFit="1" customWidth="1"/>
    <col min="1645" max="1645" width="6.92578125" style="52" bestFit="1" customWidth="1"/>
    <col min="1646" max="1646" width="6.640625" style="52" bestFit="1" customWidth="1"/>
    <col min="1647" max="1647" width="6.0703125" style="52" bestFit="1" customWidth="1"/>
    <col min="1648" max="1648" width="2.640625" style="52" bestFit="1" customWidth="1"/>
    <col min="1649" max="1649" width="6.5" style="52" bestFit="1" customWidth="1"/>
    <col min="1650" max="1650" width="6.92578125" style="52" bestFit="1" customWidth="1"/>
    <col min="1651" max="1651" width="2.640625" style="52" bestFit="1" customWidth="1"/>
    <col min="1652" max="1652" width="7.2109375" style="52" bestFit="1" customWidth="1"/>
    <col min="1653" max="1653" width="6.7109375" style="52" bestFit="1" customWidth="1"/>
    <col min="1654" max="1654" width="2.640625" style="52" bestFit="1" customWidth="1"/>
    <col min="1655" max="1655" width="6.5703125" style="52" bestFit="1" customWidth="1"/>
    <col min="1656" max="1656" width="2.640625" style="52" bestFit="1" customWidth="1"/>
    <col min="1657" max="1657" width="7.0703125" style="52" bestFit="1" customWidth="1"/>
    <col min="1658" max="1658" width="2.640625" style="52" bestFit="1" customWidth="1"/>
    <col min="1659" max="1659" width="7.0703125" style="52" bestFit="1" customWidth="1"/>
    <col min="1660" max="1660" width="2.640625" style="52" bestFit="1" customWidth="1"/>
    <col min="1661" max="1661" width="6.5" style="52" bestFit="1" customWidth="1"/>
    <col min="1662" max="1662" width="7.5" style="52" bestFit="1" customWidth="1"/>
    <col min="1663" max="1663" width="2.640625" style="52" bestFit="1" customWidth="1"/>
    <col min="1664" max="1664" width="9.640625" style="52" bestFit="1" customWidth="1"/>
    <col min="1665" max="1665" width="6.0703125" style="52" bestFit="1" customWidth="1"/>
    <col min="1666" max="1666" width="6.85546875" style="52" bestFit="1" customWidth="1"/>
    <col min="1667" max="1667" width="2.640625" style="52" bestFit="1" customWidth="1"/>
    <col min="1668" max="1668" width="8.0703125" style="52" bestFit="1" customWidth="1"/>
    <col min="1669" max="1669" width="2.640625" style="52" bestFit="1" customWidth="1"/>
    <col min="1670" max="1670" width="7.28515625" style="52" bestFit="1" customWidth="1"/>
    <col min="1671" max="1671" width="7.7109375" style="52" bestFit="1" customWidth="1"/>
    <col min="1672" max="1672" width="2.640625" style="52" bestFit="1" customWidth="1"/>
    <col min="1673" max="1673" width="8.0703125" style="52" bestFit="1" customWidth="1"/>
    <col min="1674" max="1674" width="2.640625" style="52" bestFit="1" customWidth="1"/>
    <col min="1675" max="1675" width="6.78515625" style="52" bestFit="1" customWidth="1"/>
    <col min="1676" max="1676" width="6.640625" style="52" bestFit="1" customWidth="1"/>
    <col min="1677" max="1677" width="6.92578125" style="52" bestFit="1" customWidth="1"/>
    <col min="1678" max="1678" width="6.5703125" style="52" bestFit="1" customWidth="1"/>
    <col min="1679" max="1679" width="8.28515625" style="52" bestFit="1" customWidth="1"/>
    <col min="1680" max="1680" width="6.5" style="52" bestFit="1" customWidth="1"/>
    <col min="1681" max="1681" width="2.640625" style="52" bestFit="1" customWidth="1"/>
    <col min="1682" max="1682" width="8.35546875" style="52" bestFit="1" customWidth="1"/>
    <col min="1683" max="1683" width="2.640625" style="52" bestFit="1" customWidth="1"/>
    <col min="1684" max="1684" width="7" style="52" bestFit="1" customWidth="1"/>
    <col min="1685" max="1685" width="2.640625" style="52" bestFit="1" customWidth="1"/>
    <col min="1686" max="1686" width="7.140625" style="52" bestFit="1" customWidth="1"/>
    <col min="1687" max="1687" width="5.7109375" style="52" bestFit="1" customWidth="1"/>
    <col min="1688" max="1688" width="8.5703125" style="52" bestFit="1" customWidth="1"/>
    <col min="1689" max="1689" width="8.0703125" style="52" bestFit="1" customWidth="1"/>
    <col min="1690" max="1690" width="6.0703125" style="52" bestFit="1" customWidth="1"/>
    <col min="1691" max="1691" width="2.640625" style="52" bestFit="1" customWidth="1"/>
    <col min="1692" max="1692" width="7.140625" style="52" bestFit="1" customWidth="1"/>
    <col min="1693" max="1693" width="2.640625" style="52" bestFit="1" customWidth="1"/>
    <col min="1694" max="1694" width="7.5" style="52" bestFit="1" customWidth="1"/>
    <col min="1695" max="1695" width="7.78515625" style="52" bestFit="1" customWidth="1"/>
    <col min="1696" max="1696" width="2.640625" style="52" bestFit="1" customWidth="1"/>
    <col min="1697" max="1697" width="8.28515625" style="52" bestFit="1" customWidth="1"/>
    <col min="1698" max="1698" width="7.5703125" style="52" bestFit="1" customWidth="1"/>
    <col min="1699" max="1699" width="2.640625" style="52" bestFit="1" customWidth="1"/>
    <col min="1700" max="1700" width="6.7109375" style="52" bestFit="1" customWidth="1"/>
    <col min="1701" max="1701" width="7.0703125" style="52" bestFit="1" customWidth="1"/>
    <col min="1702" max="1702" width="2.640625" style="52" bestFit="1" customWidth="1"/>
    <col min="1703" max="1703" width="6.0703125" style="52" bestFit="1" customWidth="1"/>
    <col min="1704" max="1704" width="6.5" style="52" bestFit="1" customWidth="1"/>
    <col min="1705" max="1705" width="2.640625" style="52" bestFit="1" customWidth="1"/>
    <col min="1706" max="1706" width="8" style="52" bestFit="1" customWidth="1"/>
    <col min="1707" max="1707" width="7.5" style="52" bestFit="1" customWidth="1"/>
    <col min="1708" max="1708" width="2.640625" style="52" bestFit="1" customWidth="1"/>
    <col min="1709" max="1709" width="9.640625" style="52" bestFit="1" customWidth="1"/>
    <col min="1710" max="1710" width="6.0703125" style="52" bestFit="1" customWidth="1"/>
    <col min="1711" max="1711" width="6.85546875" style="52" bestFit="1" customWidth="1"/>
    <col min="1712" max="1712" width="2.640625" style="52" bestFit="1" customWidth="1"/>
    <col min="1713" max="1713" width="8.0703125" style="52" bestFit="1" customWidth="1"/>
    <col min="1714" max="1715" width="7.28515625" style="52" bestFit="1" customWidth="1"/>
    <col min="1716" max="1716" width="2.640625" style="52" bestFit="1" customWidth="1"/>
    <col min="1717" max="1717" width="7.7109375" style="52" bestFit="1" customWidth="1"/>
    <col min="1718" max="1718" width="2.640625" style="52" bestFit="1" customWidth="1"/>
    <col min="1719" max="1719" width="8.0703125" style="52" bestFit="1" customWidth="1"/>
    <col min="1720" max="1720" width="2.640625" style="52" bestFit="1" customWidth="1"/>
    <col min="1721" max="1721" width="6.78515625" style="52" bestFit="1" customWidth="1"/>
    <col min="1722" max="1722" width="6.640625" style="52" bestFit="1" customWidth="1"/>
    <col min="1723" max="1723" width="2.640625" style="52" bestFit="1" customWidth="1"/>
    <col min="1724" max="1724" width="6.92578125" style="52" bestFit="1" customWidth="1"/>
    <col min="1725" max="1725" width="2.640625" style="52" bestFit="1" customWidth="1"/>
    <col min="1726" max="1726" width="3.0703125" style="52" bestFit="1" customWidth="1"/>
    <col min="1727" max="1727" width="6.5703125" style="52" bestFit="1" customWidth="1"/>
    <col min="1728" max="1728" width="2.640625" style="52" bestFit="1" customWidth="1"/>
    <col min="1729" max="1729" width="7.640625" style="52" bestFit="1" customWidth="1"/>
    <col min="1730" max="1730" width="9.0703125" style="52" bestFit="1" customWidth="1"/>
    <col min="1731" max="1731" width="2.640625" style="52" bestFit="1" customWidth="1"/>
    <col min="1732" max="1732" width="8.35546875" style="52" bestFit="1" customWidth="1"/>
    <col min="1733" max="1733" width="7" style="52" bestFit="1" customWidth="1"/>
    <col min="1734" max="1734" width="7.140625" style="52" bestFit="1" customWidth="1"/>
    <col min="1735" max="1735" width="5.7109375" style="52" bestFit="1" customWidth="1"/>
    <col min="1736" max="1736" width="8.5703125" style="52" bestFit="1" customWidth="1"/>
    <col min="1737" max="1737" width="8.0703125" style="52" bestFit="1" customWidth="1"/>
    <col min="1738" max="1738" width="2.640625" style="52" bestFit="1" customWidth="1"/>
    <col min="1739" max="1739" width="7.5" style="52" bestFit="1" customWidth="1"/>
    <col min="1740" max="1740" width="6.0703125" style="52" bestFit="1" customWidth="1"/>
    <col min="1741" max="1741" width="6.5703125" style="52" bestFit="1" customWidth="1"/>
    <col min="1742" max="1742" width="7" style="52" bestFit="1" customWidth="1"/>
    <col min="1743" max="1743" width="7.5" style="52" bestFit="1" customWidth="1"/>
    <col min="1744" max="1744" width="2.640625" style="52" bestFit="1" customWidth="1"/>
    <col min="1745" max="1745" width="7.78515625" style="52" bestFit="1" customWidth="1"/>
    <col min="1746" max="1746" width="8.28515625" style="52" bestFit="1" customWidth="1"/>
    <col min="1747" max="1747" width="7" style="52" bestFit="1" customWidth="1"/>
    <col min="1748" max="1748" width="2.640625" style="52" bestFit="1" customWidth="1"/>
    <col min="1749" max="1749" width="7.7109375" style="52" bestFit="1" customWidth="1"/>
    <col min="1750" max="1750" width="6.85546875" style="52" bestFit="1" customWidth="1"/>
    <col min="1751" max="1751" width="6.7109375" style="52" bestFit="1" customWidth="1"/>
    <col min="1752" max="1752" width="7.2109375" style="52" bestFit="1" customWidth="1"/>
    <col min="1753" max="1753" width="2.640625" style="52" bestFit="1" customWidth="1"/>
    <col min="1754" max="1754" width="7.2109375" style="52" bestFit="1" customWidth="1"/>
    <col min="1755" max="1755" width="6.640625" style="52" bestFit="1" customWidth="1"/>
    <col min="1756" max="1756" width="8.140625" style="52" bestFit="1" customWidth="1"/>
    <col min="1757" max="1757" width="9.78515625" style="52" bestFit="1" customWidth="1"/>
    <col min="1758" max="1758" width="6.2109375" style="52" bestFit="1" customWidth="1"/>
    <col min="1759" max="1759" width="7" style="52" bestFit="1" customWidth="1"/>
    <col min="1760" max="1760" width="8.2109375" style="52" bestFit="1" customWidth="1"/>
    <col min="1761" max="1762" width="7.5" style="52" bestFit="1" customWidth="1"/>
    <col min="1763" max="1763" width="7.85546875" style="52" bestFit="1" customWidth="1"/>
    <col min="1764" max="1764" width="8.2109375" style="52" bestFit="1" customWidth="1"/>
    <col min="1765" max="1765" width="6.78515625" style="52" bestFit="1" customWidth="1"/>
    <col min="1766" max="1766" width="2.640625" style="52" bestFit="1" customWidth="1"/>
    <col min="1767" max="1767" width="7.0703125" style="52" bestFit="1" customWidth="1"/>
    <col min="1768" max="1768" width="6.7109375" style="52" bestFit="1" customWidth="1"/>
    <col min="1769" max="1769" width="8.42578125" style="52" bestFit="1" customWidth="1"/>
    <col min="1770" max="1770" width="7.78515625" style="52" bestFit="1" customWidth="1"/>
    <col min="1771" max="1771" width="6.640625" style="52" bestFit="1" customWidth="1"/>
    <col min="1772" max="1772" width="8.5" style="52" bestFit="1" customWidth="1"/>
    <col min="1773" max="1773" width="7.28515625" style="52" bestFit="1" customWidth="1"/>
    <col min="1774" max="1774" width="2.640625" style="52" bestFit="1" customWidth="1"/>
    <col min="1775" max="1775" width="8.7109375" style="52" bestFit="1" customWidth="1"/>
    <col min="1776" max="1776" width="8.2109375" style="52" bestFit="1" customWidth="1"/>
    <col min="1777" max="1777" width="7.640625" style="52" bestFit="1" customWidth="1"/>
    <col min="1778" max="1778" width="2.640625" style="52" bestFit="1" customWidth="1"/>
    <col min="1779" max="1779" width="6.7109375" style="52" bestFit="1" customWidth="1"/>
    <col min="1780" max="1780" width="2.640625" style="52" bestFit="1" customWidth="1"/>
    <col min="1781" max="1781" width="7.640625" style="52" bestFit="1" customWidth="1"/>
    <col min="1782" max="1782" width="7.92578125" style="52" bestFit="1" customWidth="1"/>
    <col min="1783" max="1783" width="8.42578125" style="52" bestFit="1" customWidth="1"/>
    <col min="1784" max="1784" width="7.140625" style="52" bestFit="1" customWidth="1"/>
    <col min="1785" max="1785" width="8.35546875" style="52" bestFit="1" customWidth="1"/>
    <col min="1786" max="1786" width="7.5703125" style="52" bestFit="1" customWidth="1"/>
    <col min="1787" max="1787" width="7.35546875" style="52" bestFit="1" customWidth="1"/>
    <col min="1788" max="1788" width="2.640625" style="52" bestFit="1" customWidth="1"/>
    <col min="1789" max="1790" width="7.92578125" style="52" bestFit="1" customWidth="1"/>
    <col min="1791" max="1791" width="2.640625" style="52" bestFit="1" customWidth="1"/>
    <col min="1792" max="1792" width="7.28515625" style="52" bestFit="1" customWidth="1"/>
    <col min="1793" max="1793" width="2.640625" style="52" bestFit="1" customWidth="1"/>
    <col min="1794" max="1794" width="8.78515625" style="52" bestFit="1" customWidth="1"/>
    <col min="1795" max="1795" width="8.28515625" style="52" bestFit="1" customWidth="1"/>
    <col min="1796" max="1796" width="10.42578125" style="52" bestFit="1" customWidth="1"/>
    <col min="1797" max="1797" width="6.85546875" style="52" bestFit="1" customWidth="1"/>
    <col min="1798" max="1798" width="7.7109375" style="52" bestFit="1" customWidth="1"/>
    <col min="1799" max="1799" width="8.140625" style="52" bestFit="1" customWidth="1"/>
    <col min="1800" max="1800" width="8.85546875" style="52" bestFit="1" customWidth="1"/>
    <col min="1801" max="1801" width="2.640625" style="52" bestFit="1" customWidth="1"/>
    <col min="1802" max="1802" width="7.640625" style="52" bestFit="1" customWidth="1"/>
    <col min="1803" max="1803" width="2.640625" style="52" bestFit="1" customWidth="1"/>
    <col min="1804" max="1804" width="7.78515625" style="52" bestFit="1" customWidth="1"/>
    <col min="1805" max="1805" width="2.640625" style="52" bestFit="1" customWidth="1"/>
    <col min="1806" max="1806" width="7.35546875" style="52" bestFit="1" customWidth="1"/>
    <col min="1807" max="1807" width="9.0703125" style="52" bestFit="1" customWidth="1"/>
    <col min="1808" max="1808" width="2.640625" style="52" bestFit="1" customWidth="1"/>
    <col min="1809" max="1809" width="7.28515625" style="52" bestFit="1" customWidth="1"/>
    <col min="1810" max="1810" width="9.140625" style="52" bestFit="1" customWidth="1"/>
    <col min="1811" max="1811" width="7.85546875" style="52" bestFit="1" customWidth="1"/>
    <col min="1812" max="1812" width="2.640625" style="52" bestFit="1" customWidth="1"/>
    <col min="1813" max="1813" width="8" style="52" bestFit="1" customWidth="1"/>
    <col min="1814" max="1814" width="6.5" style="52" bestFit="1" customWidth="1"/>
    <col min="1815" max="1815" width="2.640625" style="52" bestFit="1" customWidth="1"/>
    <col min="1816" max="1816" width="9.35546875" style="52" bestFit="1" customWidth="1"/>
    <col min="1817" max="1817" width="8.85546875" style="52" bestFit="1" customWidth="1"/>
    <col min="1818" max="1818" width="2.640625" style="52" bestFit="1" customWidth="1"/>
    <col min="1819" max="1819" width="8.28515625" style="52" bestFit="1" customWidth="1"/>
    <col min="1820" max="1820" width="6.85546875" style="52" bestFit="1" customWidth="1"/>
    <col min="1821" max="1821" width="8" style="52" bestFit="1" customWidth="1"/>
    <col min="1822" max="1822" width="7.35546875" style="52" bestFit="1" customWidth="1"/>
    <col min="1823" max="1823" width="2.640625" style="52" bestFit="1" customWidth="1"/>
    <col min="1824" max="1824" width="7.85546875" style="52" bestFit="1" customWidth="1"/>
    <col min="1825" max="1825" width="2.640625" style="52" bestFit="1" customWidth="1"/>
    <col min="1826" max="1826" width="8.28515625" style="52" bestFit="1" customWidth="1"/>
    <col min="1827" max="1827" width="7" style="52" bestFit="1" customWidth="1"/>
    <col min="1828" max="1828" width="6.2109375" style="52" bestFit="1" customWidth="1"/>
    <col min="1829" max="1829" width="2.640625" style="52" bestFit="1" customWidth="1"/>
    <col min="1830" max="1830" width="6.0703125" style="52" bestFit="1" customWidth="1"/>
    <col min="1831" max="1832" width="6.5703125" style="52" bestFit="1" customWidth="1"/>
    <col min="1833" max="1833" width="2.640625" style="52" bestFit="1" customWidth="1"/>
    <col min="1834" max="1834" width="5.5703125" style="52" bestFit="1" customWidth="1"/>
    <col min="1835" max="1835" width="2.640625" style="52" bestFit="1" customWidth="1"/>
    <col min="1836" max="1836" width="6" style="52" bestFit="1" customWidth="1"/>
    <col min="1837" max="1837" width="7.5" style="52" bestFit="1" customWidth="1"/>
    <col min="1838" max="1838" width="2.640625" style="52" bestFit="1" customWidth="1"/>
    <col min="1839" max="1839" width="6.92578125" style="52" bestFit="1" customWidth="1"/>
    <col min="1840" max="1840" width="9.0703125" style="52" bestFit="1" customWidth="1"/>
    <col min="1841" max="1841" width="5.5703125" style="52" bestFit="1" customWidth="1"/>
    <col min="1842" max="1842" width="2.640625" style="52" bestFit="1" customWidth="1"/>
    <col min="1843" max="1843" width="6.35546875" style="52" bestFit="1" customWidth="1"/>
    <col min="1844" max="1844" width="2.640625" style="52" bestFit="1" customWidth="1"/>
    <col min="1845" max="1846" width="6.78515625" style="52" bestFit="1" customWidth="1"/>
    <col min="1847" max="1847" width="6.28515625" style="52" bestFit="1" customWidth="1"/>
    <col min="1848" max="1848" width="6.140625" style="52" bestFit="1" customWidth="1"/>
    <col min="1849" max="1849" width="2.640625" style="52" bestFit="1" customWidth="1"/>
    <col min="1850" max="1850" width="6.0703125" style="52" bestFit="1" customWidth="1"/>
    <col min="1851" max="1851" width="7.78515625" style="52" bestFit="1" customWidth="1"/>
    <col min="1852" max="1852" width="7.0703125" style="52" bestFit="1" customWidth="1"/>
    <col min="1853" max="1853" width="6" style="52" bestFit="1" customWidth="1"/>
    <col min="1854" max="1854" width="2.640625" style="52" bestFit="1" customWidth="1"/>
    <col min="1855" max="1855" width="6.5" style="52" bestFit="1" customWidth="1"/>
    <col min="1856" max="1856" width="2.640625" style="52" bestFit="1" customWidth="1"/>
    <col min="1857" max="1857" width="6.640625" style="52" bestFit="1" customWidth="1"/>
    <col min="1858" max="1858" width="5.2109375" style="52" bestFit="1" customWidth="1"/>
    <col min="1859" max="1859" width="2.640625" style="52" bestFit="1" customWidth="1"/>
    <col min="1860" max="1860" width="8.0703125" style="52" bestFit="1" customWidth="1"/>
    <col min="1861" max="1861" width="2.640625" style="52" bestFit="1" customWidth="1"/>
    <col min="1862" max="1862" width="7.5703125" style="52" bestFit="1" customWidth="1"/>
    <col min="1863" max="1863" width="6.92578125" style="52" bestFit="1" customWidth="1"/>
    <col min="1864" max="1864" width="2.640625" style="52" bestFit="1" customWidth="1"/>
    <col min="1865" max="1865" width="5.5703125" style="52" bestFit="1" customWidth="1"/>
    <col min="1866" max="1866" width="2.640625" style="52" bestFit="1" customWidth="1"/>
    <col min="1867" max="1867" width="6.640625" style="52" bestFit="1" customWidth="1"/>
    <col min="1868" max="1868" width="6.5" style="52" bestFit="1" customWidth="1"/>
    <col min="1869" max="1869" width="6.92578125" style="52" bestFit="1" customWidth="1"/>
    <col min="1870" max="1870" width="2.640625" style="52" bestFit="1" customWidth="1"/>
    <col min="1871" max="1871" width="7.2109375" style="52" bestFit="1" customWidth="1"/>
    <col min="1872" max="1872" width="6.5" style="52" bestFit="1" customWidth="1"/>
    <col min="1873" max="1873" width="2.640625" style="52" bestFit="1" customWidth="1"/>
    <col min="1874" max="1874" width="8.640625" style="52" bestFit="1" customWidth="1"/>
    <col min="1875" max="1875" width="7.85546875" style="52" bestFit="1" customWidth="1"/>
    <col min="1876" max="1876" width="2.640625" style="52" bestFit="1" customWidth="1"/>
    <col min="1877" max="1877" width="7.7109375" style="52" bestFit="1" customWidth="1"/>
    <col min="1878" max="1878" width="7.140625" style="52" bestFit="1" customWidth="1"/>
    <col min="1879" max="1879" width="2.640625" style="52" bestFit="1" customWidth="1"/>
    <col min="1880" max="1880" width="7.640625" style="52" bestFit="1" customWidth="1"/>
    <col min="1881" max="1881" width="9.0703125" style="52" bestFit="1" customWidth="1"/>
    <col min="1882" max="1882" width="10.7109375" style="52" bestFit="1" customWidth="1"/>
    <col min="1883" max="1883" width="7.140625" style="52" bestFit="1" customWidth="1"/>
    <col min="1884" max="1884" width="9.140625" style="52" bestFit="1" customWidth="1"/>
    <col min="1885" max="1885" width="2.640625" style="52" bestFit="1" customWidth="1"/>
    <col min="1886" max="1886" width="8.42578125" style="52" bestFit="1" customWidth="1"/>
    <col min="1887" max="1887" width="8.78515625" style="52" bestFit="1" customWidth="1"/>
    <col min="1888" max="1888" width="7.92578125" style="52" bestFit="1" customWidth="1"/>
    <col min="1889" max="1889" width="2.640625" style="52" bestFit="1" customWidth="1"/>
    <col min="1890" max="1890" width="3.0703125" style="52" bestFit="1" customWidth="1"/>
    <col min="1891" max="1891" width="8.0703125" style="52" bestFit="1" customWidth="1"/>
    <col min="1892" max="1892" width="2.640625" style="52" bestFit="1" customWidth="1"/>
    <col min="1893" max="1893" width="7.7109375" style="52" bestFit="1" customWidth="1"/>
    <col min="1894" max="1894" width="9.35546875" style="52" bestFit="1" customWidth="1"/>
    <col min="1895" max="1895" width="8.7109375" style="52" bestFit="1" customWidth="1"/>
    <col min="1896" max="1896" width="2.640625" style="52" bestFit="1" customWidth="1"/>
    <col min="1897" max="1897" width="10.2109375" style="52" bestFit="1" customWidth="1"/>
    <col min="1898" max="1898" width="7.640625" style="52" bestFit="1" customWidth="1"/>
    <col min="1899" max="1899" width="8.28515625" style="52" bestFit="1" customWidth="1"/>
    <col min="1900" max="1900" width="2.640625" style="52" bestFit="1" customWidth="1"/>
    <col min="1901" max="1901" width="6.78515625" style="52" bestFit="1" customWidth="1"/>
    <col min="1902" max="1902" width="9.140625" style="52" bestFit="1" customWidth="1"/>
    <col min="1903" max="1903" width="8.5703125" style="52" bestFit="1" customWidth="1"/>
    <col min="1904" max="1904" width="7.140625" style="52" bestFit="1" customWidth="1"/>
    <col min="1905" max="1905" width="2.640625" style="52" bestFit="1" customWidth="1"/>
    <col min="1906" max="1906" width="8.28515625" style="52" bestFit="1" customWidth="1"/>
    <col min="1907" max="1907" width="7.7109375" style="52" bestFit="1" customWidth="1"/>
    <col min="1908" max="1908" width="8.140625" style="52" bestFit="1" customWidth="1"/>
    <col min="1909" max="1909" width="8.5703125" style="52" bestFit="1" customWidth="1"/>
    <col min="1910" max="1910" width="2.640625" style="52" bestFit="1" customWidth="1"/>
    <col min="1911" max="1911" width="8.85546875" style="52" bestFit="1" customWidth="1"/>
    <col min="1912" max="1912" width="9.35546875" style="52" bestFit="1" customWidth="1"/>
    <col min="1913" max="1913" width="2.640625" style="52" bestFit="1" customWidth="1"/>
    <col min="1914" max="1914" width="7.140625" style="52" bestFit="1" customWidth="1"/>
    <col min="1915" max="1915" width="6.35546875" style="52" bestFit="1" customWidth="1"/>
    <col min="1916" max="1916" width="2.640625" style="52" bestFit="1" customWidth="1"/>
    <col min="1917" max="1917" width="6.2109375" style="52" bestFit="1" customWidth="1"/>
    <col min="1918" max="1918" width="6.7109375" style="52" bestFit="1" customWidth="1"/>
    <col min="1919" max="1919" width="2.640625" style="52" bestFit="1" customWidth="1"/>
    <col min="1920" max="1920" width="6.7109375" style="52" bestFit="1" customWidth="1"/>
    <col min="1921" max="1921" width="3.0703125" style="52" bestFit="1" customWidth="1"/>
    <col min="1922" max="1922" width="5.7109375" style="52" bestFit="1" customWidth="1"/>
    <col min="1923" max="1923" width="6.140625" style="52" bestFit="1" customWidth="1"/>
    <col min="1924" max="1924" width="7.640625" style="52" bestFit="1" customWidth="1"/>
    <col min="1925" max="1925" width="2.640625" style="52" bestFit="1" customWidth="1"/>
    <col min="1926" max="1926" width="7.0703125" style="52" bestFit="1" customWidth="1"/>
    <col min="1927" max="1927" width="9.2109375" style="52" bestFit="1" customWidth="1"/>
    <col min="1928" max="1928" width="2.640625" style="52" bestFit="1" customWidth="1"/>
    <col min="1929" max="1929" width="5.7109375" style="52" bestFit="1" customWidth="1"/>
    <col min="1930" max="1930" width="3.0703125" style="52" bestFit="1" customWidth="1"/>
    <col min="1931" max="1931" width="6.5" style="52" bestFit="1" customWidth="1"/>
    <col min="1932" max="1932" width="2.640625" style="52" bestFit="1" customWidth="1"/>
    <col min="1933" max="1933" width="7.7109375" style="52" bestFit="1" customWidth="1"/>
    <col min="1934" max="1934" width="6.92578125" style="52" bestFit="1" customWidth="1"/>
    <col min="1935" max="1935" width="7.28515625" style="52" bestFit="1" customWidth="1"/>
    <col min="1936" max="1936" width="7.7109375" style="52" bestFit="1" customWidth="1"/>
    <col min="1937" max="1937" width="6.42578125" style="52" bestFit="1" customWidth="1"/>
    <col min="1938" max="1938" width="6.28515625" style="52" bestFit="1" customWidth="1"/>
    <col min="1939" max="1939" width="2.640625" style="52" bestFit="1" customWidth="1"/>
    <col min="1940" max="1940" width="6.2109375" style="52" bestFit="1" customWidth="1"/>
    <col min="1941" max="1941" width="7.92578125" style="52" bestFit="1" customWidth="1"/>
    <col min="1942" max="1942" width="7.2109375" style="52" bestFit="1" customWidth="1"/>
    <col min="1943" max="1943" width="8.7109375" style="52" bestFit="1" customWidth="1"/>
    <col min="1944" max="1944" width="2.640625" style="52" bestFit="1" customWidth="1"/>
    <col min="1945" max="1945" width="3.0703125" style="52" bestFit="1" customWidth="1"/>
    <col min="1946" max="1946" width="6.140625" style="52" bestFit="1" customWidth="1"/>
    <col min="1947" max="1947" width="8" style="52" bestFit="1" customWidth="1"/>
    <col min="1948" max="1948" width="6.640625" style="52" bestFit="1" customWidth="1"/>
    <col min="1949" max="1949" width="2.640625" style="52" bestFit="1" customWidth="1"/>
    <col min="1950" max="1950" width="6.78515625" style="52" bestFit="1" customWidth="1"/>
    <col min="1951" max="1951" width="2.640625" style="52" bestFit="1" customWidth="1"/>
    <col min="1952" max="1952" width="5.7109375" style="52" bestFit="1" customWidth="1"/>
    <col min="1953" max="1953" width="2.640625" style="52" bestFit="1" customWidth="1"/>
    <col min="1954" max="1954" width="6.78515625" style="52" bestFit="1" customWidth="1"/>
    <col min="1955" max="1955" width="6.2109375" style="52" bestFit="1" customWidth="1"/>
    <col min="1956" max="1956" width="6.640625" style="52" bestFit="1" customWidth="1"/>
    <col min="1957" max="1957" width="7.35546875" style="52" bestFit="1" customWidth="1"/>
    <col min="1958" max="1958" width="6.640625" style="52" bestFit="1" customWidth="1"/>
    <col min="1959" max="1959" width="6.7109375" style="52" bestFit="1" customWidth="1"/>
    <col min="1960" max="1960" width="6.5703125" style="52" bestFit="1" customWidth="1"/>
    <col min="1961" max="1962" width="7.0703125" style="52" bestFit="1" customWidth="1"/>
    <col min="1963" max="1963" width="2.640625" style="52" bestFit="1" customWidth="1"/>
    <col min="1964" max="1964" width="8" style="52" bestFit="1" customWidth="1"/>
    <col min="1965" max="1965" width="2.640625" style="52" bestFit="1" customWidth="1"/>
    <col min="1966" max="1966" width="7.5" style="52" bestFit="1" customWidth="1"/>
    <col min="1967" max="1967" width="6.0703125" style="52" bestFit="1" customWidth="1"/>
    <col min="1968" max="1968" width="2.640625" style="52" bestFit="1" customWidth="1"/>
    <col min="1969" max="1969" width="8.0703125" style="52" bestFit="1" customWidth="1"/>
    <col min="1970" max="1971" width="7.28515625" style="52" bestFit="1" customWidth="1"/>
    <col min="1972" max="1972" width="2.640625" style="52" bestFit="1" customWidth="1"/>
    <col min="1973" max="1973" width="7.7109375" style="52" bestFit="1" customWidth="1"/>
    <col min="1974" max="1974" width="8.0703125" style="52" bestFit="1" customWidth="1"/>
    <col min="1975" max="1975" width="2.640625" style="52" bestFit="1" customWidth="1"/>
    <col min="1976" max="1976" width="6.78515625" style="52" bestFit="1" customWidth="1"/>
    <col min="1977" max="1977" width="2.640625" style="52" bestFit="1" customWidth="1"/>
    <col min="1978" max="1978" width="3.0703125" style="52" bestFit="1" customWidth="1"/>
    <col min="1979" max="1979" width="6.640625" style="52" bestFit="1" customWidth="1"/>
    <col min="1980" max="1980" width="6.5703125" style="52" bestFit="1" customWidth="1"/>
    <col min="1981" max="1981" width="8.28515625" style="52" bestFit="1" customWidth="1"/>
    <col min="1982" max="1982" width="3.0703125" style="52" bestFit="1" customWidth="1"/>
    <col min="1983" max="1983" width="9.0703125" style="52" bestFit="1" customWidth="1"/>
    <col min="1984" max="1984" width="2.640625" style="52" bestFit="1" customWidth="1"/>
    <col min="1985" max="1985" width="6.5" style="52" bestFit="1" customWidth="1"/>
    <col min="1986" max="1986" width="2.640625" style="52" bestFit="1" customWidth="1"/>
    <col min="1987" max="1987" width="8.35546875" style="52" bestFit="1" customWidth="1"/>
    <col min="1988" max="1988" width="7" style="52" bestFit="1" customWidth="1"/>
    <col min="1989" max="1989" width="2.640625" style="52" bestFit="1" customWidth="1"/>
    <col min="1990" max="1990" width="7.140625" style="52" bestFit="1" customWidth="1"/>
    <col min="1991" max="1991" width="2.640625" style="52" bestFit="1" customWidth="1"/>
    <col min="1992" max="1992" width="8.5703125" style="52" bestFit="1" customWidth="1"/>
    <col min="1993" max="1993" width="8.0703125" style="52" bestFit="1" customWidth="1"/>
    <col min="1994" max="1994" width="7.5" style="52" bestFit="1" customWidth="1"/>
    <col min="1995" max="1995" width="6.0703125" style="52" bestFit="1" customWidth="1"/>
    <col min="1996" max="1996" width="2.640625" style="52" bestFit="1" customWidth="1"/>
    <col min="1997" max="1997" width="7.140625" style="52" bestFit="1" customWidth="1"/>
    <col min="1998" max="1998" width="6.5703125" style="52" bestFit="1" customWidth="1"/>
    <col min="1999" max="1999" width="7" style="52" bestFit="1" customWidth="1"/>
    <col min="2000" max="2000" width="7.5" style="52" bestFit="1" customWidth="1"/>
    <col min="2001" max="2001" width="7.78515625" style="52" bestFit="1" customWidth="1"/>
    <col min="2002" max="2002" width="2.640625" style="52" bestFit="1" customWidth="1"/>
    <col min="2003" max="2003" width="8.28515625" style="52" bestFit="1" customWidth="1"/>
    <col min="2004" max="2004" width="7.2109375" style="52" bestFit="1" customWidth="1"/>
    <col min="2005" max="2006" width="6.78515625" style="52" bestFit="1" customWidth="1"/>
    <col min="2007" max="2007" width="2.640625" style="52" bestFit="1" customWidth="1"/>
    <col min="2008" max="2008" width="5.78515625" style="52" bestFit="1" customWidth="1"/>
    <col min="2009" max="2009" width="6.2109375" style="52" bestFit="1" customWidth="1"/>
    <col min="2010" max="2010" width="2.640625" style="52" bestFit="1" customWidth="1"/>
    <col min="2011" max="2011" width="7.7109375" style="52" bestFit="1" customWidth="1"/>
    <col min="2012" max="2012" width="7.140625" style="52" bestFit="1" customWidth="1"/>
    <col min="2013" max="2013" width="9.28515625" style="52" bestFit="1" customWidth="1"/>
    <col min="2014" max="2014" width="2.640625" style="52" bestFit="1" customWidth="1"/>
    <col min="2015" max="2015" width="5.78515625" style="52" bestFit="1" customWidth="1"/>
    <col min="2016" max="2016" width="6.5703125" style="52" bestFit="1" customWidth="1"/>
    <col min="2017" max="2017" width="7.78515625" style="52" bestFit="1" customWidth="1"/>
    <col min="2018" max="2018" width="7" style="52" bestFit="1" customWidth="1"/>
    <col min="2019" max="2019" width="7.35546875" style="52" bestFit="1" customWidth="1"/>
    <col min="2020" max="2020" width="2.640625" style="52" bestFit="1" customWidth="1"/>
    <col min="2021" max="2021" width="7.78515625" style="52" bestFit="1" customWidth="1"/>
    <col min="2022" max="2022" width="6.35546875" style="52" bestFit="1" customWidth="1"/>
    <col min="2023" max="2023" width="6.640625" style="52" bestFit="1" customWidth="1"/>
    <col min="2024" max="2024" width="2.640625" style="52" bestFit="1" customWidth="1"/>
    <col min="2025" max="2025" width="6.28515625" style="52" bestFit="1" customWidth="1"/>
    <col min="2026" max="2026" width="2.640625" style="52" bestFit="1" customWidth="1"/>
    <col min="2027" max="2027" width="8" style="52" bestFit="1" customWidth="1"/>
    <col min="2028" max="2028" width="7.28515625" style="52" bestFit="1" customWidth="1"/>
    <col min="2029" max="2029" width="8.78515625" style="52" bestFit="1" customWidth="1"/>
    <col min="2030" max="2030" width="2.640625" style="52" bestFit="1" customWidth="1"/>
    <col min="2031" max="2031" width="6.2109375" style="52" bestFit="1" customWidth="1"/>
    <col min="2032" max="2032" width="6.7109375" style="52" bestFit="1" customWidth="1"/>
    <col min="2033" max="2033" width="5.42578125" style="52" bestFit="1" customWidth="1"/>
    <col min="2034" max="2034" width="8.28515625" style="52" bestFit="1" customWidth="1"/>
    <col min="2035" max="2035" width="2.640625" style="52" bestFit="1" customWidth="1"/>
    <col min="2036" max="2036" width="7.78515625" style="52" bestFit="1" customWidth="1"/>
    <col min="2037" max="2037" width="7.140625" style="52" bestFit="1" customWidth="1"/>
    <col min="2038" max="2038" width="5.78515625" style="52" bestFit="1" customWidth="1"/>
    <col min="2039" max="2039" width="2.640625" style="52" bestFit="1" customWidth="1"/>
    <col min="2040" max="2040" width="6.85546875" style="52" bestFit="1" customWidth="1"/>
    <col min="2041" max="2041" width="3.0703125" style="52" bestFit="1" customWidth="1"/>
    <col min="2042" max="2042" width="6.7109375" style="52" bestFit="1" customWidth="1"/>
    <col min="2043" max="2043" width="2.640625" style="52" bestFit="1" customWidth="1"/>
    <col min="2044" max="2044" width="7.140625" style="52" bestFit="1" customWidth="1"/>
    <col min="2045" max="2045" width="8" style="52" bestFit="1" customWidth="1"/>
    <col min="2046" max="2046" width="6.7109375" style="52" bestFit="1" customWidth="1"/>
    <col min="2047" max="2047" width="8.0703125" style="52" bestFit="1" customWidth="1"/>
    <col min="2048" max="2048" width="7.2109375" style="52" bestFit="1" customWidth="1"/>
    <col min="2049" max="2049" width="2.640625" style="52" bestFit="1" customWidth="1"/>
    <col min="2050" max="2051" width="7.640625" style="52" bestFit="1" customWidth="1"/>
    <col min="2052" max="2052" width="6.5703125" style="52" bestFit="1" customWidth="1"/>
    <col min="2053" max="2053" width="7" style="52" bestFit="1" customWidth="1"/>
    <col min="2054" max="2054" width="3.0703125" style="52" bestFit="1" customWidth="1"/>
    <col min="2055" max="2055" width="8" style="52" bestFit="1" customWidth="1"/>
    <col min="2056" max="2056" width="10.140625" style="52" bestFit="1" customWidth="1"/>
    <col min="2057" max="2057" width="6.5703125" style="52" bestFit="1" customWidth="1"/>
    <col min="2058" max="2058" width="7.85546875" style="52" bestFit="1" customWidth="1"/>
    <col min="2059" max="2059" width="2.640625" style="52" bestFit="1" customWidth="1"/>
    <col min="2060" max="2060" width="7.85546875" style="52" bestFit="1" customWidth="1"/>
    <col min="2061" max="2061" width="2.640625" style="52" bestFit="1" customWidth="1"/>
    <col min="2062" max="2062" width="8.2109375" style="52" bestFit="1" customWidth="1"/>
    <col min="2063" max="2063" width="8.5703125" style="52" bestFit="1" customWidth="1"/>
    <col min="2064" max="2064" width="7.140625" style="52" bestFit="1" customWidth="1"/>
    <col min="2065" max="2065" width="7.5" style="52" bestFit="1" customWidth="1"/>
    <col min="2066" max="2066" width="7.0703125" style="52" bestFit="1" customWidth="1"/>
    <col min="2067" max="2067" width="8.140625" style="52" bestFit="1" customWidth="1"/>
    <col min="2068" max="2068" width="9.640625" style="52" bestFit="1" customWidth="1"/>
    <col min="2069" max="2069" width="2.640625" style="52" bestFit="1" customWidth="1"/>
    <col min="2070" max="2070" width="7" style="52" bestFit="1" customWidth="1"/>
    <col min="2071" max="2071" width="2.640625" style="52" bestFit="1" customWidth="1"/>
    <col min="2072" max="2072" width="8.85546875" style="52" bestFit="1" customWidth="1"/>
    <col min="2073" max="2073" width="7.5703125" style="52" bestFit="1" customWidth="1"/>
    <col min="2074" max="2074" width="6.2109375" style="52" bestFit="1" customWidth="1"/>
    <col min="2075" max="2075" width="9.0703125" style="52" bestFit="1" customWidth="1"/>
    <col min="2076" max="2076" width="2.640625" style="52" bestFit="1" customWidth="1"/>
    <col min="2077" max="2077" width="8" style="52" bestFit="1" customWidth="1"/>
    <col min="2078" max="2078" width="6.5703125" style="52" bestFit="1" customWidth="1"/>
    <col min="2079" max="2079" width="2.640625" style="52" bestFit="1" customWidth="1"/>
    <col min="2080" max="2080" width="7.7109375" style="52" bestFit="1" customWidth="1"/>
    <col min="2081" max="2081" width="7.0703125" style="52" bestFit="1" customWidth="1"/>
    <col min="2082" max="2082" width="8" style="52" bestFit="1" customWidth="1"/>
    <col min="2083" max="2083" width="8.28515625" style="52" bestFit="1" customWidth="1"/>
    <col min="2084" max="2084" width="7.5703125" style="52" bestFit="1" customWidth="1"/>
    <col min="2085" max="2085" width="6.92578125" style="52" bestFit="1" customWidth="1"/>
    <col min="2086" max="2086" width="2.640625" style="52" bestFit="1" customWidth="1"/>
    <col min="2087" max="2087" width="6.140625" style="52" bestFit="1" customWidth="1"/>
    <col min="2088" max="2088" width="2.640625" style="52" bestFit="1" customWidth="1"/>
    <col min="2089" max="2089" width="3.0703125" style="52" bestFit="1" customWidth="1"/>
    <col min="2090" max="2090" width="6" style="52" bestFit="1" customWidth="1"/>
    <col min="2091" max="2091" width="6.5" style="52" bestFit="1" customWidth="1"/>
    <col min="2092" max="2092" width="2.640625" style="52" bestFit="1" customWidth="1"/>
    <col min="2093" max="2093" width="6.5" style="52" bestFit="1" customWidth="1"/>
    <col min="2094" max="2094" width="2.640625" style="52" bestFit="1" customWidth="1"/>
    <col min="2095" max="2095" width="5.5" style="52" bestFit="1" customWidth="1"/>
    <col min="2096" max="2096" width="5.92578125" style="52" bestFit="1" customWidth="1"/>
    <col min="2097" max="2097" width="7.35546875" style="52" bestFit="1" customWidth="1"/>
    <col min="2098" max="2098" width="6.85546875" style="52" bestFit="1" customWidth="1"/>
    <col min="2099" max="2099" width="2.640625" style="52" bestFit="1" customWidth="1"/>
    <col min="2100" max="2100" width="9" style="52" bestFit="1" customWidth="1"/>
    <col min="2101" max="2101" width="5.5" style="52" bestFit="1" customWidth="1"/>
    <col min="2102" max="2102" width="6.28515625" style="52" bestFit="1" customWidth="1"/>
    <col min="2103" max="2103" width="2.640625" style="52" bestFit="1" customWidth="1"/>
    <col min="2104" max="2104" width="7.5" style="52" bestFit="1" customWidth="1"/>
    <col min="2105" max="2106" width="6.7109375" style="52" bestFit="1" customWidth="1"/>
    <col min="2107" max="2107" width="7.0703125" style="52" bestFit="1" customWidth="1"/>
    <col min="2108" max="2108" width="2.640625" style="52" bestFit="1" customWidth="1"/>
    <col min="2109" max="2109" width="7.5" style="52" bestFit="1" customWidth="1"/>
    <col min="2110" max="2110" width="6.0703125" style="52" bestFit="1" customWidth="1"/>
    <col min="2111" max="2111" width="2.640625" style="52" bestFit="1" customWidth="1"/>
    <col min="2112" max="2112" width="6.35546875" style="52" bestFit="1" customWidth="1"/>
    <col min="2113" max="2113" width="8.5" style="52" bestFit="1" customWidth="1"/>
    <col min="2114" max="2114" width="5.92578125" style="52" bestFit="1" customWidth="1"/>
    <col min="2115" max="2115" width="6.42578125" style="52" bestFit="1" customWidth="1"/>
    <col min="2116" max="2116" width="3.0703125" style="52" bestFit="1" customWidth="1"/>
    <col min="2117" max="2117" width="5.140625" style="52" bestFit="1" customWidth="1"/>
    <col min="2118" max="2118" width="8" style="52" bestFit="1" customWidth="1"/>
    <col min="2119" max="2119" width="2.640625" style="52" bestFit="1" customWidth="1"/>
    <col min="2120" max="2120" width="6.85546875" style="52" bestFit="1" customWidth="1"/>
    <col min="2121" max="2121" width="2.640625" style="52" bestFit="1" customWidth="1"/>
    <col min="2122" max="2122" width="5.5" style="52" bestFit="1" customWidth="1"/>
    <col min="2123" max="2123" width="6.5703125" style="52" bestFit="1" customWidth="1"/>
    <col min="2124" max="2124" width="6" style="52" bestFit="1" customWidth="1"/>
    <col min="2125" max="2125" width="2.640625" style="52" bestFit="1" customWidth="1"/>
    <col min="2126" max="2126" width="6.42578125" style="52" bestFit="1" customWidth="1"/>
    <col min="2127" max="2127" width="2.640625" style="52" bestFit="1" customWidth="1"/>
    <col min="2128" max="2128" width="6.85546875" style="52" bestFit="1" customWidth="1"/>
    <col min="2129" max="2129" width="7.140625" style="52" bestFit="1" customWidth="1"/>
    <col min="2130" max="2130" width="6.42578125" style="52" bestFit="1" customWidth="1"/>
    <col min="2131" max="16384" width="9.140625" style="52"/>
  </cols>
  <sheetData>
    <row r="2" spans="1:8" x14ac:dyDescent="0.25">
      <c r="A2" s="90"/>
      <c r="B2" s="90"/>
      <c r="C2" s="75"/>
      <c r="D2" s="75"/>
      <c r="E2" s="75"/>
      <c r="F2" s="75"/>
      <c r="G2" s="75"/>
    </row>
    <row r="3" spans="1:8" ht="31.5" x14ac:dyDescent="0.5">
      <c r="A3" s="90"/>
      <c r="B3" s="90"/>
      <c r="C3" s="90"/>
      <c r="D3" s="92" t="s">
        <v>1679</v>
      </c>
      <c r="E3" s="91" t="s">
        <v>1678</v>
      </c>
      <c r="F3" s="76"/>
      <c r="G3" s="75"/>
      <c r="H3" s="62"/>
    </row>
    <row r="4" spans="1:8" x14ac:dyDescent="0.25">
      <c r="A4" s="90"/>
      <c r="B4" s="90"/>
      <c r="C4" s="75"/>
      <c r="D4" s="75"/>
      <c r="E4" s="75"/>
      <c r="F4" s="75"/>
      <c r="G4" s="75"/>
    </row>
    <row r="5" spans="1:8" x14ac:dyDescent="0.25">
      <c r="C5" s="63"/>
      <c r="D5" s="63"/>
      <c r="E5" s="63"/>
      <c r="G5" s="63"/>
    </row>
    <row r="6" spans="1:8" x14ac:dyDescent="0.25">
      <c r="A6" s="72" t="s">
        <v>1644</v>
      </c>
      <c r="C6" s="64" t="s">
        <v>1645</v>
      </c>
      <c r="D6" s="63"/>
      <c r="E6" s="64" t="s">
        <v>1646</v>
      </c>
      <c r="G6" s="64" t="s">
        <v>1647</v>
      </c>
    </row>
    <row r="7" spans="1:8" x14ac:dyDescent="0.25">
      <c r="A7" s="63"/>
      <c r="C7" s="63"/>
      <c r="D7" s="63"/>
      <c r="E7" s="63"/>
      <c r="G7" s="63"/>
    </row>
    <row r="8" spans="1:8" x14ac:dyDescent="0.25">
      <c r="A8" s="63">
        <v>3000</v>
      </c>
      <c r="C8" s="63">
        <v>1529</v>
      </c>
      <c r="D8" s="63"/>
      <c r="E8" s="63">
        <v>386</v>
      </c>
      <c r="G8" s="63">
        <v>593</v>
      </c>
    </row>
    <row r="9" spans="1:8" x14ac:dyDescent="0.25">
      <c r="A9" s="63"/>
      <c r="C9" s="63"/>
      <c r="D9" s="63"/>
      <c r="E9" s="63"/>
      <c r="G9" s="63"/>
    </row>
    <row r="10" spans="1:8" x14ac:dyDescent="0.25">
      <c r="A10" s="64" t="s">
        <v>1648</v>
      </c>
      <c r="C10" s="64" t="s">
        <v>1649</v>
      </c>
      <c r="D10" s="63"/>
      <c r="E10" s="64" t="s">
        <v>1650</v>
      </c>
      <c r="G10" s="64" t="s">
        <v>1651</v>
      </c>
    </row>
    <row r="11" spans="1:8" x14ac:dyDescent="0.25">
      <c r="A11" s="63"/>
      <c r="C11" s="63"/>
      <c r="D11" s="63"/>
      <c r="E11" s="63"/>
      <c r="G11" s="63"/>
    </row>
    <row r="12" spans="1:8" ht="26.25" x14ac:dyDescent="0.4">
      <c r="A12" s="63">
        <v>625</v>
      </c>
      <c r="C12" s="63">
        <v>386</v>
      </c>
      <c r="D12" s="63"/>
      <c r="E12" s="66">
        <v>0.61760000000000004</v>
      </c>
      <c r="G12" s="63">
        <v>694</v>
      </c>
    </row>
    <row r="13" spans="1:8" x14ac:dyDescent="0.25">
      <c r="A13" s="63"/>
      <c r="C13" s="63"/>
    </row>
    <row r="14" spans="1:8" x14ac:dyDescent="0.25">
      <c r="A14" s="64" t="s">
        <v>1652</v>
      </c>
      <c r="C14" s="64" t="s">
        <v>1653</v>
      </c>
    </row>
    <row r="15" spans="1:8" x14ac:dyDescent="0.25">
      <c r="A15" s="73"/>
      <c r="C15" s="65"/>
    </row>
    <row r="16" spans="1:8" x14ac:dyDescent="0.25">
      <c r="A16" s="74">
        <v>45.026000000000003</v>
      </c>
      <c r="C16" s="63">
        <v>2945.84</v>
      </c>
    </row>
    <row r="18" spans="1:701" x14ac:dyDescent="0.25">
      <c r="J18" s="80" t="s">
        <v>1677</v>
      </c>
      <c r="K18" s="69"/>
      <c r="P18" s="80" t="s">
        <v>1675</v>
      </c>
      <c r="Q18" s="69"/>
      <c r="W18" s="89" t="s">
        <v>1676</v>
      </c>
      <c r="X18" s="69"/>
    </row>
    <row r="19" spans="1:701" ht="18.75" x14ac:dyDescent="0.3">
      <c r="G19" s="67"/>
    </row>
    <row r="20" spans="1:701" ht="26.25" x14ac:dyDescent="0.4">
      <c r="A20" s="68" t="s">
        <v>1671</v>
      </c>
      <c r="B20" s="68"/>
      <c r="D20" s="80" t="s">
        <v>1670</v>
      </c>
      <c r="E20" s="69"/>
      <c r="G20" s="80" t="s">
        <v>1672</v>
      </c>
      <c r="H20" s="69"/>
      <c r="J20" s="37" t="s">
        <v>12</v>
      </c>
      <c r="K20" s="34" t="s" vm="1">
        <v>17</v>
      </c>
      <c r="M20" s="80" t="s">
        <v>1673</v>
      </c>
      <c r="N20" s="69"/>
      <c r="P20" s="37" t="s">
        <v>12</v>
      </c>
      <c r="Q20" s="34" t="s" vm="1">
        <v>17</v>
      </c>
      <c r="S20" s="80" t="s">
        <v>1674</v>
      </c>
      <c r="T20" s="69"/>
      <c r="U20" s="69"/>
      <c r="W20" s="22" t="s">
        <v>12</v>
      </c>
      <c r="X20" t="s" vm="1">
        <v>17</v>
      </c>
    </row>
    <row r="21" spans="1:701" x14ac:dyDescent="0.25">
      <c r="J21" s="63"/>
      <c r="K21" s="63"/>
      <c r="P21" s="63"/>
      <c r="Q21" s="63"/>
    </row>
    <row r="22" spans="1:701" ht="26.25" x14ac:dyDescent="0.4">
      <c r="A22" s="37" t="s">
        <v>1597</v>
      </c>
      <c r="B22" s="34" t="s">
        <v>1654</v>
      </c>
      <c r="D22" s="37" t="s">
        <v>1655</v>
      </c>
      <c r="E22" s="34" t="s">
        <v>1656</v>
      </c>
      <c r="G22" s="22" t="s">
        <v>1597</v>
      </c>
      <c r="H22" t="s">
        <v>1669</v>
      </c>
      <c r="J22" s="37" t="s">
        <v>5</v>
      </c>
      <c r="K22" s="34" t="s">
        <v>29</v>
      </c>
      <c r="M22" s="37" t="s">
        <v>1658</v>
      </c>
      <c r="N22" s="34" t="s">
        <v>1593</v>
      </c>
      <c r="P22" s="37" t="s">
        <v>1597</v>
      </c>
      <c r="Q22" s="34" t="s">
        <v>1659</v>
      </c>
      <c r="S22" s="78" t="s">
        <v>1660</v>
      </c>
      <c r="T22" s="77" t="s">
        <v>1661</v>
      </c>
      <c r="U22" s="77" t="s">
        <v>1662</v>
      </c>
      <c r="W22" s="22" t="s">
        <v>4</v>
      </c>
      <c r="X22" t="s">
        <v>1659</v>
      </c>
    </row>
    <row r="23" spans="1:701" ht="26.25" x14ac:dyDescent="0.4">
      <c r="A23" s="34" t="s">
        <v>13</v>
      </c>
      <c r="B23" s="48">
        <v>0.43966666666666665</v>
      </c>
      <c r="D23" s="34" t="s">
        <v>1594</v>
      </c>
      <c r="E23" s="49">
        <v>45.253029568589433</v>
      </c>
      <c r="G23" s="34" t="s">
        <v>1590</v>
      </c>
      <c r="H23" s="49">
        <v>10.204419889502763</v>
      </c>
      <c r="J23" s="34" t="s">
        <v>19</v>
      </c>
      <c r="K23" s="97">
        <v>96</v>
      </c>
      <c r="M23" s="34" t="s">
        <v>1613</v>
      </c>
      <c r="N23" s="35">
        <v>710600</v>
      </c>
      <c r="P23" s="34" t="s">
        <v>28</v>
      </c>
      <c r="Q23" s="97">
        <v>215</v>
      </c>
      <c r="S23" s="79" t="s">
        <v>1590</v>
      </c>
      <c r="T23" s="77">
        <v>539100</v>
      </c>
      <c r="U23" s="77">
        <v>2978.453038674033</v>
      </c>
      <c r="W23" s="23" t="s">
        <v>1591</v>
      </c>
      <c r="X23" s="96">
        <v>134</v>
      </c>
    </row>
    <row r="24" spans="1:701" ht="26.25" x14ac:dyDescent="0.4">
      <c r="A24" s="34" t="s">
        <v>28</v>
      </c>
      <c r="B24" s="48">
        <v>0.54333333333333333</v>
      </c>
      <c r="D24" s="34" t="s">
        <v>20</v>
      </c>
      <c r="E24" s="49">
        <v>44.922499999999999</v>
      </c>
      <c r="G24" s="34" t="s">
        <v>1576</v>
      </c>
      <c r="H24" s="49">
        <v>10.72887323943662</v>
      </c>
      <c r="J24" s="34" t="s">
        <v>15</v>
      </c>
      <c r="K24" s="97">
        <v>98</v>
      </c>
      <c r="L24"/>
      <c r="M24" s="34" t="s">
        <v>1614</v>
      </c>
      <c r="N24" s="35">
        <v>781600</v>
      </c>
      <c r="O24"/>
      <c r="P24" s="34" t="s">
        <v>13</v>
      </c>
      <c r="Q24" s="97">
        <v>164</v>
      </c>
      <c r="R24"/>
      <c r="S24" s="79" t="s">
        <v>1576</v>
      </c>
      <c r="T24" s="77">
        <v>855300</v>
      </c>
      <c r="U24" s="77">
        <v>3011.6197183098593</v>
      </c>
      <c r="V24"/>
      <c r="W24" s="23" t="s">
        <v>14</v>
      </c>
      <c r="X24" s="96">
        <v>120</v>
      </c>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row>
    <row r="25" spans="1:701" ht="26.25" x14ac:dyDescent="0.4">
      <c r="A25" s="34" t="s">
        <v>23</v>
      </c>
      <c r="B25" s="48">
        <v>1.7000000000000001E-2</v>
      </c>
      <c r="D25" s="34" t="s">
        <v>1657</v>
      </c>
      <c r="E25" s="49">
        <v>44.732984293193716</v>
      </c>
      <c r="G25" s="34" t="s">
        <v>1582</v>
      </c>
      <c r="H25" s="49">
        <v>10</v>
      </c>
      <c r="J25" s="34" t="s">
        <v>21</v>
      </c>
      <c r="K25" s="97">
        <v>98</v>
      </c>
      <c r="L25"/>
      <c r="M25" s="34" t="s">
        <v>1615</v>
      </c>
      <c r="N25" s="35">
        <v>796100</v>
      </c>
      <c r="O25"/>
      <c r="P25" s="34" t="s">
        <v>23</v>
      </c>
      <c r="Q25" s="97">
        <v>7</v>
      </c>
      <c r="R25"/>
      <c r="S25" s="79" t="s">
        <v>1582</v>
      </c>
      <c r="T25" s="77">
        <v>311300</v>
      </c>
      <c r="U25" s="77">
        <v>2964.7619047619046</v>
      </c>
      <c r="V25"/>
      <c r="W25" s="23" t="s">
        <v>31</v>
      </c>
      <c r="X25" s="96">
        <v>129</v>
      </c>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row>
    <row r="26" spans="1:701" ht="26.25" x14ac:dyDescent="0.4">
      <c r="D26" s="34" t="s">
        <v>1595</v>
      </c>
      <c r="E26" s="49">
        <v>43.953757225433527</v>
      </c>
      <c r="G26" s="34" t="s">
        <v>1587</v>
      </c>
      <c r="H26" s="49">
        <v>9.735294117647058</v>
      </c>
      <c r="J26" s="34" t="s">
        <v>18</v>
      </c>
      <c r="K26" s="97">
        <v>94</v>
      </c>
      <c r="L26"/>
      <c r="M26" s="34" t="s">
        <v>1616</v>
      </c>
      <c r="N26" s="35">
        <v>787200</v>
      </c>
      <c r="O26"/>
      <c r="P26"/>
      <c r="Q26"/>
      <c r="R26"/>
      <c r="S26" s="79" t="s">
        <v>1587</v>
      </c>
      <c r="T26" s="77">
        <v>405700</v>
      </c>
      <c r="U26" s="77">
        <v>2983.0882352941176</v>
      </c>
      <c r="V26"/>
      <c r="W26" s="23" t="s">
        <v>1592</v>
      </c>
      <c r="X26" s="96">
        <v>3</v>
      </c>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row>
    <row r="27" spans="1:701" ht="26.25" x14ac:dyDescent="0.4">
      <c r="G27" s="34" t="s">
        <v>1577</v>
      </c>
      <c r="H27" s="49">
        <v>9.6986301369863011</v>
      </c>
      <c r="K27"/>
      <c r="L27"/>
      <c r="M27" s="34" t="s">
        <v>1598</v>
      </c>
      <c r="N27" s="35">
        <v>759800</v>
      </c>
      <c r="O27"/>
      <c r="P27"/>
      <c r="Q27"/>
      <c r="R27"/>
      <c r="S27" s="79" t="s">
        <v>1577</v>
      </c>
      <c r="T27" s="77">
        <v>222800</v>
      </c>
      <c r="U27" s="77">
        <v>3052.0547945205481</v>
      </c>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row>
    <row r="28" spans="1:701" ht="26.25" x14ac:dyDescent="0.4">
      <c r="G28" s="34" t="s">
        <v>1581</v>
      </c>
      <c r="H28" s="49">
        <v>9.6475644699140393</v>
      </c>
      <c r="K28"/>
      <c r="L28"/>
      <c r="M28" s="34" t="s">
        <v>1617</v>
      </c>
      <c r="N28" s="35">
        <v>698500</v>
      </c>
      <c r="O28"/>
      <c r="P28"/>
      <c r="Q28"/>
      <c r="R28"/>
      <c r="S28" s="79" t="s">
        <v>1581</v>
      </c>
      <c r="T28" s="77">
        <v>1016200</v>
      </c>
      <c r="U28" s="77">
        <v>2911.7478510028654</v>
      </c>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row>
    <row r="29" spans="1:701" ht="26.25" x14ac:dyDescent="0.4">
      <c r="G29" s="34" t="s">
        <v>1579</v>
      </c>
      <c r="H29" s="49">
        <v>9.4909090909090903</v>
      </c>
      <c r="K29"/>
      <c r="L29"/>
      <c r="M29" s="34" t="s">
        <v>1618</v>
      </c>
      <c r="N29" s="35">
        <v>722400</v>
      </c>
      <c r="O29"/>
      <c r="P29"/>
      <c r="Q29"/>
      <c r="R29"/>
      <c r="S29" s="79" t="s">
        <v>1579</v>
      </c>
      <c r="T29" s="77">
        <v>482600</v>
      </c>
      <c r="U29" s="77">
        <v>2924.848484848485</v>
      </c>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row>
    <row r="30" spans="1:701" ht="26.25" x14ac:dyDescent="0.4">
      <c r="G30" s="34" t="s">
        <v>1575</v>
      </c>
      <c r="H30" s="49">
        <v>9.2989690721649492</v>
      </c>
      <c r="K30"/>
      <c r="L30"/>
      <c r="M30" s="34" t="s">
        <v>1619</v>
      </c>
      <c r="N30" s="35">
        <v>870100</v>
      </c>
      <c r="O30"/>
      <c r="P30"/>
      <c r="Q30"/>
      <c r="R30"/>
      <c r="S30" s="79" t="s">
        <v>1575</v>
      </c>
      <c r="T30" s="77">
        <v>289400</v>
      </c>
      <c r="U30" s="77">
        <v>2983.5051546391751</v>
      </c>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row>
    <row r="31" spans="1:701" ht="26.25" x14ac:dyDescent="0.4">
      <c r="G31" s="34" t="s">
        <v>1588</v>
      </c>
      <c r="H31" s="49">
        <v>10.167441860465116</v>
      </c>
      <c r="K31"/>
      <c r="L31"/>
      <c r="M31" s="34" t="s">
        <v>1620</v>
      </c>
      <c r="N31" s="35">
        <v>725200</v>
      </c>
      <c r="O31"/>
      <c r="P31"/>
      <c r="Q31"/>
      <c r="R31"/>
      <c r="S31" s="79" t="s">
        <v>1588</v>
      </c>
      <c r="T31" s="77">
        <v>622100</v>
      </c>
      <c r="U31" s="77">
        <v>2893.4883720930234</v>
      </c>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row>
    <row r="32" spans="1:701" ht="26.25" x14ac:dyDescent="0.4">
      <c r="G32" s="34" t="s">
        <v>1583</v>
      </c>
      <c r="H32" s="49">
        <v>10.288194444444445</v>
      </c>
      <c r="K32"/>
      <c r="L32"/>
      <c r="M32" s="34" t="s">
        <v>1621</v>
      </c>
      <c r="N32" s="35">
        <v>769000</v>
      </c>
      <c r="O32"/>
      <c r="P32"/>
      <c r="Q32"/>
      <c r="R32"/>
      <c r="S32" s="79" t="s">
        <v>1583</v>
      </c>
      <c r="T32" s="77">
        <v>842800</v>
      </c>
      <c r="U32" s="77">
        <v>2926.3888888888887</v>
      </c>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row>
    <row r="33" spans="1:701" ht="26.25" x14ac:dyDescent="0.4">
      <c r="A33" s="53"/>
      <c r="B33" s="53"/>
      <c r="G33" s="34" t="s">
        <v>1589</v>
      </c>
      <c r="H33" s="49">
        <v>9.6966292134831455</v>
      </c>
      <c r="K33"/>
      <c r="L33"/>
      <c r="M33" s="34" t="s">
        <v>1622</v>
      </c>
      <c r="N33" s="35">
        <v>781000</v>
      </c>
      <c r="O33"/>
      <c r="P33"/>
      <c r="Q33"/>
      <c r="R33"/>
      <c r="S33" s="79" t="s">
        <v>1589</v>
      </c>
      <c r="T33" s="77">
        <v>252400</v>
      </c>
      <c r="U33" s="77">
        <v>2835.9550561797751</v>
      </c>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row>
    <row r="34" spans="1:701" ht="26.25" x14ac:dyDescent="0.4">
      <c r="G34" s="34" t="s">
        <v>1584</v>
      </c>
      <c r="H34" s="49">
        <v>9.8484042553191493</v>
      </c>
      <c r="K34"/>
      <c r="L34"/>
      <c r="M34" s="34" t="s">
        <v>1623</v>
      </c>
      <c r="N34" s="35">
        <v>436000</v>
      </c>
      <c r="O34"/>
      <c r="P34"/>
      <c r="Q34"/>
      <c r="R34"/>
      <c r="S34" s="79" t="s">
        <v>1584</v>
      </c>
      <c r="T34" s="77">
        <v>1107600</v>
      </c>
      <c r="U34" s="77">
        <v>2945.744680851064</v>
      </c>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row>
    <row r="35" spans="1:701" ht="26.25" x14ac:dyDescent="0.4">
      <c r="G35" s="34" t="s">
        <v>1580</v>
      </c>
      <c r="H35" s="49">
        <v>10.281609195402298</v>
      </c>
      <c r="K35"/>
      <c r="L35"/>
      <c r="M35"/>
      <c r="N35"/>
      <c r="O35"/>
      <c r="P35"/>
      <c r="Q35"/>
      <c r="R35"/>
      <c r="S35" s="79" t="s">
        <v>1580</v>
      </c>
      <c r="T35" s="77">
        <v>504700</v>
      </c>
      <c r="U35" s="77">
        <v>2900.5747126436781</v>
      </c>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row>
    <row r="36" spans="1:701" ht="26.25" x14ac:dyDescent="0.4">
      <c r="G36" s="34" t="s">
        <v>1585</v>
      </c>
      <c r="H36" s="49">
        <v>9.875</v>
      </c>
      <c r="K36"/>
      <c r="L36"/>
      <c r="M36"/>
      <c r="N36"/>
      <c r="O36"/>
      <c r="P36"/>
      <c r="Q36"/>
      <c r="R36"/>
      <c r="S36" s="79" t="s">
        <v>1585</v>
      </c>
      <c r="T36" s="77">
        <v>428100</v>
      </c>
      <c r="U36" s="77">
        <v>2972.9166666666665</v>
      </c>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row>
    <row r="37" spans="1:701" ht="26.25" x14ac:dyDescent="0.4">
      <c r="G37" s="34" t="s">
        <v>1586</v>
      </c>
      <c r="H37" s="49">
        <v>9.5093167701863361</v>
      </c>
      <c r="K37"/>
      <c r="L37"/>
      <c r="M37"/>
      <c r="N37"/>
      <c r="O37"/>
      <c r="P37"/>
      <c r="Q37"/>
      <c r="R37"/>
      <c r="S37" s="79" t="s">
        <v>1586</v>
      </c>
      <c r="T37" s="77">
        <v>478800</v>
      </c>
      <c r="U37" s="77">
        <v>2973.913043478261</v>
      </c>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row>
    <row r="38" spans="1:701" ht="26.25" x14ac:dyDescent="0.4">
      <c r="G38" s="34" t="s">
        <v>1578</v>
      </c>
      <c r="H38" s="49">
        <v>9.9754601226993866</v>
      </c>
      <c r="K38"/>
      <c r="L38"/>
      <c r="M38"/>
      <c r="N38"/>
      <c r="O38"/>
      <c r="P38"/>
      <c r="Q38"/>
      <c r="R38"/>
      <c r="S38" s="79" t="s">
        <v>1578</v>
      </c>
      <c r="T38" s="77">
        <v>478600</v>
      </c>
      <c r="U38" s="77">
        <v>2936.1963190184051</v>
      </c>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row>
    <row r="39" spans="1:701" ht="26.25" x14ac:dyDescent="0.4">
      <c r="A39"/>
      <c r="B39"/>
      <c r="C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row>
    <row r="40" spans="1:701" ht="26.25" x14ac:dyDescent="0.4">
      <c r="A40"/>
      <c r="B40"/>
      <c r="C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row>
    <row r="41" spans="1:701" ht="26.25" x14ac:dyDescent="0.4">
      <c r="A41"/>
      <c r="B41"/>
      <c r="C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row>
    <row r="42" spans="1:701" ht="26.25" x14ac:dyDescent="0.4">
      <c r="A42"/>
      <c r="B42"/>
      <c r="C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row>
    <row r="43" spans="1:701" ht="26.25" x14ac:dyDescent="0.4">
      <c r="A43"/>
      <c r="B43"/>
      <c r="C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row>
    <row r="44" spans="1:701" ht="26.25" x14ac:dyDescent="0.4">
      <c r="A44"/>
      <c r="B44"/>
      <c r="C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row>
    <row r="45" spans="1:701" ht="26.25" x14ac:dyDescent="0.4">
      <c r="A45"/>
      <c r="B45"/>
      <c r="C45"/>
    </row>
    <row r="46" spans="1:701" ht="26.25" x14ac:dyDescent="0.4">
      <c r="A46"/>
      <c r="B46"/>
      <c r="C46"/>
    </row>
    <row r="47" spans="1:701" ht="26.25" x14ac:dyDescent="0.4">
      <c r="A47"/>
      <c r="B47"/>
      <c r="C47"/>
    </row>
    <row r="48" spans="1:701" ht="26.25" x14ac:dyDescent="0.4">
      <c r="A48"/>
      <c r="B48"/>
      <c r="C48"/>
    </row>
    <row r="49" spans="1:3" ht="26.25" x14ac:dyDescent="0.4">
      <c r="A49"/>
      <c r="B49"/>
      <c r="C49"/>
    </row>
    <row r="50" spans="1:3" ht="26.25" x14ac:dyDescent="0.4">
      <c r="A50"/>
      <c r="B50"/>
      <c r="C50"/>
    </row>
    <row r="51" spans="1:3" ht="26.25" x14ac:dyDescent="0.4">
      <c r="A51"/>
      <c r="B51"/>
      <c r="C51"/>
    </row>
    <row r="52" spans="1:3" ht="26.25" x14ac:dyDescent="0.4">
      <c r="A52"/>
      <c r="B52"/>
      <c r="C52"/>
    </row>
    <row r="53" spans="1:3" ht="26.25" x14ac:dyDescent="0.4">
      <c r="A53"/>
      <c r="B53"/>
      <c r="C53"/>
    </row>
    <row r="54" spans="1:3" ht="26.25" x14ac:dyDescent="0.4">
      <c r="A54"/>
      <c r="B54"/>
      <c r="C54"/>
    </row>
    <row r="55" spans="1:3" ht="26.25" x14ac:dyDescent="0.4">
      <c r="A55"/>
      <c r="B55"/>
      <c r="C55"/>
    </row>
    <row r="56" spans="1:3" ht="26.25" x14ac:dyDescent="0.4">
      <c r="A56"/>
      <c r="B56"/>
      <c r="C56"/>
    </row>
    <row r="65" spans="4:7" x14ac:dyDescent="0.25">
      <c r="D65" s="70"/>
      <c r="E65" s="70"/>
      <c r="F65" s="71"/>
      <c r="G65" s="70"/>
    </row>
    <row r="67" spans="4:7" x14ac:dyDescent="0.25">
      <c r="F67" s="55"/>
      <c r="G67" s="56"/>
    </row>
    <row r="68" spans="4:7" x14ac:dyDescent="0.25">
      <c r="F68" s="55"/>
      <c r="G68" s="56"/>
    </row>
    <row r="69" spans="4:7" x14ac:dyDescent="0.25">
      <c r="F69" s="55"/>
      <c r="G69" s="56"/>
    </row>
    <row r="70" spans="4:7" x14ac:dyDescent="0.25">
      <c r="F70" s="55"/>
      <c r="G70" s="56"/>
    </row>
    <row r="81" spans="5:8" ht="26.25" x14ac:dyDescent="0.4">
      <c r="E81" s="57"/>
    </row>
    <row r="94" spans="5:8" x14ac:dyDescent="0.25">
      <c r="H94" s="54"/>
    </row>
    <row r="95" spans="5:8" x14ac:dyDescent="0.25">
      <c r="H95" s="54"/>
    </row>
    <row r="96" spans="5:8" x14ac:dyDescent="0.25">
      <c r="H96" s="54"/>
    </row>
    <row r="97" spans="8:8" x14ac:dyDescent="0.25">
      <c r="H97" s="54"/>
    </row>
    <row r="98" spans="8:8" x14ac:dyDescent="0.25">
      <c r="H98" s="54"/>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EE80A-E4BB-4E83-9F05-1174F6CBB7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recruitment_data (2)</vt:lpstr>
      <vt:lpstr>recruitment_data</vt:lpstr>
      <vt:lpstr>Homepage</vt:lpstr>
      <vt:lpstr>Vacancy Fill Rate Dashboard</vt:lpstr>
      <vt:lpstr>Hiring Progress KPI Dashboard</vt:lpstr>
      <vt:lpstr>HR KPIs scorecard </vt:lpstr>
      <vt:lpstr>Insights</vt:lpstr>
      <vt:lpstr>Pivot_KPIs</vt:lpstr>
      <vt:lpstr>Recruitment Pipeline</vt:lpstr>
      <vt:lpstr>Sources of Applications</vt:lpstr>
      <vt:lpstr>Vacancy Fill Rate</vt:lpstr>
      <vt:lpstr>Pivot_AppVolumeMonthly</vt:lpstr>
      <vt:lpstr>Mapping</vt:lpstr>
      <vt:lpstr>Pivot_HiresPerMonth</vt:lpstr>
      <vt:lpstr>Pivot_HiresByDepartment</vt:lpstr>
      <vt:lpstr>Pivot_HiresBySource</vt:lpstr>
      <vt:lpstr>Pivot_OfferAcceptanceRate</vt:lpstr>
      <vt:lpstr>Pivot_AvgTimeToHire</vt:lpstr>
      <vt:lpstr>OKR_Data</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Mohammad Redwan Arefin Rifat</cp:lastModifiedBy>
  <dcterms:created xsi:type="dcterms:W3CDTF">2025-08-16T06:21:04Z</dcterms:created>
  <dcterms:modified xsi:type="dcterms:W3CDTF">2025-08-28T12:47:59Z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2025-08-16T06:29:27Z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3f78c8cb-1449-4546-9def-672467c81ddf</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