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12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5" i="1" l="1"/>
  <c r="Q11" i="1" l="1"/>
  <c r="W35" i="1" l="1"/>
  <c r="H35" i="1"/>
  <c r="I35" i="1"/>
  <c r="J35" i="1"/>
  <c r="K35" i="1"/>
  <c r="L35" i="1"/>
  <c r="M35" i="1"/>
  <c r="N35" i="1"/>
  <c r="O35" i="1"/>
  <c r="P35" i="1"/>
  <c r="Q35" i="1"/>
  <c r="R35" i="1"/>
  <c r="S35" i="1"/>
  <c r="G35" i="1"/>
  <c r="Q4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C12" i="1"/>
  <c r="D14" i="1" l="1"/>
  <c r="U35" i="1"/>
  <c r="D16" i="1" s="1"/>
  <c r="D5" i="1" s="1"/>
  <c r="D11" i="1" l="1"/>
  <c r="D9" i="1"/>
  <c r="D10" i="1"/>
  <c r="D8" i="1"/>
  <c r="D7" i="1"/>
  <c r="D3" i="1"/>
  <c r="D6" i="1"/>
  <c r="D4" i="1"/>
</calcChain>
</file>

<file path=xl/sharedStrings.xml><?xml version="1.0" encoding="utf-8"?>
<sst xmlns="http://schemas.openxmlformats.org/spreadsheetml/2006/main" count="30" uniqueCount="20">
  <si>
    <t>Total</t>
  </si>
  <si>
    <t>Name</t>
  </si>
  <si>
    <t>Amount</t>
  </si>
  <si>
    <t>Remaining</t>
  </si>
  <si>
    <t>Redwan</t>
  </si>
  <si>
    <t>Date</t>
  </si>
  <si>
    <t>Personal</t>
  </si>
  <si>
    <t>Daily Meal</t>
  </si>
  <si>
    <t>Bazar</t>
  </si>
  <si>
    <t>Total Remaining</t>
  </si>
  <si>
    <t>Meal Rate</t>
  </si>
  <si>
    <t>Extra</t>
  </si>
  <si>
    <t>Mohsin</t>
  </si>
  <si>
    <t>Ramiz</t>
  </si>
  <si>
    <t>Shihab</t>
  </si>
  <si>
    <t>Extra2</t>
  </si>
  <si>
    <t>Extra3</t>
  </si>
  <si>
    <t>Extra4</t>
  </si>
  <si>
    <t>Extra5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</si>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</sst>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6" fillId="6" borderId="2" xfId="5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5" borderId="1" xfId="4" applyFont="1" applyBorder="1" applyAlignment="1">
      <alignment horizontal="center" vertical="center" textRotation="90"/>
    </xf>
    <xf numFmtId="0" fontId="1" fillId="8" borderId="1" xfId="7" applyBorder="1" applyAlignment="1">
      <alignment horizontal="center" vertical="center"/>
    </xf>
    <xf numFmtId="0" fontId="0" fillId="8" borderId="1" xfId="7" applyFont="1" applyBorder="1" applyAlignment="1">
      <alignment horizontal="center" vertical="center" textRotation="90"/>
    </xf>
    <xf numFmtId="0" fontId="3" fillId="3" borderId="1" xfId="2" applyBorder="1" applyAlignment="1">
      <alignment horizontal="center" vertical="center"/>
    </xf>
    <xf numFmtId="0" fontId="5" fillId="9" borderId="1" xfId="6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10" borderId="0" xfId="0" applyFill="1"/>
    <xf numFmtId="0" fontId="0" fillId="8" borderId="1" xfId="7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4" fillId="4" borderId="3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</cellXfs>
  <cellStyles count="8">
    <cellStyle name="20% - Accent2" xfId="4" builtinId="34"/>
    <cellStyle name="40% - Accent4" xfId="7" builtinId="43"/>
    <cellStyle name="Accent3" xfId="5" builtinId="37"/>
    <cellStyle name="Accent4" xfId="6" builtinId="41"/>
    <cellStyle name="Bad" xfId="2" builtinId="27"/>
    <cellStyle name="Good" xfId="1" builtinId="26"/>
    <cellStyle name="Neutral" xfId="3" builtinId="28"/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12" totalsRowShown="0" headerRowDxfId="15" dataDxfId="14">
  <autoFilter ref="B2:D12"/>
  <tableColumns count="3">
    <tableColumn id="1" name="Name" dataDxfId="13"/>
    <tableColumn id="2" name="Amount" dataDxfId="12"/>
    <tableColumn id="3" name="Remaining" dataDxfId="11">
      <calculatedColumnFormula>SUM(Table1[[#This Row],[Amount]]-(H34*D15))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O33" totalsRowShown="0" dataDxfId="10">
  <autoFilter ref="F2:O33"/>
  <tableColumns count="10">
    <tableColumn id="1" name="Date" dataDxfId="9"/>
    <tableColumn id="2" name="Mohsin" dataDxfId="8"/>
    <tableColumn id="3" name="Ramiz" dataDxfId="7"/>
    <tableColumn id="4" name="Redwan" dataDxfId="6"/>
    <tableColumn id="5" name="Shihab" dataDxfId="5"/>
    <tableColumn id="10" name="Extra" dataDxfId="4"/>
    <tableColumn id="11" name="Extra2" dataDxfId="3"/>
    <tableColumn id="12" name="Extra3" dataDxfId="2"/>
    <tableColumn id="13" name="Extra4" dataDxfId="1"/>
    <tableColumn id="14" name="Extra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abSelected="1" workbookViewId="0">
      <selection activeCell="J13" sqref="J13"/>
    </sheetView>
  </sheetViews>
  <sheetFormatPr defaultRowHeight="15" x14ac:dyDescent="0.25"/>
  <cols>
    <col min="1" max="1" width="3.28515625" customWidth="1"/>
    <col min="2" max="2" width="13" customWidth="1"/>
    <col min="3" max="3" width="13.85546875" customWidth="1"/>
    <col min="4" max="4" width="14.28515625" customWidth="1"/>
    <col min="6" max="6" width="11" customWidth="1"/>
    <col min="7" max="7" width="5.28515625" customWidth="1"/>
    <col min="8" max="8" width="5.7109375" customWidth="1"/>
    <col min="9" max="9" width="5.28515625" customWidth="1"/>
    <col min="10" max="11" width="5.42578125" customWidth="1"/>
    <col min="12" max="12" width="5.28515625" customWidth="1"/>
    <col min="13" max="13" width="5" customWidth="1"/>
    <col min="14" max="14" width="5.85546875" customWidth="1"/>
    <col min="15" max="15" width="5.5703125" customWidth="1"/>
    <col min="16" max="16" width="6.28515625" customWidth="1"/>
    <col min="17" max="17" width="5.7109375" customWidth="1"/>
    <col min="18" max="18" width="19.140625" customWidth="1"/>
    <col min="19" max="19" width="9.28515625" customWidth="1"/>
    <col min="20" max="20" width="8" customWidth="1"/>
    <col min="23" max="23" width="10.85546875" customWidth="1"/>
  </cols>
  <sheetData>
    <row r="2" spans="2:19" ht="69" customHeight="1" x14ac:dyDescent="0.25">
      <c r="B2" s="4" t="s">
        <v>1</v>
      </c>
      <c r="C2" s="4" t="s">
        <v>2</v>
      </c>
      <c r="D2" s="4" t="s">
        <v>3</v>
      </c>
      <c r="F2" s="4" t="s">
        <v>5</v>
      </c>
      <c r="G2" s="3" t="s">
        <v>12</v>
      </c>
      <c r="H2" s="3" t="s">
        <v>13</v>
      </c>
      <c r="I2" s="3" t="s">
        <v>4</v>
      </c>
      <c r="J2" s="3" t="s">
        <v>14</v>
      </c>
      <c r="K2" s="3" t="s">
        <v>11</v>
      </c>
      <c r="L2" s="3" t="s">
        <v>15</v>
      </c>
      <c r="M2" s="3" t="s">
        <v>16</v>
      </c>
      <c r="N2" s="3" t="s">
        <v>17</v>
      </c>
      <c r="O2" s="3" t="s">
        <v>18</v>
      </c>
      <c r="Q2" s="8" t="s">
        <v>7</v>
      </c>
      <c r="R2" s="10" t="s">
        <v>8</v>
      </c>
      <c r="S2" s="10" t="s">
        <v>2</v>
      </c>
    </row>
    <row r="3" spans="2:19" ht="16.5" customHeight="1" x14ac:dyDescent="0.25">
      <c r="B3" s="1" t="s">
        <v>12</v>
      </c>
      <c r="C3" s="1">
        <v>0</v>
      </c>
      <c r="D3" s="1">
        <f>ROUND(SUM(Table1[[#This Row],[Amount]]-(G35*D16)),2)</f>
        <v>-521.96</v>
      </c>
      <c r="F3" s="5">
        <v>43435</v>
      </c>
      <c r="G3" s="4"/>
      <c r="H3" s="4"/>
      <c r="I3" s="4"/>
      <c r="J3" s="4"/>
      <c r="K3" s="4"/>
      <c r="L3" s="4"/>
      <c r="M3" s="4"/>
      <c r="N3" s="4"/>
      <c r="O3" s="4"/>
      <c r="Q3" s="6">
        <f>SUM(Table2[[#This Row],[Mohsin]:[Extra5]])</f>
        <v>0</v>
      </c>
      <c r="R3" s="16" t="s">
        <v>4</v>
      </c>
      <c r="S3" s="9">
        <v>580</v>
      </c>
    </row>
    <row r="4" spans="2:19" x14ac:dyDescent="0.25">
      <c r="B4" s="1" t="s">
        <v>13</v>
      </c>
      <c r="C4" s="1">
        <v>0</v>
      </c>
      <c r="D4" s="1">
        <f>ROUND(SUM(Table1[[#This Row],[Amount]]-(H35*D16)),2)</f>
        <v>-596.52</v>
      </c>
      <c r="F4" s="5">
        <v>43436</v>
      </c>
      <c r="G4" s="4">
        <v>2</v>
      </c>
      <c r="H4" s="4">
        <v>2</v>
      </c>
      <c r="I4" s="4">
        <v>3</v>
      </c>
      <c r="J4" s="4">
        <v>0</v>
      </c>
      <c r="K4" s="4"/>
      <c r="L4" s="4"/>
      <c r="M4" s="4"/>
      <c r="N4" s="4"/>
      <c r="O4" s="4"/>
      <c r="Q4" s="6">
        <f>SUM(Table2[[#This Row],[Mohsin]:[Extra5]])</f>
        <v>7</v>
      </c>
      <c r="R4" s="16" t="s">
        <v>13</v>
      </c>
      <c r="S4" s="9">
        <v>750</v>
      </c>
    </row>
    <row r="5" spans="2:19" x14ac:dyDescent="0.25">
      <c r="B5" s="1" t="s">
        <v>4</v>
      </c>
      <c r="C5" s="1">
        <v>3080</v>
      </c>
      <c r="D5" s="1">
        <f>ROUND(SUM(Table1[[#This Row],[Amount]]-(I35*D16)),2)</f>
        <v>2483.48</v>
      </c>
      <c r="F5" s="5">
        <v>43437</v>
      </c>
      <c r="G5" s="4">
        <v>2</v>
      </c>
      <c r="H5" s="4">
        <v>2</v>
      </c>
      <c r="I5" s="4">
        <v>1</v>
      </c>
      <c r="J5" s="4">
        <v>0</v>
      </c>
      <c r="K5" s="4"/>
      <c r="L5" s="4"/>
      <c r="M5" s="4"/>
      <c r="N5" s="4"/>
      <c r="O5" s="4"/>
      <c r="Q5" s="6">
        <f>SUM(Table2[[#This Row],[Mohsin]:[Extra5]])</f>
        <v>5</v>
      </c>
      <c r="R5" s="16" t="s">
        <v>4</v>
      </c>
      <c r="S5" s="9">
        <v>350</v>
      </c>
    </row>
    <row r="6" spans="2:19" x14ac:dyDescent="0.25">
      <c r="B6" s="1" t="s">
        <v>14</v>
      </c>
      <c r="C6" s="1">
        <v>0</v>
      </c>
      <c r="D6" s="1">
        <f>ROUND(SUM(Table1[[#This Row],[Amount]]-(J35*D16)),2)</f>
        <v>0</v>
      </c>
      <c r="F6" s="5">
        <v>43438</v>
      </c>
      <c r="G6" s="4">
        <v>1</v>
      </c>
      <c r="H6" s="4">
        <v>1</v>
      </c>
      <c r="I6" s="4">
        <v>1</v>
      </c>
      <c r="J6" s="4">
        <v>0</v>
      </c>
      <c r="K6" s="4"/>
      <c r="L6" s="4"/>
      <c r="M6" s="4"/>
      <c r="N6" s="4"/>
      <c r="O6" s="4"/>
      <c r="Q6" s="6">
        <f>SUM(Table2[[#This Row],[Mohsin]:[Extra5]])</f>
        <v>3</v>
      </c>
      <c r="R6" s="16" t="s">
        <v>4</v>
      </c>
      <c r="S6" s="9">
        <v>35</v>
      </c>
    </row>
    <row r="7" spans="2:19" x14ac:dyDescent="0.25">
      <c r="B7" s="1"/>
      <c r="C7" s="1"/>
      <c r="D7" s="1">
        <f>ROUND(SUM(Table1[[#This Row],[Amount]]-(O35*D16)),2)</f>
        <v>0</v>
      </c>
      <c r="F7" s="5">
        <v>43439</v>
      </c>
      <c r="G7" s="4">
        <v>2</v>
      </c>
      <c r="H7" s="4">
        <v>2</v>
      </c>
      <c r="I7" s="4">
        <v>2</v>
      </c>
      <c r="J7" s="4">
        <v>0</v>
      </c>
      <c r="K7" s="4"/>
      <c r="L7" s="4"/>
      <c r="M7" s="4"/>
      <c r="N7" s="4"/>
      <c r="O7" s="4"/>
      <c r="Q7" s="6">
        <f>SUM(Table2[[#This Row],[Mohsin]:[Extra5]])</f>
        <v>6</v>
      </c>
      <c r="R7" s="16"/>
      <c r="S7" s="9"/>
    </row>
    <row r="8" spans="2:19" x14ac:dyDescent="0.25">
      <c r="B8" s="1"/>
      <c r="C8" s="1"/>
      <c r="D8" s="1">
        <f>ROUND(SUM(Table1[[#This Row],[Amount]]-(P35*D16)),2)</f>
        <v>0</v>
      </c>
      <c r="F8" s="5">
        <v>43440</v>
      </c>
      <c r="G8" s="4">
        <v>0</v>
      </c>
      <c r="H8" s="4">
        <v>1</v>
      </c>
      <c r="I8" s="4">
        <v>1</v>
      </c>
      <c r="J8" s="4">
        <v>0</v>
      </c>
      <c r="K8" s="4"/>
      <c r="L8" s="4"/>
      <c r="M8" s="4"/>
      <c r="N8" s="4"/>
      <c r="O8" s="4"/>
      <c r="Q8" s="6">
        <f>SUM(Table2[[#This Row],[Mohsin]:[Extra5]])</f>
        <v>2</v>
      </c>
      <c r="R8" s="16"/>
      <c r="S8" s="9"/>
    </row>
    <row r="9" spans="2:19" x14ac:dyDescent="0.25">
      <c r="B9" s="1"/>
      <c r="C9" s="1"/>
      <c r="D9" s="1">
        <f>ROUND(SUM(Table1[[#This Row],[Amount]]-(Q35*D16)),2)</f>
        <v>0</v>
      </c>
      <c r="F9" s="5">
        <v>43441</v>
      </c>
      <c r="G9" s="4"/>
      <c r="H9" s="4"/>
      <c r="I9" s="4"/>
      <c r="J9" s="4"/>
      <c r="K9" s="4"/>
      <c r="L9" s="4"/>
      <c r="M9" s="4"/>
      <c r="N9" s="4"/>
      <c r="O9" s="4"/>
      <c r="Q9" s="6">
        <f>SUM(Table2[[#This Row],[Mohsin]:[Extra5]])</f>
        <v>0</v>
      </c>
      <c r="R9" s="16"/>
      <c r="S9" s="9"/>
    </row>
    <row r="10" spans="2:19" x14ac:dyDescent="0.25">
      <c r="B10" s="1"/>
      <c r="C10" s="1"/>
      <c r="D10" s="1">
        <f>ROUND(SUM(Table1[[#This Row],[Amount]]-(R35*D16)),2)</f>
        <v>0</v>
      </c>
      <c r="F10" s="5">
        <v>43442</v>
      </c>
      <c r="G10" s="4"/>
      <c r="H10" s="4"/>
      <c r="I10" s="4"/>
      <c r="J10" s="4"/>
      <c r="K10" s="4"/>
      <c r="L10" s="4"/>
      <c r="M10" s="4"/>
      <c r="N10" s="4"/>
      <c r="O10" s="4"/>
      <c r="Q10" s="6">
        <f>SUM(Table2[[#This Row],[Mohsin]:[Extra5]])</f>
        <v>0</v>
      </c>
      <c r="R10" s="16"/>
      <c r="S10" s="9"/>
    </row>
    <row r="11" spans="2:19" x14ac:dyDescent="0.25">
      <c r="B11" s="1"/>
      <c r="C11" s="1"/>
      <c r="D11" s="1">
        <f>ROUND(SUM(Table1[[#This Row],[Amount]]-(S35*D16)),2)</f>
        <v>0</v>
      </c>
      <c r="F11" s="5">
        <v>43443</v>
      </c>
      <c r="G11" s="4"/>
      <c r="H11" s="4"/>
      <c r="I11" s="4"/>
      <c r="J11" s="4"/>
      <c r="K11" s="4"/>
      <c r="L11" s="4"/>
      <c r="M11" s="4"/>
      <c r="N11" s="4"/>
      <c r="O11" s="4"/>
      <c r="Q11" s="6">
        <f>SUM(Table2[[#This Row],[Mohsin]:[Extra5]])</f>
        <v>0</v>
      </c>
      <c r="R11" s="16"/>
      <c r="S11" s="9"/>
    </row>
    <row r="12" spans="2:19" x14ac:dyDescent="0.25">
      <c r="B12" s="2" t="s">
        <v>0</v>
      </c>
      <c r="C12" s="2">
        <f>SUM(C3:C11)</f>
        <v>3080</v>
      </c>
      <c r="D12" s="2"/>
      <c r="F12" s="5">
        <v>43444</v>
      </c>
      <c r="G12" s="4"/>
      <c r="H12" s="4"/>
      <c r="I12" s="4"/>
      <c r="J12" s="4"/>
      <c r="K12" s="4"/>
      <c r="L12" s="4"/>
      <c r="M12" s="4"/>
      <c r="N12" s="4"/>
      <c r="O12" s="4"/>
      <c r="Q12" s="6">
        <f>SUM(Table2[[#This Row],[Mohsin]:[Extra5]])</f>
        <v>0</v>
      </c>
      <c r="R12" s="16"/>
      <c r="S12" s="9"/>
    </row>
    <row r="13" spans="2:19" x14ac:dyDescent="0.25">
      <c r="F13" s="5">
        <v>43445</v>
      </c>
      <c r="G13" s="4"/>
      <c r="H13" s="4"/>
      <c r="I13" s="4"/>
      <c r="J13" s="4"/>
      <c r="K13" s="4"/>
      <c r="L13" s="4"/>
      <c r="M13" s="4"/>
      <c r="N13" s="4"/>
      <c r="O13" s="4"/>
      <c r="Q13" s="6">
        <f>SUM(Table2[[#This Row],[Mohsin]:[Extra5]])</f>
        <v>0</v>
      </c>
      <c r="R13" s="16"/>
      <c r="S13" s="9"/>
    </row>
    <row r="14" spans="2:19" x14ac:dyDescent="0.25">
      <c r="B14" s="18" t="s">
        <v>9</v>
      </c>
      <c r="C14" s="19"/>
      <c r="D14" s="13">
        <f>SUM(C12-W35)</f>
        <v>1365</v>
      </c>
      <c r="F14" s="5">
        <v>43446</v>
      </c>
      <c r="G14" s="4"/>
      <c r="H14" s="4"/>
      <c r="I14" s="4"/>
      <c r="J14" s="4"/>
      <c r="K14" s="4"/>
      <c r="L14" s="4"/>
      <c r="M14" s="4"/>
      <c r="N14" s="4"/>
      <c r="O14" s="4"/>
      <c r="Q14" s="6">
        <f>SUM(Table2[[#This Row],[Mohsin]:[Extra5]])</f>
        <v>0</v>
      </c>
      <c r="R14" s="16"/>
      <c r="S14" s="9"/>
    </row>
    <row r="15" spans="2:19" x14ac:dyDescent="0.25">
      <c r="F15" s="5">
        <v>43447</v>
      </c>
      <c r="G15" s="4"/>
      <c r="H15" s="4"/>
      <c r="I15" s="4"/>
      <c r="J15" s="4"/>
      <c r="K15" s="4"/>
      <c r="L15" s="4"/>
      <c r="M15" s="4"/>
      <c r="N15" s="4"/>
      <c r="O15" s="4"/>
      <c r="Q15" s="6">
        <f>SUM(Table2[[#This Row],[Mohsin]:[Extra5]])</f>
        <v>0</v>
      </c>
      <c r="R15" s="16"/>
      <c r="S15" s="9"/>
    </row>
    <row r="16" spans="2:19" x14ac:dyDescent="0.25">
      <c r="B16" s="20" t="s">
        <v>10</v>
      </c>
      <c r="C16" s="21"/>
      <c r="D16" s="14">
        <f>SUM(W35/U35)</f>
        <v>74.565217391304344</v>
      </c>
      <c r="F16" s="5">
        <v>43448</v>
      </c>
      <c r="G16" s="4"/>
      <c r="H16" s="4"/>
      <c r="I16" s="4"/>
      <c r="J16" s="4"/>
      <c r="K16" s="4"/>
      <c r="L16" s="4"/>
      <c r="M16" s="4"/>
      <c r="N16" s="4"/>
      <c r="O16" s="4"/>
      <c r="Q16" s="6">
        <f>SUM(Table2[[#This Row],[Mohsin]:[Extra5]])</f>
        <v>0</v>
      </c>
      <c r="R16" s="16"/>
      <c r="S16" s="9"/>
    </row>
    <row r="17" spans="2:19" x14ac:dyDescent="0.25">
      <c r="F17" s="5">
        <v>43449</v>
      </c>
      <c r="G17" s="4"/>
      <c r="H17" s="4"/>
      <c r="I17" s="4"/>
      <c r="J17" s="4"/>
      <c r="K17" s="4"/>
      <c r="L17" s="4"/>
      <c r="M17" s="4"/>
      <c r="N17" s="4"/>
      <c r="O17" s="4"/>
      <c r="Q17" s="6">
        <f>SUM(Table2[[#This Row],[Mohsin]:[Extra5]])</f>
        <v>0</v>
      </c>
      <c r="R17" s="16"/>
      <c r="S17" s="9"/>
    </row>
    <row r="18" spans="2:19" x14ac:dyDescent="0.25">
      <c r="B18" s="15" t="s">
        <v>11</v>
      </c>
      <c r="C18" s="15"/>
      <c r="F18" s="5">
        <v>43450</v>
      </c>
      <c r="G18" s="4"/>
      <c r="H18" s="4"/>
      <c r="I18" s="4"/>
      <c r="J18" s="4"/>
      <c r="K18" s="4"/>
      <c r="L18" s="4"/>
      <c r="M18" s="4"/>
      <c r="N18" s="4"/>
      <c r="O18" s="4"/>
      <c r="Q18" s="6">
        <f>SUM(Table2[[#This Row],[Mohsin]:[Extra5]])</f>
        <v>0</v>
      </c>
      <c r="R18" s="16"/>
      <c r="S18" s="9"/>
    </row>
    <row r="19" spans="2:19" x14ac:dyDescent="0.25">
      <c r="B19" t="s">
        <v>19</v>
      </c>
      <c r="F19" s="5">
        <v>43451</v>
      </c>
      <c r="G19" s="4"/>
      <c r="H19" s="4"/>
      <c r="I19" s="4"/>
      <c r="J19" s="4"/>
      <c r="K19" s="4"/>
      <c r="L19" s="4"/>
      <c r="M19" s="4"/>
      <c r="N19" s="4"/>
      <c r="O19" s="4"/>
      <c r="Q19" s="6">
        <f>SUM(Table2[[#This Row],[Mohsin]:[Extra5]])</f>
        <v>0</v>
      </c>
      <c r="R19" s="16"/>
      <c r="S19" s="9"/>
    </row>
    <row r="20" spans="2:19" x14ac:dyDescent="0.25">
      <c r="F20" s="5">
        <v>43452</v>
      </c>
      <c r="G20" s="4"/>
      <c r="H20" s="4"/>
      <c r="I20" s="4"/>
      <c r="J20" s="4"/>
      <c r="K20" s="4"/>
      <c r="L20" s="4"/>
      <c r="M20" s="4"/>
      <c r="N20" s="4"/>
      <c r="O20" s="4"/>
      <c r="Q20" s="6">
        <f>SUM(Table2[[#This Row],[Mohsin]:[Extra5]])</f>
        <v>0</v>
      </c>
      <c r="R20" s="16"/>
      <c r="S20" s="9"/>
    </row>
    <row r="21" spans="2:19" x14ac:dyDescent="0.25">
      <c r="F21" s="5">
        <v>43453</v>
      </c>
      <c r="G21" s="4"/>
      <c r="H21" s="4"/>
      <c r="I21" s="4"/>
      <c r="J21" s="4"/>
      <c r="K21" s="4"/>
      <c r="L21" s="4"/>
      <c r="M21" s="4"/>
      <c r="N21" s="4"/>
      <c r="O21" s="4"/>
      <c r="Q21" s="6">
        <f>SUM(Table2[[#This Row],[Mohsin]:[Extra5]])</f>
        <v>0</v>
      </c>
      <c r="R21" s="16"/>
      <c r="S21" s="9"/>
    </row>
    <row r="22" spans="2:19" ht="15.75" customHeight="1" x14ac:dyDescent="0.25">
      <c r="F22" s="5">
        <v>43454</v>
      </c>
      <c r="G22" s="4"/>
      <c r="H22" s="4"/>
      <c r="I22" s="4"/>
      <c r="J22" s="4"/>
      <c r="K22" s="4"/>
      <c r="L22" s="4"/>
      <c r="M22" s="4"/>
      <c r="N22" s="4"/>
      <c r="O22" s="4"/>
      <c r="Q22" s="6">
        <f>SUM(Table2[[#This Row],[Mohsin]:[Extra5]])</f>
        <v>0</v>
      </c>
      <c r="R22" s="16"/>
      <c r="S22" s="9"/>
    </row>
    <row r="23" spans="2:19" x14ac:dyDescent="0.25">
      <c r="F23" s="5">
        <v>43455</v>
      </c>
      <c r="G23" s="4"/>
      <c r="H23" s="4"/>
      <c r="I23" s="4"/>
      <c r="J23" s="4"/>
      <c r="K23" s="4"/>
      <c r="L23" s="4"/>
      <c r="M23" s="4"/>
      <c r="N23" s="4"/>
      <c r="O23" s="4"/>
      <c r="Q23" s="6">
        <f>SUM(Table2[[#This Row],[Mohsin]:[Extra5]])</f>
        <v>0</v>
      </c>
      <c r="R23" s="16"/>
      <c r="S23" s="9"/>
    </row>
    <row r="24" spans="2:19" x14ac:dyDescent="0.25">
      <c r="F24" s="5">
        <v>43456</v>
      </c>
      <c r="G24" s="4"/>
      <c r="H24" s="4"/>
      <c r="I24" s="4"/>
      <c r="J24" s="4"/>
      <c r="K24" s="4"/>
      <c r="L24" s="4"/>
      <c r="M24" s="4"/>
      <c r="N24" s="4"/>
      <c r="O24" s="4"/>
      <c r="Q24" s="6">
        <f>SUM(Table2[[#This Row],[Mohsin]:[Extra5]])</f>
        <v>0</v>
      </c>
      <c r="R24" s="16"/>
      <c r="S24" s="9"/>
    </row>
    <row r="25" spans="2:19" x14ac:dyDescent="0.25">
      <c r="F25" s="5">
        <v>43457</v>
      </c>
      <c r="G25" s="4"/>
      <c r="H25" s="4"/>
      <c r="I25" s="4"/>
      <c r="J25" s="4"/>
      <c r="K25" s="4"/>
      <c r="L25" s="4"/>
      <c r="M25" s="4"/>
      <c r="N25" s="4"/>
      <c r="O25" s="4"/>
      <c r="Q25" s="6">
        <f>SUM(Table2[[#This Row],[Mohsin]:[Extra5]])</f>
        <v>0</v>
      </c>
      <c r="R25" s="16"/>
      <c r="S25" s="9"/>
    </row>
    <row r="26" spans="2:19" x14ac:dyDescent="0.25">
      <c r="F26" s="5">
        <v>43458</v>
      </c>
      <c r="G26" s="4"/>
      <c r="H26" s="4"/>
      <c r="I26" s="4"/>
      <c r="J26" s="4"/>
      <c r="K26" s="4"/>
      <c r="L26" s="4"/>
      <c r="M26" s="4"/>
      <c r="N26" s="4"/>
      <c r="O26" s="4"/>
      <c r="Q26" s="6">
        <f>SUM(Table2[[#This Row],[Mohsin]:[Extra5]])</f>
        <v>0</v>
      </c>
      <c r="R26" s="16"/>
      <c r="S26" s="9"/>
    </row>
    <row r="27" spans="2:19" x14ac:dyDescent="0.25">
      <c r="F27" s="5">
        <v>43459</v>
      </c>
      <c r="G27" s="4"/>
      <c r="H27" s="4"/>
      <c r="I27" s="4"/>
      <c r="J27" s="4"/>
      <c r="K27" s="4"/>
      <c r="L27" s="4"/>
      <c r="M27" s="4"/>
      <c r="N27" s="4"/>
      <c r="O27" s="4"/>
      <c r="Q27" s="6">
        <f>SUM(Table2[[#This Row],[Mohsin]:[Extra5]])</f>
        <v>0</v>
      </c>
      <c r="R27" s="16"/>
      <c r="S27" s="9"/>
    </row>
    <row r="28" spans="2:19" x14ac:dyDescent="0.25">
      <c r="F28" s="5">
        <v>43460</v>
      </c>
      <c r="G28" s="4"/>
      <c r="H28" s="4"/>
      <c r="I28" s="4"/>
      <c r="J28" s="4"/>
      <c r="K28" s="4"/>
      <c r="L28" s="4"/>
      <c r="M28" s="4"/>
      <c r="N28" s="4"/>
      <c r="O28" s="4"/>
      <c r="Q28" s="6">
        <f>SUM(Table2[[#This Row],[Mohsin]:[Extra5]])</f>
        <v>0</v>
      </c>
      <c r="R28" s="16"/>
      <c r="S28" s="9"/>
    </row>
    <row r="29" spans="2:19" x14ac:dyDescent="0.25">
      <c r="F29" s="17">
        <v>43461</v>
      </c>
      <c r="G29" s="4"/>
      <c r="H29" s="4"/>
      <c r="I29" s="4"/>
      <c r="J29" s="4"/>
      <c r="K29" s="4"/>
      <c r="L29" s="4"/>
      <c r="M29" s="4"/>
      <c r="N29" s="4"/>
      <c r="O29" s="4"/>
      <c r="Q29" s="6">
        <f>SUM(Table2[[#This Row],[Mohsin]:[Extra5]])</f>
        <v>0</v>
      </c>
      <c r="R29" s="9"/>
      <c r="S29" s="9"/>
    </row>
    <row r="30" spans="2:19" x14ac:dyDescent="0.25">
      <c r="F30" s="17">
        <v>43462</v>
      </c>
      <c r="G30" s="4"/>
      <c r="H30" s="4"/>
      <c r="I30" s="4"/>
      <c r="J30" s="4"/>
      <c r="K30" s="4"/>
      <c r="L30" s="4"/>
      <c r="M30" s="4"/>
      <c r="N30" s="4"/>
      <c r="O30" s="4"/>
      <c r="Q30" s="6">
        <f>SUM(Table2[[#This Row],[Mohsin]:[Extra5]])</f>
        <v>0</v>
      </c>
      <c r="R30" s="9"/>
      <c r="S30" s="9"/>
    </row>
    <row r="31" spans="2:19" x14ac:dyDescent="0.25">
      <c r="F31" s="17">
        <v>43463</v>
      </c>
      <c r="G31" s="4"/>
      <c r="H31" s="4"/>
      <c r="I31" s="4"/>
      <c r="J31" s="4"/>
      <c r="K31" s="4"/>
      <c r="L31" s="4"/>
      <c r="M31" s="4"/>
      <c r="N31" s="4"/>
      <c r="O31" s="4"/>
      <c r="Q31" s="6">
        <f>SUM(Table2[[#This Row],[Mohsin]:[Extra5]])</f>
        <v>0</v>
      </c>
      <c r="R31" s="9"/>
      <c r="S31" s="9"/>
    </row>
    <row r="32" spans="2:19" x14ac:dyDescent="0.25">
      <c r="F32" s="17">
        <v>43464</v>
      </c>
      <c r="G32" s="4"/>
      <c r="H32" s="4"/>
      <c r="I32" s="4"/>
      <c r="J32" s="4"/>
      <c r="K32" s="4"/>
      <c r="L32" s="4"/>
      <c r="M32" s="4"/>
      <c r="N32" s="4"/>
      <c r="O32" s="4"/>
      <c r="Q32" s="6">
        <f>SUM(Table2[[#This Row],[Mohsin]:[Extra5]])</f>
        <v>0</v>
      </c>
      <c r="R32" s="9"/>
      <c r="S32" s="9"/>
    </row>
    <row r="33" spans="6:23" x14ac:dyDescent="0.25">
      <c r="F33" s="17">
        <v>43465</v>
      </c>
      <c r="G33" s="4"/>
      <c r="H33" s="4"/>
      <c r="I33" s="4"/>
      <c r="J33" s="4"/>
      <c r="K33" s="4"/>
      <c r="L33" s="4"/>
      <c r="M33" s="4"/>
      <c r="N33" s="4"/>
      <c r="O33" s="4"/>
      <c r="Q33" s="6">
        <f>SUM(Table2[[#This Row],[Mohsin]:[Extra5]])</f>
        <v>0</v>
      </c>
      <c r="R33" s="9"/>
      <c r="S33" s="9"/>
    </row>
    <row r="35" spans="6:23" x14ac:dyDescent="0.25">
      <c r="F35" s="7" t="s">
        <v>6</v>
      </c>
      <c r="G35" s="6">
        <f>SUM(Table2[Mohsin])</f>
        <v>7</v>
      </c>
      <c r="H35" s="6">
        <f>SUM(Table2[Ramiz])</f>
        <v>8</v>
      </c>
      <c r="I35" s="6">
        <f>SUM(Table2[Redwan])</f>
        <v>8</v>
      </c>
      <c r="J35" s="6">
        <f>SUM(Table2[Shihab])</f>
        <v>0</v>
      </c>
      <c r="K35" s="6" t="e">
        <f>SUM(#REF!)</f>
        <v>#REF!</v>
      </c>
      <c r="L35" s="6" t="e">
        <f>SUM(#REF!)</f>
        <v>#REF!</v>
      </c>
      <c r="M35" s="6" t="e">
        <f>SUM(#REF!)</f>
        <v>#REF!</v>
      </c>
      <c r="N35" s="6" t="e">
        <f>SUM(#REF!)</f>
        <v>#REF!</v>
      </c>
      <c r="O35" s="6">
        <f>SUM(Table2[Extra])</f>
        <v>0</v>
      </c>
      <c r="P35" s="6">
        <f>SUM(Table2[Extra2])</f>
        <v>0</v>
      </c>
      <c r="Q35" s="6">
        <f>SUM(Table2[Extra3])</f>
        <v>0</v>
      </c>
      <c r="R35" s="6">
        <f>SUM(Table2[Extra4])</f>
        <v>0</v>
      </c>
      <c r="S35" s="6">
        <f>SUM(Table2[Extra5])</f>
        <v>0</v>
      </c>
      <c r="U35" s="11">
        <f>SUM(Q3:Q33)</f>
        <v>23</v>
      </c>
      <c r="W35" s="12">
        <f>SUM(S3:S33)</f>
        <v>1715</v>
      </c>
    </row>
  </sheetData>
  <mergeCells count="2">
    <mergeCell ref="B14:C14"/>
    <mergeCell ref="B16:C16"/>
  </mergeCells>
  <conditionalFormatting sqref="D3:D11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2019-04-06T09:40:48Z</dcterms:modified>
</cp:coreProperties>
</file>