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rtfolio Model\"/>
    </mc:Choice>
  </mc:AlternateContent>
  <xr:revisionPtr revIDLastSave="0" documentId="13_ncr:1_{0C4D0367-5264-49E0-A167-E558005801A0}" xr6:coauthVersionLast="47" xr6:coauthVersionMax="47" xr10:uidLastSave="{00000000-0000-0000-0000-000000000000}"/>
  <bookViews>
    <workbookView xWindow="3510" yWindow="3510" windowWidth="28800" windowHeight="15345" xr2:uid="{00000000-000D-0000-FFFF-FFFF00000000}"/>
  </bookViews>
  <sheets>
    <sheet name="portfol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7" i="1" l="1"/>
  <c r="S8" i="1"/>
  <c r="S3" i="1"/>
  <c r="S4" i="1"/>
  <c r="S5" i="1"/>
  <c r="S6" i="1"/>
  <c r="S9" i="1"/>
  <c r="S10" i="1"/>
  <c r="S11" i="1"/>
  <c r="S12" i="1"/>
  <c r="S2" i="1"/>
</calcChain>
</file>

<file path=xl/sharedStrings.xml><?xml version="1.0" encoding="utf-8"?>
<sst xmlns="http://schemas.openxmlformats.org/spreadsheetml/2006/main" count="41" uniqueCount="41">
  <si>
    <t>Symbol</t>
  </si>
  <si>
    <t>MVO_Weights</t>
  </si>
  <si>
    <t>MVO_Quantity</t>
  </si>
  <si>
    <t>MVO_Mkt_Value</t>
  </si>
  <si>
    <t>Close Price</t>
  </si>
  <si>
    <t>Prev_MVO_Weights</t>
  </si>
  <si>
    <t>Prev_MVO_Quantity</t>
  </si>
  <si>
    <t>Prev_Close_Price</t>
  </si>
  <si>
    <t>Prev_alpha</t>
  </si>
  <si>
    <t>MVO_Quantity_Diff</t>
  </si>
  <si>
    <t>alpha</t>
  </si>
  <si>
    <t>div_yld_use</t>
  </si>
  <si>
    <t>fwd_div_yld</t>
  </si>
  <si>
    <t>exp_fwd_div_yld</t>
  </si>
  <si>
    <t>RSI_7</t>
  </si>
  <si>
    <t>RSI_21</t>
  </si>
  <si>
    <t>beta_mkt</t>
  </si>
  <si>
    <t>Maxdrawdown_6mo</t>
  </si>
  <si>
    <t>Maxdrawup_6mo</t>
  </si>
  <si>
    <t>R2_multi_ols_4mo</t>
  </si>
  <si>
    <t>Lower</t>
  </si>
  <si>
    <t>Upper</t>
  </si>
  <si>
    <t>last_dvd</t>
  </si>
  <si>
    <t>Eff_Beta</t>
  </si>
  <si>
    <t>Port_Maxdrawdown_6mo</t>
  </si>
  <si>
    <t>Port_Maxdrawdup_6mo</t>
  </si>
  <si>
    <t>dvd_income</t>
  </si>
  <si>
    <t>CRF</t>
  </si>
  <si>
    <t>CLM</t>
  </si>
  <si>
    <t>JEPQ</t>
  </si>
  <si>
    <t>TLTW</t>
  </si>
  <si>
    <t>JEPI</t>
  </si>
  <si>
    <t>LABU</t>
  </si>
  <si>
    <t>SOXL</t>
  </si>
  <si>
    <t>SVOL</t>
  </si>
  <si>
    <t>HYGW</t>
  </si>
  <si>
    <t>IEP</t>
  </si>
  <si>
    <t>LQDW</t>
  </si>
  <si>
    <t>TECL</t>
  </si>
  <si>
    <t>TMF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</si>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</sst>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.0%_);[Red]\(##.0%\)"/>
    <numFmt numFmtId="165" formatCode="#,###.#0_);[Red]\(#,###.#0\)"/>
    <numFmt numFmtId="166" formatCode="#0%_);[Red]\(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"/>
  <sheetViews>
    <sheetView tabSelected="1" zoomScale="85" zoomScaleNormal="85" workbookViewId="0">
      <selection activeCell="T8" sqref="T8"/>
    </sheetView>
  </sheetViews>
  <sheetFormatPr defaultRowHeight="15" x14ac:dyDescent="0.25"/>
  <cols>
    <col min="1" max="1" width="7.7109375" bestFit="1" customWidth="1"/>
    <col min="2" max="2" width="14.140625" style="1" bestFit="1" customWidth="1"/>
    <col min="3" max="3" width="14.28515625" style="2" bestFit="1" customWidth="1"/>
    <col min="4" max="4" width="16.28515625" style="3" bestFit="1" customWidth="1"/>
    <col min="5" max="5" width="11" style="3" bestFit="1" customWidth="1"/>
    <col min="6" max="6" width="19" style="4" bestFit="1" customWidth="1"/>
    <col min="7" max="7" width="19.42578125" style="2" bestFit="1" customWidth="1"/>
    <col min="8" max="8" width="16.42578125" style="3" bestFit="1" customWidth="1"/>
    <col min="9" max="9" width="11.28515625" style="1" bestFit="1" customWidth="1"/>
    <col min="10" max="10" width="18.85546875" style="2" bestFit="1" customWidth="1"/>
    <col min="11" max="11" width="7.85546875" style="1" bestFit="1" customWidth="1"/>
    <col min="12" max="13" width="11.85546875" style="1" bestFit="1" customWidth="1"/>
    <col min="14" max="14" width="16.28515625" style="1" bestFit="1" customWidth="1"/>
    <col min="15" max="16" width="7.42578125" style="3" bestFit="1" customWidth="1"/>
    <col min="17" max="17" width="9.7109375" style="3" bestFit="1" customWidth="1"/>
    <col min="18" max="18" width="19.5703125" style="1" bestFit="1" customWidth="1"/>
    <col min="19" max="19" width="19.5703125" style="1" customWidth="1"/>
    <col min="20" max="20" width="16.7109375" style="1" bestFit="1" customWidth="1"/>
    <col min="21" max="21" width="18.28515625" style="1" bestFit="1" customWidth="1"/>
    <col min="22" max="22" width="6.85546875" style="1" bestFit="1" customWidth="1"/>
    <col min="23" max="23" width="7.85546875" style="1" bestFit="1" customWidth="1"/>
    <col min="24" max="24" width="8.85546875" style="3" bestFit="1" customWidth="1"/>
    <col min="25" max="25" width="8.7109375" style="3" bestFit="1" customWidth="1"/>
    <col min="26" max="26" width="24.28515625" style="1" bestFit="1" customWidth="1"/>
    <col min="27" max="27" width="22.85546875" style="1" bestFit="1" customWidth="1"/>
    <col min="28" max="28" width="12.140625" style="3" bestFit="1" customWidth="1"/>
  </cols>
  <sheetData>
    <row r="1" spans="1:28" x14ac:dyDescent="0.25">
      <c r="A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3" t="s">
        <v>16</v>
      </c>
      <c r="R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3" t="s">
        <v>22</v>
      </c>
      <c r="Y1" s="3" t="s">
        <v>23</v>
      </c>
      <c r="Z1" s="1" t="s">
        <v>24</v>
      </c>
      <c r="AA1" s="1" t="s">
        <v>25</v>
      </c>
      <c r="AB1" s="3" t="s">
        <v>26</v>
      </c>
    </row>
    <row r="2" spans="1:28" x14ac:dyDescent="0.25">
      <c r="A2" t="s">
        <v>27</v>
      </c>
      <c r="B2" s="1">
        <v>0.15</v>
      </c>
      <c r="C2" s="2">
        <v>781</v>
      </c>
      <c r="D2" s="3">
        <v>6302.67</v>
      </c>
      <c r="E2" s="3">
        <v>8.07</v>
      </c>
      <c r="F2" s="4">
        <v>0.15</v>
      </c>
      <c r="G2" s="2">
        <v>778</v>
      </c>
      <c r="H2" s="3">
        <v>8.1</v>
      </c>
      <c r="I2" s="1">
        <v>0.48832232113722002</v>
      </c>
      <c r="J2" s="2">
        <v>3</v>
      </c>
      <c r="K2" s="1">
        <v>0.54275029084510118</v>
      </c>
      <c r="L2" s="1">
        <v>0.24504908036012249</v>
      </c>
      <c r="M2" s="1">
        <v>0.1498669206268772</v>
      </c>
      <c r="N2" s="1">
        <v>0.1498669206268772</v>
      </c>
      <c r="O2" s="3">
        <v>47.233749203486241</v>
      </c>
      <c r="P2" s="3">
        <v>50.006225762851983</v>
      </c>
      <c r="Q2" s="3">
        <v>0.85837360487960657</v>
      </c>
      <c r="R2" s="1">
        <v>-0.6543694498593764</v>
      </c>
      <c r="S2" s="1">
        <f>T2*4</f>
        <v>0.63173791131642398</v>
      </c>
      <c r="T2" s="1">
        <v>0.157934477829106</v>
      </c>
      <c r="U2" s="1">
        <v>0.45503905814183171</v>
      </c>
      <c r="V2" s="1">
        <v>0.14000000000000001</v>
      </c>
      <c r="W2" s="1">
        <v>0.15</v>
      </c>
      <c r="X2" s="3">
        <v>0.17299999999999999</v>
      </c>
      <c r="Y2" s="3">
        <v>0.128756040731941</v>
      </c>
      <c r="Z2" s="1">
        <v>-9.8155417478906451E-2</v>
      </c>
      <c r="AA2" s="1">
        <v>2.3690171674365899E-2</v>
      </c>
      <c r="AB2" s="3">
        <v>135.113</v>
      </c>
    </row>
    <row r="3" spans="1:28" x14ac:dyDescent="0.25">
      <c r="A3" t="s">
        <v>28</v>
      </c>
      <c r="B3" s="1">
        <v>0.15</v>
      </c>
      <c r="C3" s="2">
        <v>750</v>
      </c>
      <c r="D3" s="3">
        <v>6300</v>
      </c>
      <c r="E3" s="3">
        <v>8.4</v>
      </c>
      <c r="F3" s="4">
        <v>0.15</v>
      </c>
      <c r="G3" s="2">
        <v>746</v>
      </c>
      <c r="H3" s="3">
        <v>8.44</v>
      </c>
      <c r="I3" s="1">
        <v>0.3871057136388088</v>
      </c>
      <c r="J3" s="2">
        <v>4</v>
      </c>
      <c r="K3" s="1">
        <v>0.57240553265247041</v>
      </c>
      <c r="L3" s="1">
        <v>0.24637144031394961</v>
      </c>
      <c r="M3" s="1">
        <v>0.15070000739778819</v>
      </c>
      <c r="N3" s="1">
        <v>0.15070000739778819</v>
      </c>
      <c r="O3" s="3">
        <v>51.477723178360641</v>
      </c>
      <c r="P3" s="3">
        <v>51.236485067771603</v>
      </c>
      <c r="Q3" s="3">
        <v>0.80702978587338225</v>
      </c>
      <c r="R3" s="1">
        <v>-0.66235233611118915</v>
      </c>
      <c r="S3" s="1">
        <f t="shared" ref="S3:S14" si="0">T3*4</f>
        <v>0.7446342144800544</v>
      </c>
      <c r="T3" s="1">
        <v>0.1861585536200136</v>
      </c>
      <c r="U3" s="1">
        <v>0.42649821034931601</v>
      </c>
      <c r="V3" s="1">
        <v>0.14000000000000001</v>
      </c>
      <c r="W3" s="1">
        <v>0.15</v>
      </c>
      <c r="X3" s="3">
        <v>0.18099999999999999</v>
      </c>
      <c r="Y3" s="3">
        <v>0.12105446788100729</v>
      </c>
      <c r="Z3" s="1">
        <v>-9.9352850416678365E-2</v>
      </c>
      <c r="AA3" s="1">
        <v>2.792378304300204E-2</v>
      </c>
      <c r="AB3" s="3">
        <v>135.75</v>
      </c>
    </row>
    <row r="4" spans="1:28" x14ac:dyDescent="0.25">
      <c r="A4" t="s">
        <v>29</v>
      </c>
      <c r="B4" s="1">
        <v>0.13</v>
      </c>
      <c r="C4" s="2">
        <v>125</v>
      </c>
      <c r="D4" s="3">
        <v>5465</v>
      </c>
      <c r="E4" s="3">
        <v>43.72</v>
      </c>
      <c r="F4" s="4">
        <v>0.13</v>
      </c>
      <c r="G4" s="2">
        <v>127</v>
      </c>
      <c r="H4" s="3">
        <v>43.15</v>
      </c>
      <c r="I4" s="1">
        <v>0.51536396803291196</v>
      </c>
      <c r="J4" s="2">
        <v>-2</v>
      </c>
      <c r="K4" s="1">
        <v>0.29041636359438922</v>
      </c>
      <c r="L4" s="1">
        <v>0.1291623933682205</v>
      </c>
      <c r="M4" s="1">
        <v>9.0913538077518202E-2</v>
      </c>
      <c r="N4" s="1">
        <v>8.0077307821978902E-2</v>
      </c>
      <c r="O4" s="3">
        <v>59.4861484067116</v>
      </c>
      <c r="P4" s="3">
        <v>55.824317425321993</v>
      </c>
      <c r="Q4" s="3">
        <v>0.74977713103880739</v>
      </c>
      <c r="R4" s="1">
        <v>-0.318375411840082</v>
      </c>
      <c r="S4" s="1">
        <f t="shared" si="0"/>
        <v>0.42527556529388438</v>
      </c>
      <c r="T4" s="1">
        <v>0.1063188913234711</v>
      </c>
      <c r="U4" s="1">
        <v>0.97438757615740923</v>
      </c>
      <c r="V4" s="1">
        <v>0.12</v>
      </c>
      <c r="W4" s="1">
        <v>0.13</v>
      </c>
      <c r="X4" s="3">
        <v>0.54600000000000004</v>
      </c>
      <c r="Y4" s="3">
        <v>9.7471027035044969E-2</v>
      </c>
      <c r="Z4" s="1">
        <v>-4.1388803539210657E-2</v>
      </c>
      <c r="AA4" s="1">
        <v>1.382145587205124E-2</v>
      </c>
      <c r="AB4" s="3">
        <v>68.25</v>
      </c>
    </row>
    <row r="5" spans="1:28" x14ac:dyDescent="0.25">
      <c r="A5" t="s">
        <v>30</v>
      </c>
      <c r="B5" s="1">
        <v>0.13</v>
      </c>
      <c r="C5" s="2">
        <v>156</v>
      </c>
      <c r="D5" s="3">
        <v>5461.56</v>
      </c>
      <c r="E5" s="3">
        <v>35.01</v>
      </c>
      <c r="F5" s="4">
        <v>0.14000000000000001</v>
      </c>
      <c r="G5" s="2">
        <v>168</v>
      </c>
      <c r="H5" s="3">
        <v>34.96</v>
      </c>
      <c r="I5" s="1">
        <v>0.40371262116857481</v>
      </c>
      <c r="J5" s="2">
        <v>-12</v>
      </c>
      <c r="K5" s="1">
        <v>0.43629577355020521</v>
      </c>
      <c r="L5" s="1">
        <v>0.19427207460593721</v>
      </c>
      <c r="M5" s="1">
        <v>0.1016619587692332</v>
      </c>
      <c r="N5" s="1">
        <v>0.1210964070017404</v>
      </c>
      <c r="O5" s="3">
        <v>74.577163310687752</v>
      </c>
      <c r="P5" s="3">
        <v>61.604796902760121</v>
      </c>
      <c r="Q5" s="3">
        <v>0.62882592909604129</v>
      </c>
      <c r="R5" s="1">
        <v>-0.25221621729781679</v>
      </c>
      <c r="S5" s="1">
        <f t="shared" si="0"/>
        <v>0.44409547628433882</v>
      </c>
      <c r="T5" s="1">
        <v>0.1110238690710847</v>
      </c>
      <c r="U5" s="1">
        <v>0.84398778255868567</v>
      </c>
      <c r="V5" s="1">
        <v>0.12</v>
      </c>
      <c r="W5" s="1">
        <v>0.13</v>
      </c>
      <c r="X5" s="3">
        <v>0.48699999999999999</v>
      </c>
      <c r="Y5" s="3">
        <v>8.1747370782485368E-2</v>
      </c>
      <c r="Z5" s="1">
        <v>-3.2788108248716183E-2</v>
      </c>
      <c r="AA5" s="1">
        <v>1.4433102979241009E-2</v>
      </c>
      <c r="AB5" s="3">
        <v>75.971999999999994</v>
      </c>
    </row>
    <row r="6" spans="1:28" x14ac:dyDescent="0.25">
      <c r="A6" t="s">
        <v>31</v>
      </c>
      <c r="B6" s="1">
        <v>0.13</v>
      </c>
      <c r="C6" s="2">
        <v>97</v>
      </c>
      <c r="D6" s="3">
        <v>5455.28</v>
      </c>
      <c r="E6" s="3">
        <v>56.24</v>
      </c>
      <c r="F6" s="4">
        <v>0</v>
      </c>
      <c r="G6" s="2">
        <v>0</v>
      </c>
      <c r="H6" s="3">
        <v>55.55</v>
      </c>
      <c r="I6" s="1">
        <v>0.26026419825301361</v>
      </c>
      <c r="J6" s="2">
        <v>97</v>
      </c>
      <c r="K6" s="1">
        <v>9.8520169029690394E-2</v>
      </c>
      <c r="L6" s="1">
        <v>0.1164146479147803</v>
      </c>
      <c r="M6" s="1">
        <v>7.8498575077669094E-2</v>
      </c>
      <c r="N6" s="1">
        <v>7.2046228186311595E-2</v>
      </c>
      <c r="O6" s="3">
        <v>65.752492741097683</v>
      </c>
      <c r="P6" s="3">
        <v>63.309254755713702</v>
      </c>
      <c r="Q6" s="3">
        <v>0.56039567462485995</v>
      </c>
      <c r="R6" s="1">
        <v>0</v>
      </c>
      <c r="S6" s="1">
        <f t="shared" si="0"/>
        <v>0.53125619982797601</v>
      </c>
      <c r="T6" s="1">
        <v>0.132814049956994</v>
      </c>
      <c r="U6" s="1">
        <v>0.94216248053234919</v>
      </c>
      <c r="V6" s="1">
        <v>0.12</v>
      </c>
      <c r="W6" s="1">
        <v>0.13</v>
      </c>
      <c r="X6" s="3">
        <v>0.61</v>
      </c>
      <c r="Y6" s="3">
        <v>7.28514377012318E-2</v>
      </c>
      <c r="Z6" s="1">
        <v>0</v>
      </c>
      <c r="AA6" s="1">
        <v>1.726582649440922E-2</v>
      </c>
      <c r="AB6" s="3">
        <v>59.17</v>
      </c>
    </row>
    <row r="7" spans="1:28" x14ac:dyDescent="0.25">
      <c r="A7" t="s">
        <v>32</v>
      </c>
      <c r="B7" s="1">
        <v>0.14000000000000001</v>
      </c>
      <c r="C7" s="2">
        <v>287</v>
      </c>
      <c r="D7" s="3">
        <v>1963.08</v>
      </c>
      <c r="E7" s="3">
        <v>6.84</v>
      </c>
      <c r="F7" s="4">
        <v>0.09</v>
      </c>
      <c r="G7" s="2">
        <v>197</v>
      </c>
      <c r="H7" s="3">
        <v>6.39</v>
      </c>
      <c r="I7" s="1">
        <v>0.24969783979784849</v>
      </c>
      <c r="J7" s="2">
        <v>90</v>
      </c>
      <c r="K7" s="1">
        <v>-0.13959254200166729</v>
      </c>
      <c r="L7" s="1">
        <v>-7.0760234570414002E-3</v>
      </c>
      <c r="M7" s="1">
        <v>-7.6608187656331001E-3</v>
      </c>
      <c r="N7" s="1">
        <v>-7.6608187656331001E-3</v>
      </c>
      <c r="O7" s="3">
        <v>48.048621110298853</v>
      </c>
      <c r="P7" s="3">
        <v>48.124126151402002</v>
      </c>
      <c r="Q7" s="3">
        <v>3.2370625039958898</v>
      </c>
      <c r="R7" s="1">
        <v>-0.62745096881352125</v>
      </c>
      <c r="S7" s="1">
        <f>T7*1.33</f>
        <v>0.75173923139085652</v>
      </c>
      <c r="T7" s="1">
        <v>0.56521746721117028</v>
      </c>
      <c r="U7" s="1">
        <v>0.77417120469993694</v>
      </c>
      <c r="V7" s="1">
        <v>0.13</v>
      </c>
      <c r="W7" s="1">
        <v>0.14000000000000001</v>
      </c>
      <c r="X7" s="3">
        <v>5.0000000000000001E-3</v>
      </c>
      <c r="Y7" s="3">
        <v>0.45318875055942459</v>
      </c>
      <c r="Z7" s="1">
        <v>-8.7843135633892983E-2</v>
      </c>
      <c r="AA7" s="1">
        <v>7.9130445409563849E-2</v>
      </c>
      <c r="AB7" s="3">
        <v>1.4350000000000001</v>
      </c>
    </row>
    <row r="8" spans="1:28" x14ac:dyDescent="0.25">
      <c r="A8" t="s">
        <v>33</v>
      </c>
      <c r="B8" s="1">
        <v>0.14000000000000001</v>
      </c>
      <c r="C8" s="2">
        <v>151</v>
      </c>
      <c r="D8" s="3">
        <v>1959.98</v>
      </c>
      <c r="E8" s="3">
        <v>12.98</v>
      </c>
      <c r="F8" s="4">
        <v>0.1</v>
      </c>
      <c r="G8" s="2">
        <v>114</v>
      </c>
      <c r="H8" s="3">
        <v>12.32</v>
      </c>
      <c r="I8" s="1">
        <v>0.17038630587166731</v>
      </c>
      <c r="J8" s="2">
        <v>37</v>
      </c>
      <c r="K8" s="1">
        <v>0.28444253452720769</v>
      </c>
      <c r="L8" s="1">
        <v>2.3266568291752999E-3</v>
      </c>
      <c r="M8" s="1">
        <v>-1.386745366597E-4</v>
      </c>
      <c r="N8" s="1">
        <v>-1.386745366597E-4</v>
      </c>
      <c r="O8" s="3">
        <v>57.262104337514202</v>
      </c>
      <c r="P8" s="3">
        <v>54.479011709841707</v>
      </c>
      <c r="Q8" s="3">
        <v>3.830585582731584</v>
      </c>
      <c r="R8" s="1">
        <v>-0.54659493919222535</v>
      </c>
      <c r="S8" s="1">
        <f>T8*1.33</f>
        <v>1.1611110849641955</v>
      </c>
      <c r="T8" s="1">
        <v>0.87301585335653797</v>
      </c>
      <c r="U8" s="1">
        <v>0.88503397852668886</v>
      </c>
      <c r="V8" s="1">
        <v>0.13</v>
      </c>
      <c r="W8" s="1">
        <v>0.14000000000000001</v>
      </c>
      <c r="X8" s="3">
        <v>0.04</v>
      </c>
      <c r="Y8" s="3">
        <v>0.5362819815824218</v>
      </c>
      <c r="Z8" s="1">
        <v>-7.652329148691156E-2</v>
      </c>
      <c r="AA8" s="1">
        <v>0.12222221946991529</v>
      </c>
      <c r="AB8" s="3">
        <v>6.04</v>
      </c>
    </row>
    <row r="9" spans="1:28" x14ac:dyDescent="0.25">
      <c r="A9" t="s">
        <v>34</v>
      </c>
      <c r="B9" s="1">
        <v>0.03</v>
      </c>
      <c r="C9" s="2">
        <v>58</v>
      </c>
      <c r="D9" s="3">
        <v>1266.72</v>
      </c>
      <c r="E9" s="3">
        <v>21.84</v>
      </c>
      <c r="F9" s="4">
        <v>0.12</v>
      </c>
      <c r="G9" s="2">
        <v>231</v>
      </c>
      <c r="H9" s="3">
        <v>21.8</v>
      </c>
      <c r="I9" s="1">
        <v>0.31966673632592318</v>
      </c>
      <c r="J9" s="2">
        <v>-173</v>
      </c>
      <c r="K9" s="1">
        <v>0.26896054010754522</v>
      </c>
      <c r="L9" s="1">
        <v>0.1704241745957582</v>
      </c>
      <c r="M9" s="1">
        <v>0.10536922999532761</v>
      </c>
      <c r="N9" s="1">
        <v>0.10536922999532761</v>
      </c>
      <c r="O9" s="3">
        <v>55.990822231471483</v>
      </c>
      <c r="P9" s="3">
        <v>59.493754085430353</v>
      </c>
      <c r="Q9" s="3">
        <v>0.32963654515238028</v>
      </c>
      <c r="R9" s="1">
        <v>-6.6144915979851601E-2</v>
      </c>
      <c r="S9" s="1">
        <f t="shared" si="0"/>
        <v>0.34378636770451521</v>
      </c>
      <c r="T9" s="1">
        <v>8.5946591926128801E-2</v>
      </c>
      <c r="U9" s="1">
        <v>0.50346001952044905</v>
      </c>
      <c r="V9" s="1">
        <v>0.03</v>
      </c>
      <c r="W9" s="1">
        <v>0.03</v>
      </c>
      <c r="X9" s="3">
        <v>0.32</v>
      </c>
      <c r="Y9" s="3">
        <v>9.8890963545714087E-3</v>
      </c>
      <c r="Z9" s="1">
        <v>-1.984347479395548E-3</v>
      </c>
      <c r="AA9" s="1">
        <v>2.5783977577838639E-3</v>
      </c>
      <c r="AB9" s="3">
        <v>18.559999999999999</v>
      </c>
    </row>
    <row r="10" spans="1:28" x14ac:dyDescent="0.25">
      <c r="A10" t="s">
        <v>35</v>
      </c>
      <c r="B10" s="1">
        <v>0</v>
      </c>
      <c r="C10" s="2">
        <v>0</v>
      </c>
      <c r="D10" s="3">
        <v>0</v>
      </c>
      <c r="E10" s="3">
        <v>36.96</v>
      </c>
      <c r="F10" s="4">
        <v>0.05</v>
      </c>
      <c r="G10" s="2">
        <v>57</v>
      </c>
      <c r="H10" s="3">
        <v>36.97</v>
      </c>
      <c r="I10" s="1">
        <v>0.54354935101445001</v>
      </c>
      <c r="J10" s="2">
        <v>-57</v>
      </c>
      <c r="K10" s="1">
        <v>0.35573523366981641</v>
      </c>
      <c r="L10" s="1">
        <v>0.2009733817725585</v>
      </c>
      <c r="M10" s="1">
        <v>9.3327275209978605E-2</v>
      </c>
      <c r="N10" s="1">
        <v>0.1240602305167119</v>
      </c>
      <c r="O10" s="3">
        <v>59.439769073210591</v>
      </c>
      <c r="P10" s="3">
        <v>58.849469566142858</v>
      </c>
      <c r="Q10" s="3">
        <v>0.51818148856669599</v>
      </c>
      <c r="R10" s="1">
        <v>-3.6631384447604401E-2</v>
      </c>
      <c r="S10" s="1">
        <f t="shared" si="0"/>
        <v>0.1934561281334036</v>
      </c>
      <c r="T10" s="1">
        <v>4.83640320333509E-2</v>
      </c>
      <c r="U10" s="1">
        <v>0.83660255270255679</v>
      </c>
      <c r="V10" s="1">
        <v>0</v>
      </c>
      <c r="W10" s="1">
        <v>0</v>
      </c>
      <c r="X10" s="3">
        <v>0.49</v>
      </c>
      <c r="Y10" s="3">
        <v>0</v>
      </c>
      <c r="Z10" s="1">
        <v>0</v>
      </c>
      <c r="AA10" s="1">
        <v>0</v>
      </c>
      <c r="AB10" s="3">
        <v>0</v>
      </c>
    </row>
    <row r="11" spans="1:28" x14ac:dyDescent="0.25">
      <c r="A11" t="s">
        <v>36</v>
      </c>
      <c r="B11" s="1">
        <v>0</v>
      </c>
      <c r="C11" s="2">
        <v>0</v>
      </c>
      <c r="D11" s="3">
        <v>0</v>
      </c>
      <c r="E11" s="3">
        <v>50.55</v>
      </c>
      <c r="F11" s="4">
        <v>0</v>
      </c>
      <c r="G11" s="2">
        <v>0</v>
      </c>
      <c r="H11" s="3">
        <v>50.39</v>
      </c>
      <c r="I11" s="1">
        <v>0.66459859547974076</v>
      </c>
      <c r="J11" s="2">
        <v>0</v>
      </c>
      <c r="K11" s="1">
        <v>0.59155510494216879</v>
      </c>
      <c r="L11" s="1">
        <v>0.1582591517456409</v>
      </c>
      <c r="M11" s="1">
        <v>0.12660732139651279</v>
      </c>
      <c r="N11" s="1">
        <v>0.12660732139651271</v>
      </c>
      <c r="O11" s="3">
        <v>43.796712396366907</v>
      </c>
      <c r="P11" s="3">
        <v>46.586606173350262</v>
      </c>
      <c r="Q11" s="3">
        <v>0.2648563294820529</v>
      </c>
      <c r="R11" s="1">
        <v>-0.162456015824674</v>
      </c>
      <c r="S11" s="1">
        <f t="shared" si="0"/>
        <v>0.55287093919732355</v>
      </c>
      <c r="T11" s="1">
        <v>0.13821773479933089</v>
      </c>
      <c r="U11" s="1">
        <v>0.33712259570506098</v>
      </c>
      <c r="V11" s="1">
        <v>0</v>
      </c>
      <c r="W11" s="1">
        <v>0</v>
      </c>
      <c r="X11" s="3">
        <v>2</v>
      </c>
      <c r="Y11" s="3">
        <v>0</v>
      </c>
      <c r="Z11" s="1">
        <v>0</v>
      </c>
      <c r="AA11" s="1">
        <v>0</v>
      </c>
      <c r="AB11" s="3">
        <v>0</v>
      </c>
    </row>
    <row r="12" spans="1:28" x14ac:dyDescent="0.25">
      <c r="A12" t="s">
        <v>37</v>
      </c>
      <c r="B12" s="1">
        <v>0</v>
      </c>
      <c r="C12" s="2">
        <v>0</v>
      </c>
      <c r="D12" s="3">
        <v>0</v>
      </c>
      <c r="E12" s="3">
        <v>35.24</v>
      </c>
      <c r="F12" s="4">
        <v>0</v>
      </c>
      <c r="G12" s="2">
        <v>0</v>
      </c>
      <c r="H12" s="3">
        <v>35.26</v>
      </c>
      <c r="I12" s="1">
        <v>0.52134117425761362</v>
      </c>
      <c r="J12" s="2">
        <v>0</v>
      </c>
      <c r="K12" s="1">
        <v>0.34271758947536363</v>
      </c>
      <c r="L12" s="1">
        <v>0.20880031853183131</v>
      </c>
      <c r="M12" s="1">
        <v>0.1104987124884934</v>
      </c>
      <c r="N12" s="1">
        <v>0.1302862006750537</v>
      </c>
      <c r="O12" s="3">
        <v>65.394186596199745</v>
      </c>
      <c r="P12" s="3">
        <v>56.51222877873321</v>
      </c>
      <c r="Q12" s="3">
        <v>0.53825460001037861</v>
      </c>
      <c r="R12" s="1">
        <v>-0.22038464940920921</v>
      </c>
      <c r="S12" s="1">
        <f t="shared" si="0"/>
        <v>0.1625182715975404</v>
      </c>
      <c r="T12" s="1">
        <v>4.0629567899385099E-2</v>
      </c>
      <c r="U12" s="1">
        <v>0.71787745874236331</v>
      </c>
      <c r="V12" s="1">
        <v>0</v>
      </c>
      <c r="W12" s="1">
        <v>0</v>
      </c>
      <c r="X12" s="3">
        <v>0.53100000000000003</v>
      </c>
      <c r="Y12" s="3">
        <v>0</v>
      </c>
      <c r="Z12" s="1">
        <v>0</v>
      </c>
      <c r="AA12" s="1">
        <v>0</v>
      </c>
      <c r="AB12" s="3">
        <v>0</v>
      </c>
    </row>
    <row r="13" spans="1:28" x14ac:dyDescent="0.25">
      <c r="A13" t="s">
        <v>38</v>
      </c>
      <c r="B13" s="1">
        <v>0</v>
      </c>
      <c r="C13" s="2">
        <v>0</v>
      </c>
      <c r="D13" s="3">
        <v>0</v>
      </c>
      <c r="E13" s="3">
        <v>27.78</v>
      </c>
      <c r="F13" s="4">
        <v>0</v>
      </c>
      <c r="G13" s="2">
        <v>0</v>
      </c>
      <c r="H13" s="3">
        <v>26.08</v>
      </c>
      <c r="I13" s="1">
        <v>0.39780889467459291</v>
      </c>
      <c r="J13" s="2">
        <v>0</v>
      </c>
      <c r="K13" s="1">
        <v>5.0718310628914798E-2</v>
      </c>
      <c r="L13" s="1">
        <v>4.3196296036156212E-5</v>
      </c>
      <c r="M13" s="1">
        <v>-1.965442963171E-3</v>
      </c>
      <c r="N13" s="1">
        <v>-1.965442963171E-3</v>
      </c>
      <c r="O13" s="3">
        <v>55.535676872641517</v>
      </c>
      <c r="P13" s="3">
        <v>52.424758148197498</v>
      </c>
      <c r="Q13" s="3">
        <v>3.2430089997229858</v>
      </c>
      <c r="R13" s="1">
        <v>-0.53073312334727452</v>
      </c>
      <c r="T13" s="1">
        <v>0.39248118417376809</v>
      </c>
      <c r="U13" s="1">
        <v>0.97009740050611215</v>
      </c>
      <c r="V13" s="1">
        <v>0</v>
      </c>
      <c r="W13" s="1">
        <v>0</v>
      </c>
      <c r="X13" s="3">
        <v>0.27900000000000003</v>
      </c>
      <c r="Y13" s="3">
        <v>0</v>
      </c>
      <c r="Z13" s="1">
        <v>0</v>
      </c>
      <c r="AA13" s="1">
        <v>0</v>
      </c>
      <c r="AB13" s="3">
        <v>0</v>
      </c>
    </row>
    <row r="14" spans="1:28" x14ac:dyDescent="0.25">
      <c r="A14" t="s">
        <v>39</v>
      </c>
      <c r="B14" s="1">
        <v>0</v>
      </c>
      <c r="C14" s="2">
        <v>0</v>
      </c>
      <c r="D14" s="3">
        <v>0</v>
      </c>
      <c r="E14" s="3">
        <v>9.4600000000000009</v>
      </c>
      <c r="F14" s="4">
        <v>7.0000000000000007E-2</v>
      </c>
      <c r="G14" s="2">
        <v>104</v>
      </c>
      <c r="H14" s="3">
        <v>9.3800000000000008</v>
      </c>
      <c r="I14" s="1">
        <v>2.0903328710625869E-2</v>
      </c>
      <c r="J14" s="2">
        <v>-104</v>
      </c>
      <c r="K14" s="1">
        <v>0.18653355505131869</v>
      </c>
      <c r="L14" s="1">
        <v>5.2219872536285999E-3</v>
      </c>
      <c r="M14" s="1">
        <v>2.1775898029029002E-3</v>
      </c>
      <c r="N14" s="1">
        <v>2.1775898029029002E-3</v>
      </c>
      <c r="O14" s="3">
        <v>56.550862962851333</v>
      </c>
      <c r="P14" s="3">
        <v>57.224815217254942</v>
      </c>
      <c r="Q14" s="3">
        <v>2.9538825263830701</v>
      </c>
      <c r="R14" s="1">
        <v>-0.44312459347802752</v>
      </c>
      <c r="T14" s="1">
        <v>0.50636938249969732</v>
      </c>
      <c r="U14" s="1">
        <v>0.99658439120811737</v>
      </c>
      <c r="V14" s="1">
        <v>0</v>
      </c>
      <c r="W14" s="1">
        <v>0</v>
      </c>
      <c r="X14" s="3">
        <v>3.5999999999999997E-2</v>
      </c>
      <c r="Y14" s="3">
        <v>0</v>
      </c>
      <c r="Z14" s="1">
        <v>0</v>
      </c>
      <c r="AA14" s="1">
        <v>0</v>
      </c>
      <c r="AB14" s="3">
        <v>0</v>
      </c>
    </row>
    <row r="15" spans="1:28" x14ac:dyDescent="0.25">
      <c r="A15" t="s">
        <v>40</v>
      </c>
      <c r="B15" s="1">
        <v>1</v>
      </c>
      <c r="D15" s="3">
        <v>34174.29</v>
      </c>
      <c r="F15" s="4">
        <v>1</v>
      </c>
      <c r="I15" s="1">
        <v>4.9427210483629906</v>
      </c>
      <c r="J15" s="2">
        <v>-117</v>
      </c>
      <c r="K15" s="1">
        <v>3.881458456072524</v>
      </c>
      <c r="O15" s="3">
        <v>740.54603242089854</v>
      </c>
      <c r="P15" s="3">
        <v>715.67584974477211</v>
      </c>
      <c r="Q15" s="3">
        <v>18.519870701557739</v>
      </c>
      <c r="R15" s="1">
        <v>-4.520834005600852</v>
      </c>
      <c r="T15" s="1">
        <v>3.3444916557000379</v>
      </c>
      <c r="U15" s="1">
        <v>9.6630247093508768</v>
      </c>
      <c r="V15" s="1">
        <v>0.93</v>
      </c>
      <c r="W15" s="1">
        <v>1</v>
      </c>
      <c r="X15" s="3">
        <v>5.6980000000000004</v>
      </c>
      <c r="Y15" s="3">
        <v>1.5012401726281279</v>
      </c>
      <c r="Z15" s="1">
        <v>-0.43803595428371178</v>
      </c>
      <c r="AA15" s="1">
        <v>0.30106540270033239</v>
      </c>
      <c r="AB15" s="3">
        <v>500.29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2022-12-13T03:44:53Z</dcterms:created>
  <dcterms:modified xsi:type="dcterms:W3CDTF">2022-12-13T13:38:41Z</dcterms:modified>
</cp:coreProperties>
</file>