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"/>
    </mc:Choice>
  </mc:AlternateContent>
  <xr:revisionPtr revIDLastSave="0" documentId="13_ncr:1_{4848C27C-7885-4B18-B7FA-5AD873F64D23}" xr6:coauthVersionLast="47" xr6:coauthVersionMax="47" xr10:uidLastSave="{00000000-0000-0000-0000-000000000000}"/>
  <bookViews>
    <workbookView xWindow="-23910" yWindow="6825" windowWidth="21600" windowHeight="11295" xr2:uid="{00000000-000D-0000-FFFF-FFFF00000000}"/>
  </bookViews>
  <sheets>
    <sheet name="portfolio" sheetId="1" r:id="rId1"/>
  </sheets>
  <definedNames>
    <definedName name="_xlnm._FilterDatabase" localSheetId="0" hidden="1">portfolio!$A$1:$AB$15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1" l="1"/>
  <c r="S13" i="1"/>
  <c r="S14" i="1"/>
  <c r="S9" i="1"/>
  <c r="S3" i="1"/>
  <c r="S4" i="1"/>
  <c r="S5" i="1"/>
  <c r="S6" i="1"/>
  <c r="S7" i="1"/>
  <c r="S8" i="1"/>
  <c r="S11" i="1"/>
  <c r="S12" i="1"/>
  <c r="S2" i="1"/>
</calcChain>
</file>

<file path=xl/sharedStrings.xml><?xml version="1.0" encoding="utf-8"?>
<sst xmlns="http://schemas.openxmlformats.org/spreadsheetml/2006/main" count="42" uniqueCount="42">
  <si>
    <t>Symbol</t>
  </si>
  <si>
    <t>MVO_Weights</t>
  </si>
  <si>
    <t>MVO_Quantity</t>
  </si>
  <si>
    <t>MVO_Mkt_Value</t>
  </si>
  <si>
    <t>Close Price</t>
  </si>
  <si>
    <t>Prev_MVO_Weights</t>
  </si>
  <si>
    <t>Prev_MVO_Quantity</t>
  </si>
  <si>
    <t>Prev_Close_Price</t>
  </si>
  <si>
    <t>Prev_alpha</t>
  </si>
  <si>
    <t>MVO_Quantity_Diff</t>
  </si>
  <si>
    <t>alpha</t>
  </si>
  <si>
    <t>div_yld_use</t>
  </si>
  <si>
    <t>fwd_div_yld</t>
  </si>
  <si>
    <t>exp_fwd_div_yld</t>
  </si>
  <si>
    <t>RSI_7</t>
  </si>
  <si>
    <t>RSI_21</t>
  </si>
  <si>
    <t>beta_mkt</t>
  </si>
  <si>
    <t>Maxdrawdown_6mo</t>
  </si>
  <si>
    <t>Maxdrawup_6mo</t>
  </si>
  <si>
    <t>R2_multi_ols_4mo</t>
  </si>
  <si>
    <t>Lower</t>
  </si>
  <si>
    <t>Upper</t>
  </si>
  <si>
    <t>last_dvd</t>
  </si>
  <si>
    <t>Eff_Beta</t>
  </si>
  <si>
    <t>Port_Maxdrawdown_6mo</t>
  </si>
  <si>
    <t>Port_Maxdrawdup_6mo</t>
  </si>
  <si>
    <t>dvd_income</t>
  </si>
  <si>
    <t>SVOL</t>
  </si>
  <si>
    <t>CLM</t>
  </si>
  <si>
    <t>JEPQ</t>
  </si>
  <si>
    <t>LQDW</t>
  </si>
  <si>
    <t>TLTW</t>
  </si>
  <si>
    <t>CRF</t>
  </si>
  <si>
    <t>TMF</t>
  </si>
  <si>
    <t>SOXL</t>
  </si>
  <si>
    <t>LABU</t>
  </si>
  <si>
    <t>HYGW</t>
  </si>
  <si>
    <t>IEP</t>
  </si>
  <si>
    <t>JEPI</t>
  </si>
  <si>
    <t>TECL</t>
  </si>
  <si>
    <t>Total</t>
  </si>
  <si>
    <t>Maxdrawup_6mo_lvg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</si>
</sst>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.0%_);[Red]\(##.0%\)"/>
    <numFmt numFmtId="165" formatCode="#,###.#0_);[Red]\(#,###.#0\)"/>
    <numFmt numFmtId="166" formatCode="#0%_);[Red]\(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zoomScale="85" zoomScaleNormal="85" workbookViewId="0">
      <selection activeCell="S13" sqref="S13"/>
    </sheetView>
  </sheetViews>
  <sheetFormatPr defaultRowHeight="15" x14ac:dyDescent="0.25"/>
  <cols>
    <col min="1" max="1" width="7.7109375" bestFit="1" customWidth="1"/>
    <col min="2" max="2" width="14.140625" style="1" bestFit="1" customWidth="1"/>
    <col min="3" max="3" width="14.28515625" style="2" bestFit="1" customWidth="1"/>
    <col min="4" max="4" width="16.28515625" style="3" bestFit="1" customWidth="1"/>
    <col min="5" max="5" width="11" style="3" bestFit="1" customWidth="1"/>
    <col min="6" max="6" width="19" style="4" hidden="1" customWidth="1"/>
    <col min="7" max="7" width="19.42578125" style="2" hidden="1" customWidth="1"/>
    <col min="8" max="8" width="16.42578125" style="3" hidden="1" customWidth="1"/>
    <col min="9" max="9" width="11.28515625" style="1" bestFit="1" customWidth="1"/>
    <col min="10" max="10" width="18.85546875" style="2" bestFit="1" customWidth="1"/>
    <col min="11" max="11" width="7.85546875" style="1" bestFit="1" customWidth="1"/>
    <col min="12" max="13" width="11.85546875" style="1" bestFit="1" customWidth="1"/>
    <col min="14" max="14" width="16.28515625" style="1" bestFit="1" customWidth="1"/>
    <col min="15" max="16" width="7.42578125" style="3" bestFit="1" customWidth="1"/>
    <col min="17" max="17" width="9.7109375" style="3" bestFit="1" customWidth="1"/>
    <col min="18" max="18" width="19.5703125" style="1" bestFit="1" customWidth="1"/>
    <col min="19" max="19" width="19.5703125" style="1" customWidth="1"/>
    <col min="20" max="20" width="16.7109375" style="1" bestFit="1" customWidth="1"/>
    <col min="21" max="21" width="18.28515625" style="1" bestFit="1" customWidth="1"/>
    <col min="22" max="22" width="6.85546875" style="1" bestFit="1" customWidth="1"/>
    <col min="23" max="23" width="7.85546875" style="1" bestFit="1" customWidth="1"/>
    <col min="24" max="24" width="8.85546875" style="3" bestFit="1" customWidth="1"/>
    <col min="25" max="25" width="8.7109375" style="3" bestFit="1" customWidth="1"/>
    <col min="26" max="26" width="24.28515625" style="1" bestFit="1" customWidth="1"/>
    <col min="27" max="27" width="22.85546875" style="1" bestFit="1" customWidth="1"/>
    <col min="28" max="28" width="12.140625" style="3" bestFit="1" customWidth="1"/>
  </cols>
  <sheetData>
    <row r="1" spans="1:28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41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22</v>
      </c>
      <c r="Y1" s="3" t="s">
        <v>23</v>
      </c>
      <c r="Z1" s="1" t="s">
        <v>24</v>
      </c>
      <c r="AA1" s="1" t="s">
        <v>25</v>
      </c>
      <c r="AB1" s="3" t="s">
        <v>26</v>
      </c>
    </row>
    <row r="2" spans="1:28" x14ac:dyDescent="0.25">
      <c r="A2" t="s">
        <v>30</v>
      </c>
      <c r="B2" s="1">
        <v>0.15</v>
      </c>
      <c r="C2" s="2">
        <v>176</v>
      </c>
      <c r="D2" s="3">
        <v>6297.28</v>
      </c>
      <c r="E2" s="3">
        <v>35.78</v>
      </c>
      <c r="F2" s="4">
        <v>0</v>
      </c>
      <c r="G2" s="2">
        <v>0</v>
      </c>
      <c r="H2" s="3">
        <v>35.65</v>
      </c>
      <c r="I2" s="1">
        <v>0.30701841206091363</v>
      </c>
      <c r="J2" s="2">
        <v>176</v>
      </c>
      <c r="K2" s="1">
        <v>0.3116259055120072</v>
      </c>
      <c r="L2" s="1">
        <v>0.21594042112212239</v>
      </c>
      <c r="M2" s="1">
        <v>0.20260895057226849</v>
      </c>
      <c r="N2" s="1">
        <v>0.13478446530693711</v>
      </c>
      <c r="O2" s="3">
        <v>73.769994904561742</v>
      </c>
      <c r="P2" s="3">
        <v>57.335558480995452</v>
      </c>
      <c r="Q2" s="3">
        <v>0.60675727175032601</v>
      </c>
      <c r="R2" s="1">
        <v>-0.21995638416792679</v>
      </c>
      <c r="S2" s="1">
        <f t="shared" ref="S2:S8" si="0">T2*4</f>
        <v>0.16299044315408201</v>
      </c>
      <c r="T2" s="1">
        <v>4.0747610788520502E-2</v>
      </c>
      <c r="U2" s="1">
        <v>0.79582223264293828</v>
      </c>
      <c r="V2" s="1">
        <v>0.14000000000000001</v>
      </c>
      <c r="W2" s="1">
        <v>0.15</v>
      </c>
      <c r="X2" s="3">
        <v>0.97499999999999998</v>
      </c>
      <c r="Y2" s="3">
        <v>9.1013590762548904E-2</v>
      </c>
      <c r="Z2" s="1">
        <v>-3.2993457625189022E-2</v>
      </c>
      <c r="AA2" s="1">
        <v>6.1121416182780752E-3</v>
      </c>
      <c r="AB2" s="3">
        <v>171.6</v>
      </c>
    </row>
    <row r="3" spans="1:28" x14ac:dyDescent="0.25">
      <c r="A3" t="s">
        <v>36</v>
      </c>
      <c r="B3" s="1">
        <v>0</v>
      </c>
      <c r="C3" s="2">
        <v>0</v>
      </c>
      <c r="D3" s="3">
        <v>0</v>
      </c>
      <c r="E3" s="3">
        <v>37.57</v>
      </c>
      <c r="F3" s="4">
        <v>0</v>
      </c>
      <c r="G3" s="2">
        <v>0</v>
      </c>
      <c r="H3" s="3">
        <v>37.46</v>
      </c>
      <c r="I3" s="1">
        <v>0.34293205318207037</v>
      </c>
      <c r="J3" s="2">
        <v>0</v>
      </c>
      <c r="K3" s="1">
        <v>0.3456324511781616</v>
      </c>
      <c r="L3" s="1">
        <v>0.2136009434950826</v>
      </c>
      <c r="M3" s="1">
        <v>0.13355835571104921</v>
      </c>
      <c r="N3" s="1">
        <v>0.132015594401902</v>
      </c>
      <c r="O3" s="3">
        <v>76.091298870895486</v>
      </c>
      <c r="P3" s="3">
        <v>63.004907495070903</v>
      </c>
      <c r="Q3" s="3">
        <v>0.58008954399018908</v>
      </c>
      <c r="R3" s="1">
        <v>-2.3870532690365601E-2</v>
      </c>
      <c r="S3" s="1">
        <f t="shared" si="0"/>
        <v>0.20695815964952641</v>
      </c>
      <c r="T3" s="1">
        <v>5.1739539912381602E-2</v>
      </c>
      <c r="U3" s="1">
        <v>0.84103183389706948</v>
      </c>
      <c r="V3" s="1">
        <v>0</v>
      </c>
      <c r="W3" s="1">
        <v>0</v>
      </c>
      <c r="X3" s="3">
        <v>0.69799999999999995</v>
      </c>
      <c r="Y3" s="3">
        <v>0</v>
      </c>
      <c r="Z3" s="1">
        <v>0</v>
      </c>
      <c r="AA3" s="1">
        <v>0</v>
      </c>
      <c r="AB3" s="3">
        <v>0</v>
      </c>
    </row>
    <row r="4" spans="1:28" x14ac:dyDescent="0.25">
      <c r="A4" t="s">
        <v>27</v>
      </c>
      <c r="B4" s="1">
        <v>0.15</v>
      </c>
      <c r="C4" s="2">
        <v>287</v>
      </c>
      <c r="D4" s="3">
        <v>6308.26</v>
      </c>
      <c r="E4" s="3">
        <v>21.98</v>
      </c>
      <c r="F4" s="4">
        <v>0.01</v>
      </c>
      <c r="G4" s="2">
        <v>19</v>
      </c>
      <c r="H4" s="3">
        <v>21.9</v>
      </c>
      <c r="I4" s="1">
        <v>0.25293642585657722</v>
      </c>
      <c r="J4" s="2">
        <v>268</v>
      </c>
      <c r="K4" s="1">
        <v>0.24955027285765</v>
      </c>
      <c r="L4" s="1">
        <v>0.16985023112935349</v>
      </c>
      <c r="M4" s="1">
        <v>0.1046636965597434</v>
      </c>
      <c r="N4" s="1">
        <v>0.1050076456114926</v>
      </c>
      <c r="O4" s="3">
        <v>64.597644812862555</v>
      </c>
      <c r="P4" s="3">
        <v>60.314734474474371</v>
      </c>
      <c r="Q4" s="3">
        <v>0.35132374422204782</v>
      </c>
      <c r="R4" s="1">
        <v>-9.8305759314573998E-2</v>
      </c>
      <c r="S4" s="1">
        <f t="shared" si="0"/>
        <v>0.30827402945975879</v>
      </c>
      <c r="T4" s="1">
        <v>7.7068507364939698E-2</v>
      </c>
      <c r="U4" s="1">
        <v>0.52547593490520517</v>
      </c>
      <c r="V4" s="1">
        <v>0.14000000000000001</v>
      </c>
      <c r="W4" s="1">
        <v>0.15</v>
      </c>
      <c r="X4" s="3">
        <v>0.32</v>
      </c>
      <c r="Y4" s="3">
        <v>5.2698561633307169E-2</v>
      </c>
      <c r="Z4" s="1">
        <v>-1.4745863897186099E-2</v>
      </c>
      <c r="AA4" s="1">
        <v>1.156027610474096E-2</v>
      </c>
      <c r="AB4" s="3">
        <v>91.84</v>
      </c>
    </row>
    <row r="5" spans="1:28" x14ac:dyDescent="0.25">
      <c r="A5" t="s">
        <v>29</v>
      </c>
      <c r="B5" s="1">
        <v>0.15</v>
      </c>
      <c r="C5" s="2">
        <v>143</v>
      </c>
      <c r="D5" s="3">
        <v>6300.58</v>
      </c>
      <c r="E5" s="3">
        <v>44.06</v>
      </c>
      <c r="F5" s="4">
        <v>0.03</v>
      </c>
      <c r="G5" s="2">
        <v>28</v>
      </c>
      <c r="H5" s="3">
        <v>44.62</v>
      </c>
      <c r="I5" s="1">
        <v>0.30217432412476358</v>
      </c>
      <c r="J5" s="2">
        <v>115</v>
      </c>
      <c r="K5" s="1">
        <v>0.181143137369252</v>
      </c>
      <c r="L5" s="1">
        <v>0.12042192078572719</v>
      </c>
      <c r="M5" s="1">
        <v>0.1133488388454956</v>
      </c>
      <c r="N5" s="1">
        <v>7.45708100950081E-2</v>
      </c>
      <c r="O5" s="3">
        <v>58.320682119978223</v>
      </c>
      <c r="P5" s="3">
        <v>55.577700532030818</v>
      </c>
      <c r="Q5" s="3">
        <v>0.76938420079040681</v>
      </c>
      <c r="R5" s="1">
        <v>-0.33514541656589042</v>
      </c>
      <c r="S5" s="1">
        <f t="shared" si="0"/>
        <v>0.40511791728722518</v>
      </c>
      <c r="T5" s="1">
        <v>0.1012794793218063</v>
      </c>
      <c r="U5" s="1">
        <v>0.97182668716468579</v>
      </c>
      <c r="V5" s="1">
        <v>0.14000000000000001</v>
      </c>
      <c r="W5" s="1">
        <v>0.15</v>
      </c>
      <c r="X5" s="3">
        <v>0.68100000000000005</v>
      </c>
      <c r="Y5" s="3">
        <v>0.11540763011856101</v>
      </c>
      <c r="Z5" s="1">
        <v>-5.0271812484883563E-2</v>
      </c>
      <c r="AA5" s="1">
        <v>1.5191921898270941E-2</v>
      </c>
      <c r="AB5" s="3">
        <v>97.38300000000001</v>
      </c>
    </row>
    <row r="6" spans="1:28" x14ac:dyDescent="0.25">
      <c r="A6" t="s">
        <v>31</v>
      </c>
      <c r="B6" s="1">
        <v>0.15</v>
      </c>
      <c r="C6" s="2">
        <v>178</v>
      </c>
      <c r="D6" s="3">
        <v>6285.18</v>
      </c>
      <c r="E6" s="3">
        <v>35.31</v>
      </c>
      <c r="F6" s="4">
        <v>0.02</v>
      </c>
      <c r="G6" s="2">
        <v>24</v>
      </c>
      <c r="H6" s="3">
        <v>34.82</v>
      </c>
      <c r="I6" s="1">
        <v>0.30145644877126798</v>
      </c>
      <c r="J6" s="2">
        <v>154</v>
      </c>
      <c r="K6" s="1">
        <v>0.2673975775347372</v>
      </c>
      <c r="L6" s="1">
        <v>0.2027871627501471</v>
      </c>
      <c r="M6" s="1">
        <v>0.12945836356299839</v>
      </c>
      <c r="N6" s="1">
        <v>0.12646091253259259</v>
      </c>
      <c r="O6" s="3">
        <v>81.122624961433573</v>
      </c>
      <c r="P6" s="3">
        <v>61.056802293354608</v>
      </c>
      <c r="Q6" s="3">
        <v>0.73025805852723558</v>
      </c>
      <c r="R6" s="1">
        <v>-0.272234316343414</v>
      </c>
      <c r="S6" s="1">
        <f t="shared" si="0"/>
        <v>0.42035862416095682</v>
      </c>
      <c r="T6" s="1">
        <v>0.1050896560402392</v>
      </c>
      <c r="U6" s="1">
        <v>0.91767126641623198</v>
      </c>
      <c r="V6" s="1">
        <v>0.14000000000000001</v>
      </c>
      <c r="W6" s="1">
        <v>0.15</v>
      </c>
      <c r="X6" s="3">
        <v>0.621</v>
      </c>
      <c r="Y6" s="3">
        <v>0.10953870877908529</v>
      </c>
      <c r="Z6" s="1">
        <v>-4.0835147451512101E-2</v>
      </c>
      <c r="AA6" s="1">
        <v>1.5763448406035881E-2</v>
      </c>
      <c r="AB6" s="3">
        <v>110.538</v>
      </c>
    </row>
    <row r="7" spans="1:28" x14ac:dyDescent="0.25">
      <c r="A7" t="s">
        <v>38</v>
      </c>
      <c r="B7" s="1">
        <v>0</v>
      </c>
      <c r="C7" s="2">
        <v>0</v>
      </c>
      <c r="D7" s="3">
        <v>0</v>
      </c>
      <c r="E7" s="3">
        <v>56.12</v>
      </c>
      <c r="F7" s="4">
        <v>0</v>
      </c>
      <c r="G7" s="2">
        <v>0</v>
      </c>
      <c r="H7" s="3">
        <v>56.78</v>
      </c>
      <c r="I7" s="1">
        <v>-6.6048537981174799E-2</v>
      </c>
      <c r="J7" s="2">
        <v>0</v>
      </c>
      <c r="K7" s="1">
        <v>8.7364185223990407E-2</v>
      </c>
      <c r="L7" s="1">
        <v>0.1084030669908298</v>
      </c>
      <c r="M7" s="1">
        <v>6.1296152338021298E-2</v>
      </c>
      <c r="N7" s="1">
        <v>6.6998932204222802E-2</v>
      </c>
      <c r="O7" s="3">
        <v>56.805954374072748</v>
      </c>
      <c r="P7" s="3">
        <v>59.290400483286803</v>
      </c>
      <c r="Q7" s="3">
        <v>0.59238642369832317</v>
      </c>
      <c r="R7" s="1">
        <v>-4.6495235054690803E-2</v>
      </c>
      <c r="S7" s="1">
        <f t="shared" si="0"/>
        <v>0.4233382588371552</v>
      </c>
      <c r="T7" s="1">
        <v>0.1058345647092888</v>
      </c>
      <c r="U7" s="1">
        <v>0.92451895363560321</v>
      </c>
      <c r="V7" s="1">
        <v>0</v>
      </c>
      <c r="W7" s="1">
        <v>0</v>
      </c>
      <c r="X7" s="3">
        <v>0.48099999999999998</v>
      </c>
      <c r="Y7" s="3">
        <v>0</v>
      </c>
      <c r="Z7" s="1">
        <v>0</v>
      </c>
      <c r="AA7" s="1">
        <v>0</v>
      </c>
      <c r="AB7" s="3">
        <v>0</v>
      </c>
    </row>
    <row r="8" spans="1:28" x14ac:dyDescent="0.25">
      <c r="A8" t="s">
        <v>37</v>
      </c>
      <c r="B8" s="1">
        <v>0</v>
      </c>
      <c r="C8" s="2">
        <v>0</v>
      </c>
      <c r="D8" s="3">
        <v>0</v>
      </c>
      <c r="E8" s="3">
        <v>50.83</v>
      </c>
      <c r="F8" s="4">
        <v>0</v>
      </c>
      <c r="G8" s="2">
        <v>0</v>
      </c>
      <c r="H8" s="3">
        <v>51.18</v>
      </c>
      <c r="I8" s="1">
        <v>0.62130942506499198</v>
      </c>
      <c r="J8" s="2">
        <v>0</v>
      </c>
      <c r="K8" s="1">
        <v>0.65377904466188075</v>
      </c>
      <c r="L8" s="1">
        <v>0.15738736399400211</v>
      </c>
      <c r="M8" s="1">
        <v>0.12590989119520171</v>
      </c>
      <c r="N8" s="1">
        <v>0.12590989119520171</v>
      </c>
      <c r="O8" s="3">
        <v>40.102754880948112</v>
      </c>
      <c r="P8" s="3">
        <v>47.519035922878722</v>
      </c>
      <c r="Q8" s="3">
        <v>0.28531579205514529</v>
      </c>
      <c r="R8" s="1">
        <v>-0.14119939294923961</v>
      </c>
      <c r="S8" s="1">
        <f t="shared" si="0"/>
        <v>0.57808945184762439</v>
      </c>
      <c r="T8" s="1">
        <v>0.1445223629619061</v>
      </c>
      <c r="U8" s="1">
        <v>0.3889866763218362</v>
      </c>
      <c r="V8" s="1">
        <v>0</v>
      </c>
      <c r="W8" s="1">
        <v>0</v>
      </c>
      <c r="X8" s="3">
        <v>2</v>
      </c>
      <c r="Y8" s="3">
        <v>0</v>
      </c>
      <c r="Z8" s="1">
        <v>0</v>
      </c>
      <c r="AA8" s="1">
        <v>0</v>
      </c>
      <c r="AB8" s="3">
        <v>0</v>
      </c>
    </row>
    <row r="9" spans="1:28" x14ac:dyDescent="0.25">
      <c r="A9" t="s">
        <v>33</v>
      </c>
      <c r="B9" s="1">
        <v>0.02</v>
      </c>
      <c r="C9" s="2">
        <v>91</v>
      </c>
      <c r="D9" s="3">
        <v>844.48</v>
      </c>
      <c r="E9" s="3">
        <v>9.2799999999999994</v>
      </c>
      <c r="K9" s="1">
        <v>-0.37547238274736838</v>
      </c>
      <c r="L9" s="1">
        <v>5.5172418258135998E-3</v>
      </c>
      <c r="M9" s="1">
        <v>2.4137934606508998E-3</v>
      </c>
      <c r="N9" s="1">
        <v>2.4137934606508998E-3</v>
      </c>
      <c r="O9" s="3">
        <v>77.843258350060438</v>
      </c>
      <c r="P9" s="3">
        <v>60.367784454549692</v>
      </c>
      <c r="Q9" s="3">
        <v>2.9790113692828362</v>
      </c>
      <c r="R9" s="1">
        <v>-1.3801891644292039</v>
      </c>
      <c r="S9" s="1">
        <f>T9*1.33</f>
        <v>0.6353501962587268</v>
      </c>
      <c r="T9" s="1">
        <v>0.47770691448024571</v>
      </c>
      <c r="U9" s="1">
        <v>0.99561619305237359</v>
      </c>
      <c r="V9" s="1">
        <v>0.01</v>
      </c>
      <c r="W9" s="1">
        <v>0.02</v>
      </c>
      <c r="X9" s="3">
        <v>3.5999999999999997E-2</v>
      </c>
      <c r="Y9" s="3">
        <v>5.9580227385656721E-2</v>
      </c>
      <c r="Z9" s="1">
        <v>-2.760378328858409E-2</v>
      </c>
      <c r="AA9" s="1">
        <v>9.5541382896049149E-3</v>
      </c>
      <c r="AB9" s="3">
        <v>3.2759999999999998</v>
      </c>
    </row>
    <row r="10" spans="1:28" x14ac:dyDescent="0.25">
      <c r="A10" t="s">
        <v>39</v>
      </c>
      <c r="B10" s="1">
        <v>0</v>
      </c>
      <c r="C10" s="2">
        <v>0</v>
      </c>
      <c r="D10" s="3">
        <v>0</v>
      </c>
      <c r="E10" s="3">
        <v>29.55</v>
      </c>
      <c r="F10" s="4">
        <v>0.15</v>
      </c>
      <c r="G10" s="2">
        <v>71</v>
      </c>
      <c r="H10" s="3">
        <v>29.43</v>
      </c>
      <c r="I10" s="1">
        <v>0.35863874177196442</v>
      </c>
      <c r="J10" s="2">
        <v>-71</v>
      </c>
      <c r="K10" s="1">
        <v>3.270853811796533E-3</v>
      </c>
      <c r="L10" s="1">
        <v>-5.5837539074820002E-4</v>
      </c>
      <c r="M10" s="1">
        <v>-2.4467003125985998E-3</v>
      </c>
      <c r="N10" s="1">
        <v>-2.4467003125985998E-3</v>
      </c>
      <c r="O10" s="3">
        <v>64.087849276910205</v>
      </c>
      <c r="P10" s="3">
        <v>55.908693789421712</v>
      </c>
      <c r="Q10" s="3">
        <v>3.1695720148832711</v>
      </c>
      <c r="R10" s="1">
        <v>-0.47959557211888132</v>
      </c>
      <c r="S10" s="1">
        <f>T10*1.33</f>
        <v>0.63999987379949375</v>
      </c>
      <c r="T10" s="1">
        <v>0.4812029126311983</v>
      </c>
      <c r="U10" s="1">
        <v>0.97087752505670077</v>
      </c>
      <c r="V10" s="1">
        <v>0</v>
      </c>
      <c r="W10" s="1">
        <v>0</v>
      </c>
      <c r="X10" s="3">
        <v>0.27900000000000003</v>
      </c>
      <c r="Y10" s="3">
        <v>0</v>
      </c>
      <c r="Z10" s="1">
        <v>0</v>
      </c>
      <c r="AA10" s="1">
        <v>0</v>
      </c>
      <c r="AB10" s="3">
        <v>0</v>
      </c>
    </row>
    <row r="11" spans="1:28" x14ac:dyDescent="0.25">
      <c r="A11" t="s">
        <v>32</v>
      </c>
      <c r="B11" s="1">
        <v>0.14000000000000001</v>
      </c>
      <c r="C11" s="2">
        <v>714</v>
      </c>
      <c r="D11" s="3">
        <v>5883.36</v>
      </c>
      <c r="E11" s="3">
        <v>8.24</v>
      </c>
      <c r="F11" s="4">
        <v>0.09</v>
      </c>
      <c r="G11" s="2">
        <v>461</v>
      </c>
      <c r="H11" s="3">
        <v>8.1999999999999993</v>
      </c>
      <c r="I11" s="1">
        <v>0.46460078245935438</v>
      </c>
      <c r="J11" s="2">
        <v>253</v>
      </c>
      <c r="K11" s="1">
        <v>0.45935467398579483</v>
      </c>
      <c r="L11" s="1">
        <v>0.2397417545709819</v>
      </c>
      <c r="M11" s="1">
        <v>0.14652330537971861</v>
      </c>
      <c r="N11" s="1">
        <v>0.14652330537971861</v>
      </c>
      <c r="O11" s="3">
        <v>63.242878249323262</v>
      </c>
      <c r="P11" s="3">
        <v>53.911884435630377</v>
      </c>
      <c r="Q11" s="3">
        <v>0.86160582566544841</v>
      </c>
      <c r="R11" s="1">
        <v>-0.58389144858509645</v>
      </c>
      <c r="S11" s="1">
        <f>T11*4</f>
        <v>0.72930864589803235</v>
      </c>
      <c r="T11" s="1">
        <v>0.18232716147450809</v>
      </c>
      <c r="U11" s="1">
        <v>0.49214557265334619</v>
      </c>
      <c r="V11" s="1">
        <v>0.13</v>
      </c>
      <c r="W11" s="1">
        <v>0.14000000000000001</v>
      </c>
      <c r="X11" s="3">
        <v>0.17299999999999999</v>
      </c>
      <c r="Y11" s="3">
        <v>0.12062481559316281</v>
      </c>
      <c r="Z11" s="1">
        <v>-8.1744802801913513E-2</v>
      </c>
      <c r="AA11" s="1">
        <v>2.5525802606431131E-2</v>
      </c>
      <c r="AB11" s="3">
        <v>123.52200000000001</v>
      </c>
    </row>
    <row r="12" spans="1:28" x14ac:dyDescent="0.25">
      <c r="A12" t="s">
        <v>28</v>
      </c>
      <c r="B12" s="1">
        <v>0.15</v>
      </c>
      <c r="C12" s="2">
        <v>738</v>
      </c>
      <c r="D12" s="3">
        <v>6302.52</v>
      </c>
      <c r="E12" s="3">
        <v>8.5399999999999991</v>
      </c>
      <c r="F12" s="4">
        <v>0.1</v>
      </c>
      <c r="G12" s="2">
        <v>498</v>
      </c>
      <c r="H12" s="3">
        <v>8.44</v>
      </c>
      <c r="I12" s="1">
        <v>0.48691082939464841</v>
      </c>
      <c r="J12" s="2">
        <v>240</v>
      </c>
      <c r="K12" s="1">
        <v>0.42796984802562199</v>
      </c>
      <c r="L12" s="1">
        <v>0.24213255382927601</v>
      </c>
      <c r="M12" s="1">
        <v>0.1480295089124439</v>
      </c>
      <c r="N12" s="1">
        <v>0.1480295089124439</v>
      </c>
      <c r="O12" s="3">
        <v>66.673904725076454</v>
      </c>
      <c r="P12" s="3">
        <v>54.51413434526377</v>
      </c>
      <c r="Q12" s="3">
        <v>0.82261194857116426</v>
      </c>
      <c r="R12" s="1">
        <v>-0.6067250575597688</v>
      </c>
      <c r="S12" s="1">
        <f>T12*4</f>
        <v>0.82371229849916161</v>
      </c>
      <c r="T12" s="1">
        <v>0.2059280746247904</v>
      </c>
      <c r="U12" s="1">
        <v>0.46917534933551952</v>
      </c>
      <c r="V12" s="1">
        <v>0.14000000000000001</v>
      </c>
      <c r="W12" s="1">
        <v>0.15</v>
      </c>
      <c r="X12" s="3">
        <v>0.18099999999999999</v>
      </c>
      <c r="Y12" s="3">
        <v>0.1233917922856746</v>
      </c>
      <c r="Z12" s="1">
        <v>-9.100875863396532E-2</v>
      </c>
      <c r="AA12" s="1">
        <v>3.0889211193718558E-2</v>
      </c>
      <c r="AB12" s="3">
        <v>133.578</v>
      </c>
    </row>
    <row r="13" spans="1:28" x14ac:dyDescent="0.25">
      <c r="A13" t="s">
        <v>35</v>
      </c>
      <c r="B13" s="1">
        <v>0.04</v>
      </c>
      <c r="C13" s="2">
        <v>76</v>
      </c>
      <c r="D13" s="3">
        <v>560.88</v>
      </c>
      <c r="E13" s="3">
        <v>7.38</v>
      </c>
      <c r="F13" s="4">
        <v>0.25</v>
      </c>
      <c r="G13" s="2">
        <v>466</v>
      </c>
      <c r="H13" s="3">
        <v>7.51</v>
      </c>
      <c r="I13" s="1">
        <v>0.1198584007199401</v>
      </c>
      <c r="J13" s="2">
        <v>-390</v>
      </c>
      <c r="K13" s="1">
        <v>0.146047586889958</v>
      </c>
      <c r="L13" s="1">
        <v>-7.2899729417530996E-3</v>
      </c>
      <c r="M13" s="1">
        <v>-7.8319783534023992E-3</v>
      </c>
      <c r="N13" s="1">
        <v>-7.8319783534023992E-3</v>
      </c>
      <c r="O13" s="3">
        <v>59.399426283662258</v>
      </c>
      <c r="P13" s="3">
        <v>51.134609985800587</v>
      </c>
      <c r="Q13" s="3">
        <v>3.2749012432091189</v>
      </c>
      <c r="R13" s="1">
        <v>-0.57172341889976774</v>
      </c>
      <c r="S13" s="1">
        <f>T13*1.33</f>
        <v>0.92123849808111336</v>
      </c>
      <c r="T13" s="1">
        <v>0.69266052487301755</v>
      </c>
      <c r="U13" s="1">
        <v>0.76911492221030953</v>
      </c>
      <c r="V13" s="1">
        <v>0.03</v>
      </c>
      <c r="W13" s="1">
        <v>0.04</v>
      </c>
      <c r="X13" s="3">
        <v>5.0000000000000001E-3</v>
      </c>
      <c r="Y13" s="3">
        <v>0.13099604972836479</v>
      </c>
      <c r="Z13" s="1">
        <v>-2.286893675599071E-2</v>
      </c>
      <c r="AA13" s="1">
        <v>2.77064209949207E-2</v>
      </c>
      <c r="AB13" s="3">
        <v>0.38</v>
      </c>
    </row>
    <row r="14" spans="1:28" x14ac:dyDescent="0.25">
      <c r="A14" t="s">
        <v>34</v>
      </c>
      <c r="B14" s="1">
        <v>0.05</v>
      </c>
      <c r="C14" s="2">
        <v>52</v>
      </c>
      <c r="D14" s="3">
        <v>702</v>
      </c>
      <c r="E14" s="3">
        <v>13.5</v>
      </c>
      <c r="F14" s="4">
        <v>0.35</v>
      </c>
      <c r="G14" s="2">
        <v>355</v>
      </c>
      <c r="H14" s="3">
        <v>13.82</v>
      </c>
      <c r="I14" s="1">
        <v>0.42083437624280112</v>
      </c>
      <c r="J14" s="2">
        <v>-303</v>
      </c>
      <c r="K14" s="1">
        <v>0.1712582628010644</v>
      </c>
      <c r="L14" s="1">
        <v>1.8518518518518001E-3</v>
      </c>
      <c r="M14" s="1">
        <v>-5.1851851851849999E-4</v>
      </c>
      <c r="N14" s="1">
        <v>-5.1851851851849999E-4</v>
      </c>
      <c r="O14" s="3">
        <v>61.275137629841367</v>
      </c>
      <c r="P14" s="3">
        <v>56.702304897923753</v>
      </c>
      <c r="Q14" s="3">
        <v>3.728747564467298</v>
      </c>
      <c r="R14" s="1">
        <v>-0.59828729902292266</v>
      </c>
      <c r="S14" s="1">
        <f>T14*1.33</f>
        <v>1.2609091550878837</v>
      </c>
      <c r="T14" s="1">
        <v>0.94805199630667936</v>
      </c>
      <c r="U14" s="1">
        <v>0.89369204616913045</v>
      </c>
      <c r="V14" s="1">
        <v>0.04</v>
      </c>
      <c r="W14" s="1">
        <v>0.05</v>
      </c>
      <c r="X14" s="3">
        <v>0.04</v>
      </c>
      <c r="Y14" s="3">
        <v>0.1864373782233649</v>
      </c>
      <c r="Z14" s="1">
        <v>-2.9914364951146129E-2</v>
      </c>
      <c r="AA14" s="1">
        <v>4.7402599815333971E-2</v>
      </c>
      <c r="AB14" s="3">
        <v>2.08</v>
      </c>
    </row>
    <row r="15" spans="1:28" x14ac:dyDescent="0.25">
      <c r="A15" t="s">
        <v>40</v>
      </c>
      <c r="B15" s="1">
        <v>1</v>
      </c>
      <c r="D15" s="3">
        <v>39484.54</v>
      </c>
      <c r="F15" s="4">
        <v>1</v>
      </c>
      <c r="I15" s="1">
        <v>3.912621681668119</v>
      </c>
      <c r="J15" s="2">
        <v>442</v>
      </c>
      <c r="K15" s="1">
        <v>2.9289214171045459</v>
      </c>
      <c r="O15" s="3">
        <v>843.33340943962628</v>
      </c>
      <c r="P15" s="3">
        <v>736.63855159068157</v>
      </c>
      <c r="Q15" s="3">
        <v>18.751965001112811</v>
      </c>
      <c r="R15" s="1">
        <v>-5.3576189977017412</v>
      </c>
      <c r="T15" s="1">
        <v>3.614159305489522</v>
      </c>
      <c r="U15" s="1">
        <v>9.9559551934609498</v>
      </c>
      <c r="V15" s="1">
        <v>0.91000000000000014</v>
      </c>
      <c r="W15" s="1">
        <v>1</v>
      </c>
      <c r="X15" s="3">
        <v>6.49</v>
      </c>
      <c r="Y15" s="3">
        <v>0.98968875450972627</v>
      </c>
      <c r="Z15" s="1">
        <v>-0.39198692789037048</v>
      </c>
      <c r="AA15" s="1">
        <v>0.18970596092733519</v>
      </c>
      <c r="AB15" s="3">
        <v>734.197</v>
      </c>
    </row>
  </sheetData>
  <autoFilter ref="A1:AB15" xr:uid="{00000000-0001-0000-0000-000000000000}">
    <sortState xmlns:xlrd2="http://schemas.microsoft.com/office/spreadsheetml/2017/richdata2" ref="A2:AB15">
      <sortCondition ref="S1:S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2022-12-02T16:19:35Z</dcterms:created>
  <dcterms:modified xsi:type="dcterms:W3CDTF">2022-12-13T03:40:44Z</dcterms:modified>
</cp:coreProperties>
</file>