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2239C166-C24D-40C6-8579-9DA276D55BBB}" xr6:coauthVersionLast="47" xr6:coauthVersionMax="47" xr10:uidLastSave="{00000000-0000-0000-0000-000000000000}"/>
  <bookViews>
    <workbookView xWindow="-120" yWindow="-120" windowWidth="38640" windowHeight="21120" xr2:uid="{21AB09C8-80FB-4847-A687-63544EFA3475}"/>
  </bookViews>
  <sheets>
    <sheet name="Bounds" sheetId="3" r:id="rId1"/>
    <sheet name="Distribution Schedule" sheetId="2" r:id="rId2"/>
  </sheets>
  <definedNames>
    <definedName name="_xlnm._FilterDatabase" localSheetId="0" hidden="1">Bounds!$A$1:$C$25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9" i="3" s="1"/>
  <c r="E11" i="2"/>
  <c r="D11" i="2"/>
  <c r="D9" i="3" l="1"/>
  <c r="D2" i="3"/>
  <c r="D16" i="2"/>
  <c r="E16" i="2"/>
  <c r="E12" i="2"/>
  <c r="D13" i="2"/>
  <c r="E14" i="2"/>
  <c r="D15" i="2"/>
  <c r="D12" i="2"/>
  <c r="E13" i="2"/>
  <c r="D14" i="2"/>
  <c r="E15" i="2"/>
  <c r="D4" i="3"/>
  <c r="D10" i="2"/>
  <c r="E4" i="3"/>
  <c r="E10" i="2"/>
  <c r="D14" i="3"/>
  <c r="D20" i="3"/>
  <c r="D10" i="3"/>
  <c r="D19" i="3"/>
  <c r="D8" i="3"/>
  <c r="D18" i="3"/>
  <c r="D7" i="3"/>
  <c r="D17" i="3"/>
  <c r="D6" i="3"/>
  <c r="E3" i="3"/>
  <c r="E6" i="3"/>
  <c r="E5" i="3"/>
  <c r="D16" i="3"/>
  <c r="D5" i="3"/>
  <c r="D23" i="3"/>
  <c r="D22" i="3"/>
  <c r="D11" i="3"/>
  <c r="D15" i="3"/>
  <c r="D3" i="3"/>
  <c r="D13" i="3"/>
  <c r="D12" i="3"/>
  <c r="D21" i="3"/>
  <c r="D25" i="3"/>
  <c r="D24" i="3"/>
  <c r="E16" i="3"/>
  <c r="E14" i="3"/>
  <c r="E22" i="3"/>
  <c r="E25" i="3"/>
  <c r="E24" i="3"/>
  <c r="E21" i="3"/>
  <c r="E15" i="3"/>
  <c r="E23" i="3"/>
  <c r="E13" i="3"/>
  <c r="E12" i="3"/>
  <c r="E10" i="3"/>
  <c r="E11" i="3"/>
  <c r="E2" i="3"/>
  <c r="E20" i="3"/>
  <c r="E19" i="3"/>
  <c r="E8" i="3"/>
  <c r="E7" i="3"/>
  <c r="E18" i="3"/>
  <c r="E17" i="3"/>
  <c r="C8" i="2" l="1"/>
  <c r="C7" i="2"/>
  <c r="C5" i="2"/>
  <c r="C6" i="2"/>
  <c r="C3" i="2"/>
  <c r="C4" i="2"/>
  <c r="C1" i="2"/>
  <c r="C2" i="2"/>
</calcChain>
</file>

<file path=xl/sharedStrings.xml><?xml version="1.0" encoding="utf-8"?>
<sst xmlns="http://schemas.openxmlformats.org/spreadsheetml/2006/main" count="56" uniqueCount="52">
  <si>
    <t>ISPY</t>
  </si>
  <si>
    <t>JEPY</t>
  </si>
  <si>
    <t>QQQY</t>
  </si>
  <si>
    <t>IWMY</t>
  </si>
  <si>
    <t>SVOL</t>
  </si>
  <si>
    <t>TSLY</t>
  </si>
  <si>
    <t>APLY</t>
  </si>
  <si>
    <t>MSFO</t>
  </si>
  <si>
    <t>AMZY</t>
  </si>
  <si>
    <t>FBY</t>
  </si>
  <si>
    <t>GOOY</t>
  </si>
  <si>
    <t>Ticker</t>
  </si>
  <si>
    <t>CONY</t>
  </si>
  <si>
    <t>SQY</t>
  </si>
  <si>
    <t>AIYY</t>
  </si>
  <si>
    <t>NFLY</t>
  </si>
  <si>
    <t>PYPY</t>
  </si>
  <si>
    <t>SPYI</t>
  </si>
  <si>
    <t>QQQI</t>
  </si>
  <si>
    <t>CRF</t>
  </si>
  <si>
    <t>CLM</t>
  </si>
  <si>
    <t>OARK</t>
  </si>
  <si>
    <t>FEPI</t>
  </si>
  <si>
    <t>AMDY</t>
  </si>
  <si>
    <t>AMZP</t>
  </si>
  <si>
    <t>AAPY</t>
  </si>
  <si>
    <t>GOOP</t>
  </si>
  <si>
    <t>MSFY</t>
  </si>
  <si>
    <t>NFLP</t>
  </si>
  <si>
    <t>TSLP</t>
  </si>
  <si>
    <t>BITO</t>
  </si>
  <si>
    <t>Lower</t>
  </si>
  <si>
    <t>Upper</t>
  </si>
  <si>
    <t>TMF</t>
  </si>
  <si>
    <t>JEPQ</t>
  </si>
  <si>
    <t>JEPI</t>
  </si>
  <si>
    <t>QDTE</t>
  </si>
  <si>
    <t>XDTE</t>
  </si>
  <si>
    <t>Paydates</t>
  </si>
  <si>
    <t>KURV</t>
  </si>
  <si>
    <t>22-26</t>
  </si>
  <si>
    <t>YieldMax</t>
  </si>
  <si>
    <t>Defiance</t>
  </si>
  <si>
    <t>Roundhill</t>
  </si>
  <si>
    <t>Every Friday</t>
  </si>
  <si>
    <t>NEOS</t>
  </si>
  <si>
    <t>ProShares</t>
  </si>
  <si>
    <t>Simplify</t>
  </si>
  <si>
    <t>JEPI/Q</t>
  </si>
  <si>
    <t>IQQQ</t>
  </si>
  <si>
    <t>SPYT</t>
  </si>
  <si>
    <t>Corner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</si>
</sst>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774D-BDD7-4B01-95A7-30DD4B9FBC25}">
  <dimension ref="A1:P26"/>
  <sheetViews>
    <sheetView tabSelected="1" zoomScale="160" zoomScaleNormal="160" workbookViewId="0">
      <selection activeCell="B2" sqref="B2:B11"/>
    </sheetView>
  </sheetViews>
  <sheetFormatPr defaultRowHeight="15" x14ac:dyDescent="0.25"/>
  <cols>
    <col min="4" max="5" width="9.140625" style="1"/>
    <col min="7" max="7" width="9" bestFit="1" customWidth="1"/>
    <col min="8" max="8" width="8.85546875" bestFit="1" customWidth="1"/>
    <col min="9" max="9" width="9.85546875" bestFit="1" customWidth="1"/>
    <col min="11" max="11" width="5.85546875" bestFit="1" customWidth="1"/>
    <col min="12" max="12" width="4.7109375" bestFit="1" customWidth="1"/>
    <col min="13" max="13" width="5.85546875" bestFit="1" customWidth="1"/>
    <col min="14" max="14" width="8.28515625" bestFit="1" customWidth="1"/>
    <col min="15" max="15" width="12.5703125" bestFit="1" customWidth="1"/>
    <col min="16" max="16" width="11.7109375" bestFit="1" customWidth="1"/>
    <col min="17" max="17" width="6.7109375" bestFit="1" customWidth="1"/>
  </cols>
  <sheetData>
    <row r="1" spans="1:16" x14ac:dyDescent="0.25">
      <c r="A1" t="s">
        <v>11</v>
      </c>
      <c r="B1" t="s">
        <v>31</v>
      </c>
      <c r="C1" t="s">
        <v>32</v>
      </c>
    </row>
    <row r="2" spans="1:16" x14ac:dyDescent="0.25">
      <c r="A2" t="s">
        <v>22</v>
      </c>
      <c r="B2">
        <v>0.15</v>
      </c>
      <c r="C2">
        <v>0.15</v>
      </c>
      <c r="D2" s="1">
        <f t="shared" ref="D2:D25" si="0">B2*$D$26</f>
        <v>17859.730499999998</v>
      </c>
      <c r="E2" s="1">
        <f t="shared" ref="E2:E25" si="1">C2*$D$26</f>
        <v>17859.730499999998</v>
      </c>
      <c r="G2" t="s">
        <v>38</v>
      </c>
      <c r="H2" t="s">
        <v>42</v>
      </c>
      <c r="I2" t="s">
        <v>46</v>
      </c>
      <c r="J2" t="s">
        <v>41</v>
      </c>
      <c r="K2" t="s">
        <v>39</v>
      </c>
      <c r="L2" t="s">
        <v>22</v>
      </c>
      <c r="M2" t="s">
        <v>45</v>
      </c>
      <c r="N2" t="s">
        <v>47</v>
      </c>
      <c r="O2" t="s">
        <v>51</v>
      </c>
      <c r="P2" t="s">
        <v>43</v>
      </c>
    </row>
    <row r="3" spans="1:16" x14ac:dyDescent="0.25">
      <c r="A3" t="s">
        <v>36</v>
      </c>
      <c r="B3">
        <v>0.15</v>
      </c>
      <c r="C3">
        <v>0.15</v>
      </c>
      <c r="D3" s="1">
        <f t="shared" si="0"/>
        <v>17859.730499999998</v>
      </c>
      <c r="E3" s="1">
        <f t="shared" si="1"/>
        <v>17859.730499999998</v>
      </c>
      <c r="H3">
        <v>4</v>
      </c>
      <c r="I3">
        <v>8</v>
      </c>
      <c r="J3">
        <v>8</v>
      </c>
      <c r="K3" t="s">
        <v>40</v>
      </c>
      <c r="L3">
        <v>28</v>
      </c>
      <c r="M3" t="s">
        <v>40</v>
      </c>
      <c r="N3">
        <v>31</v>
      </c>
      <c r="O3">
        <v>31</v>
      </c>
      <c r="P3" t="s">
        <v>44</v>
      </c>
    </row>
    <row r="4" spans="1:16" x14ac:dyDescent="0.25">
      <c r="A4" t="s">
        <v>4</v>
      </c>
      <c r="B4">
        <v>0.15</v>
      </c>
      <c r="C4">
        <v>0.15</v>
      </c>
      <c r="D4" s="1">
        <f t="shared" si="0"/>
        <v>17859.730499999998</v>
      </c>
      <c r="E4" s="1">
        <f t="shared" si="1"/>
        <v>17859.730499999998</v>
      </c>
    </row>
    <row r="5" spans="1:16" x14ac:dyDescent="0.25">
      <c r="A5" t="s">
        <v>33</v>
      </c>
      <c r="B5">
        <v>0.15</v>
      </c>
      <c r="C5">
        <v>0.15</v>
      </c>
      <c r="D5" s="1">
        <f t="shared" si="0"/>
        <v>17859.730499999998</v>
      </c>
      <c r="E5" s="1">
        <f t="shared" si="1"/>
        <v>17859.730499999998</v>
      </c>
    </row>
    <row r="6" spans="1:16" x14ac:dyDescent="0.25">
      <c r="A6" t="s">
        <v>37</v>
      </c>
      <c r="B6">
        <v>0.15</v>
      </c>
      <c r="C6">
        <v>0.15</v>
      </c>
      <c r="D6" s="1">
        <f t="shared" si="0"/>
        <v>17859.730499999998</v>
      </c>
      <c r="E6" s="1">
        <f t="shared" si="1"/>
        <v>17859.730499999998</v>
      </c>
    </row>
    <row r="7" spans="1:16" x14ac:dyDescent="0.25">
      <c r="A7" t="s">
        <v>50</v>
      </c>
      <c r="B7">
        <v>0.13</v>
      </c>
      <c r="C7">
        <v>0.14000000000000001</v>
      </c>
      <c r="D7" s="1">
        <f t="shared" si="0"/>
        <v>15478.4331</v>
      </c>
      <c r="E7" s="1">
        <f t="shared" si="1"/>
        <v>16669.0818</v>
      </c>
    </row>
    <row r="8" spans="1:16" x14ac:dyDescent="0.25">
      <c r="A8" t="s">
        <v>20</v>
      </c>
      <c r="B8">
        <v>0.09</v>
      </c>
      <c r="C8">
        <v>0.1</v>
      </c>
      <c r="D8" s="1">
        <f t="shared" si="0"/>
        <v>10715.838299999999</v>
      </c>
      <c r="E8" s="1">
        <f t="shared" si="1"/>
        <v>11906.487000000001</v>
      </c>
    </row>
    <row r="9" spans="1:16" x14ac:dyDescent="0.25">
      <c r="A9" t="s">
        <v>19</v>
      </c>
      <c r="B9">
        <v>0.08</v>
      </c>
      <c r="C9">
        <v>0.09</v>
      </c>
      <c r="D9" s="1">
        <f t="shared" si="0"/>
        <v>9525.1895999999997</v>
      </c>
      <c r="E9" s="1">
        <f t="shared" si="1"/>
        <v>10715.838299999999</v>
      </c>
    </row>
    <row r="10" spans="1:16" x14ac:dyDescent="0.25">
      <c r="A10" t="s">
        <v>49</v>
      </c>
      <c r="B10">
        <v>0.05</v>
      </c>
      <c r="C10">
        <v>0.06</v>
      </c>
      <c r="D10" s="1">
        <f t="shared" si="0"/>
        <v>5953.2435000000005</v>
      </c>
      <c r="E10" s="1">
        <f t="shared" si="1"/>
        <v>7143.8921999999993</v>
      </c>
    </row>
    <row r="11" spans="1:16" x14ac:dyDescent="0.25">
      <c r="A11" t="s">
        <v>30</v>
      </c>
      <c r="B11">
        <v>0.05</v>
      </c>
      <c r="C11">
        <v>0.05</v>
      </c>
      <c r="D11" s="1">
        <f t="shared" si="0"/>
        <v>5953.2435000000005</v>
      </c>
      <c r="E11" s="1">
        <f t="shared" si="1"/>
        <v>5953.2435000000005</v>
      </c>
    </row>
    <row r="12" spans="1:16" x14ac:dyDescent="0.25">
      <c r="A12" t="s">
        <v>0</v>
      </c>
      <c r="B12">
        <v>0.03</v>
      </c>
      <c r="C12">
        <v>0.04</v>
      </c>
      <c r="D12" s="1">
        <f t="shared" si="0"/>
        <v>3571.9460999999997</v>
      </c>
      <c r="E12" s="1">
        <f t="shared" si="1"/>
        <v>4762.5947999999999</v>
      </c>
    </row>
    <row r="13" spans="1:16" x14ac:dyDescent="0.25">
      <c r="A13" t="s">
        <v>18</v>
      </c>
      <c r="B13">
        <v>0.03</v>
      </c>
      <c r="C13">
        <v>0.04</v>
      </c>
      <c r="D13" s="1">
        <f t="shared" si="0"/>
        <v>3571.9460999999997</v>
      </c>
      <c r="E13" s="1">
        <f t="shared" si="1"/>
        <v>4762.5947999999999</v>
      </c>
    </row>
    <row r="14" spans="1:16" x14ac:dyDescent="0.25">
      <c r="A14" t="s">
        <v>17</v>
      </c>
      <c r="B14">
        <v>0.02</v>
      </c>
      <c r="C14">
        <v>0.03</v>
      </c>
      <c r="D14" s="1">
        <f t="shared" si="0"/>
        <v>2381.2973999999999</v>
      </c>
      <c r="E14" s="1">
        <f t="shared" si="1"/>
        <v>3571.9460999999997</v>
      </c>
    </row>
    <row r="15" spans="1:16" x14ac:dyDescent="0.25">
      <c r="A15" t="s">
        <v>2</v>
      </c>
      <c r="B15">
        <v>0.02</v>
      </c>
      <c r="C15">
        <v>0.03</v>
      </c>
      <c r="D15" s="1">
        <f t="shared" si="0"/>
        <v>2381.2973999999999</v>
      </c>
      <c r="E15" s="1">
        <f t="shared" si="1"/>
        <v>3571.9460999999997</v>
      </c>
    </row>
    <row r="16" spans="1:16" x14ac:dyDescent="0.25">
      <c r="A16" t="s">
        <v>1</v>
      </c>
      <c r="B16">
        <v>0.01</v>
      </c>
      <c r="C16">
        <v>0.02</v>
      </c>
      <c r="D16" s="1">
        <f t="shared" si="0"/>
        <v>1190.6487</v>
      </c>
      <c r="E16" s="1">
        <f t="shared" si="1"/>
        <v>2381.2973999999999</v>
      </c>
    </row>
    <row r="17" spans="1:5" x14ac:dyDescent="0.25">
      <c r="A17" t="s">
        <v>21</v>
      </c>
      <c r="B17">
        <v>0.01</v>
      </c>
      <c r="C17">
        <v>0.02</v>
      </c>
      <c r="D17" s="1">
        <f t="shared" si="0"/>
        <v>1190.6487</v>
      </c>
      <c r="E17" s="1">
        <f t="shared" si="1"/>
        <v>2381.2973999999999</v>
      </c>
    </row>
    <row r="18" spans="1:5" x14ac:dyDescent="0.25">
      <c r="A18" t="s">
        <v>24</v>
      </c>
      <c r="B18">
        <v>0.01</v>
      </c>
      <c r="C18">
        <v>0.01</v>
      </c>
      <c r="D18" s="1">
        <f t="shared" si="0"/>
        <v>1190.6487</v>
      </c>
      <c r="E18" s="1">
        <f t="shared" si="1"/>
        <v>1190.6487</v>
      </c>
    </row>
    <row r="19" spans="1:5" x14ac:dyDescent="0.25">
      <c r="A19" t="s">
        <v>25</v>
      </c>
      <c r="B19">
        <v>0.01</v>
      </c>
      <c r="C19">
        <v>0.01</v>
      </c>
      <c r="D19" s="1">
        <f t="shared" si="0"/>
        <v>1190.6487</v>
      </c>
      <c r="E19" s="1">
        <f t="shared" si="1"/>
        <v>1190.6487</v>
      </c>
    </row>
    <row r="20" spans="1:5" x14ac:dyDescent="0.25">
      <c r="A20" t="s">
        <v>26</v>
      </c>
      <c r="B20">
        <v>0.01</v>
      </c>
      <c r="C20">
        <v>0.01</v>
      </c>
      <c r="D20" s="1">
        <f t="shared" si="0"/>
        <v>1190.6487</v>
      </c>
      <c r="E20" s="1">
        <f t="shared" si="1"/>
        <v>1190.6487</v>
      </c>
    </row>
    <row r="21" spans="1:5" x14ac:dyDescent="0.25">
      <c r="A21" t="s">
        <v>27</v>
      </c>
      <c r="B21">
        <v>0.01</v>
      </c>
      <c r="C21">
        <v>0.01</v>
      </c>
      <c r="D21" s="1">
        <f t="shared" si="0"/>
        <v>1190.6487</v>
      </c>
      <c r="E21" s="1">
        <f t="shared" si="1"/>
        <v>1190.6487</v>
      </c>
    </row>
    <row r="22" spans="1:5" x14ac:dyDescent="0.25">
      <c r="A22" t="s">
        <v>28</v>
      </c>
      <c r="B22">
        <v>0.01</v>
      </c>
      <c r="C22">
        <v>0.01</v>
      </c>
      <c r="D22" s="1">
        <f t="shared" si="0"/>
        <v>1190.6487</v>
      </c>
      <c r="E22" s="1">
        <f t="shared" si="1"/>
        <v>1190.6487</v>
      </c>
    </row>
    <row r="23" spans="1:5" x14ac:dyDescent="0.25">
      <c r="A23" t="s">
        <v>29</v>
      </c>
      <c r="B23">
        <v>0.01</v>
      </c>
      <c r="C23">
        <v>0.01</v>
      </c>
      <c r="D23" s="1">
        <f t="shared" si="0"/>
        <v>1190.6487</v>
      </c>
      <c r="E23" s="1">
        <f t="shared" si="1"/>
        <v>1190.6487</v>
      </c>
    </row>
    <row r="24" spans="1:5" x14ac:dyDescent="0.25">
      <c r="A24" t="s">
        <v>23</v>
      </c>
      <c r="B24">
        <v>0</v>
      </c>
      <c r="C24">
        <v>0.01</v>
      </c>
      <c r="D24" s="1">
        <f t="shared" si="0"/>
        <v>0</v>
      </c>
      <c r="E24" s="1">
        <f t="shared" si="1"/>
        <v>1190.6487</v>
      </c>
    </row>
    <row r="25" spans="1:5" x14ac:dyDescent="0.25">
      <c r="A25" t="s">
        <v>9</v>
      </c>
      <c r="B25">
        <v>0</v>
      </c>
      <c r="C25">
        <v>0.01</v>
      </c>
      <c r="D25" s="1">
        <f t="shared" si="0"/>
        <v>0</v>
      </c>
      <c r="E25" s="1">
        <f t="shared" si="1"/>
        <v>1190.6487</v>
      </c>
    </row>
    <row r="26" spans="1:5" x14ac:dyDescent="0.25">
      <c r="D26" s="1">
        <f>E26*3</f>
        <v>119064.87</v>
      </c>
      <c r="E26" s="1">
        <v>39688.29</v>
      </c>
    </row>
  </sheetData>
  <autoFilter ref="A1:C25" xr:uid="{2857774D-BDD7-4B01-95A7-30DD4B9FBC25}">
    <sortState xmlns:xlrd2="http://schemas.microsoft.com/office/spreadsheetml/2017/richdata2" ref="A2:C26">
      <sortCondition descending="1" ref="C1:C2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7771-BD42-4ECC-A655-1BD23626D887}">
  <dimension ref="A1:H16"/>
  <sheetViews>
    <sheetView workbookViewId="0">
      <selection activeCell="H9" sqref="H9:H10"/>
    </sheetView>
  </sheetViews>
  <sheetFormatPr defaultRowHeight="15" x14ac:dyDescent="0.25"/>
  <cols>
    <col min="1" max="1" width="8.28515625" bestFit="1" customWidth="1"/>
    <col min="2" max="2" width="5.42578125" bestFit="1" customWidth="1"/>
    <col min="3" max="3" width="8.42578125" bestFit="1" customWidth="1"/>
    <col min="4" max="4" width="8.140625" bestFit="1" customWidth="1"/>
    <col min="5" max="5" width="4.28515625" bestFit="1" customWidth="1"/>
    <col min="6" max="6" width="10.85546875" bestFit="1" customWidth="1"/>
    <col min="7" max="7" width="9.140625" bestFit="1" customWidth="1"/>
    <col min="8" max="8" width="5.42578125" bestFit="1" customWidth="1"/>
  </cols>
  <sheetData>
    <row r="1" spans="1:8" x14ac:dyDescent="0.25">
      <c r="A1" t="s">
        <v>6</v>
      </c>
      <c r="B1">
        <v>0.03</v>
      </c>
      <c r="C1" t="e">
        <f>B1*#REF!</f>
        <v>#REF!</v>
      </c>
      <c r="D1">
        <v>1</v>
      </c>
    </row>
    <row r="2" spans="1:8" x14ac:dyDescent="0.25">
      <c r="A2" t="s">
        <v>7</v>
      </c>
      <c r="B2">
        <v>0.03</v>
      </c>
      <c r="C2" t="e">
        <f>B2*#REF!</f>
        <v>#REF!</v>
      </c>
      <c r="D2">
        <v>1</v>
      </c>
    </row>
    <row r="3" spans="1:8" x14ac:dyDescent="0.25">
      <c r="A3" t="s">
        <v>8</v>
      </c>
      <c r="B3">
        <v>0.03</v>
      </c>
      <c r="C3" t="e">
        <f>B3*#REF!</f>
        <v>#REF!</v>
      </c>
      <c r="D3">
        <v>1</v>
      </c>
    </row>
    <row r="4" spans="1:8" x14ac:dyDescent="0.25">
      <c r="A4" t="s">
        <v>10</v>
      </c>
      <c r="B4">
        <v>0.03</v>
      </c>
      <c r="C4" t="e">
        <f>B4*#REF!</f>
        <v>#REF!</v>
      </c>
      <c r="D4">
        <v>1</v>
      </c>
    </row>
    <row r="5" spans="1:8" x14ac:dyDescent="0.25">
      <c r="A5" t="s">
        <v>15</v>
      </c>
      <c r="B5">
        <v>0.02</v>
      </c>
      <c r="C5" t="e">
        <f>B5*#REF!</f>
        <v>#REF!</v>
      </c>
    </row>
    <row r="6" spans="1:8" x14ac:dyDescent="0.25">
      <c r="A6" t="s">
        <v>5</v>
      </c>
      <c r="B6">
        <v>0.01</v>
      </c>
      <c r="C6" t="e">
        <f>B6*#REF!</f>
        <v>#REF!</v>
      </c>
      <c r="D6">
        <v>1</v>
      </c>
    </row>
    <row r="7" spans="1:8" x14ac:dyDescent="0.25">
      <c r="A7" t="s">
        <v>17</v>
      </c>
      <c r="B7">
        <v>0.05</v>
      </c>
      <c r="C7" t="e">
        <f>B7*#REF!</f>
        <v>#REF!</v>
      </c>
    </row>
    <row r="8" spans="1:8" x14ac:dyDescent="0.25">
      <c r="A8" t="s">
        <v>18</v>
      </c>
      <c r="B8">
        <v>0.05</v>
      </c>
      <c r="C8" t="e">
        <f>B8*#REF!</f>
        <v>#REF!</v>
      </c>
    </row>
    <row r="9" spans="1:8" x14ac:dyDescent="0.25">
      <c r="H9" t="s">
        <v>48</v>
      </c>
    </row>
    <row r="10" spans="1:8" x14ac:dyDescent="0.25">
      <c r="A10" t="s">
        <v>34</v>
      </c>
      <c r="B10">
        <v>0.02</v>
      </c>
      <c r="C10">
        <v>0.03</v>
      </c>
      <c r="D10">
        <f>B10*Bounds!$D$26</f>
        <v>2381.2973999999999</v>
      </c>
      <c r="E10">
        <f>C10*Bounds!$D$26</f>
        <v>3571.9460999999997</v>
      </c>
      <c r="H10">
        <v>6</v>
      </c>
    </row>
    <row r="11" spans="1:8" x14ac:dyDescent="0.25">
      <c r="A11" t="s">
        <v>35</v>
      </c>
      <c r="B11">
        <v>0.01</v>
      </c>
      <c r="C11">
        <v>0.02</v>
      </c>
      <c r="D11">
        <f>B11*$D$31</f>
        <v>0</v>
      </c>
      <c r="E11">
        <f>C11*$D$31</f>
        <v>0</v>
      </c>
    </row>
    <row r="12" spans="1:8" x14ac:dyDescent="0.25">
      <c r="A12" t="s">
        <v>12</v>
      </c>
      <c r="B12">
        <v>0</v>
      </c>
      <c r="C12">
        <v>0.01</v>
      </c>
      <c r="D12">
        <f>B12*Bounds!$D$26</f>
        <v>0</v>
      </c>
      <c r="E12">
        <f>C12*Bounds!$D$26</f>
        <v>1190.6487</v>
      </c>
    </row>
    <row r="13" spans="1:8" x14ac:dyDescent="0.25">
      <c r="A13" t="s">
        <v>16</v>
      </c>
      <c r="B13">
        <v>0</v>
      </c>
      <c r="C13">
        <v>0.01</v>
      </c>
      <c r="D13">
        <f>B13*Bounds!$D$26</f>
        <v>0</v>
      </c>
      <c r="E13">
        <f>C13*Bounds!$D$26</f>
        <v>1190.6487</v>
      </c>
    </row>
    <row r="14" spans="1:8" x14ac:dyDescent="0.25">
      <c r="A14" t="s">
        <v>13</v>
      </c>
      <c r="B14">
        <v>0</v>
      </c>
      <c r="C14">
        <v>0.01</v>
      </c>
      <c r="D14">
        <f>B14*Bounds!$D$26</f>
        <v>0</v>
      </c>
      <c r="E14">
        <f>C14*Bounds!$D$26</f>
        <v>1190.6487</v>
      </c>
    </row>
    <row r="15" spans="1:8" x14ac:dyDescent="0.25">
      <c r="A15" t="s">
        <v>14</v>
      </c>
      <c r="B15">
        <v>0</v>
      </c>
      <c r="C15">
        <v>0.01</v>
      </c>
      <c r="D15">
        <f>B15*Bounds!$D$26</f>
        <v>0</v>
      </c>
      <c r="E15">
        <f>C15*Bounds!$D$26</f>
        <v>1190.6487</v>
      </c>
    </row>
    <row r="16" spans="1:8" x14ac:dyDescent="0.25">
      <c r="A16" t="s">
        <v>3</v>
      </c>
      <c r="B16">
        <v>0</v>
      </c>
      <c r="C16">
        <v>0.01</v>
      </c>
      <c r="D16">
        <f>B16*Bounds!$D$26</f>
        <v>0</v>
      </c>
      <c r="E16">
        <f>C16*Bounds!$D$26</f>
        <v>1190.6487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86E203C34A54B81EA2FC300536B65" ma:contentTypeVersion="6" ma:contentTypeDescription="Create a new document." ma:contentTypeScope="" ma:versionID="f98ee52c2a3eb79904b01a30610e3d4e">
  <xsd:schema xmlns:xsd="http://www.w3.org/2001/XMLSchema" xmlns:xs="http://www.w3.org/2001/XMLSchema" xmlns:p="http://schemas.microsoft.com/office/2006/metadata/properties" xmlns:ns3="0d841258-659a-4194-bb7a-1601bd3df70f" xmlns:ns4="ae50f9c2-ef57-42e4-b8fc-8de232ab07cc" targetNamespace="http://schemas.microsoft.com/office/2006/metadata/properties" ma:root="true" ma:fieldsID="b9f70807314aaeda11bfa7cabd436c2d" ns3:_="" ns4:_="">
    <xsd:import namespace="0d841258-659a-4194-bb7a-1601bd3df70f"/>
    <xsd:import namespace="ae50f9c2-ef57-42e4-b8fc-8de232ab07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41258-659a-4194-bb7a-1601bd3df7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0f9c2-ef57-42e4-b8fc-8de232ab0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B9F08-E006-40AD-A638-7589EA2A7BFC}">
  <ds:schemaRefs>
    <ds:schemaRef ds:uri="0d841258-659a-4194-bb7a-1601bd3df70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ae50f9c2-ef57-42e4-b8fc-8de232ab07c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466060-125E-48EB-9A6F-E9533E446E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0581C1-59D6-4AF1-B517-6786FF355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841258-659a-4194-bb7a-1601bd3df70f"/>
    <ds:schemaRef ds:uri="ae50f9c2-ef57-42e4-b8fc-8de232ab0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Bounds</vt:lpstr>
      <vt:lpstr>Distribution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Redmond Xia</dc:creator>
  <cp:lastModifiedBy>redmo</cp:lastModifiedBy>
  <dcterms:created xsi:type="dcterms:W3CDTF">2024-02-15T21:02:17Z</dcterms:created>
  <dcterms:modified xsi:type="dcterms:W3CDTF">2024-03-28T04:22:33Z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0x0101007E986E203C34A54B81EA2FC300536B65</vt:lpwstr>
  </property>
</Properties>
</file>